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1QA\Tasks Level-2\"/>
    </mc:Choice>
  </mc:AlternateContent>
  <bookViews>
    <workbookView xWindow="0" yWindow="0" windowWidth="28800" windowHeight="11805" activeTab="2"/>
  </bookViews>
  <sheets>
    <sheet name="Description" sheetId="1" r:id="rId1"/>
    <sheet name="Web Console" sheetId="2" r:id="rId2"/>
    <sheet name="Flutter Quiz Application" sheetId="3" r:id="rId3"/>
  </sheets>
  <externalReferences>
    <externalReference r:id="rId4"/>
  </externalReferences>
  <definedNames>
    <definedName name="B_Critical">OFFSET([1]!Build_Number,49,0)</definedName>
    <definedName name="Blocker">OFFSET([1]!Build_Number,48,0)</definedName>
    <definedName name="Browser_list">#REF!</definedName>
    <definedName name="Build_Number" localSheetId="1">OFFSET('[1]Build Info'!$B$3,0,0,1,COUNTA('[1]Build Info'!$3:$3)-2)</definedName>
    <definedName name="Defects_Total">OFFSET([1]!Build_Number,26,0)</definedName>
    <definedName name="Environment_OS">#REF!</definedName>
  </definedNames>
  <calcPr calcId="162913"/>
  <extLst>
    <ext uri="GoogleSheetsCustomDataVersion2">
      <go:sheetsCustomData xmlns:go="http://customooxmlschemas.google.com/" r:id="rId7" roundtripDataChecksum="c2hUlXhdwBqm5GBEUNAYYo6ZuUyN2chAbzUjOqYEDMw="/>
    </ext>
  </extLst>
</workbook>
</file>

<file path=xl/calcChain.xml><?xml version="1.0" encoding="utf-8"?>
<calcChain xmlns="http://schemas.openxmlformats.org/spreadsheetml/2006/main">
  <c r="E20" i="3" l="1"/>
  <c r="E19" i="3"/>
  <c r="E18" i="3"/>
  <c r="E17" i="3"/>
  <c r="E16" i="3"/>
  <c r="E15" i="3"/>
  <c r="E14" i="3"/>
  <c r="E13" i="3"/>
  <c r="E12" i="3"/>
  <c r="E11" i="3"/>
  <c r="E10" i="3"/>
  <c r="E5" i="3"/>
  <c r="E20" i="2"/>
  <c r="E19" i="2"/>
  <c r="E18" i="2"/>
  <c r="E17" i="2"/>
  <c r="G17" i="2" s="1"/>
  <c r="E16" i="2"/>
  <c r="E15" i="2"/>
  <c r="E14" i="2"/>
  <c r="G14" i="2" s="1"/>
  <c r="E13" i="2"/>
  <c r="E12" i="2"/>
  <c r="E11" i="2"/>
  <c r="G11" i="2" s="1"/>
  <c r="E10" i="2"/>
  <c r="E9" i="2"/>
  <c r="G19" i="2" s="1"/>
  <c r="G11" i="3" l="1"/>
  <c r="G18" i="3"/>
  <c r="G13" i="3"/>
  <c r="G15" i="2"/>
  <c r="G12" i="2"/>
  <c r="G10" i="2"/>
  <c r="G13" i="2"/>
  <c r="G16" i="2"/>
  <c r="E9" i="3"/>
  <c r="G16" i="3" s="1"/>
  <c r="G18" i="2"/>
  <c r="G12" i="3" l="1"/>
  <c r="G10" i="3"/>
  <c r="G17" i="3"/>
  <c r="G14" i="3"/>
  <c r="G19" i="3"/>
  <c r="G15" i="3"/>
</calcChain>
</file>

<file path=xl/comments1.xml><?xml version="1.0" encoding="utf-8"?>
<comments xmlns="http://schemas.openxmlformats.org/spreadsheetml/2006/main">
  <authors>
    <author/>
  </authors>
  <commentList>
    <comment ref="B18" authorId="0" shapeId="0">
      <text>
        <r>
          <rPr>
            <sz val="10"/>
            <color rgb="FF000000"/>
            <rFont val="Arial"/>
            <scheme val="minor"/>
          </rPr>
          <t>======
ID#AAABinasaPc
    (2025-04-29 15:52:47)
It is recommended not to merge columns with different test types.</t>
        </r>
      </text>
    </comment>
    <comment ref="B19" authorId="0" shapeId="0">
      <text>
        <r>
          <rPr>
            <sz val="10"/>
            <color rgb="FF000000"/>
            <rFont val="Arial"/>
            <scheme val="minor"/>
          </rPr>
          <t>======
ID#AAABinasaP8
    (2025-04-29 15:52:47)
It is recommended not to merge columns with different test types.</t>
        </r>
      </text>
    </comment>
    <comment ref="A92" authorId="0" shapeId="0">
      <text>
        <r>
          <rPr>
            <sz val="10"/>
            <color rgb="FF000000"/>
            <rFont val="Arial"/>
            <scheme val="minor"/>
          </rPr>
          <t>======
ID#AAABinajXxg
    (2025-04-29 15:52:47)
Required</t>
        </r>
      </text>
    </comment>
    <comment ref="A94" authorId="0" shapeId="0">
      <text>
        <r>
          <rPr>
            <sz val="10"/>
            <color rgb="FF000000"/>
            <rFont val="Arial"/>
            <scheme val="minor"/>
          </rPr>
          <t>======
ID#AAABinajXxc
    (2025-04-29 15:52:47)
Required</t>
        </r>
      </text>
    </comment>
    <comment ref="A96" authorId="0" shapeId="0">
      <text>
        <r>
          <rPr>
            <sz val="10"/>
            <color rgb="FF000000"/>
            <rFont val="Arial"/>
            <scheme val="minor"/>
          </rPr>
          <t>======
ID#AAABinasaPY
    (2025-04-29 15:52:47)
Required</t>
        </r>
      </text>
    </comment>
    <comment ref="A97" authorId="0" shapeId="0">
      <text>
        <r>
          <rPr>
            <sz val="10"/>
            <color rgb="FF000000"/>
            <rFont val="Arial"/>
            <scheme val="minor"/>
          </rPr>
          <t>======
ID#AAABinasaP0
    (2025-04-29 15:52:47)
Required</t>
        </r>
      </text>
    </comment>
    <comment ref="A98" authorId="0" shapeId="0">
      <text>
        <r>
          <rPr>
            <sz val="10"/>
            <color rgb="FF000000"/>
            <rFont val="Arial"/>
            <scheme val="minor"/>
          </rPr>
          <t>======
ID#AAABinasaPk
    (2025-04-29 15:52:47)
Required</t>
        </r>
      </text>
    </comment>
  </commentList>
  <extLst>
    <ext xmlns:r="http://schemas.openxmlformats.org/officeDocument/2006/relationships" uri="GoogleSheetsCustomDataVersion2">
      <go:sheetsCustomData xmlns:go="http://customooxmlschemas.google.com/" r:id="rId1" roundtripDataSignature="AMtx7mj+xw2J5Chda3a/6+b+FO4d5Z4rsA=="/>
    </ext>
  </extLst>
</comments>
</file>

<file path=xl/sharedStrings.xml><?xml version="1.0" encoding="utf-8"?>
<sst xmlns="http://schemas.openxmlformats.org/spreadsheetml/2006/main" count="1574" uniqueCount="601">
  <si>
    <t>No Need to Edit  (EXAMPLE)</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</si>
  <si>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</si>
  <si>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</si>
  <si>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</si>
  <si>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</si>
  <si>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</si>
  <si>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</si>
  <si>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</si>
  <si>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</si>
  <si>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</si>
  <si>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</si>
  <si>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</si>
  <si>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family val="2"/>
      </rPr>
      <t>Minimal Acceptance Test</t>
    </r>
    <r>
      <rPr>
        <sz val="8"/>
        <color theme="1"/>
        <rFont val="Arial"/>
        <family val="2"/>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</si>
  <si>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</si>
  <si>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family val="2"/>
      </rPr>
      <t>Full Acceptance Test</t>
    </r>
    <r>
      <rPr>
        <sz val="8"/>
        <color theme="1"/>
        <rFont val="Arial"/>
        <family val="2"/>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</si>
  <si>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</si>
  <si>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family val="2"/>
      </rPr>
      <t>Full Acceptance Test of New Features</t>
    </r>
    <r>
      <rPr>
        <sz val="8"/>
        <color theme="1"/>
        <rFont val="Arial"/>
        <family val="2"/>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</si>
  <si>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</si>
  <si>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family val="2"/>
      </rPr>
      <t>Defects Validation</t>
    </r>
    <r>
      <rPr>
        <sz val="8"/>
        <color theme="1"/>
        <rFont val="Arial"/>
        <family val="2"/>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</si>
  <si>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</si>
  <si>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</si>
  <si>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</si>
  <si>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</si>
  <si>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</si>
  <si>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</si>
  <si>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</si>
  <si>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</si>
  <si>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</si>
  <si>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</si>
  <si>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</si>
  <si>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</si>
  <si>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</si>
  <si>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</si>
  <si>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</si>
  <si>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</si>
  <si>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</si>
  <si>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</si>
  <si>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</si>
  <si>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</si>
  <si>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</si>
  <si>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</si>
  <si>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</si>
  <si>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</si>
  <si>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</si>
  <si>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</si>
  <si>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</si>
  <si>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</si>
  <si>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</si>
  <si>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</si>
  <si>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</si>
  <si>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</si>
  <si>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</si>
  <si>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</si>
  <si>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</si>
  <si>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</si>
  <si>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</si>
  <si>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</si>
  <si>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</si>
  <si>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</si>
  <si>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</si>
  <si>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</si>
  <si>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</si>
  <si>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</si>
  <si>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</si>
  <si>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</si>
  <si>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</si>
  <si>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</si>
  <si>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</si>
  <si>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</si>
  <si>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</si>
  <si>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</si>
  <si>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</si>
  <si>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</si>
  <si>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</si>
  <si>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</si>
  <si>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</si>
  <si>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</si>
  <si>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</si>
  <si>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</si>
  <si>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</si>
  <si>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</si>
  <si>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</si>
  <si>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</si>
  <si>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</si>
  <si>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</si>
  <si>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</si>
  <si>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</si>
  <si>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</si>
  <si>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</si>
  <si>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</si>
  <si>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</si>
  <si>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</si>
  <si>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</si>
  <si>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</si>
  <si>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</si>
  <si>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</si>
  <si>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</si>
  <si>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</si>
  <si>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</si>
  <si>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</si>
  <si>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</si>
  <si>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</si>
  <si>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</si>
  <si>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</si>
  <si>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</si>
  <si>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</si>
  <si>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</si>
  <si>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</si>
  <si>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</si>
  <si>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</si>
  <si>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</si>
  <si>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</si>
  <si>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</si>
  <si>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</si>
  <si>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</si>
  <si>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</si>
  <si>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</si>
  <si>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</si>
  <si>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</si>
  <si>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</si>
  <si>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</si>
  <si>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</si>
  <si>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</si>
  <si>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</si>
  <si>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Application</t>
  </si>
  <si>
    <t>Description</t>
  </si>
  <si>
    <t>Build number</t>
  </si>
  <si>
    <t>1.0.1</t>
  </si>
  <si>
    <t>M. Matievskaya</t>
  </si>
  <si>
    <t>Project Environment</t>
  </si>
  <si>
    <t>http://projectx_live.com</t>
  </si>
  <si>
    <t>Operating System</t>
  </si>
  <si>
    <t>iPhone 5</t>
  </si>
  <si>
    <t>IE 9</t>
  </si>
  <si>
    <t>Test Cases Statistics</t>
  </si>
  <si>
    <t>Web Console-A1QA QUIZ APP</t>
  </si>
  <si>
    <t>QuizHour is a full-featured quiz application developed using the Flutter framework, compatible with both Android and iOS devices. It includes a Flutter-based web admin panel for managing app content and features. The app utilizes Firebase as its backend, offering a secure and high-performance database solution by Google. Users can take quizzes based on different categories or engage in a self-challenge mode for a more personalized experience.</t>
  </si>
  <si>
    <t>Total Test Cases Run</t>
  </si>
  <si>
    <t>Total Time Spent, h</t>
  </si>
  <si>
    <t>Test Type</t>
  </si>
  <si>
    <t>Functionality</t>
  </si>
  <si>
    <t>Actions</t>
  </si>
  <si>
    <t>Expected Result</t>
  </si>
  <si>
    <t>Result</t>
  </si>
  <si>
    <t>Comment</t>
  </si>
  <si>
    <t>Time Spent, min (No need to count)</t>
  </si>
  <si>
    <t>Sign Up/ Log In</t>
  </si>
  <si>
    <t>Admin Log In</t>
  </si>
  <si>
    <t>GUI</t>
  </si>
  <si>
    <t>Md Mainul Hasan</t>
  </si>
  <si>
    <t>Func: Admin can log in using valid mail and passwords</t>
  </si>
  <si>
    <t>Login successfully by admin</t>
  </si>
  <si>
    <t>Func: Validation message appears if one field remains empty</t>
  </si>
  <si>
    <t>Validation message appears</t>
  </si>
  <si>
    <t>Func: Validation message appears for email without domain</t>
  </si>
  <si>
    <t>Func: Validation message appears for email with 2 '@'</t>
  </si>
  <si>
    <t>Func: Placeholders disappears when user enter data</t>
  </si>
  <si>
    <t>Func: Perform check that Domain part includes Cyrillic characters for Russian language</t>
  </si>
  <si>
    <t>Func: Perform check that Email name and domain include Cyrillic characters</t>
  </si>
  <si>
    <t>Func: Perform check that Password field protected by default</t>
  </si>
  <si>
    <t>Password field protected by default</t>
  </si>
  <si>
    <t>Func: Perform check that Password can be viewed</t>
  </si>
  <si>
    <t>Password can be viewed</t>
  </si>
  <si>
    <t>Func: Perform check that admin can Copy/Paste value</t>
  </si>
  <si>
    <t>Values can be copied or pasted</t>
  </si>
  <si>
    <t>Func: Perform check that admin can remove entered data</t>
  </si>
  <si>
    <t>Admin can remove data</t>
  </si>
  <si>
    <t>Main Window</t>
  </si>
  <si>
    <t>Header</t>
  </si>
  <si>
    <t>GUI:</t>
  </si>
  <si>
    <t>Func: Perform check that 'Hi,Admin' dropdown functionable</t>
  </si>
  <si>
    <t>Dropdown works according to the req</t>
  </si>
  <si>
    <t>Func: Perform check that admin can log out from the console</t>
  </si>
  <si>
    <t>Log out successful</t>
  </si>
  <si>
    <t>Func: Perform check that verification message appears after log out</t>
  </si>
  <si>
    <t>Verification: Log out successful</t>
  </si>
  <si>
    <t>Func: Perform check that user can change password</t>
  </si>
  <si>
    <t>Func: Perform check that validation message appears if old password is not valid</t>
  </si>
  <si>
    <t>Verification: Operation failed</t>
  </si>
  <si>
    <t>Placeholder disappears after admin enters data</t>
  </si>
  <si>
    <t>Func: Perform check that calidation appears if Password does not match criteria</t>
  </si>
  <si>
    <t>Func: Verification message appears after password is changed</t>
  </si>
  <si>
    <t>Verification: Password Changed</t>
  </si>
  <si>
    <t>Window</t>
  </si>
  <si>
    <t>Func: Dashboard</t>
  </si>
  <si>
    <t>Func: Tab appears for: Total Users</t>
  </si>
  <si>
    <t>Tab appears for the function</t>
  </si>
  <si>
    <t>Func: Icon is Appropriate for: Total Users</t>
  </si>
  <si>
    <t>Icon is accurate acc to req</t>
  </si>
  <si>
    <t>Func: Value appears accurately: Total Users</t>
  </si>
  <si>
    <t>Valid number appears</t>
  </si>
  <si>
    <t>Func: Tab appears for: Total Questions</t>
  </si>
  <si>
    <t>Func: Icon is Appropriate for: Total Questions</t>
  </si>
  <si>
    <t>Func: Value appears accurately: Total Questions</t>
  </si>
  <si>
    <t>Func: Tab appears for: Total Categories</t>
  </si>
  <si>
    <t>Func: Icon is Appropriate for: Total Categories</t>
  </si>
  <si>
    <t>Func: Value appears accurately: Total Categories</t>
  </si>
  <si>
    <t>QATC-925316</t>
  </si>
  <si>
    <t>Func: Tab appears for: Total Quizes</t>
  </si>
  <si>
    <t>Func: Icon is Appropriate for: Total Quizes</t>
  </si>
  <si>
    <t>Func: Value appears accurately: Total Quizes</t>
  </si>
  <si>
    <t>QATC-925319</t>
  </si>
  <si>
    <t>Func: Tab appears for: Total Featured Quizzes</t>
  </si>
  <si>
    <t>Func: Icon is Appropriate for: Total Featured Quizzes</t>
  </si>
  <si>
    <t>Func: Value appears accurately: Featured Quizzes</t>
  </si>
  <si>
    <t>Func: Category</t>
  </si>
  <si>
    <t>Func: Displays all categories</t>
  </si>
  <si>
    <t>Displays all entered categories</t>
  </si>
  <si>
    <t>Func: Perform check that user can add categories</t>
  </si>
  <si>
    <t>Func: Perform check that Category name isn't Empty</t>
  </si>
  <si>
    <t>Func: Perform check that field doesn't accept rather than Image link</t>
  </si>
  <si>
    <t>QATC-925323</t>
  </si>
  <si>
    <t>Func: Quizes</t>
  </si>
  <si>
    <t>Func: Perform check that Quiz can be added</t>
  </si>
  <si>
    <t>Func: Perform check that Category dropdown functionable</t>
  </si>
  <si>
    <t>Category dropdown functionable</t>
  </si>
  <si>
    <t>Func: Perform check that Quiz name can't be empty</t>
  </si>
  <si>
    <t>Func: Perform check that Quiz thumbnails field only accepts links</t>
  </si>
  <si>
    <t>Func: Perform check that Points can be added</t>
  </si>
  <si>
    <t>Func: Perform check that Times can be set</t>
  </si>
  <si>
    <t>Func: Perform check that Descrioptions can be set</t>
  </si>
  <si>
    <t>Func:</t>
  </si>
  <si>
    <t>Func: Perform check admin can send Notifications</t>
  </si>
  <si>
    <t>Verification after Notification is sent</t>
  </si>
  <si>
    <t>QATC-925320</t>
  </si>
  <si>
    <t>Func: Admin can view and edit user</t>
  </si>
  <si>
    <t>Func: Admin can set Rewards amount</t>
  </si>
  <si>
    <t>Func: Admin can set Ads Criteria</t>
  </si>
  <si>
    <t>Flutter Quiz</t>
  </si>
  <si>
    <t>Module: Introduction Screen</t>
  </si>
  <si>
    <t>Indroduction Screen</t>
  </si>
  <si>
    <t>QATC-925074</t>
  </si>
  <si>
    <t>Func: Perform check that everything functinable at Orientation: Portrait</t>
  </si>
  <si>
    <t>Everything functinable at Orientation: Portrait</t>
  </si>
  <si>
    <t>Func: Perform check that everything functinable at Orientation: Landscape</t>
  </si>
  <si>
    <t>Everything functinable at Orientation: Landscape</t>
  </si>
  <si>
    <t>QATC-925081</t>
  </si>
  <si>
    <t>Func: Perform check that everything functinable at Rotation: 90 degree</t>
  </si>
  <si>
    <t>Everything functinable at Rotation: 90 degree</t>
  </si>
  <si>
    <t>Func: Perform check that everything functinable at Rotation: 180 degree</t>
  </si>
  <si>
    <t>Everything functinable at Rotation: 180 degree</t>
  </si>
  <si>
    <t xml:space="preserve">Func: Perform check that SingUp button functionable </t>
  </si>
  <si>
    <t xml:space="preserve">SingUp button functionable </t>
  </si>
  <si>
    <t xml:space="preserve">Func: Perform check that Log In button functionable </t>
  </si>
  <si>
    <t xml:space="preserve">Log In button functionable </t>
  </si>
  <si>
    <t>Func: Perform check that Slider is working</t>
  </si>
  <si>
    <t>Slider is working</t>
  </si>
  <si>
    <t>Func: Perform check that Language button is functionable</t>
  </si>
  <si>
    <t>Language button is functionable</t>
  </si>
  <si>
    <t>Func: Perform check that user can choose any language</t>
  </si>
  <si>
    <t>User can choose any language</t>
  </si>
  <si>
    <t>Func: Perform check that translation of text and buttons appears correctly</t>
  </si>
  <si>
    <t>Translation of text and buttons appears correctly</t>
  </si>
  <si>
    <t>Func: Perform check that changing in Language does not effect any functionability</t>
  </si>
  <si>
    <t>Language does not effect any functionability</t>
  </si>
  <si>
    <t>QATC-925086</t>
  </si>
  <si>
    <t>Log In</t>
  </si>
  <si>
    <t>Func: Perform check that user can login using registered mail and password</t>
  </si>
  <si>
    <t>User can login using registered mail and password</t>
  </si>
  <si>
    <t>Func: Perform check that user can login using registered mail and unregistered password</t>
  </si>
  <si>
    <t>Error Message: Login Failed</t>
  </si>
  <si>
    <t xml:space="preserve">Func: Perform check that user can login using unregistered mail and registered password </t>
  </si>
  <si>
    <t>Func: Perform check that user can forgot password clickable</t>
  </si>
  <si>
    <t>Forgot password clickable</t>
  </si>
  <si>
    <t>Func: Perform check that clicking Login navigates to application home</t>
  </si>
  <si>
    <t>Login navigates to application home</t>
  </si>
  <si>
    <t>Func: Perform check that Terms of Services hyperlinks functions</t>
  </si>
  <si>
    <t>Terms of Services hyperlinks functions</t>
  </si>
  <si>
    <t>QATC-925110</t>
  </si>
  <si>
    <t>Func: Perform check that Privacy Policy hyperlinks functions</t>
  </si>
  <si>
    <t>Privacy Policy hyperlinks functions</t>
  </si>
  <si>
    <t>Func: Perform check that clicking Sign Up navigates to Sign Up page</t>
  </si>
  <si>
    <t>Clicking Sign Up navigates to Sign Up page</t>
  </si>
  <si>
    <t>Func: Perform check that error appears Log In without Internet</t>
  </si>
  <si>
    <t>Error Message: Log In without Internet</t>
  </si>
  <si>
    <t>QATC-925653</t>
  </si>
  <si>
    <t>Func: Perform check that user can edit Entries</t>
  </si>
  <si>
    <t>Func: Perform check that user can copy paste values</t>
  </si>
  <si>
    <t>Func: Perform check that validation message appears for invalid entries</t>
  </si>
  <si>
    <t xml:space="preserve">Validation message appears </t>
  </si>
  <si>
    <t>Func: Perform check that Text is moved to another line when pressing the Enter key</t>
  </si>
  <si>
    <t>Successfull Operation</t>
  </si>
  <si>
    <t>Sign Up</t>
  </si>
  <si>
    <t>Func: Fullname</t>
  </si>
  <si>
    <t>QATC-925103</t>
  </si>
  <si>
    <t>Func: Perform check that user can Enter data in Fullname Field</t>
  </si>
  <si>
    <t>User can Enter data in Fullname Field</t>
  </si>
  <si>
    <t>Func: Perform check that user can enter minimum 01 and maximum 100 character</t>
  </si>
  <si>
    <t>Func: Perform check that user can leave the field empty</t>
  </si>
  <si>
    <t>Error Message appears</t>
  </si>
  <si>
    <t>Func: Perform check that user can enter more than 100 character</t>
  </si>
  <si>
    <t>QATC-925157</t>
  </si>
  <si>
    <t>Func: Perform check that user can enter Numerical Values</t>
  </si>
  <si>
    <t>Func: Perform check that user can enter special character</t>
  </si>
  <si>
    <t>Func: Email &amp; Passwords</t>
  </si>
  <si>
    <t>Func: Perform check that user can Enter valid Email address</t>
  </si>
  <si>
    <t>Login successful with Valid Email</t>
  </si>
  <si>
    <t>Func: Perform check that user can enter email without domain part</t>
  </si>
  <si>
    <t>QATC-925221</t>
  </si>
  <si>
    <t>Func: Perform check that user can enter two '@'</t>
  </si>
  <si>
    <t>Func: Perform check that user can Sign Up using registered Email</t>
  </si>
  <si>
    <t>Func: Perform check that validation message appears when uses Registered Email</t>
  </si>
  <si>
    <t>Func: Perform check that Password field accepts less that 8 characters</t>
  </si>
  <si>
    <t>Func: Perform check that Password field accepts Alphabetical, Numerical and Special Character</t>
  </si>
  <si>
    <t>Func: Perform check that user can Log In using Google</t>
  </si>
  <si>
    <t>Successfull Operation: Google</t>
  </si>
  <si>
    <t>QATC-925115</t>
  </si>
  <si>
    <t>Func: Perform check that user can select Google account</t>
  </si>
  <si>
    <t>Successfull Operation: User can select one from multiple Email</t>
  </si>
  <si>
    <t>Func: Perform check that user can Log In using Facebook</t>
  </si>
  <si>
    <t>QATC-925117</t>
  </si>
  <si>
    <t>Module: Home</t>
  </si>
  <si>
    <t>Func: Perform check that Points displayed accurately</t>
  </si>
  <si>
    <t>Points will be displayed accurately</t>
  </si>
  <si>
    <t>QATC-925224</t>
  </si>
  <si>
    <t>Func: Perform check that clicking points navigates to Profile</t>
  </si>
  <si>
    <t>Clicking points navigates to Profile</t>
  </si>
  <si>
    <t>Func: Perform check that Ranking displayed accurately</t>
  </si>
  <si>
    <t>Ranking displayed accurately</t>
  </si>
  <si>
    <t>Func: Perform check that clicking ranking navigates to Leaderboard</t>
  </si>
  <si>
    <t>Clicking ranking navigates to Leaderboard</t>
  </si>
  <si>
    <t>Func: Perform check that clicking Avatar navigates to Profile</t>
  </si>
  <si>
    <t>Clicking Avatar navigates to Profile</t>
  </si>
  <si>
    <t>Func: Perform check that clicking Bell navigates to Notifications</t>
  </si>
  <si>
    <t>Clicking Bell navigates to Notifications</t>
  </si>
  <si>
    <t>Func: Perform check that clicking Gear icon navigates to Settings</t>
  </si>
  <si>
    <t>Clicking Gear icon navigates to Settings</t>
  </si>
  <si>
    <t>Feature</t>
  </si>
  <si>
    <t>QATC-925098</t>
  </si>
  <si>
    <t>Func: Perform check that Slider functions</t>
  </si>
  <si>
    <t>User can move to different pages</t>
  </si>
  <si>
    <t>Func: Perform check that clicking Feature opens featured quiz</t>
  </si>
  <si>
    <t>Clicking Feature opens featured quiz</t>
  </si>
  <si>
    <t>Func: Perform check that empty feature appears if there is no Featured Items</t>
  </si>
  <si>
    <t>Empty feature appears if there is no Featured Items</t>
  </si>
  <si>
    <t>Func: Perform check that Changing in Language does not affect Feature</t>
  </si>
  <si>
    <t>Changing in Language does not affect Feature</t>
  </si>
  <si>
    <t>Categories</t>
  </si>
  <si>
    <t>Func: Perform check that Maximum 4 items displayes</t>
  </si>
  <si>
    <t>Maximum 4 items Appears</t>
  </si>
  <si>
    <t>Func: Perform check that Explore All navigates to All Categories</t>
  </si>
  <si>
    <t>Clicking Explore All navigates to All Categories</t>
  </si>
  <si>
    <t>Func: Perform check that clicking Categories open Quizzes</t>
  </si>
  <si>
    <t>Clicking Categories open Quizzes</t>
  </si>
  <si>
    <t>Self Challenge Mode</t>
  </si>
  <si>
    <t>QATC-925102</t>
  </si>
  <si>
    <t>Func: Perform check that Dropdown works to fill Respective Fields</t>
  </si>
  <si>
    <t>Dropdown works to filL Respective Fields</t>
  </si>
  <si>
    <t>Func: Perform check that Start Quiz not functinal unless all fields fill up</t>
  </si>
  <si>
    <t>Start Quiz not functinal unless all fields fill up</t>
  </si>
  <si>
    <t>Func: Perform check that validation message appears for empty field</t>
  </si>
  <si>
    <t>validation message: Fields can't be empty</t>
  </si>
  <si>
    <t>Func: Perform check that data remains if Start Quiz clicked with 1/2 empty field</t>
  </si>
  <si>
    <t>All data remains if Start Quiz clicked with 1/2 empty field</t>
  </si>
  <si>
    <t>Func: Perform check that user can cancel quiz anytime</t>
  </si>
  <si>
    <t>User can cancel quiz anytime</t>
  </si>
  <si>
    <t>QATC-925672</t>
  </si>
  <si>
    <t>Func: Perform check that Warning message appears for cancel quiz</t>
  </si>
  <si>
    <t>Warning message appears for cancel quiz</t>
  </si>
  <si>
    <t>Func: Perform check that timer works accordingly</t>
  </si>
  <si>
    <t>Timer shows the accurate value</t>
  </si>
  <si>
    <t>Func: Perform check that Progress Bar works accordingly</t>
  </si>
  <si>
    <t>Progress Bar works accordingly</t>
  </si>
  <si>
    <t>QATC-925658</t>
  </si>
  <si>
    <t>Func: Perform check that User can select Sound and Vibration</t>
  </si>
  <si>
    <t>User can Enable/Disable Sound-Vibration</t>
  </si>
  <si>
    <t>QATC-925172</t>
  </si>
  <si>
    <t>Func: Perform check that Sound-Vibration according to the Device settings</t>
  </si>
  <si>
    <t>Follow the Device settings</t>
  </si>
  <si>
    <t>QATC-925225</t>
  </si>
  <si>
    <t>Func: Perform check that Banner Ads appears</t>
  </si>
  <si>
    <t>Banner Ads appears</t>
  </si>
  <si>
    <t>Func: Perform check that Ads appear after quiz completion</t>
  </si>
  <si>
    <t>Ads appear after quiz completion</t>
  </si>
  <si>
    <t>Func: Perform check that Clicking Next without selecting option provides validation messsage</t>
  </si>
  <si>
    <t>Next without selecting option will provide validation messsage</t>
  </si>
  <si>
    <t>Func: Perform check that Statistics of Quiz appears after timeout</t>
  </si>
  <si>
    <t>Quiz statistics window appears</t>
  </si>
  <si>
    <t>QATC-925661</t>
  </si>
  <si>
    <t>Func: Perform check that Appropriate Message Appears for results</t>
  </si>
  <si>
    <t xml:space="preserve"> Appropriate Message Appears for results: Good Job!,Better Luck!</t>
  </si>
  <si>
    <t>Footer</t>
  </si>
  <si>
    <t>Func: Perform check that clicking Home icon refresh the page</t>
  </si>
  <si>
    <t>Clicking Home icon refresh the page</t>
  </si>
  <si>
    <t>Func: Perform check that # navigates to All Categories</t>
  </si>
  <si>
    <t>Clicking # navigates to All Categories</t>
  </si>
  <si>
    <t>Func: Perform check that Profile leads to Profile</t>
  </si>
  <si>
    <t>Clicking Profile leads to Profile</t>
  </si>
  <si>
    <t>Func: Perform check that clicking Leaderboard navigates to Leaderboard section</t>
  </si>
  <si>
    <t>Clicking Leaderboard navigates to Leaderboard section</t>
  </si>
  <si>
    <t>Func: Perform check that smooth switching between the Screens</t>
  </si>
  <si>
    <t>Smooth switching between the Screens</t>
  </si>
  <si>
    <t>Settings</t>
  </si>
  <si>
    <t>Func: Perform check that clicking -&gt; navigates to Logout Screen</t>
  </si>
  <si>
    <t>Clicking -&gt; navigates to Logout Screen</t>
  </si>
  <si>
    <t>Func: Perform check that clicking Logout button logs user out</t>
  </si>
  <si>
    <t>Log out Successful: Validation Message</t>
  </si>
  <si>
    <t>Func: Perform check that Cancel buttons take user to settings</t>
  </si>
  <si>
    <t>Cancel buttons take user to Settings</t>
  </si>
  <si>
    <t>Func: Perform check that Clicking &gt; navigates to Account Security</t>
  </si>
  <si>
    <t>Clicking &gt; navigates to Account Security</t>
  </si>
  <si>
    <t xml:space="preserve">Func: Perform check that User can delete account and data </t>
  </si>
  <si>
    <t xml:space="preserve">User can delete account and data </t>
  </si>
  <si>
    <t>QATC-925162</t>
  </si>
  <si>
    <t>Func: Perform check that Warning message appears during the operation</t>
  </si>
  <si>
    <t>Warning message appears during the operation</t>
  </si>
  <si>
    <t>Func: Perform check that user can Enable/Disable slider: Notifications</t>
  </si>
  <si>
    <t>User can Enable/Disable slider: Notifications</t>
  </si>
  <si>
    <t>Func: Perform check that user can Enable/Disable slider: Sound</t>
  </si>
  <si>
    <t>User can Enable/Disable slider: Sound</t>
  </si>
  <si>
    <t>Func: Perform check that user can Enable/Disable slider: Vibration</t>
  </si>
  <si>
    <t>User can Enable/Disable slider: Vibration</t>
  </si>
  <si>
    <t>Func: Perform check that user can sliders Functions according to the req</t>
  </si>
  <si>
    <t>User can sliders Functions according to the req</t>
  </si>
  <si>
    <t>Func: Perform check that user can select any Language</t>
  </si>
  <si>
    <t>User can select any Language</t>
  </si>
  <si>
    <t>QATC-925171</t>
  </si>
  <si>
    <t>Func: Perform check that clicking buttons to respective page : Facebook</t>
  </si>
  <si>
    <t>Clicking buttons to respective page : Facebook</t>
  </si>
  <si>
    <t>QATC-925182</t>
  </si>
  <si>
    <t>Func: Perform check that clicking buttons to respective page : Youtube</t>
  </si>
  <si>
    <t>Clicking buttons to respective page : Youtube</t>
  </si>
  <si>
    <t>Func: Perform check that clicking buttons to respective page : About Us</t>
  </si>
  <si>
    <t>Clicking buttons to respective page : About Us</t>
  </si>
  <si>
    <t>QATC-925209</t>
  </si>
  <si>
    <t>Func: Perform check that clicking buttons to respective page : Contact Us</t>
  </si>
  <si>
    <t>Clicking buttons to respective page : Contact Us</t>
  </si>
  <si>
    <t>Func: Perform check that clicking buttons to respective page : Privacy Policy</t>
  </si>
  <si>
    <t>Clicking buttons to respective page : Privacy Policy</t>
  </si>
  <si>
    <t>Func: Perform check that clicking buttons to respective page : Rate this App</t>
  </si>
  <si>
    <t>Clicking buttons to respective page : Rate this App</t>
  </si>
  <si>
    <t>Func: Perform check that Application Name and Application Version appears</t>
  </si>
  <si>
    <t>Application Name:QUIZHOUR and Application Version:1.0.4 appears</t>
  </si>
  <si>
    <t>Module: All Categories</t>
  </si>
  <si>
    <t>Func: Perform check that Maximum 5 Categories Appeared</t>
  </si>
  <si>
    <t>Maximum 5 Categories will  Appear</t>
  </si>
  <si>
    <t>QATC-925271</t>
  </si>
  <si>
    <t>Func: Perform check that user can select any Sub-Categories</t>
  </si>
  <si>
    <t>User can select any Sub-Categories</t>
  </si>
  <si>
    <t>Func: Perform check that Description about the quiz appears</t>
  </si>
  <si>
    <t>Description about the quiz appears</t>
  </si>
  <si>
    <t>Func: Perform check that Video/Audio/Image for the Quiz Appears</t>
  </si>
  <si>
    <t>Video/Audio/Image for the Quiz Appears</t>
  </si>
  <si>
    <t xml:space="preserve">Func: Perform check that message appears for Required Point </t>
  </si>
  <si>
    <t xml:space="preserve">Tab appears for Required Point </t>
  </si>
  <si>
    <t xml:space="preserve">Func: Perform check that message appears for Reward Point </t>
  </si>
  <si>
    <t>Tab appears for Reward Point</t>
  </si>
  <si>
    <t xml:space="preserve">Func: Perform check that message appears for Penalty Point </t>
  </si>
  <si>
    <t xml:space="preserve">Tab appears for Penalty Point </t>
  </si>
  <si>
    <t>Func: Perform check that message appears for Time</t>
  </si>
  <si>
    <t>Tab  message appears for Time</t>
  </si>
  <si>
    <t>Func: Perform check that clicking Start Quiz opens Quiz</t>
  </si>
  <si>
    <t>Clicking Start Quiz opens Quiz</t>
  </si>
  <si>
    <t>QATC-925166</t>
  </si>
  <si>
    <t>Func: Perform check that application provides sound when audio playing in the background</t>
  </si>
  <si>
    <t>Application will provide sounds</t>
  </si>
  <si>
    <t>validation message appears for empty field</t>
  </si>
  <si>
    <t>Func: Perform check that User can select Sound and Vibrationr</t>
  </si>
  <si>
    <t>Func: Perform check that Sound-Vibration according to the Device settingsr</t>
  </si>
  <si>
    <t>Clicking Next without selecting option provides validation messsage</t>
  </si>
  <si>
    <t>Statistics of Quiz appears after timeout</t>
  </si>
  <si>
    <t>Appropriate Message Appears for results</t>
  </si>
  <si>
    <t>Func: Perform check that actual value appears for: Rewarded Points</t>
  </si>
  <si>
    <t>Actual value appears for: Rewarded Points</t>
  </si>
  <si>
    <t>Func: Perform check that actual value appears for: Correct Answers</t>
  </si>
  <si>
    <t>Actual value appears for: Correct Answers</t>
  </si>
  <si>
    <t>Func: Perform check that actual value appears for: Incorrect Answers</t>
  </si>
  <si>
    <t>Actual value appears for: Incorrect Answers</t>
  </si>
  <si>
    <t>Func: Perform check that actual value appears for: Not Answered</t>
  </si>
  <si>
    <t>Actual value appears for: Not Answered</t>
  </si>
  <si>
    <t>Func: Perform check that actual value appears for: Points Loss</t>
  </si>
  <si>
    <t>Actual value appears for: Points Loss</t>
  </si>
  <si>
    <t>Func: Perform check that actual value appears for: Completion</t>
  </si>
  <si>
    <t>Actual value appears for: Completion</t>
  </si>
  <si>
    <t>Func: Perform check that clicking Done leads to Home page</t>
  </si>
  <si>
    <t>Clicking Done leads to Home page</t>
  </si>
  <si>
    <t>Func: Perform check that calculation of points accurately after a Quizz</t>
  </si>
  <si>
    <t>Calculation of points appears accurately after a Quizz</t>
  </si>
  <si>
    <t>Func: Perform check that user can Bookmark any question</t>
  </si>
  <si>
    <t>User can Bookmark any question</t>
  </si>
  <si>
    <t>Func: Perform check that answered questions/ quizzes are marked</t>
  </si>
  <si>
    <t>Answered questions/ quizzes are marked</t>
  </si>
  <si>
    <t>Func: Perform check that change in Language doesn't effect functionality</t>
  </si>
  <si>
    <t>Change in Language doesn't effect functionality</t>
  </si>
  <si>
    <t>Func: Perform check that users points history is visible</t>
  </si>
  <si>
    <t>Users points history is visible</t>
  </si>
  <si>
    <t>Func: Perform check that Quiz operations work when a SMS/Notifications arrive</t>
  </si>
  <si>
    <t>Application performs accordingly</t>
  </si>
  <si>
    <t>Func: Perform check that application work after incoming and outgoing call</t>
  </si>
  <si>
    <t>Func: Perform check that application work when a audio is playing in the background</t>
  </si>
  <si>
    <t>Func: Perform check that application work when a video is playing in the background</t>
  </si>
  <si>
    <t>Func: Perform check that application work after restart</t>
  </si>
  <si>
    <t>Func: Perform check that application works in Battery Saving Mode</t>
  </si>
  <si>
    <t>Func: Perform check that application works when connected with Smart Devices</t>
  </si>
  <si>
    <t>Func: Perform check that application works when connected with Wired Devices</t>
  </si>
  <si>
    <t>Func: Perform check that application works when connected with Bluetooth headset</t>
  </si>
  <si>
    <t>Module: Profile</t>
  </si>
  <si>
    <t>Profile</t>
  </si>
  <si>
    <t>Func: Perform check that actual points appears</t>
  </si>
  <si>
    <t>Actual points appears</t>
  </si>
  <si>
    <t>Func: Perform check that actual rank appears</t>
  </si>
  <si>
    <t>Actual rank appears</t>
  </si>
  <si>
    <t>Func: Perform check that tab shows the actual value: Quiz Completed</t>
  </si>
  <si>
    <t>Actual value: Quiz Completed</t>
  </si>
  <si>
    <t>Func: Perform check that tab shows the actual value: Question Answered</t>
  </si>
  <si>
    <t>Actual value: Question Answered</t>
  </si>
  <si>
    <t>Func: Perform check that tab shows the actual value: Correct Answer</t>
  </si>
  <si>
    <t>Actual value: Correct Answer</t>
  </si>
  <si>
    <t>Func: Perform check that tab shows the actual value: Incorrect Answer</t>
  </si>
  <si>
    <t>Actual value: Incorrect Answer</t>
  </si>
  <si>
    <t>Func: Perform check that tab shows the actual value: Strength</t>
  </si>
  <si>
    <t>Actual value: Strength</t>
  </si>
  <si>
    <t>Func: Perform check that tab shows the actual value: Strength Progress Indicator</t>
  </si>
  <si>
    <t>Actual value: Strength Progress Indicator</t>
  </si>
  <si>
    <t>QATC-925235</t>
  </si>
  <si>
    <t>Func: Perform check that Banner for Ads appears</t>
  </si>
  <si>
    <t>Banner for Ads appear</t>
  </si>
  <si>
    <t>Func: Perform check that Edit button is functionable</t>
  </si>
  <si>
    <t>Edit button is functionable</t>
  </si>
  <si>
    <t>Func: Perform check that User can select a picture from the system</t>
  </si>
  <si>
    <t>User can select a picture from the system</t>
  </si>
  <si>
    <t>Func: Perform check that User can select an Avatar</t>
  </si>
  <si>
    <t>User can select an Avatar</t>
  </si>
  <si>
    <t>Func: Perform check that selected Avatar Appears or not</t>
  </si>
  <si>
    <t>Selected Avatar Appears</t>
  </si>
  <si>
    <t>Func: Perform check that total 17 Avatar appears</t>
  </si>
  <si>
    <t>Total 17 Avatar appears</t>
  </si>
  <si>
    <t>Func: Perform check that user can Update the name field</t>
  </si>
  <si>
    <t>Updates the name field</t>
  </si>
  <si>
    <t>QATC-925223</t>
  </si>
  <si>
    <t>Func: Perform check that user can Enter in the field: Alphabetical Character</t>
  </si>
  <si>
    <t>Alphabetical Character will be addeed</t>
  </si>
  <si>
    <t>Func: Perform check that user can Enter in the field: Numerical Character</t>
  </si>
  <si>
    <t>Numerical Character: Validation Message</t>
  </si>
  <si>
    <t>Func: Perform check that user can Enter in the field: Special Character</t>
  </si>
  <si>
    <t>Special Character: Validation Mesage</t>
  </si>
  <si>
    <t>Func: Perform check that user can leave the Field Empty</t>
  </si>
  <si>
    <t>Validation Message: Fields Can't be Empty</t>
  </si>
  <si>
    <t>Func: Perform check that user can leave avatar empty</t>
  </si>
  <si>
    <t>Func: Perform check that user can Update the profile</t>
  </si>
  <si>
    <t>Update the profile:Successful</t>
  </si>
  <si>
    <t>Func: Perform check that Update profile operation is sucessful</t>
  </si>
  <si>
    <t>Avata added Names changed</t>
  </si>
  <si>
    <t>Module: Leaderboard</t>
  </si>
  <si>
    <t>Leaderboard</t>
  </si>
  <si>
    <t>QATC-925104</t>
  </si>
  <si>
    <t>Func: Perform check that Top 3 appears at the Leaderboard Header</t>
  </si>
  <si>
    <t>Top 3 users appears at the Leaderboard Header</t>
  </si>
  <si>
    <t>Func: Perform check that Top 30 appears at the Leaderboard</t>
  </si>
  <si>
    <t>Top 30 users appears at the Leaderboard</t>
  </si>
  <si>
    <t>Func: Perform check that Top 30's Profile can be viewed</t>
  </si>
  <si>
    <t>Top 30's Profile can be viewed</t>
  </si>
  <si>
    <t>Func: Perform check that Top 30's points history can be viewed</t>
  </si>
  <si>
    <t>Top 30's points history can be viewed</t>
  </si>
  <si>
    <t>Func: Perform check that Leaderboard page refresh succesfully</t>
  </si>
  <si>
    <t>Leaderboard page refresh succesfully</t>
  </si>
  <si>
    <t>Func: Perform check that change in Language doesn't affect functionalities</t>
  </si>
  <si>
    <t>Language doesn't affect functionalities</t>
  </si>
  <si>
    <t>Func: Perform check that profile name apppears in owners selected language</t>
  </si>
  <si>
    <t>Profile name apppears in owners selected language</t>
  </si>
  <si>
    <t>Installation &amp; Uninstallation</t>
  </si>
  <si>
    <t>Installation</t>
  </si>
  <si>
    <t>Correct description in the store</t>
  </si>
  <si>
    <t>Correct description will be Provided</t>
  </si>
  <si>
    <t>The installation of the application starts after tapping the button confirming the installation.</t>
  </si>
  <si>
    <t>Installation won't start unles user confirms</t>
  </si>
  <si>
    <t>Reinstalling the application after uninstalling it.</t>
  </si>
  <si>
    <t>Successful installation</t>
  </si>
  <si>
    <t>Application installs using a mobile network/wireless connection.</t>
  </si>
  <si>
    <t xml:space="preserve"> List of used permissions appears after installing the application or not.</t>
  </si>
  <si>
    <t>List of used permissions appears after installing the application</t>
  </si>
  <si>
    <t>Checking the app icon and name after installation.</t>
  </si>
  <si>
    <t>Icon name a1qa quiz test app</t>
  </si>
  <si>
    <t>Installing the application in case of insufficient of free space in the device memory.</t>
  </si>
  <si>
    <t>Installation failed</t>
  </si>
  <si>
    <t>Installing the app on an unsupported version of Android/iOS.</t>
  </si>
  <si>
    <t>Application installs without errors when the device meets the system requirements</t>
  </si>
  <si>
    <t>Installing the application with SD card.</t>
  </si>
  <si>
    <t>Installing the application without SD card.</t>
  </si>
  <si>
    <t>Application profile is displayed in the device settings after installation.</t>
  </si>
  <si>
    <t>Profile will be displayed in the device settings after installation.</t>
  </si>
  <si>
    <t>Launching the application after minimizing to the system tray.</t>
  </si>
  <si>
    <t>Application opearates successfully</t>
  </si>
  <si>
    <t>Launching an application after a forced shutdown.</t>
  </si>
  <si>
    <t>Check how application works after launching another application.</t>
  </si>
  <si>
    <t>Check how applications work when the device memory is full.</t>
  </si>
  <si>
    <t>Application does not opearate</t>
  </si>
  <si>
    <t>Application works correctly on various supported devices and OS.</t>
  </si>
  <si>
    <t>Uninstallation</t>
  </si>
  <si>
    <t>Check application Folder appears or not</t>
  </si>
  <si>
    <t>Folders will be removed</t>
  </si>
  <si>
    <t>Check application Files appears or not</t>
  </si>
  <si>
    <t>Application file remains</t>
  </si>
  <si>
    <t>Check application Shortcuts appears or not</t>
  </si>
  <si>
    <t>Shortcuts removed from the device</t>
  </si>
  <si>
    <t>Check user data cleared or not</t>
  </si>
  <si>
    <t>Users data remains</t>
  </si>
  <si>
    <t>Check user cache data cleared or not</t>
  </si>
  <si>
    <t>Caches are cleared</t>
  </si>
  <si>
    <t>After uninstalling the application device works perfectly or not</t>
  </si>
  <si>
    <t>Device will run as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</si>
</sst>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yy"/>
    <numFmt numFmtId="166" formatCode="[$-809]dd\ mmmm\ yyyy"/>
  </numFmts>
  <fonts count="24" x14ac:knownFonts="1">
    <font>
      <sz val="10"/>
      <color rgb="FF000000"/>
      <name val="Arial"/>
      <scheme val="minor"/>
    </font>
    <font>
      <b/>
      <sz val="15"/>
      <color rgb="FFFF0000"/>
      <name val="Arial"/>
      <family val="2"/>
    </font>
    <font>
      <sz val="15"/>
      <color rgb="FFFF0000"/>
      <name val="Arial"/>
      <family val="2"/>
    </font>
    <font>
      <b/>
      <sz val="9"/>
      <color rgb="FFFFFFFF"/>
      <name val="Arial"/>
      <family val="2"/>
    </font>
    <font>
      <sz val="8"/>
      <color theme="1"/>
      <name val="Arial"/>
      <family val="2"/>
    </font>
    <font>
      <sz val="10"/>
      <name val="Arial"/>
      <family val="2"/>
    </font>
    <font>
      <b/>
      <sz val="8"/>
      <color rgb="FFC00000"/>
      <name val="Arial"/>
      <family val="2"/>
    </font>
    <font>
      <b/>
      <sz val="8"/>
      <color rgb="FF404040"/>
      <name val="Arial"/>
      <family val="2"/>
    </font>
    <font>
      <b/>
      <sz val="8"/>
      <color theme="1"/>
      <name val="Arial"/>
      <family val="2"/>
    </font>
    <font>
      <i/>
      <sz val="8"/>
      <color theme="1"/>
      <name val="Arial"/>
      <family val="2"/>
    </font>
    <font>
      <sz val="8"/>
      <color rgb="FF006100"/>
      <name val="Arial"/>
      <family val="2"/>
    </font>
    <font>
      <sz val="8"/>
      <color rgb="FF865600"/>
      <name val="Arial"/>
      <family val="2"/>
    </font>
    <font>
      <sz val="8"/>
      <color rgb="FF984807"/>
      <name val="Arial"/>
      <family val="2"/>
    </font>
    <font>
      <sz val="8"/>
      <color rgb="FF9C0006"/>
      <name val="Arial"/>
      <family val="2"/>
    </font>
    <font>
      <b/>
      <sz val="8"/>
      <color rgb="FF0000FF"/>
      <name val="Arial"/>
      <family val="2"/>
    </font>
    <font>
      <sz val="9"/>
      <color rgb="FFFFFFFF"/>
      <name val="Arial"/>
      <family val="2"/>
    </font>
    <font>
      <b/>
      <sz val="8"/>
      <color rgb="FF000000"/>
      <name val="Arial"/>
      <family val="2"/>
    </font>
    <font>
      <b/>
      <sz val="9"/>
      <color rgb="FF000000"/>
      <name val="Arial"/>
      <family val="2"/>
    </font>
    <font>
      <sz val="9"/>
      <color theme="1"/>
      <name val="Arial"/>
      <family val="2"/>
    </font>
    <font>
      <b/>
      <sz val="8"/>
      <color rgb="FF4D5361"/>
      <name val="Arial"/>
      <family val="2"/>
    </font>
    <font>
      <u/>
      <sz val="8"/>
      <color rgb="FF0000FF"/>
      <name val="Arial"/>
      <family val="2"/>
    </font>
    <font>
      <b/>
      <sz val="8"/>
      <color theme="1"/>
      <name val="Arial"/>
      <family val="2"/>
      <scheme val="minor"/>
    </font>
    <font>
      <u/>
      <sz val="8"/>
      <color rgb="FF0000FF"/>
      <name val="Arial"/>
      <family val="2"/>
    </font>
    <font>
      <sz val="10"/>
      <color theme="1"/>
      <name val="Arial"/>
      <family val="2"/>
      <scheme val="minor"/>
    </font>
  </fonts>
  <fills count="11">
    <fill>
      <patternFill patternType="none"/>
    </fill>
    <fill>
      <patternFill patternType="gray125"/>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FFFF00"/>
        <bgColor rgb="FFFFFF00"/>
      </patternFill>
    </fill>
  </fills>
  <borders count="27">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style="thin">
        <color rgb="FF333333"/>
      </left>
      <right style="thin">
        <color rgb="FF333333"/>
      </right>
      <top style="thin">
        <color rgb="FF333333"/>
      </top>
      <bottom style="thin">
        <color rgb="FF333333"/>
      </bottom>
      <diagonal/>
    </border>
    <border>
      <left style="thin">
        <color rgb="FF000000"/>
      </left>
      <right style="thin">
        <color rgb="FF595959"/>
      </right>
      <top style="thin">
        <color rgb="FF000000"/>
      </top>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top/>
      <bottom/>
      <diagonal/>
    </border>
    <border>
      <left style="thin">
        <color rgb="FF808080"/>
      </left>
      <right style="thin">
        <color rgb="FF808080"/>
      </right>
      <top style="thin">
        <color rgb="FF808080"/>
      </top>
      <bottom/>
      <diagonal/>
    </border>
    <border>
      <left style="thin">
        <color rgb="FF000000"/>
      </left>
      <right/>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style="thin">
        <color rgb="FF808080"/>
      </left>
      <right/>
      <top/>
      <bottom/>
      <diagonal/>
    </border>
    <border>
      <left/>
      <right/>
      <top style="thin">
        <color rgb="FF808080"/>
      </top>
      <bottom style="thin">
        <color rgb="FF808080"/>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vertical="center" shrinkToFit="1"/>
    </xf>
    <xf numFmtId="0" fontId="2" fillId="2" borderId="2" xfId="0" applyFont="1" applyFill="1" applyBorder="1" applyAlignment="1">
      <alignment vertical="center" wrapText="1"/>
    </xf>
    <xf numFmtId="0" fontId="1" fillId="2" borderId="3"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7" fillId="4" borderId="1" xfId="0" applyFont="1" applyFill="1" applyBorder="1" applyAlignment="1">
      <alignment horizontal="left" vertical="center" shrinkToFit="1"/>
    </xf>
    <xf numFmtId="0" fontId="4" fillId="0" borderId="17" xfId="0" applyFont="1" applyBorder="1" applyAlignment="1">
      <alignment horizontal="center" vertical="center"/>
    </xf>
    <xf numFmtId="0" fontId="4" fillId="0" borderId="17" xfId="0" applyFont="1" applyBorder="1" applyAlignment="1">
      <alignment vertical="center" wrapText="1"/>
    </xf>
    <xf numFmtId="49" fontId="4" fillId="0" borderId="19" xfId="0" applyNumberFormat="1" applyFont="1" applyBorder="1" applyAlignment="1">
      <alignment horizontal="center" vertical="center"/>
    </xf>
    <xf numFmtId="0" fontId="8" fillId="0" borderId="19"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vertical="center" wrapText="1"/>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20" xfId="0" applyFont="1" applyBorder="1" applyAlignment="1">
      <alignment horizontal="center" vertical="center"/>
    </xf>
    <xf numFmtId="0" fontId="9" fillId="0" borderId="20" xfId="0" applyFont="1" applyBorder="1" applyAlignment="1">
      <alignment vertical="center"/>
    </xf>
    <xf numFmtId="49" fontId="4" fillId="0" borderId="0" xfId="0" applyNumberFormat="1" applyFont="1" applyAlignment="1">
      <alignment horizontal="lef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9" borderId="21" xfId="0" applyFont="1" applyFill="1" applyBorder="1" applyAlignment="1">
      <alignment horizontal="center" vertical="center"/>
    </xf>
    <xf numFmtId="0" fontId="10" fillId="5" borderId="21" xfId="0" applyFont="1" applyFill="1" applyBorder="1" applyAlignment="1">
      <alignment horizontal="center" vertical="center"/>
    </xf>
    <xf numFmtId="0" fontId="13" fillId="9"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164" fontId="4" fillId="0" borderId="0" xfId="0" applyNumberFormat="1" applyFont="1" applyAlignment="1">
      <alignment horizontal="left" vertical="center"/>
    </xf>
    <xf numFmtId="0" fontId="14" fillId="0" borderId="0" xfId="0" applyFont="1" applyAlignment="1">
      <alignment vertical="center"/>
    </xf>
    <xf numFmtId="0" fontId="3" fillId="3"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right" vertical="center" wrapText="1"/>
    </xf>
    <xf numFmtId="0" fontId="16" fillId="4" borderId="21" xfId="0" applyFont="1" applyFill="1" applyBorder="1" applyAlignment="1">
      <alignment horizontal="right" vertical="center" shrinkToFit="1"/>
    </xf>
    <xf numFmtId="0" fontId="16" fillId="4" borderId="26" xfId="0" applyFont="1" applyFill="1" applyBorder="1" applyAlignment="1">
      <alignment horizontal="right" vertical="center" shrinkToFit="1"/>
    </xf>
    <xf numFmtId="0" fontId="17" fillId="10" borderId="1" xfId="0" applyFont="1" applyFill="1" applyBorder="1" applyAlignment="1">
      <alignment horizontal="center" vertical="center" wrapText="1"/>
    </xf>
    <xf numFmtId="0" fontId="18" fillId="0" borderId="0" xfId="0" applyFont="1"/>
    <xf numFmtId="0" fontId="18" fillId="0" borderId="0" xfId="0" applyFont="1" applyAlignment="1">
      <alignment vertical="center"/>
    </xf>
    <xf numFmtId="0" fontId="19" fillId="4" borderId="1" xfId="0" applyFont="1" applyFill="1" applyBorder="1" applyAlignment="1">
      <alignment horizontal="left" vertical="center"/>
    </xf>
    <xf numFmtId="0" fontId="19" fillId="4" borderId="1" xfId="0" applyFont="1" applyFill="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vertical="center" wrapText="1"/>
    </xf>
    <xf numFmtId="0" fontId="4" fillId="0" borderId="1" xfId="0" applyFont="1" applyBorder="1" applyAlignment="1">
      <alignment vertical="center" wrapText="1"/>
    </xf>
    <xf numFmtId="0" fontId="20"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vertical="center" wrapText="1"/>
    </xf>
    <xf numFmtId="0" fontId="22" fillId="0" borderId="1" xfId="0" applyFont="1" applyBorder="1" applyAlignment="1">
      <alignment horizontal="left" vertical="center" wrapText="1"/>
    </xf>
    <xf numFmtId="0" fontId="4" fillId="0" borderId="0" xfId="0" applyFont="1" applyAlignment="1">
      <alignment wrapText="1"/>
    </xf>
    <xf numFmtId="0" fontId="16" fillId="4"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wrapText="1"/>
    </xf>
    <xf numFmtId="49" fontId="4" fillId="0" borderId="13" xfId="0" applyNumberFormat="1" applyFont="1" applyBorder="1" applyAlignment="1">
      <alignment horizontal="left" vertical="center"/>
    </xf>
    <xf numFmtId="0" fontId="5" fillId="0" borderId="15" xfId="0" applyFont="1" applyBorder="1"/>
    <xf numFmtId="0" fontId="3" fillId="3" borderId="13" xfId="0" applyFont="1" applyFill="1" applyBorder="1" applyAlignment="1">
      <alignment horizontal="center" vertical="center" wrapText="1"/>
    </xf>
    <xf numFmtId="0" fontId="5" fillId="0" borderId="14" xfId="0" applyFont="1" applyBorder="1"/>
    <xf numFmtId="49" fontId="4" fillId="0" borderId="13" xfId="0" applyNumberFormat="1" applyFont="1" applyBorder="1" applyAlignment="1">
      <alignment horizontal="left" vertical="center" wrapText="1"/>
    </xf>
    <xf numFmtId="0" fontId="4" fillId="0" borderId="13" xfId="0" applyFont="1" applyBorder="1" applyAlignment="1">
      <alignment horizontal="center" vertical="center"/>
    </xf>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0" borderId="8" xfId="0" applyFont="1" applyBorder="1" applyAlignment="1">
      <alignment horizontal="center" vertical="center"/>
    </xf>
    <xf numFmtId="0" fontId="0" fillId="0" borderId="0" xfId="0" applyFont="1" applyAlignment="1"/>
    <xf numFmtId="0" fontId="5" fillId="0" borderId="9" xfId="0" applyFont="1" applyBorder="1"/>
    <xf numFmtId="0" fontId="4" fillId="0" borderId="10" xfId="0" applyFont="1" applyBorder="1" applyAlignment="1">
      <alignment horizontal="center" vertical="center"/>
    </xf>
    <xf numFmtId="0" fontId="5" fillId="0" borderId="11" xfId="0" applyFont="1" applyBorder="1"/>
    <xf numFmtId="0" fontId="5" fillId="0" borderId="12" xfId="0" applyFont="1" applyBorder="1"/>
    <xf numFmtId="0" fontId="7" fillId="4" borderId="16" xfId="0" applyFont="1" applyFill="1" applyBorder="1" applyAlignment="1">
      <alignment horizontal="left" vertical="center" shrinkToFit="1"/>
    </xf>
    <xf numFmtId="0" fontId="5" fillId="0" borderId="18" xfId="0" applyFont="1" applyBorder="1"/>
    <xf numFmtId="165" fontId="15" fillId="3" borderId="13" xfId="0" applyNumberFormat="1" applyFont="1" applyFill="1" applyBorder="1" applyAlignment="1">
      <alignment horizontal="center" vertical="center" wrapText="1"/>
    </xf>
    <xf numFmtId="0" fontId="15" fillId="3" borderId="1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8" xfId="0" applyFont="1" applyBorder="1"/>
    <xf numFmtId="0" fontId="5" fillId="0" borderId="10" xfId="0" applyFont="1" applyBorder="1"/>
    <xf numFmtId="0" fontId="8" fillId="2" borderId="5" xfId="0" applyFont="1" applyFill="1" applyBorder="1" applyAlignment="1">
      <alignment horizontal="center" vertical="center" wrapText="1"/>
    </xf>
    <xf numFmtId="0" fontId="4" fillId="2" borderId="22" xfId="0" applyFont="1" applyFill="1" applyBorder="1" applyAlignment="1">
      <alignment horizontal="left" vertical="center" wrapText="1"/>
    </xf>
    <xf numFmtId="0" fontId="5" fillId="0" borderId="23" xfId="0" applyFont="1" applyBorder="1"/>
    <xf numFmtId="0" fontId="5" fillId="0" borderId="25" xfId="0" applyFont="1" applyBorder="1"/>
    <xf numFmtId="0" fontId="8" fillId="0" borderId="17" xfId="0" applyFont="1" applyBorder="1" applyAlignment="1">
      <alignment horizontal="center" vertical="center" wrapText="1"/>
    </xf>
    <xf numFmtId="0" fontId="5" fillId="0" borderId="19" xfId="0" applyFont="1" applyBorder="1"/>
    <xf numFmtId="0" fontId="5" fillId="0" borderId="20" xfId="0" applyFont="1" applyBorder="1"/>
    <xf numFmtId="0" fontId="21" fillId="0" borderId="0" xfId="0" applyFont="1" applyAlignment="1">
      <alignment horizontal="center" vertical="center"/>
    </xf>
    <xf numFmtId="0" fontId="3" fillId="3" borderId="17" xfId="0" applyFont="1" applyFill="1" applyBorder="1" applyAlignment="1">
      <alignment horizontal="center" vertical="center" wrapText="1"/>
    </xf>
    <xf numFmtId="166" fontId="15" fillId="3" borderId="13" xfId="0" applyNumberFormat="1" applyFont="1" applyFill="1" applyBorder="1" applyAlignment="1">
      <alignment horizontal="center" vertical="center" wrapText="1"/>
    </xf>
    <xf numFmtId="10" fontId="8" fillId="2" borderId="13" xfId="0" applyNumberFormat="1"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9" xfId="0" applyFont="1" applyBorder="1" applyAlignment="1">
      <alignment horizontal="center" vertical="center" wrapText="1"/>
    </xf>
    <xf numFmtId="0" fontId="23" fillId="0" borderId="0" xfId="0" applyFont="1" applyAlignment="1">
      <alignment horizontal="center"/>
    </xf>
  </cellXfs>
  <cellStyles count="1">
    <cellStyle name="Normal" xfId="0" builtinId="0"/>
  </cellStyles>
  <dxfs count="170">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uild%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 Info"/>
    </sheetNames>
    <definedNames>
      <definedName name="Build_Number"/>
    </defined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jira.itransition.com/browse/QATC-925323" TargetMode="External"/><Relationship Id="rId2" Type="http://schemas.openxmlformats.org/officeDocument/2006/relationships/hyperlink" Target="https://jira.itransition.com/browse/QATC-925319" TargetMode="External"/><Relationship Id="rId1" Type="http://schemas.openxmlformats.org/officeDocument/2006/relationships/hyperlink" Target="https://jira.itransition.com/browse/QATC-925316" TargetMode="External"/><Relationship Id="rId4" Type="http://schemas.openxmlformats.org/officeDocument/2006/relationships/hyperlink" Target="https://jira.itransition.com/browse/QATC-92532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jira.itransition.com/browse/QATC-925103" TargetMode="External"/><Relationship Id="rId13" Type="http://schemas.openxmlformats.org/officeDocument/2006/relationships/hyperlink" Target="https://jira.itransition.com/browse/QATC-925224" TargetMode="External"/><Relationship Id="rId18" Type="http://schemas.openxmlformats.org/officeDocument/2006/relationships/hyperlink" Target="https://jira.itransition.com/browse/QATC-925172" TargetMode="External"/><Relationship Id="rId26" Type="http://schemas.openxmlformats.org/officeDocument/2006/relationships/hyperlink" Target="https://jira.itransition.com/browse/QATC-925209" TargetMode="External"/><Relationship Id="rId3" Type="http://schemas.openxmlformats.org/officeDocument/2006/relationships/hyperlink" Target="https://jira.itransition.com/browse/QATC-925086" TargetMode="External"/><Relationship Id="rId21" Type="http://schemas.openxmlformats.org/officeDocument/2006/relationships/hyperlink" Target="https://jira.itransition.com/browse/QATC-925162" TargetMode="External"/><Relationship Id="rId7" Type="http://schemas.openxmlformats.org/officeDocument/2006/relationships/hyperlink" Target="https://jira.itransition.com/browse/QATC-925653" TargetMode="External"/><Relationship Id="rId12" Type="http://schemas.openxmlformats.org/officeDocument/2006/relationships/hyperlink" Target="https://jira.itransition.com/browse/QATC-925117" TargetMode="External"/><Relationship Id="rId17" Type="http://schemas.openxmlformats.org/officeDocument/2006/relationships/hyperlink" Target="https://jira.itransition.com/browse/QATC-925658" TargetMode="External"/><Relationship Id="rId25" Type="http://schemas.openxmlformats.org/officeDocument/2006/relationships/hyperlink" Target="https://jira.itransition.com/browse/QATC-925182" TargetMode="External"/><Relationship Id="rId2" Type="http://schemas.openxmlformats.org/officeDocument/2006/relationships/hyperlink" Target="https://jira.itransition.com/browse/QATC-925081" TargetMode="External"/><Relationship Id="rId16" Type="http://schemas.openxmlformats.org/officeDocument/2006/relationships/hyperlink" Target="https://jira.itransition.com/browse/QATC-925672" TargetMode="External"/><Relationship Id="rId20" Type="http://schemas.openxmlformats.org/officeDocument/2006/relationships/hyperlink" Target="https://jira.itransition.com/browse/QATC-925661" TargetMode="External"/><Relationship Id="rId29" Type="http://schemas.openxmlformats.org/officeDocument/2006/relationships/hyperlink" Target="https://jira.itransition.com/browse/QATC-925235" TargetMode="External"/><Relationship Id="rId1" Type="http://schemas.openxmlformats.org/officeDocument/2006/relationships/hyperlink" Target="https://jira.itransition.com/browse/QATC-925074" TargetMode="External"/><Relationship Id="rId6" Type="http://schemas.openxmlformats.org/officeDocument/2006/relationships/hyperlink" Target="https://jira.itransition.com/browse/" TargetMode="External"/><Relationship Id="rId11" Type="http://schemas.openxmlformats.org/officeDocument/2006/relationships/hyperlink" Target="https://jira.itransition.com/browse/QATC-925115" TargetMode="External"/><Relationship Id="rId24" Type="http://schemas.openxmlformats.org/officeDocument/2006/relationships/hyperlink" Target="https://jira.itransition.com/browse/QATC-925171" TargetMode="External"/><Relationship Id="rId5" Type="http://schemas.openxmlformats.org/officeDocument/2006/relationships/hyperlink" Target="https://jira.itransition.com/browse/QATC-925110" TargetMode="External"/><Relationship Id="rId15" Type="http://schemas.openxmlformats.org/officeDocument/2006/relationships/hyperlink" Target="https://jira.itransition.com/browse/QATC-925102" TargetMode="External"/><Relationship Id="rId23" Type="http://schemas.openxmlformats.org/officeDocument/2006/relationships/hyperlink" Target="https://jira.itransition.com/browse/QATC-925225" TargetMode="External"/><Relationship Id="rId28" Type="http://schemas.openxmlformats.org/officeDocument/2006/relationships/hyperlink" Target="https://jira.itransition.com/browse/QATC-925166" TargetMode="External"/><Relationship Id="rId10" Type="http://schemas.openxmlformats.org/officeDocument/2006/relationships/hyperlink" Target="https://jira.itransition.com/browse/QATC-925221" TargetMode="External"/><Relationship Id="rId19" Type="http://schemas.openxmlformats.org/officeDocument/2006/relationships/hyperlink" Target="https://jira.itransition.com/browse/QATC-925225" TargetMode="External"/><Relationship Id="rId31" Type="http://schemas.openxmlformats.org/officeDocument/2006/relationships/hyperlink" Target="https://jira.itransition.com/browse/QATC-925104" TargetMode="External"/><Relationship Id="rId4" Type="http://schemas.openxmlformats.org/officeDocument/2006/relationships/hyperlink" Target="https://jira.itransition.com/browse/QATC-925086" TargetMode="External"/><Relationship Id="rId9" Type="http://schemas.openxmlformats.org/officeDocument/2006/relationships/hyperlink" Target="https://jira.itransition.com/browse/QATC-925157" TargetMode="External"/><Relationship Id="rId14" Type="http://schemas.openxmlformats.org/officeDocument/2006/relationships/hyperlink" Target="https://jira.itransition.com/browse/QATC-925098" TargetMode="External"/><Relationship Id="rId22" Type="http://schemas.openxmlformats.org/officeDocument/2006/relationships/hyperlink" Target="https://jira.itransition.com/browse/QATC-925172" TargetMode="External"/><Relationship Id="rId27" Type="http://schemas.openxmlformats.org/officeDocument/2006/relationships/hyperlink" Target="https://jira.itransition.com/browse/" TargetMode="External"/><Relationship Id="rId30" Type="http://schemas.openxmlformats.org/officeDocument/2006/relationships/hyperlink" Target="https://jira.itransition.com/browse/QATC-9252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6" workbookViewId="0"/>
  </sheetViews>
  <sheetFormatPr defaultColWidth="12.5703125" defaultRowHeight="15" customHeight="1" x14ac:dyDescent="0.2"/>
  <cols>
    <col min="1" max="2" width="25.7109375" customWidth="1"/>
    <col min="3" max="3" width="150.7109375" customWidth="1"/>
    <col min="4" max="23" width="9.140625" customWidth="1"/>
    <col min="24" max="26" width="8.5703125" customWidth="1"/>
  </cols>
  <sheetData>
    <row r="1" spans="1:26" ht="48.75" customHeight="1" x14ac:dyDescent="0.2">
      <c r="A1" s="1" t="s">
        <v>0</v>
      </c>
      <c r="B1" s="2"/>
      <c r="C1" s="2"/>
      <c r="D1" s="2"/>
      <c r="E1" s="2"/>
      <c r="F1" s="2"/>
      <c r="G1" s="3"/>
      <c r="H1" s="3"/>
      <c r="I1" s="3"/>
      <c r="J1" s="4"/>
      <c r="K1" s="3"/>
      <c r="L1" s="3"/>
      <c r="M1" s="3"/>
      <c r="N1" s="3"/>
      <c r="O1" s="3"/>
      <c r="P1" s="3"/>
      <c r="Q1" s="3"/>
      <c r="R1" s="3"/>
      <c r="S1" s="3"/>
      <c r="T1" s="3"/>
      <c r="U1" s="3"/>
      <c r="V1" s="3"/>
      <c r="W1" s="3"/>
      <c r="X1" s="3"/>
      <c r="Y1" s="3"/>
      <c r="Z1" s="3"/>
    </row>
    <row r="2" spans="1:26" ht="12" customHeight="1" x14ac:dyDescent="0.2">
      <c r="A2" s="5"/>
      <c r="B2" s="5"/>
      <c r="C2" s="5"/>
      <c r="D2" s="6"/>
      <c r="E2" s="6"/>
      <c r="F2" s="6"/>
      <c r="G2" s="6"/>
      <c r="H2" s="6"/>
      <c r="I2" s="6"/>
      <c r="J2" s="6"/>
      <c r="K2" s="6"/>
      <c r="L2" s="6"/>
      <c r="M2" s="6"/>
      <c r="N2" s="6"/>
      <c r="O2" s="6"/>
      <c r="P2" s="6"/>
      <c r="Q2" s="6"/>
      <c r="R2" s="6"/>
      <c r="S2" s="6"/>
      <c r="T2" s="6"/>
      <c r="U2" s="6"/>
      <c r="V2" s="6"/>
      <c r="W2" s="6"/>
      <c r="X2" s="6"/>
      <c r="Y2" s="6"/>
      <c r="Z2" s="6"/>
    </row>
    <row r="3" spans="1:26" ht="12" customHeight="1" x14ac:dyDescent="0.2">
      <c r="A3" s="60" t="s">
        <v>1</v>
      </c>
      <c r="B3" s="61"/>
      <c r="C3" s="62"/>
      <c r="D3" s="6"/>
      <c r="E3" s="6"/>
      <c r="F3" s="6"/>
      <c r="G3" s="6"/>
      <c r="H3" s="6"/>
      <c r="I3" s="6"/>
      <c r="J3" s="6"/>
      <c r="K3" s="6"/>
      <c r="L3" s="6"/>
      <c r="M3" s="6"/>
      <c r="N3" s="6"/>
      <c r="O3" s="6"/>
      <c r="P3" s="6"/>
      <c r="Q3" s="6"/>
      <c r="R3" s="6"/>
      <c r="S3" s="6"/>
      <c r="T3" s="6"/>
      <c r="U3" s="6"/>
      <c r="V3" s="6"/>
      <c r="W3" s="6"/>
      <c r="X3" s="6"/>
      <c r="Y3" s="6"/>
      <c r="Z3" s="6"/>
    </row>
    <row r="4" spans="1:26" ht="12" customHeight="1" x14ac:dyDescent="0.2">
      <c r="A4" s="63" t="s">
        <v>2</v>
      </c>
      <c r="B4" s="64"/>
      <c r="C4" s="65"/>
      <c r="D4" s="6"/>
      <c r="E4" s="6"/>
      <c r="F4" s="6"/>
      <c r="G4" s="6"/>
      <c r="H4" s="6"/>
      <c r="I4" s="6"/>
      <c r="J4" s="6"/>
      <c r="K4" s="6"/>
      <c r="L4" s="6"/>
      <c r="M4" s="6"/>
      <c r="N4" s="6"/>
      <c r="O4" s="6"/>
      <c r="P4" s="6"/>
      <c r="Q4" s="6"/>
      <c r="R4" s="6"/>
      <c r="S4" s="6"/>
      <c r="T4" s="6"/>
      <c r="U4" s="6"/>
      <c r="V4" s="6"/>
      <c r="W4" s="6"/>
      <c r="X4" s="6"/>
      <c r="Y4" s="6"/>
      <c r="Z4" s="6"/>
    </row>
    <row r="5" spans="1:26" ht="12" customHeight="1" x14ac:dyDescent="0.2">
      <c r="A5" s="66" t="s">
        <v>3</v>
      </c>
      <c r="B5" s="67"/>
      <c r="C5" s="68"/>
      <c r="D5" s="6"/>
      <c r="E5" s="6"/>
      <c r="F5" s="6"/>
      <c r="G5" s="6"/>
      <c r="H5" s="6"/>
      <c r="I5" s="6"/>
      <c r="J5" s="6"/>
      <c r="K5" s="6"/>
      <c r="L5" s="6"/>
      <c r="M5" s="6"/>
      <c r="N5" s="6"/>
      <c r="O5" s="6"/>
      <c r="P5" s="6"/>
      <c r="Q5" s="6"/>
      <c r="R5" s="6"/>
      <c r="S5" s="6"/>
      <c r="T5" s="6"/>
      <c r="U5" s="6"/>
      <c r="V5" s="6"/>
      <c r="W5" s="6"/>
      <c r="X5" s="6"/>
      <c r="Y5" s="6"/>
      <c r="Z5" s="6"/>
    </row>
    <row r="6" spans="1:26" ht="12" customHeight="1" x14ac:dyDescent="0.2">
      <c r="A6" s="6"/>
      <c r="B6" s="7"/>
      <c r="C6" s="7"/>
      <c r="D6" s="6"/>
      <c r="E6" s="6"/>
      <c r="F6" s="6"/>
      <c r="G6" s="6"/>
      <c r="H6" s="6"/>
      <c r="I6" s="6"/>
      <c r="J6" s="6"/>
      <c r="K6" s="6"/>
      <c r="L6" s="6"/>
      <c r="M6" s="6"/>
      <c r="N6" s="6"/>
      <c r="O6" s="6"/>
      <c r="P6" s="6"/>
      <c r="Q6" s="6"/>
      <c r="R6" s="6"/>
      <c r="S6" s="6"/>
      <c r="T6" s="6"/>
      <c r="U6" s="6"/>
      <c r="V6" s="6"/>
      <c r="W6" s="6"/>
      <c r="X6" s="6"/>
      <c r="Y6" s="6"/>
      <c r="Z6" s="6"/>
    </row>
    <row r="7" spans="1:26" ht="12" customHeight="1" x14ac:dyDescent="0.2">
      <c r="A7" s="56" t="s">
        <v>4</v>
      </c>
      <c r="B7" s="57"/>
      <c r="C7" s="55"/>
      <c r="D7" s="6"/>
      <c r="E7" s="6"/>
      <c r="F7" s="6"/>
      <c r="G7" s="6"/>
      <c r="H7" s="6"/>
      <c r="I7" s="6"/>
      <c r="J7" s="6"/>
      <c r="K7" s="6"/>
      <c r="L7" s="6"/>
      <c r="M7" s="6"/>
      <c r="N7" s="6"/>
      <c r="O7" s="6"/>
      <c r="P7" s="6"/>
      <c r="Q7" s="6"/>
      <c r="R7" s="6"/>
      <c r="S7" s="6"/>
      <c r="T7" s="6"/>
      <c r="U7" s="6"/>
      <c r="V7" s="6"/>
      <c r="W7" s="6"/>
      <c r="X7" s="6"/>
      <c r="Y7" s="6"/>
      <c r="Z7" s="6"/>
    </row>
    <row r="8" spans="1:26" ht="12" customHeight="1" x14ac:dyDescent="0.2">
      <c r="A8" s="6"/>
      <c r="B8" s="6"/>
      <c r="C8" s="7"/>
      <c r="D8" s="6"/>
      <c r="E8" s="6"/>
      <c r="F8" s="6"/>
      <c r="G8" s="6"/>
      <c r="H8" s="6"/>
      <c r="I8" s="6"/>
      <c r="J8" s="6"/>
      <c r="K8" s="6"/>
      <c r="L8" s="6"/>
      <c r="M8" s="6"/>
      <c r="N8" s="6"/>
      <c r="O8" s="6"/>
      <c r="P8" s="6"/>
      <c r="Q8" s="6"/>
      <c r="R8" s="6"/>
      <c r="S8" s="6"/>
      <c r="T8" s="6"/>
      <c r="U8" s="6"/>
      <c r="V8" s="6"/>
      <c r="W8" s="6"/>
      <c r="X8" s="6"/>
      <c r="Y8" s="6"/>
      <c r="Z8" s="6"/>
    </row>
    <row r="9" spans="1:26" ht="12" customHeight="1" x14ac:dyDescent="0.2">
      <c r="A9" s="56" t="s">
        <v>5</v>
      </c>
      <c r="B9" s="57"/>
      <c r="C9" s="55"/>
      <c r="D9" s="8"/>
      <c r="E9" s="8"/>
      <c r="F9" s="8"/>
      <c r="G9" s="8"/>
      <c r="H9" s="8"/>
      <c r="I9" s="8"/>
      <c r="J9" s="8"/>
      <c r="K9" s="8"/>
      <c r="L9" s="8"/>
      <c r="M9" s="8"/>
      <c r="N9" s="8"/>
      <c r="O9" s="8"/>
      <c r="P9" s="8"/>
      <c r="Q9" s="8"/>
      <c r="R9" s="6"/>
      <c r="S9" s="6"/>
      <c r="T9" s="6"/>
      <c r="U9" s="6"/>
      <c r="V9" s="6"/>
      <c r="W9" s="6"/>
      <c r="X9" s="6"/>
      <c r="Y9" s="6"/>
      <c r="Z9" s="6"/>
    </row>
    <row r="10" spans="1:26" ht="12" customHeight="1" x14ac:dyDescent="0.2">
      <c r="A10" s="9" t="s">
        <v>6</v>
      </c>
      <c r="B10" s="54" t="s">
        <v>7</v>
      </c>
      <c r="C10" s="55"/>
      <c r="D10" s="7"/>
      <c r="E10" s="7"/>
      <c r="F10" s="7"/>
      <c r="G10" s="7"/>
      <c r="H10" s="7"/>
      <c r="I10" s="7"/>
      <c r="J10" s="7"/>
      <c r="K10" s="7"/>
      <c r="L10" s="7"/>
      <c r="M10" s="7"/>
      <c r="N10" s="7"/>
      <c r="O10" s="7"/>
      <c r="P10" s="7"/>
      <c r="Q10" s="7"/>
      <c r="R10" s="6"/>
      <c r="S10" s="6"/>
      <c r="T10" s="6"/>
      <c r="U10" s="6"/>
      <c r="V10" s="6"/>
      <c r="W10" s="6"/>
      <c r="X10" s="6"/>
      <c r="Y10" s="6"/>
      <c r="Z10" s="6"/>
    </row>
    <row r="11" spans="1:26" ht="11.25" customHeight="1" x14ac:dyDescent="0.2">
      <c r="A11" s="69" t="s">
        <v>8</v>
      </c>
      <c r="B11" s="10" t="s">
        <v>9</v>
      </c>
      <c r="C11" s="11" t="s">
        <v>10</v>
      </c>
      <c r="D11" s="7"/>
      <c r="E11" s="7"/>
      <c r="F11" s="7"/>
      <c r="G11" s="7"/>
      <c r="H11" s="7"/>
      <c r="I11" s="7"/>
      <c r="J11" s="7"/>
      <c r="K11" s="7"/>
      <c r="L11" s="7"/>
      <c r="M11" s="7"/>
      <c r="N11" s="7"/>
      <c r="O11" s="7"/>
      <c r="P11" s="7"/>
      <c r="Q11" s="7"/>
      <c r="R11" s="6"/>
      <c r="S11" s="6"/>
      <c r="T11" s="6"/>
      <c r="U11" s="6"/>
      <c r="V11" s="6"/>
      <c r="W11" s="6"/>
      <c r="X11" s="6"/>
      <c r="Y11" s="6"/>
      <c r="Z11" s="6"/>
    </row>
    <row r="12" spans="1:26" ht="12.75" customHeight="1" x14ac:dyDescent="0.2">
      <c r="A12" s="70"/>
      <c r="B12" s="12" t="s">
        <v>11</v>
      </c>
      <c r="C12" s="13" t="s">
        <v>12</v>
      </c>
      <c r="D12" s="7"/>
      <c r="E12" s="7"/>
      <c r="F12" s="7"/>
      <c r="G12" s="7"/>
      <c r="H12" s="7"/>
      <c r="I12" s="7"/>
      <c r="J12" s="7"/>
      <c r="K12" s="7"/>
      <c r="L12" s="7"/>
      <c r="M12" s="7"/>
      <c r="N12" s="7"/>
      <c r="O12" s="7"/>
      <c r="P12" s="7"/>
      <c r="Q12" s="7"/>
      <c r="R12" s="6"/>
      <c r="S12" s="6"/>
      <c r="T12" s="6"/>
      <c r="U12" s="6"/>
      <c r="V12" s="6"/>
      <c r="W12" s="6"/>
      <c r="X12" s="6"/>
      <c r="Y12" s="6"/>
      <c r="Z12" s="6"/>
    </row>
    <row r="13" spans="1:26" ht="12.75" customHeight="1" x14ac:dyDescent="0.2">
      <c r="A13" s="70"/>
      <c r="B13" s="12" t="s">
        <v>13</v>
      </c>
      <c r="C13" s="13" t="s">
        <v>14</v>
      </c>
      <c r="D13" s="7"/>
      <c r="E13" s="7"/>
      <c r="F13" s="7"/>
      <c r="G13" s="7"/>
      <c r="H13" s="7"/>
      <c r="I13" s="7"/>
      <c r="J13" s="7"/>
      <c r="K13" s="7"/>
      <c r="L13" s="7"/>
      <c r="M13" s="7"/>
      <c r="N13" s="7"/>
      <c r="O13" s="7"/>
      <c r="P13" s="7"/>
      <c r="Q13" s="7"/>
      <c r="R13" s="6"/>
      <c r="S13" s="6"/>
      <c r="T13" s="6"/>
      <c r="U13" s="6"/>
      <c r="V13" s="6"/>
      <c r="W13" s="6"/>
      <c r="X13" s="6"/>
      <c r="Y13" s="6"/>
      <c r="Z13" s="6"/>
    </row>
    <row r="14" spans="1:26" ht="12.75" customHeight="1" x14ac:dyDescent="0.2">
      <c r="A14" s="70"/>
      <c r="B14" s="12" t="s">
        <v>15</v>
      </c>
      <c r="C14" s="13" t="s">
        <v>16</v>
      </c>
      <c r="D14" s="7"/>
      <c r="E14" s="7"/>
      <c r="F14" s="7"/>
      <c r="G14" s="7"/>
      <c r="H14" s="7"/>
      <c r="I14" s="7"/>
      <c r="J14" s="7"/>
      <c r="K14" s="7"/>
      <c r="L14" s="7"/>
      <c r="M14" s="7"/>
      <c r="N14" s="7"/>
      <c r="O14" s="7"/>
      <c r="P14" s="7"/>
      <c r="Q14" s="7"/>
      <c r="R14" s="6"/>
      <c r="S14" s="6"/>
      <c r="T14" s="6"/>
      <c r="U14" s="6"/>
      <c r="V14" s="6"/>
      <c r="W14" s="6"/>
      <c r="X14" s="6"/>
      <c r="Y14" s="6"/>
      <c r="Z14" s="6"/>
    </row>
    <row r="15" spans="1:26" ht="12.75" customHeight="1" x14ac:dyDescent="0.2">
      <c r="A15" s="70"/>
      <c r="B15" s="12" t="s">
        <v>17</v>
      </c>
      <c r="C15" s="13" t="s">
        <v>18</v>
      </c>
      <c r="D15" s="7"/>
      <c r="E15" s="7"/>
      <c r="F15" s="7"/>
      <c r="G15" s="7"/>
      <c r="H15" s="7"/>
      <c r="I15" s="7"/>
      <c r="J15" s="7"/>
      <c r="K15" s="7"/>
      <c r="L15" s="7"/>
      <c r="M15" s="7"/>
      <c r="N15" s="7"/>
      <c r="O15" s="7"/>
      <c r="P15" s="7"/>
      <c r="Q15" s="7"/>
      <c r="R15" s="6"/>
      <c r="S15" s="6"/>
      <c r="T15" s="6"/>
      <c r="U15" s="6"/>
      <c r="V15" s="6"/>
      <c r="W15" s="6"/>
      <c r="X15" s="6"/>
      <c r="Y15" s="6"/>
      <c r="Z15" s="6"/>
    </row>
    <row r="16" spans="1:26" ht="12.75" customHeight="1" x14ac:dyDescent="0.2">
      <c r="A16" s="70"/>
      <c r="B16" s="12" t="s">
        <v>19</v>
      </c>
      <c r="C16" s="14" t="s">
        <v>20</v>
      </c>
      <c r="D16" s="7"/>
      <c r="E16" s="7"/>
      <c r="F16" s="7"/>
      <c r="G16" s="7"/>
      <c r="H16" s="7"/>
      <c r="I16" s="7"/>
      <c r="J16" s="7"/>
      <c r="K16" s="7"/>
      <c r="L16" s="7"/>
      <c r="M16" s="7"/>
      <c r="N16" s="7"/>
      <c r="O16" s="7"/>
      <c r="P16" s="7"/>
      <c r="Q16" s="7"/>
      <c r="R16" s="6"/>
      <c r="S16" s="6"/>
      <c r="T16" s="6"/>
      <c r="U16" s="6"/>
      <c r="V16" s="6"/>
      <c r="W16" s="6"/>
      <c r="X16" s="6"/>
      <c r="Y16" s="6"/>
      <c r="Z16" s="6"/>
    </row>
    <row r="17" spans="1:26" ht="12" customHeight="1" x14ac:dyDescent="0.2">
      <c r="A17" s="70"/>
      <c r="B17" s="12" t="s">
        <v>21</v>
      </c>
      <c r="C17" s="15" t="s">
        <v>22</v>
      </c>
      <c r="D17" s="7"/>
      <c r="E17" s="7"/>
      <c r="F17" s="7"/>
      <c r="G17" s="7"/>
      <c r="H17" s="7"/>
      <c r="I17" s="7"/>
      <c r="J17" s="7"/>
      <c r="K17" s="7"/>
      <c r="L17" s="7"/>
      <c r="M17" s="7"/>
      <c r="N17" s="7"/>
      <c r="O17" s="7"/>
      <c r="P17" s="7"/>
      <c r="Q17" s="7"/>
      <c r="R17" s="6"/>
      <c r="S17" s="6"/>
      <c r="T17" s="6"/>
      <c r="U17" s="6"/>
      <c r="V17" s="6"/>
      <c r="W17" s="6"/>
      <c r="X17" s="6"/>
      <c r="Y17" s="6"/>
      <c r="Z17" s="6"/>
    </row>
    <row r="18" spans="1:26" ht="12" customHeight="1" x14ac:dyDescent="0.2">
      <c r="A18" s="70"/>
      <c r="B18" s="16"/>
      <c r="C18" s="17" t="s">
        <v>23</v>
      </c>
      <c r="D18" s="7"/>
      <c r="E18" s="7"/>
      <c r="F18" s="7"/>
      <c r="G18" s="7"/>
      <c r="H18" s="7"/>
      <c r="I18" s="7"/>
      <c r="J18" s="7"/>
      <c r="K18" s="7"/>
      <c r="L18" s="7"/>
      <c r="M18" s="7"/>
      <c r="N18" s="7"/>
      <c r="O18" s="7"/>
      <c r="P18" s="7"/>
      <c r="Q18" s="7"/>
      <c r="R18" s="6"/>
      <c r="S18" s="6"/>
      <c r="T18" s="6"/>
      <c r="U18" s="6"/>
      <c r="V18" s="6"/>
      <c r="W18" s="6"/>
      <c r="X18" s="6"/>
      <c r="Y18" s="6"/>
      <c r="Z18" s="6"/>
    </row>
    <row r="19" spans="1:26" ht="12" customHeight="1" x14ac:dyDescent="0.2">
      <c r="A19" s="70"/>
      <c r="B19" s="18"/>
      <c r="C19" s="19" t="s">
        <v>23</v>
      </c>
      <c r="D19" s="7"/>
      <c r="E19" s="7"/>
      <c r="F19" s="7"/>
      <c r="G19" s="7"/>
      <c r="H19" s="7"/>
      <c r="I19" s="7"/>
      <c r="J19" s="7"/>
      <c r="K19" s="7"/>
      <c r="L19" s="7"/>
      <c r="M19" s="7"/>
      <c r="N19" s="7"/>
      <c r="O19" s="7"/>
      <c r="P19" s="7"/>
      <c r="Q19" s="7"/>
      <c r="R19" s="6"/>
      <c r="S19" s="6"/>
      <c r="T19" s="6"/>
      <c r="U19" s="6"/>
      <c r="V19" s="6"/>
      <c r="W19" s="6"/>
      <c r="X19" s="6"/>
      <c r="Y19" s="6"/>
      <c r="Z19" s="6"/>
    </row>
    <row r="20" spans="1:26" ht="12" customHeight="1" x14ac:dyDescent="0.2">
      <c r="A20" s="9" t="s">
        <v>24</v>
      </c>
      <c r="B20" s="54" t="s">
        <v>25</v>
      </c>
      <c r="C20" s="55"/>
      <c r="D20" s="7"/>
      <c r="E20" s="7"/>
      <c r="F20" s="7"/>
      <c r="G20" s="7"/>
      <c r="H20" s="7"/>
      <c r="I20" s="7"/>
      <c r="J20" s="7"/>
      <c r="K20" s="7"/>
      <c r="L20" s="7"/>
      <c r="M20" s="7"/>
      <c r="N20" s="7"/>
      <c r="O20" s="7"/>
      <c r="P20" s="7"/>
      <c r="Q20" s="7"/>
      <c r="R20" s="6"/>
      <c r="S20" s="6"/>
      <c r="T20" s="6"/>
      <c r="U20" s="6"/>
      <c r="V20" s="6"/>
      <c r="W20" s="6"/>
      <c r="X20" s="6"/>
      <c r="Y20" s="6"/>
      <c r="Z20" s="6"/>
    </row>
    <row r="21" spans="1:26" ht="12" customHeight="1" x14ac:dyDescent="0.2">
      <c r="A21" s="9" t="s">
        <v>26</v>
      </c>
      <c r="B21" s="54" t="s">
        <v>27</v>
      </c>
      <c r="C21" s="55"/>
      <c r="D21" s="7"/>
      <c r="E21" s="7"/>
      <c r="F21" s="7"/>
      <c r="G21" s="7"/>
      <c r="H21" s="7"/>
      <c r="I21" s="7"/>
      <c r="J21" s="7"/>
      <c r="K21" s="7"/>
      <c r="L21" s="7"/>
      <c r="M21" s="7"/>
      <c r="N21" s="7"/>
      <c r="O21" s="7"/>
      <c r="P21" s="7"/>
      <c r="Q21" s="7"/>
      <c r="R21" s="6"/>
      <c r="S21" s="6"/>
      <c r="T21" s="6"/>
      <c r="U21" s="6"/>
      <c r="V21" s="6"/>
      <c r="W21" s="6"/>
      <c r="X21" s="6"/>
      <c r="Y21" s="6"/>
      <c r="Z21" s="6"/>
    </row>
    <row r="22" spans="1:26" ht="12" customHeight="1" x14ac:dyDescent="0.2">
      <c r="A22" s="9" t="s">
        <v>28</v>
      </c>
      <c r="B22" s="54" t="s">
        <v>29</v>
      </c>
      <c r="C22" s="55"/>
      <c r="D22" s="7"/>
      <c r="E22" s="7"/>
      <c r="F22" s="7"/>
      <c r="G22" s="7"/>
      <c r="H22" s="7"/>
      <c r="I22" s="7"/>
      <c r="J22" s="7"/>
      <c r="K22" s="7"/>
      <c r="L22" s="7"/>
      <c r="M22" s="7"/>
      <c r="N22" s="7"/>
      <c r="O22" s="7"/>
      <c r="P22" s="7"/>
      <c r="Q22" s="7"/>
      <c r="R22" s="6"/>
      <c r="S22" s="6"/>
      <c r="T22" s="6"/>
      <c r="U22" s="6"/>
      <c r="V22" s="6"/>
      <c r="W22" s="6"/>
      <c r="X22" s="6"/>
      <c r="Y22" s="6"/>
      <c r="Z22" s="6"/>
    </row>
    <row r="23" spans="1:26" ht="12" customHeight="1" x14ac:dyDescent="0.2">
      <c r="A23" s="9" t="s">
        <v>30</v>
      </c>
      <c r="B23" s="54" t="s">
        <v>31</v>
      </c>
      <c r="C23" s="55"/>
      <c r="D23" s="7"/>
      <c r="E23" s="7"/>
      <c r="F23" s="7"/>
      <c r="G23" s="7"/>
      <c r="H23" s="7"/>
      <c r="I23" s="7"/>
      <c r="J23" s="7"/>
      <c r="K23" s="7"/>
      <c r="L23" s="7"/>
      <c r="M23" s="7"/>
      <c r="N23" s="7"/>
      <c r="O23" s="7"/>
      <c r="P23" s="7"/>
      <c r="Q23" s="7"/>
      <c r="R23" s="6"/>
      <c r="S23" s="6"/>
      <c r="T23" s="6"/>
      <c r="U23" s="6"/>
      <c r="V23" s="6"/>
      <c r="W23" s="6"/>
      <c r="X23" s="6"/>
      <c r="Y23" s="6"/>
      <c r="Z23" s="6"/>
    </row>
    <row r="24" spans="1:26" ht="12" customHeight="1" x14ac:dyDescent="0.2">
      <c r="A24" s="9" t="s">
        <v>32</v>
      </c>
      <c r="B24" s="54" t="s">
        <v>33</v>
      </c>
      <c r="C24" s="55"/>
      <c r="D24" s="7"/>
      <c r="E24" s="7"/>
      <c r="F24" s="7"/>
      <c r="G24" s="7"/>
      <c r="H24" s="7"/>
      <c r="I24" s="7"/>
      <c r="J24" s="7"/>
      <c r="K24" s="7"/>
      <c r="L24" s="7"/>
      <c r="M24" s="7"/>
      <c r="N24" s="7"/>
      <c r="O24" s="7"/>
      <c r="P24" s="7"/>
      <c r="Q24" s="7"/>
      <c r="R24" s="6"/>
      <c r="S24" s="6"/>
      <c r="T24" s="6"/>
      <c r="U24" s="6"/>
      <c r="V24" s="6"/>
      <c r="W24" s="6"/>
      <c r="X24" s="6"/>
      <c r="Y24" s="6"/>
      <c r="Z24" s="6"/>
    </row>
    <row r="25" spans="1:26" ht="12" customHeight="1" x14ac:dyDescent="0.2">
      <c r="A25" s="9" t="s">
        <v>34</v>
      </c>
      <c r="B25" s="54" t="s">
        <v>35</v>
      </c>
      <c r="C25" s="55"/>
      <c r="D25" s="7"/>
      <c r="E25" s="7"/>
      <c r="F25" s="7"/>
      <c r="G25" s="7"/>
      <c r="H25" s="7"/>
      <c r="I25" s="7"/>
      <c r="J25" s="7"/>
      <c r="K25" s="7"/>
      <c r="L25" s="7"/>
      <c r="M25" s="7"/>
      <c r="N25" s="7"/>
      <c r="O25" s="7"/>
      <c r="P25" s="7"/>
      <c r="Q25" s="7"/>
      <c r="R25" s="6"/>
      <c r="S25" s="6"/>
      <c r="T25" s="6"/>
      <c r="U25" s="6"/>
      <c r="V25" s="6"/>
      <c r="W25" s="6"/>
      <c r="X25" s="6"/>
      <c r="Y25" s="6"/>
      <c r="Z25" s="6"/>
    </row>
    <row r="26" spans="1:26" ht="12" customHeight="1" x14ac:dyDescent="0.2">
      <c r="A26" s="9" t="s">
        <v>36</v>
      </c>
      <c r="B26" s="54" t="s">
        <v>37</v>
      </c>
      <c r="C26" s="55"/>
      <c r="D26" s="7"/>
      <c r="E26" s="7"/>
      <c r="F26" s="7"/>
      <c r="G26" s="7"/>
      <c r="H26" s="7"/>
      <c r="I26" s="7"/>
      <c r="J26" s="7"/>
      <c r="K26" s="7"/>
      <c r="L26" s="7"/>
      <c r="M26" s="7"/>
      <c r="N26" s="7"/>
      <c r="O26" s="7"/>
      <c r="P26" s="7"/>
      <c r="Q26" s="7"/>
      <c r="R26" s="6"/>
      <c r="S26" s="6"/>
      <c r="T26" s="6"/>
      <c r="U26" s="6"/>
      <c r="V26" s="6"/>
      <c r="W26" s="6"/>
      <c r="X26" s="6"/>
      <c r="Y26" s="6"/>
      <c r="Z26" s="6"/>
    </row>
    <row r="27" spans="1:26" ht="12" customHeight="1" x14ac:dyDescent="0.2">
      <c r="A27" s="9" t="s">
        <v>38</v>
      </c>
      <c r="B27" s="54" t="s">
        <v>39</v>
      </c>
      <c r="C27" s="55"/>
      <c r="D27" s="7"/>
      <c r="E27" s="7"/>
      <c r="F27" s="7"/>
      <c r="G27" s="7"/>
      <c r="H27" s="7"/>
      <c r="I27" s="7"/>
      <c r="J27" s="7"/>
      <c r="K27" s="7"/>
      <c r="L27" s="7"/>
      <c r="M27" s="7"/>
      <c r="N27" s="7"/>
      <c r="O27" s="7"/>
      <c r="P27" s="7"/>
      <c r="Q27" s="7"/>
      <c r="R27" s="6"/>
      <c r="S27" s="6"/>
      <c r="T27" s="6"/>
      <c r="U27" s="6"/>
      <c r="V27" s="6"/>
      <c r="W27" s="6"/>
      <c r="X27" s="6"/>
      <c r="Y27" s="6"/>
      <c r="Z27" s="6"/>
    </row>
    <row r="28" spans="1:26" ht="12" customHeight="1" x14ac:dyDescent="0.2">
      <c r="A28" s="9" t="s">
        <v>40</v>
      </c>
      <c r="B28" s="54" t="s">
        <v>41</v>
      </c>
      <c r="C28" s="55"/>
      <c r="D28" s="7"/>
      <c r="E28" s="7"/>
      <c r="F28" s="7"/>
      <c r="G28" s="7"/>
      <c r="H28" s="7"/>
      <c r="I28" s="7"/>
      <c r="J28" s="7"/>
      <c r="K28" s="7"/>
      <c r="L28" s="7"/>
      <c r="M28" s="7"/>
      <c r="N28" s="7"/>
      <c r="O28" s="7"/>
      <c r="P28" s="7"/>
      <c r="Q28" s="7"/>
      <c r="R28" s="6"/>
      <c r="S28" s="6"/>
      <c r="T28" s="6"/>
      <c r="U28" s="6"/>
      <c r="V28" s="6"/>
      <c r="W28" s="6"/>
      <c r="X28" s="6"/>
      <c r="Y28" s="6"/>
      <c r="Z28" s="6"/>
    </row>
    <row r="29" spans="1:26" ht="12" customHeight="1" x14ac:dyDescent="0.2">
      <c r="A29" s="9" t="s">
        <v>42</v>
      </c>
      <c r="B29" s="54" t="s">
        <v>43</v>
      </c>
      <c r="C29" s="55"/>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
      <c r="A30" s="6"/>
      <c r="B30" s="20"/>
      <c r="C30" s="20"/>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
      <c r="A32" s="56" t="s">
        <v>44</v>
      </c>
      <c r="B32" s="57"/>
      <c r="C32" s="55"/>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
      <c r="A33" s="9" t="s">
        <v>40</v>
      </c>
      <c r="B33" s="54" t="s">
        <v>45</v>
      </c>
      <c r="C33" s="55"/>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
      <c r="A34" s="9" t="s">
        <v>46</v>
      </c>
      <c r="B34" s="54" t="s">
        <v>47</v>
      </c>
      <c r="C34" s="55"/>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
      <c r="A35" s="9" t="s">
        <v>42</v>
      </c>
      <c r="B35" s="54" t="s">
        <v>43</v>
      </c>
      <c r="C35" s="55"/>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
      <c r="A38" s="56" t="s">
        <v>48</v>
      </c>
      <c r="B38" s="57"/>
      <c r="C38" s="55"/>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
      <c r="A39" s="9" t="s">
        <v>49</v>
      </c>
      <c r="B39" s="54" t="s">
        <v>50</v>
      </c>
      <c r="C39" s="55"/>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
      <c r="A40" s="9" t="s">
        <v>51</v>
      </c>
      <c r="B40" s="54" t="s">
        <v>52</v>
      </c>
      <c r="C40" s="55"/>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
      <c r="A41" s="9" t="s">
        <v>53</v>
      </c>
      <c r="B41" s="54" t="s">
        <v>54</v>
      </c>
      <c r="C41" s="55"/>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
      <c r="A42" s="9" t="s">
        <v>55</v>
      </c>
      <c r="B42" s="54" t="s">
        <v>56</v>
      </c>
      <c r="C42" s="55"/>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
      <c r="A43" s="9" t="s">
        <v>57</v>
      </c>
      <c r="B43" s="54" t="s">
        <v>58</v>
      </c>
      <c r="C43" s="55"/>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
      <c r="A44" s="9" t="s">
        <v>59</v>
      </c>
      <c r="B44" s="54" t="s">
        <v>60</v>
      </c>
      <c r="C44" s="55"/>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
      <c r="A45" s="9" t="s">
        <v>42</v>
      </c>
      <c r="B45" s="54" t="s">
        <v>43</v>
      </c>
      <c r="C45" s="55"/>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
      <c r="A48" s="56" t="s">
        <v>61</v>
      </c>
      <c r="B48" s="57"/>
      <c r="C48" s="55"/>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
      <c r="A49" s="9" t="s">
        <v>62</v>
      </c>
      <c r="B49" s="54" t="s">
        <v>63</v>
      </c>
      <c r="C49" s="55"/>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
      <c r="A50" s="9" t="s">
        <v>64</v>
      </c>
      <c r="B50" s="54" t="s">
        <v>65</v>
      </c>
      <c r="C50" s="55"/>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
      <c r="A51" s="9" t="s">
        <v>66</v>
      </c>
      <c r="B51" s="54" t="s">
        <v>67</v>
      </c>
      <c r="C51" s="55"/>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
      <c r="A52" s="9" t="s">
        <v>68</v>
      </c>
      <c r="B52" s="54" t="s">
        <v>69</v>
      </c>
      <c r="C52" s="55"/>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
      <c r="A53" s="9" t="s">
        <v>70</v>
      </c>
      <c r="B53" s="54" t="s">
        <v>71</v>
      </c>
      <c r="C53" s="55"/>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
      <c r="A54" s="9" t="s">
        <v>72</v>
      </c>
      <c r="B54" s="54" t="s">
        <v>73</v>
      </c>
      <c r="C54" s="55"/>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
      <c r="A55" s="9" t="s">
        <v>74</v>
      </c>
      <c r="B55" s="54" t="s">
        <v>75</v>
      </c>
      <c r="C55" s="55"/>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
      <c r="A56" s="9" t="s">
        <v>76</v>
      </c>
      <c r="B56" s="54" t="s">
        <v>77</v>
      </c>
      <c r="C56" s="55"/>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
      <c r="A57" s="9" t="s">
        <v>42</v>
      </c>
      <c r="B57" s="54" t="s">
        <v>43</v>
      </c>
      <c r="C57" s="55"/>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
      <c r="A60" s="56" t="s">
        <v>78</v>
      </c>
      <c r="B60" s="57"/>
      <c r="C60" s="55"/>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
      <c r="A61" s="9" t="s">
        <v>79</v>
      </c>
      <c r="B61" s="54" t="s">
        <v>80</v>
      </c>
      <c r="C61" s="55"/>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
      <c r="A62" s="9" t="s">
        <v>81</v>
      </c>
      <c r="B62" s="54" t="s">
        <v>82</v>
      </c>
      <c r="C62" s="55"/>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
      <c r="A63" s="9" t="s">
        <v>74</v>
      </c>
      <c r="B63" s="54" t="s">
        <v>83</v>
      </c>
      <c r="C63" s="55"/>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
      <c r="A64" s="9" t="s">
        <v>76</v>
      </c>
      <c r="B64" s="54" t="s">
        <v>84</v>
      </c>
      <c r="C64" s="55"/>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
      <c r="A65" s="9" t="s">
        <v>42</v>
      </c>
      <c r="B65" s="54" t="s">
        <v>43</v>
      </c>
      <c r="C65" s="55"/>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
      <c r="A66" s="6"/>
      <c r="B66" s="20"/>
      <c r="C66" s="20"/>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
      <c r="A67" s="6"/>
      <c r="B67" s="20"/>
      <c r="C67" s="20"/>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
      <c r="A68" s="56" t="s">
        <v>85</v>
      </c>
      <c r="B68" s="57"/>
      <c r="C68" s="55"/>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
      <c r="A69" s="9" t="s">
        <v>86</v>
      </c>
      <c r="B69" s="54" t="s">
        <v>87</v>
      </c>
      <c r="C69" s="55"/>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
      <c r="A70" s="9" t="s">
        <v>88</v>
      </c>
      <c r="B70" s="54" t="s">
        <v>89</v>
      </c>
      <c r="C70" s="55"/>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
      <c r="A71" s="9" t="s">
        <v>90</v>
      </c>
      <c r="B71" s="54" t="s">
        <v>91</v>
      </c>
      <c r="C71" s="55"/>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
      <c r="A72" s="9" t="s">
        <v>92</v>
      </c>
      <c r="B72" s="54" t="s">
        <v>93</v>
      </c>
      <c r="C72" s="55"/>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
      <c r="A73" s="9" t="s">
        <v>94</v>
      </c>
      <c r="B73" s="54" t="s">
        <v>95</v>
      </c>
      <c r="C73" s="55"/>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
      <c r="A74" s="9" t="s">
        <v>59</v>
      </c>
      <c r="B74" s="54" t="s">
        <v>60</v>
      </c>
      <c r="C74" s="55"/>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
      <c r="A75" s="9" t="s">
        <v>42</v>
      </c>
      <c r="B75" s="54" t="s">
        <v>43</v>
      </c>
      <c r="C75" s="55"/>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
      <c r="A78" s="56" t="s">
        <v>96</v>
      </c>
      <c r="B78" s="57"/>
      <c r="C78" s="55"/>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
      <c r="A79" s="21" t="s">
        <v>97</v>
      </c>
      <c r="B79" s="54" t="s">
        <v>98</v>
      </c>
      <c r="C79" s="55"/>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
      <c r="A80" s="21" t="s">
        <v>99</v>
      </c>
      <c r="B80" s="54" t="s">
        <v>100</v>
      </c>
      <c r="C80" s="55"/>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
      <c r="A81" s="21" t="s">
        <v>94</v>
      </c>
      <c r="B81" s="54" t="s">
        <v>95</v>
      </c>
      <c r="C81" s="55"/>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
      <c r="A82" s="21" t="s">
        <v>92</v>
      </c>
      <c r="B82" s="54" t="s">
        <v>93</v>
      </c>
      <c r="C82" s="55"/>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
      <c r="A83" s="21" t="s">
        <v>90</v>
      </c>
      <c r="B83" s="54" t="s">
        <v>91</v>
      </c>
      <c r="C83" s="55"/>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
      <c r="A84" s="21" t="s">
        <v>88</v>
      </c>
      <c r="B84" s="54" t="s">
        <v>89</v>
      </c>
      <c r="C84" s="55"/>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
      <c r="A85" s="21" t="s">
        <v>86</v>
      </c>
      <c r="B85" s="54" t="s">
        <v>87</v>
      </c>
      <c r="C85" s="55"/>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
      <c r="A86" s="21" t="s">
        <v>101</v>
      </c>
      <c r="B86" s="54" t="s">
        <v>102</v>
      </c>
      <c r="C86" s="55"/>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
      <c r="A87" s="21" t="s">
        <v>103</v>
      </c>
      <c r="B87" s="54" t="s">
        <v>104</v>
      </c>
      <c r="C87" s="55"/>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
      <c r="A88" s="21" t="s">
        <v>105</v>
      </c>
      <c r="B88" s="54" t="s">
        <v>106</v>
      </c>
      <c r="C88" s="55"/>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
      <c r="A91" s="56" t="s">
        <v>107</v>
      </c>
      <c r="B91" s="57"/>
      <c r="C91" s="55"/>
      <c r="D91" s="6"/>
      <c r="E91" s="6"/>
      <c r="F91" s="6"/>
      <c r="G91" s="6"/>
      <c r="H91" s="6"/>
      <c r="I91" s="6"/>
      <c r="J91" s="6"/>
      <c r="K91" s="6"/>
      <c r="L91" s="6"/>
      <c r="M91" s="6"/>
      <c r="N91" s="6"/>
      <c r="O91" s="6"/>
      <c r="P91" s="6"/>
      <c r="Q91" s="6"/>
      <c r="R91" s="6"/>
      <c r="S91" s="6"/>
      <c r="T91" s="6"/>
      <c r="U91" s="6"/>
      <c r="V91" s="6"/>
      <c r="W91" s="6"/>
      <c r="X91" s="6"/>
      <c r="Y91" s="6"/>
      <c r="Z91" s="6"/>
    </row>
    <row r="92" spans="1:26" ht="37.5" customHeight="1" x14ac:dyDescent="0.2">
      <c r="A92" s="22" t="s">
        <v>108</v>
      </c>
      <c r="B92" s="58" t="s">
        <v>109</v>
      </c>
      <c r="C92" s="55"/>
      <c r="D92" s="6"/>
      <c r="E92" s="6"/>
      <c r="F92" s="6"/>
      <c r="G92" s="6"/>
      <c r="H92" s="6"/>
      <c r="I92" s="6"/>
      <c r="J92" s="6"/>
      <c r="K92" s="6"/>
      <c r="L92" s="6"/>
      <c r="M92" s="6"/>
      <c r="N92" s="6"/>
      <c r="O92" s="6"/>
      <c r="P92" s="6"/>
      <c r="Q92" s="6"/>
      <c r="R92" s="6"/>
      <c r="S92" s="6"/>
      <c r="T92" s="6"/>
      <c r="U92" s="6"/>
      <c r="V92" s="6"/>
      <c r="W92" s="6"/>
      <c r="X92" s="6"/>
      <c r="Y92" s="6"/>
      <c r="Z92" s="6"/>
    </row>
    <row r="93" spans="1:26" ht="37.5" customHeight="1" x14ac:dyDescent="0.2">
      <c r="A93" s="23" t="s">
        <v>110</v>
      </c>
      <c r="B93" s="58" t="s">
        <v>111</v>
      </c>
      <c r="C93" s="55"/>
      <c r="D93" s="6"/>
      <c r="E93" s="6"/>
      <c r="F93" s="6"/>
      <c r="G93" s="6"/>
      <c r="H93" s="6"/>
      <c r="I93" s="6"/>
      <c r="J93" s="6"/>
      <c r="K93" s="6"/>
      <c r="L93" s="6"/>
      <c r="M93" s="6"/>
      <c r="N93" s="6"/>
      <c r="O93" s="6"/>
      <c r="P93" s="6"/>
      <c r="Q93" s="6"/>
      <c r="R93" s="6"/>
      <c r="S93" s="6"/>
      <c r="T93" s="6"/>
      <c r="U93" s="6"/>
      <c r="V93" s="6"/>
      <c r="W93" s="6"/>
      <c r="X93" s="6"/>
      <c r="Y93" s="6"/>
      <c r="Z93" s="6"/>
    </row>
    <row r="94" spans="1:26" ht="37.5" customHeight="1" x14ac:dyDescent="0.2">
      <c r="A94" s="24" t="s">
        <v>112</v>
      </c>
      <c r="B94" s="58" t="s">
        <v>113</v>
      </c>
      <c r="C94" s="55"/>
      <c r="D94" s="6"/>
      <c r="E94" s="6"/>
      <c r="F94" s="6"/>
      <c r="G94" s="6"/>
      <c r="H94" s="6"/>
      <c r="I94" s="6"/>
      <c r="J94" s="6"/>
      <c r="K94" s="6"/>
      <c r="L94" s="6"/>
      <c r="M94" s="6"/>
      <c r="N94" s="6"/>
      <c r="O94" s="6"/>
      <c r="P94" s="6"/>
      <c r="Q94" s="6"/>
      <c r="R94" s="6"/>
      <c r="S94" s="6"/>
      <c r="T94" s="6"/>
      <c r="U94" s="6"/>
      <c r="V94" s="6"/>
      <c r="W94" s="6"/>
      <c r="X94" s="6"/>
      <c r="Y94" s="6"/>
      <c r="Z94" s="6"/>
    </row>
    <row r="95" spans="1:26" ht="37.5" customHeight="1" x14ac:dyDescent="0.2">
      <c r="A95" s="25" t="s">
        <v>114</v>
      </c>
      <c r="B95" s="58" t="s">
        <v>115</v>
      </c>
      <c r="C95" s="55"/>
      <c r="D95" s="6"/>
      <c r="E95" s="6"/>
      <c r="F95" s="6"/>
      <c r="G95" s="6"/>
      <c r="H95" s="6"/>
      <c r="I95" s="6"/>
      <c r="J95" s="6"/>
      <c r="K95" s="6"/>
      <c r="L95" s="6"/>
      <c r="M95" s="6"/>
      <c r="N95" s="6"/>
      <c r="O95" s="6"/>
      <c r="P95" s="6"/>
      <c r="Q95" s="6"/>
      <c r="R95" s="6"/>
      <c r="S95" s="6"/>
      <c r="T95" s="6"/>
      <c r="U95" s="6"/>
      <c r="V95" s="6"/>
      <c r="W95" s="6"/>
      <c r="X95" s="6"/>
      <c r="Y95" s="6"/>
      <c r="Z95" s="6"/>
    </row>
    <row r="96" spans="1:26" ht="37.5" customHeight="1" x14ac:dyDescent="0.2">
      <c r="A96" s="26" t="s">
        <v>116</v>
      </c>
      <c r="B96" s="58" t="s">
        <v>117</v>
      </c>
      <c r="C96" s="55"/>
      <c r="D96" s="6"/>
      <c r="E96" s="6"/>
      <c r="F96" s="6"/>
      <c r="G96" s="6"/>
      <c r="H96" s="6"/>
      <c r="I96" s="6"/>
      <c r="J96" s="6"/>
      <c r="K96" s="6"/>
      <c r="L96" s="6"/>
      <c r="M96" s="6"/>
      <c r="N96" s="6"/>
      <c r="O96" s="6"/>
      <c r="P96" s="6"/>
      <c r="Q96" s="6"/>
      <c r="R96" s="6"/>
      <c r="S96" s="6"/>
      <c r="T96" s="6"/>
      <c r="U96" s="6"/>
      <c r="V96" s="6"/>
      <c r="W96" s="6"/>
      <c r="X96" s="6"/>
      <c r="Y96" s="6"/>
      <c r="Z96" s="6"/>
    </row>
    <row r="97" spans="1:26" ht="37.5" customHeight="1" x14ac:dyDescent="0.2">
      <c r="A97" s="27" t="s">
        <v>118</v>
      </c>
      <c r="B97" s="58" t="s">
        <v>119</v>
      </c>
      <c r="C97" s="55"/>
      <c r="D97" s="6"/>
      <c r="E97" s="6"/>
      <c r="F97" s="6"/>
      <c r="G97" s="6"/>
      <c r="H97" s="6"/>
      <c r="I97" s="6"/>
      <c r="J97" s="6"/>
      <c r="K97" s="6"/>
      <c r="L97" s="6"/>
      <c r="M97" s="6"/>
      <c r="N97" s="6"/>
      <c r="O97" s="6"/>
      <c r="P97" s="6"/>
      <c r="Q97" s="6"/>
      <c r="R97" s="6"/>
      <c r="S97" s="6"/>
      <c r="T97" s="6"/>
      <c r="U97" s="6"/>
      <c r="V97" s="6"/>
      <c r="W97" s="6"/>
      <c r="X97" s="6"/>
      <c r="Y97" s="6"/>
      <c r="Z97" s="6"/>
    </row>
    <row r="98" spans="1:26" ht="37.5" customHeight="1" x14ac:dyDescent="0.2">
      <c r="A98" s="28" t="s">
        <v>120</v>
      </c>
      <c r="B98" s="58" t="s">
        <v>121</v>
      </c>
      <c r="C98" s="55"/>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
      <c r="A101" s="56" t="s">
        <v>122</v>
      </c>
      <c r="B101" s="57"/>
      <c r="C101" s="55"/>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
      <c r="A102" s="59" t="s">
        <v>123</v>
      </c>
      <c r="B102" s="57"/>
      <c r="C102" s="55"/>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
      <c r="A104" s="30"/>
      <c r="B104" s="3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
      <c r="A105" s="29"/>
      <c r="B105" s="3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
      <c r="A106" s="6"/>
      <c r="B106" s="29"/>
      <c r="C106" s="31"/>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
      <c r="A107" s="29"/>
      <c r="B107" s="3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
      <c r="A108" s="6"/>
      <c r="B108" s="6"/>
      <c r="C108" s="31"/>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31"/>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31"/>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29"/>
      <c r="C111" s="31"/>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30"/>
      <c r="B112" s="3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30"/>
      <c r="B113" s="3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32"/>
      <c r="B114" s="3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32"/>
      <c r="B115" s="3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29"/>
      <c r="B116" s="3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29"/>
      <c r="B117" s="3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61:C61"/>
    <mergeCell ref="B62:C62"/>
    <mergeCell ref="B81:C81"/>
    <mergeCell ref="B82:C82"/>
    <mergeCell ref="B83:C83"/>
    <mergeCell ref="B54:C54"/>
    <mergeCell ref="B55:C55"/>
    <mergeCell ref="B56:C56"/>
    <mergeCell ref="B57:C57"/>
    <mergeCell ref="A60:C60"/>
    <mergeCell ref="B49:C49"/>
    <mergeCell ref="B50:C50"/>
    <mergeCell ref="B51:C51"/>
    <mergeCell ref="B52:C52"/>
    <mergeCell ref="B53:C53"/>
    <mergeCell ref="B42:C42"/>
    <mergeCell ref="B43:C43"/>
    <mergeCell ref="B44:C44"/>
    <mergeCell ref="B45:C45"/>
    <mergeCell ref="A48:C48"/>
    <mergeCell ref="B35:C35"/>
    <mergeCell ref="A38:C38"/>
    <mergeCell ref="B39:C39"/>
    <mergeCell ref="B40:C40"/>
    <mergeCell ref="B41:C41"/>
    <mergeCell ref="B28:C28"/>
    <mergeCell ref="B29:C29"/>
    <mergeCell ref="A32:C32"/>
    <mergeCell ref="B33:C33"/>
    <mergeCell ref="B34:C34"/>
    <mergeCell ref="B23:C23"/>
    <mergeCell ref="B24:C24"/>
    <mergeCell ref="B25:C25"/>
    <mergeCell ref="B26:C26"/>
    <mergeCell ref="B27:C27"/>
    <mergeCell ref="B10:C10"/>
    <mergeCell ref="A11:A19"/>
    <mergeCell ref="B20:C20"/>
    <mergeCell ref="B21:C21"/>
    <mergeCell ref="B22:C22"/>
    <mergeCell ref="A3:C3"/>
    <mergeCell ref="A4:C4"/>
    <mergeCell ref="A5:C5"/>
    <mergeCell ref="A7:C7"/>
    <mergeCell ref="A9:C9"/>
    <mergeCell ref="B98:C98"/>
    <mergeCell ref="A101:C101"/>
    <mergeCell ref="A102:C102"/>
    <mergeCell ref="B88:C88"/>
    <mergeCell ref="A91:C91"/>
    <mergeCell ref="B92:C92"/>
    <mergeCell ref="B93:C93"/>
    <mergeCell ref="B94:C94"/>
    <mergeCell ref="B95:C95"/>
    <mergeCell ref="B96:C96"/>
    <mergeCell ref="B75:C75"/>
    <mergeCell ref="A78:C78"/>
    <mergeCell ref="B79:C79"/>
    <mergeCell ref="B80:C80"/>
    <mergeCell ref="B97:C97"/>
    <mergeCell ref="B84:C84"/>
    <mergeCell ref="B85:C85"/>
    <mergeCell ref="B86:C86"/>
    <mergeCell ref="B87:C87"/>
    <mergeCell ref="B70:C70"/>
    <mergeCell ref="B71:C71"/>
    <mergeCell ref="B72:C72"/>
    <mergeCell ref="B73:C73"/>
    <mergeCell ref="B74:C74"/>
    <mergeCell ref="B63:C63"/>
    <mergeCell ref="B64:C64"/>
    <mergeCell ref="B65:C65"/>
    <mergeCell ref="A68:C68"/>
    <mergeCell ref="B69:C69"/>
  </mergeCells>
  <conditionalFormatting sqref="A79:A88">
    <cfRule type="cellIs" dxfId="169" priority="1" operator="equal">
      <formula>"Minor"</formula>
    </cfRule>
  </conditionalFormatting>
  <conditionalFormatting sqref="A79:A88">
    <cfRule type="cellIs" dxfId="168" priority="2" operator="equal">
      <formula>"Not implemented"</formula>
    </cfRule>
  </conditionalFormatting>
  <conditionalFormatting sqref="A79:A88">
    <cfRule type="cellIs" dxfId="167" priority="3" operator="equal">
      <formula>"Not tested"</formula>
    </cfRule>
  </conditionalFormatting>
  <conditionalFormatting sqref="A79:A88">
    <cfRule type="cellIs" dxfId="166" priority="4" operator="equal">
      <formula>"Not available"</formula>
    </cfRule>
  </conditionalFormatting>
  <conditionalFormatting sqref="A79:A88">
    <cfRule type="cellIs" dxfId="165" priority="5" operator="equal">
      <formula>"Critical"</formula>
    </cfRule>
  </conditionalFormatting>
  <conditionalFormatting sqref="A79:A88">
    <cfRule type="cellIs" dxfId="164" priority="6" operator="equal">
      <formula>"Major"</formula>
    </cfRule>
  </conditionalFormatting>
  <conditionalFormatting sqref="A79:A88">
    <cfRule type="cellIs" dxfId="163" priority="7" operator="equal">
      <formula>"Average"</formula>
    </cfRule>
  </conditionalFormatting>
  <conditionalFormatting sqref="A79:A88">
    <cfRule type="cellIs" dxfId="162" priority="8" operator="equal">
      <formula>"OK"</formula>
    </cfRule>
  </conditionalFormatting>
  <conditionalFormatting sqref="A79:A88">
    <cfRule type="cellIs" dxfId="161" priority="9" operator="equal">
      <formula>"Enhancement"</formula>
    </cfRule>
  </conditionalFormatting>
  <conditionalFormatting sqref="A79:A88">
    <cfRule type="cellIs" dxfId="160" priority="10" operator="equal">
      <formula>"Partially tested"</formula>
    </cfRule>
  </conditionalFormatting>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4"/>
  <sheetViews>
    <sheetView workbookViewId="0">
      <pane xSplit="4" ySplit="21" topLeftCell="E22" activePane="bottomRight" state="frozen"/>
      <selection pane="topRight" activeCell="E1" sqref="E1"/>
      <selection pane="bottomLeft" activeCell="A22" sqref="A22"/>
      <selection pane="bottomRight" activeCell="E22" sqref="E22"/>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73" t="s">
        <v>124</v>
      </c>
      <c r="B1" s="62"/>
      <c r="C1" s="84" t="s">
        <v>125</v>
      </c>
      <c r="D1" s="33" t="s">
        <v>126</v>
      </c>
      <c r="E1" s="71" t="s">
        <v>127</v>
      </c>
      <c r="F1" s="57"/>
      <c r="G1" s="57"/>
      <c r="H1" s="55"/>
      <c r="I1" s="34"/>
      <c r="J1" s="6"/>
      <c r="K1" s="6"/>
      <c r="L1" s="6"/>
      <c r="M1" s="6"/>
      <c r="N1" s="6"/>
      <c r="O1" s="6"/>
      <c r="P1" s="6"/>
      <c r="Q1" s="6"/>
      <c r="R1" s="6"/>
      <c r="S1" s="6"/>
      <c r="T1" s="6"/>
      <c r="U1" s="6"/>
      <c r="V1" s="6"/>
      <c r="W1" s="6"/>
      <c r="X1" s="6"/>
      <c r="Y1" s="6"/>
      <c r="Z1" s="6"/>
      <c r="AA1" s="6"/>
      <c r="AB1" s="6"/>
    </row>
    <row r="2" spans="1:28" ht="12" hidden="1" customHeight="1" x14ac:dyDescent="0.2">
      <c r="A2" s="74"/>
      <c r="B2" s="65"/>
      <c r="C2" s="81"/>
      <c r="D2" s="33" t="s">
        <v>8</v>
      </c>
      <c r="E2" s="71" t="s">
        <v>13</v>
      </c>
      <c r="F2" s="57"/>
      <c r="G2" s="57"/>
      <c r="H2" s="55"/>
      <c r="I2" s="34"/>
      <c r="J2" s="6"/>
      <c r="K2" s="6"/>
      <c r="L2" s="6"/>
      <c r="M2" s="6"/>
      <c r="N2" s="6"/>
      <c r="O2" s="6"/>
      <c r="P2" s="6"/>
      <c r="Q2" s="6"/>
      <c r="R2" s="6"/>
      <c r="S2" s="6"/>
      <c r="T2" s="6"/>
      <c r="U2" s="6"/>
      <c r="V2" s="6"/>
      <c r="W2" s="6"/>
      <c r="X2" s="6"/>
      <c r="Y2" s="6"/>
      <c r="Z2" s="6"/>
      <c r="AA2" s="6"/>
      <c r="AB2" s="6"/>
    </row>
    <row r="3" spans="1:28" ht="12" hidden="1" customHeight="1" x14ac:dyDescent="0.2">
      <c r="A3" s="74"/>
      <c r="B3" s="65"/>
      <c r="C3" s="81"/>
      <c r="D3" s="33" t="s">
        <v>24</v>
      </c>
      <c r="E3" s="85">
        <v>41348</v>
      </c>
      <c r="F3" s="57"/>
      <c r="G3" s="57"/>
      <c r="H3" s="55"/>
      <c r="I3" s="34"/>
      <c r="J3" s="6"/>
      <c r="K3" s="6"/>
      <c r="L3" s="6"/>
      <c r="M3" s="6"/>
      <c r="N3" s="6"/>
      <c r="O3" s="6"/>
      <c r="P3" s="6"/>
      <c r="Q3" s="6"/>
      <c r="R3" s="6"/>
      <c r="S3" s="6"/>
      <c r="T3" s="6"/>
      <c r="U3" s="6"/>
      <c r="V3" s="6"/>
      <c r="W3" s="6"/>
      <c r="X3" s="6"/>
      <c r="Y3" s="6"/>
      <c r="Z3" s="6"/>
      <c r="AA3" s="6"/>
      <c r="AB3" s="6"/>
    </row>
    <row r="4" spans="1:28" ht="12" hidden="1" customHeight="1" x14ac:dyDescent="0.2">
      <c r="A4" s="74"/>
      <c r="B4" s="65"/>
      <c r="C4" s="81"/>
      <c r="D4" s="33" t="s">
        <v>26</v>
      </c>
      <c r="E4" s="71" t="s">
        <v>128</v>
      </c>
      <c r="F4" s="57"/>
      <c r="G4" s="57"/>
      <c r="H4" s="55"/>
      <c r="I4" s="34"/>
      <c r="J4" s="6"/>
      <c r="K4" s="6"/>
      <c r="L4" s="6"/>
      <c r="M4" s="6"/>
      <c r="N4" s="6"/>
      <c r="O4" s="6"/>
      <c r="P4" s="6"/>
      <c r="Q4" s="6"/>
      <c r="R4" s="6"/>
      <c r="S4" s="6"/>
      <c r="T4" s="6"/>
      <c r="U4" s="6"/>
      <c r="V4" s="6"/>
      <c r="W4" s="6"/>
      <c r="X4" s="6"/>
      <c r="Y4" s="6"/>
      <c r="Z4" s="6"/>
      <c r="AA4" s="6"/>
      <c r="AB4" s="6"/>
    </row>
    <row r="5" spans="1:28" ht="12" hidden="1" customHeight="1" x14ac:dyDescent="0.2">
      <c r="A5" s="74"/>
      <c r="B5" s="65"/>
      <c r="C5" s="81"/>
      <c r="D5" s="33" t="s">
        <v>129</v>
      </c>
      <c r="E5" s="71" t="s">
        <v>130</v>
      </c>
      <c r="F5" s="57"/>
      <c r="G5" s="57"/>
      <c r="H5" s="55"/>
      <c r="I5" s="34"/>
      <c r="J5" s="6"/>
      <c r="K5" s="6"/>
      <c r="L5" s="6"/>
      <c r="M5" s="6"/>
      <c r="N5" s="6"/>
      <c r="O5" s="6"/>
      <c r="P5" s="6"/>
      <c r="Q5" s="6"/>
      <c r="R5" s="6"/>
      <c r="S5" s="6"/>
      <c r="T5" s="6"/>
      <c r="U5" s="6"/>
      <c r="V5" s="6"/>
      <c r="W5" s="6"/>
      <c r="X5" s="6"/>
      <c r="Y5" s="6"/>
      <c r="Z5" s="6"/>
      <c r="AA5" s="6"/>
      <c r="AB5" s="6"/>
    </row>
    <row r="6" spans="1:28" ht="12" hidden="1" customHeight="1" x14ac:dyDescent="0.2">
      <c r="A6" s="74"/>
      <c r="B6" s="65"/>
      <c r="C6" s="81"/>
      <c r="D6" s="33" t="s">
        <v>131</v>
      </c>
      <c r="E6" s="71" t="s">
        <v>132</v>
      </c>
      <c r="F6" s="57"/>
      <c r="G6" s="57"/>
      <c r="H6" s="55"/>
      <c r="I6" s="34"/>
      <c r="J6" s="6"/>
      <c r="K6" s="6"/>
      <c r="L6" s="6"/>
      <c r="M6" s="6"/>
      <c r="N6" s="6"/>
      <c r="O6" s="6"/>
      <c r="P6" s="6"/>
      <c r="Q6" s="6"/>
      <c r="R6" s="6"/>
      <c r="S6" s="6"/>
      <c r="T6" s="6"/>
      <c r="U6" s="6"/>
      <c r="V6" s="6"/>
      <c r="W6" s="6"/>
      <c r="X6" s="6"/>
      <c r="Y6" s="6"/>
      <c r="Z6" s="6"/>
      <c r="AA6" s="6"/>
      <c r="AB6" s="6"/>
    </row>
    <row r="7" spans="1:28" ht="12" customHeight="1" x14ac:dyDescent="0.2">
      <c r="A7" s="74"/>
      <c r="B7" s="65"/>
      <c r="C7" s="81"/>
      <c r="D7" s="33" t="s">
        <v>30</v>
      </c>
      <c r="E7" s="72" t="s">
        <v>133</v>
      </c>
      <c r="F7" s="57"/>
      <c r="G7" s="57"/>
      <c r="H7" s="55"/>
      <c r="I7" s="34"/>
      <c r="J7" s="6"/>
      <c r="K7" s="6"/>
      <c r="L7" s="6"/>
      <c r="M7" s="6"/>
      <c r="N7" s="6"/>
      <c r="O7" s="6"/>
      <c r="P7" s="6"/>
      <c r="Q7" s="6"/>
      <c r="R7" s="6"/>
      <c r="S7" s="6"/>
      <c r="T7" s="6"/>
      <c r="U7" s="6"/>
      <c r="V7" s="6"/>
      <c r="W7" s="6"/>
      <c r="X7" s="6"/>
      <c r="Y7" s="6"/>
      <c r="Z7" s="6"/>
      <c r="AA7" s="6"/>
      <c r="AB7" s="6"/>
    </row>
    <row r="8" spans="1:28" ht="12.75" customHeight="1" outlineLevel="1" x14ac:dyDescent="0.2">
      <c r="A8" s="75"/>
      <c r="B8" s="68"/>
      <c r="C8" s="82"/>
      <c r="D8" s="35"/>
      <c r="E8" s="56" t="s">
        <v>134</v>
      </c>
      <c r="F8" s="57"/>
      <c r="G8" s="57"/>
      <c r="H8" s="55"/>
      <c r="I8" s="34"/>
      <c r="J8" s="6"/>
      <c r="K8" s="6"/>
      <c r="L8" s="6"/>
      <c r="M8" s="6"/>
      <c r="N8" s="6"/>
      <c r="O8" s="6"/>
      <c r="P8" s="6"/>
      <c r="Q8" s="6"/>
      <c r="R8" s="6"/>
      <c r="S8" s="6"/>
      <c r="T8" s="6"/>
      <c r="U8" s="6"/>
      <c r="V8" s="6"/>
      <c r="W8" s="6"/>
      <c r="X8" s="6"/>
      <c r="Y8" s="6"/>
      <c r="Z8" s="6"/>
      <c r="AA8" s="6"/>
      <c r="AB8" s="6"/>
    </row>
    <row r="9" spans="1:28" ht="12" customHeight="1" outlineLevel="1" x14ac:dyDescent="0.2">
      <c r="A9" s="76" t="s">
        <v>135</v>
      </c>
      <c r="B9" s="62"/>
      <c r="C9" s="77" t="s">
        <v>136</v>
      </c>
      <c r="D9" s="36" t="s">
        <v>137</v>
      </c>
      <c r="E9" s="87">
        <f>SUM(E10:F19)</f>
        <v>58</v>
      </c>
      <c r="F9" s="55"/>
      <c r="G9" s="86">
        <v>1</v>
      </c>
      <c r="H9" s="55"/>
      <c r="I9" s="34"/>
      <c r="J9" s="6"/>
      <c r="K9" s="6"/>
      <c r="L9" s="6"/>
      <c r="M9" s="6"/>
      <c r="N9" s="6"/>
      <c r="O9" s="6"/>
      <c r="P9" s="6"/>
      <c r="Q9" s="6"/>
      <c r="R9" s="6"/>
      <c r="S9" s="6"/>
      <c r="T9" s="6"/>
      <c r="U9" s="6"/>
      <c r="V9" s="6"/>
      <c r="W9" s="6"/>
      <c r="X9" s="6"/>
      <c r="Y9" s="6"/>
      <c r="Z9" s="6"/>
      <c r="AA9" s="6"/>
      <c r="AB9" s="6"/>
    </row>
    <row r="10" spans="1:28" ht="12" customHeight="1" outlineLevel="1" x14ac:dyDescent="0.2">
      <c r="A10" s="74"/>
      <c r="B10" s="65"/>
      <c r="C10" s="78"/>
      <c r="D10" s="21" t="s">
        <v>97</v>
      </c>
      <c r="E10" s="88">
        <f>COUNTIF(E23:E81,"OK")</f>
        <v>54</v>
      </c>
      <c r="F10" s="55"/>
      <c r="G10" s="86">
        <f>IF(ISERROR(E10/E9),"",E10/E9)</f>
        <v>0.93103448275862066</v>
      </c>
      <c r="H10" s="55"/>
      <c r="I10" s="34"/>
      <c r="J10" s="6"/>
      <c r="K10" s="6"/>
      <c r="L10" s="6"/>
      <c r="M10" s="6"/>
      <c r="N10" s="6"/>
      <c r="O10" s="6"/>
      <c r="P10" s="6"/>
      <c r="Q10" s="6"/>
      <c r="R10" s="6"/>
      <c r="S10" s="6"/>
      <c r="T10" s="6"/>
      <c r="U10" s="6"/>
      <c r="V10" s="6"/>
      <c r="W10" s="6"/>
      <c r="X10" s="6"/>
      <c r="Y10" s="6"/>
      <c r="Z10" s="6"/>
      <c r="AA10" s="6"/>
      <c r="AB10" s="6"/>
    </row>
    <row r="11" spans="1:28" ht="12" customHeight="1" outlineLevel="1" x14ac:dyDescent="0.2">
      <c r="A11" s="74"/>
      <c r="B11" s="65"/>
      <c r="C11" s="78"/>
      <c r="D11" s="21" t="s">
        <v>99</v>
      </c>
      <c r="E11" s="88">
        <f>COUNTIF(E23:E81,"Partially tested")</f>
        <v>0</v>
      </c>
      <c r="F11" s="55"/>
      <c r="G11" s="86">
        <f>IF(ISERROR(E11/E9),"",E11/E9)</f>
        <v>0</v>
      </c>
      <c r="H11" s="55"/>
      <c r="I11" s="34"/>
      <c r="J11" s="6"/>
      <c r="K11" s="6"/>
      <c r="L11" s="6"/>
      <c r="M11" s="6"/>
      <c r="N11" s="6"/>
      <c r="O11" s="6"/>
      <c r="P11" s="6"/>
      <c r="Q11" s="6"/>
      <c r="R11" s="6"/>
      <c r="S11" s="6"/>
      <c r="T11" s="6"/>
      <c r="U11" s="6"/>
      <c r="V11" s="6"/>
      <c r="W11" s="6"/>
      <c r="X11" s="6"/>
      <c r="Y11" s="6"/>
      <c r="Z11" s="6"/>
      <c r="AA11" s="6"/>
      <c r="AB11" s="6"/>
    </row>
    <row r="12" spans="1:28" ht="12" customHeight="1" outlineLevel="1" x14ac:dyDescent="0.2">
      <c r="A12" s="74"/>
      <c r="B12" s="65"/>
      <c r="C12" s="78"/>
      <c r="D12" s="21" t="s">
        <v>94</v>
      </c>
      <c r="E12" s="88">
        <f>COUNTIF(E23:E81,"Enhancement")</f>
        <v>0</v>
      </c>
      <c r="F12" s="55"/>
      <c r="G12" s="86">
        <f>IF(ISERROR(E12/E9),"",E12/E9)</f>
        <v>0</v>
      </c>
      <c r="H12" s="55"/>
      <c r="I12" s="34"/>
      <c r="J12" s="6"/>
      <c r="K12" s="6"/>
      <c r="L12" s="6"/>
      <c r="M12" s="6"/>
      <c r="N12" s="6"/>
      <c r="O12" s="6"/>
      <c r="P12" s="6"/>
      <c r="Q12" s="6"/>
      <c r="R12" s="6"/>
      <c r="S12" s="6"/>
      <c r="T12" s="6"/>
      <c r="U12" s="6"/>
      <c r="V12" s="6"/>
      <c r="W12" s="6"/>
      <c r="X12" s="6"/>
      <c r="Y12" s="6"/>
      <c r="Z12" s="6"/>
      <c r="AA12" s="6"/>
      <c r="AB12" s="6"/>
    </row>
    <row r="13" spans="1:28" ht="12" customHeight="1" outlineLevel="1" x14ac:dyDescent="0.2">
      <c r="A13" s="74"/>
      <c r="B13" s="65"/>
      <c r="C13" s="78"/>
      <c r="D13" s="21" t="s">
        <v>92</v>
      </c>
      <c r="E13" s="88">
        <f>COUNTIF(E23:E81,"Minor")</f>
        <v>2</v>
      </c>
      <c r="F13" s="55"/>
      <c r="G13" s="86">
        <f>IF(ISERROR(E13/E9),"",E13/E9)</f>
        <v>3.4482758620689655E-2</v>
      </c>
      <c r="H13" s="55"/>
      <c r="I13" s="34"/>
      <c r="J13" s="6"/>
      <c r="K13" s="6"/>
      <c r="L13" s="6"/>
      <c r="M13" s="6"/>
      <c r="N13" s="6"/>
      <c r="O13" s="6"/>
      <c r="P13" s="6"/>
      <c r="Q13" s="6"/>
      <c r="R13" s="6"/>
      <c r="S13" s="6"/>
      <c r="T13" s="6"/>
      <c r="U13" s="6"/>
      <c r="V13" s="6"/>
      <c r="W13" s="6"/>
      <c r="X13" s="6"/>
      <c r="Y13" s="6"/>
      <c r="Z13" s="6"/>
      <c r="AA13" s="6"/>
      <c r="AB13" s="6"/>
    </row>
    <row r="14" spans="1:28" ht="12" customHeight="1" outlineLevel="1" x14ac:dyDescent="0.2">
      <c r="A14" s="74"/>
      <c r="B14" s="65"/>
      <c r="C14" s="78"/>
      <c r="D14" s="21" t="s">
        <v>90</v>
      </c>
      <c r="E14" s="88">
        <f>COUNTIF(E23:E81,"Average")</f>
        <v>1</v>
      </c>
      <c r="F14" s="55"/>
      <c r="G14" s="86">
        <f>IF(ISERROR(E14/E13),"",E14/E13)</f>
        <v>0.5</v>
      </c>
      <c r="H14" s="55"/>
      <c r="I14" s="34"/>
      <c r="J14" s="6"/>
      <c r="K14" s="6"/>
      <c r="L14" s="6"/>
      <c r="M14" s="6"/>
      <c r="N14" s="6"/>
      <c r="O14" s="6"/>
      <c r="P14" s="6"/>
      <c r="Q14" s="6"/>
      <c r="R14" s="6"/>
      <c r="S14" s="6"/>
      <c r="T14" s="6"/>
      <c r="U14" s="6"/>
      <c r="V14" s="6"/>
      <c r="W14" s="6"/>
      <c r="X14" s="6"/>
      <c r="Y14" s="6"/>
      <c r="Z14" s="6"/>
      <c r="AA14" s="6"/>
      <c r="AB14" s="6"/>
    </row>
    <row r="15" spans="1:28" ht="12" customHeight="1" outlineLevel="1" x14ac:dyDescent="0.2">
      <c r="A15" s="74"/>
      <c r="B15" s="65"/>
      <c r="C15" s="78"/>
      <c r="D15" s="21" t="s">
        <v>88</v>
      </c>
      <c r="E15" s="88">
        <f>COUNTIF(E23:E81,"Major")</f>
        <v>1</v>
      </c>
      <c r="F15" s="55"/>
      <c r="G15" s="86">
        <f>IF(ISERROR(E15/E9),"",E15/E9)</f>
        <v>1.7241379310344827E-2</v>
      </c>
      <c r="H15" s="55"/>
      <c r="I15" s="34"/>
      <c r="J15" s="6"/>
      <c r="K15" s="6"/>
      <c r="L15" s="6"/>
      <c r="M15" s="6"/>
      <c r="N15" s="6"/>
      <c r="O15" s="6"/>
      <c r="P15" s="6"/>
      <c r="Q15" s="6"/>
      <c r="R15" s="6"/>
      <c r="S15" s="6"/>
      <c r="T15" s="6"/>
      <c r="U15" s="6"/>
      <c r="V15" s="6"/>
      <c r="W15" s="6"/>
      <c r="X15" s="6"/>
      <c r="Y15" s="6"/>
      <c r="Z15" s="6"/>
      <c r="AA15" s="6"/>
      <c r="AB15" s="6"/>
    </row>
    <row r="16" spans="1:28" ht="12" customHeight="1" outlineLevel="1" x14ac:dyDescent="0.2">
      <c r="A16" s="74"/>
      <c r="B16" s="65"/>
      <c r="C16" s="78"/>
      <c r="D16" s="21" t="s">
        <v>86</v>
      </c>
      <c r="E16" s="88">
        <f>COUNTIF(E23:E81,"Critical")</f>
        <v>0</v>
      </c>
      <c r="F16" s="55"/>
      <c r="G16" s="86">
        <f>IF(ISERROR(E16/E9),"",E16/E9)</f>
        <v>0</v>
      </c>
      <c r="H16" s="55"/>
      <c r="I16" s="34"/>
      <c r="J16" s="6"/>
      <c r="K16" s="6"/>
      <c r="L16" s="6"/>
      <c r="M16" s="6"/>
      <c r="N16" s="6"/>
      <c r="O16" s="6"/>
      <c r="P16" s="6"/>
      <c r="Q16" s="6"/>
      <c r="R16" s="6"/>
      <c r="S16" s="6"/>
      <c r="T16" s="6"/>
      <c r="U16" s="6"/>
      <c r="V16" s="6"/>
      <c r="W16" s="6"/>
      <c r="X16" s="6"/>
      <c r="Y16" s="6"/>
      <c r="Z16" s="6"/>
      <c r="AA16" s="6"/>
      <c r="AB16" s="6"/>
    </row>
    <row r="17" spans="1:28" ht="12" customHeight="1" outlineLevel="1" x14ac:dyDescent="0.2">
      <c r="A17" s="74"/>
      <c r="B17" s="65"/>
      <c r="C17" s="78"/>
      <c r="D17" s="21" t="s">
        <v>101</v>
      </c>
      <c r="E17" s="88">
        <f>COUNTIF(E23:E81,"Not available")</f>
        <v>0</v>
      </c>
      <c r="F17" s="55"/>
      <c r="G17" s="86">
        <f>IF(ISERROR(E17/E9),"",E17/E9)</f>
        <v>0</v>
      </c>
      <c r="H17" s="55"/>
      <c r="I17" s="34"/>
      <c r="J17" s="6"/>
      <c r="K17" s="6"/>
      <c r="L17" s="6"/>
      <c r="M17" s="6"/>
      <c r="N17" s="6"/>
      <c r="O17" s="6"/>
      <c r="P17" s="6"/>
      <c r="Q17" s="6"/>
      <c r="R17" s="6"/>
      <c r="S17" s="6"/>
      <c r="T17" s="6"/>
      <c r="U17" s="6"/>
      <c r="V17" s="6"/>
      <c r="W17" s="6"/>
      <c r="X17" s="6"/>
      <c r="Y17" s="6"/>
      <c r="Z17" s="6"/>
      <c r="AA17" s="6"/>
      <c r="AB17" s="6"/>
    </row>
    <row r="18" spans="1:28" ht="12" customHeight="1" outlineLevel="1" x14ac:dyDescent="0.2">
      <c r="A18" s="74"/>
      <c r="B18" s="65"/>
      <c r="C18" s="78"/>
      <c r="D18" s="21" t="s">
        <v>103</v>
      </c>
      <c r="E18" s="88">
        <f>COUNTIF(E23:E81,"Not implemented")</f>
        <v>0</v>
      </c>
      <c r="F18" s="55"/>
      <c r="G18" s="86">
        <f>IF(ISERROR(E18/E9),"",E18/E9)</f>
        <v>0</v>
      </c>
      <c r="H18" s="55"/>
      <c r="I18" s="34"/>
      <c r="J18" s="6"/>
      <c r="K18" s="6"/>
      <c r="L18" s="6"/>
      <c r="M18" s="6"/>
      <c r="N18" s="6"/>
      <c r="O18" s="6"/>
      <c r="P18" s="6"/>
      <c r="Q18" s="6"/>
      <c r="R18" s="6"/>
      <c r="S18" s="6"/>
      <c r="T18" s="6"/>
      <c r="U18" s="6"/>
      <c r="V18" s="6"/>
      <c r="W18" s="6"/>
      <c r="X18" s="6"/>
      <c r="Y18" s="6"/>
      <c r="Z18" s="6"/>
      <c r="AA18" s="6"/>
      <c r="AB18" s="6"/>
    </row>
    <row r="19" spans="1:28" ht="12" customHeight="1" outlineLevel="1" x14ac:dyDescent="0.2">
      <c r="A19" s="74"/>
      <c r="B19" s="65"/>
      <c r="C19" s="78"/>
      <c r="D19" s="21" t="s">
        <v>105</v>
      </c>
      <c r="E19" s="88">
        <f>COUNTIF(E23:E81,"Not tested")</f>
        <v>0</v>
      </c>
      <c r="F19" s="55"/>
      <c r="G19" s="86">
        <f>IF(ISERROR(E19/E9),"",E19/E9)</f>
        <v>0</v>
      </c>
      <c r="H19" s="55"/>
      <c r="I19" s="34"/>
      <c r="J19" s="6"/>
      <c r="K19" s="6"/>
      <c r="L19" s="6"/>
      <c r="M19" s="6"/>
      <c r="N19" s="6"/>
      <c r="O19" s="6"/>
      <c r="P19" s="6"/>
      <c r="Q19" s="6"/>
      <c r="R19" s="6"/>
      <c r="S19" s="6"/>
      <c r="T19" s="6"/>
      <c r="U19" s="6"/>
      <c r="V19" s="6"/>
      <c r="W19" s="6"/>
      <c r="X19" s="6"/>
      <c r="Y19" s="6"/>
      <c r="Z19" s="6"/>
      <c r="AA19" s="6"/>
      <c r="AB19" s="6"/>
    </row>
    <row r="20" spans="1:28" ht="12" customHeight="1" outlineLevel="1" x14ac:dyDescent="0.2">
      <c r="A20" s="75"/>
      <c r="B20" s="68"/>
      <c r="C20" s="79"/>
      <c r="D20" s="37" t="s">
        <v>138</v>
      </c>
      <c r="E20" s="87">
        <f>ROUND(SUM(H22,)/60, 2)</f>
        <v>0</v>
      </c>
      <c r="F20" s="55"/>
      <c r="G20" s="86"/>
      <c r="H20" s="55"/>
      <c r="I20" s="34"/>
      <c r="J20" s="6"/>
      <c r="K20" s="6"/>
      <c r="L20" s="6"/>
      <c r="M20" s="6"/>
      <c r="N20" s="6"/>
      <c r="O20" s="6"/>
      <c r="P20" s="6"/>
      <c r="Q20" s="6"/>
      <c r="R20" s="6"/>
      <c r="S20" s="6"/>
      <c r="T20" s="6"/>
      <c r="U20" s="6"/>
      <c r="V20" s="6"/>
      <c r="W20" s="6"/>
      <c r="X20" s="6"/>
      <c r="Y20" s="6"/>
      <c r="Z20" s="6"/>
      <c r="AA20" s="6"/>
      <c r="AB20" s="6"/>
    </row>
    <row r="21" spans="1:28" ht="28.5" customHeight="1" x14ac:dyDescent="0.2">
      <c r="A21" s="33" t="s">
        <v>139</v>
      </c>
      <c r="B21" s="33" t="s">
        <v>140</v>
      </c>
      <c r="C21" s="33" t="s">
        <v>141</v>
      </c>
      <c r="D21" s="33" t="s">
        <v>142</v>
      </c>
      <c r="E21" s="33" t="s">
        <v>143</v>
      </c>
      <c r="F21" s="33" t="s">
        <v>144</v>
      </c>
      <c r="G21" s="33" t="s">
        <v>26</v>
      </c>
      <c r="H21" s="38" t="s">
        <v>145</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t="s">
        <v>146</v>
      </c>
      <c r="C22" s="41"/>
      <c r="D22" s="41"/>
      <c r="E22" s="41"/>
      <c r="F22" s="41"/>
      <c r="G22" s="41"/>
      <c r="H22" s="41"/>
      <c r="I22" s="34"/>
      <c r="J22" s="6"/>
      <c r="K22" s="6"/>
      <c r="L22" s="6"/>
      <c r="M22" s="6"/>
      <c r="N22" s="6"/>
      <c r="O22" s="6"/>
      <c r="P22" s="6"/>
      <c r="Q22" s="6"/>
      <c r="R22" s="6"/>
      <c r="S22" s="6"/>
      <c r="T22" s="6"/>
      <c r="U22" s="6"/>
      <c r="V22" s="6"/>
      <c r="W22" s="6"/>
      <c r="X22" s="6"/>
      <c r="Y22" s="6"/>
      <c r="Z22" s="6"/>
      <c r="AA22" s="6"/>
      <c r="AB22" s="6"/>
    </row>
    <row r="23" spans="1:28" ht="12.75" customHeight="1" x14ac:dyDescent="0.2">
      <c r="A23" s="43" t="s">
        <v>13</v>
      </c>
      <c r="B23" s="80" t="s">
        <v>147</v>
      </c>
      <c r="C23" s="44" t="s">
        <v>148</v>
      </c>
      <c r="D23" s="45"/>
      <c r="E23" s="21" t="s">
        <v>97</v>
      </c>
      <c r="F23" s="46"/>
      <c r="G23" s="47" t="s">
        <v>149</v>
      </c>
      <c r="H23" s="47"/>
      <c r="I23" s="34"/>
      <c r="J23" s="6"/>
      <c r="K23" s="6"/>
      <c r="L23" s="6"/>
      <c r="M23" s="6"/>
      <c r="N23" s="6"/>
      <c r="O23" s="6"/>
      <c r="P23" s="6"/>
      <c r="Q23" s="6"/>
      <c r="R23" s="6"/>
      <c r="S23" s="6"/>
      <c r="T23" s="6"/>
      <c r="U23" s="6"/>
      <c r="V23" s="6"/>
      <c r="W23" s="6"/>
      <c r="X23" s="6"/>
      <c r="Y23" s="6"/>
      <c r="Z23" s="6"/>
      <c r="AA23" s="6"/>
      <c r="AB23" s="6"/>
    </row>
    <row r="24" spans="1:28" ht="12.75" customHeight="1" x14ac:dyDescent="0.2">
      <c r="A24" s="43" t="s">
        <v>11</v>
      </c>
      <c r="B24" s="81"/>
      <c r="C24" s="48" t="s">
        <v>150</v>
      </c>
      <c r="D24" s="48" t="s">
        <v>151</v>
      </c>
      <c r="E24" s="21" t="s">
        <v>97</v>
      </c>
      <c r="F24" s="46"/>
      <c r="G24" s="47" t="s">
        <v>149</v>
      </c>
      <c r="H24" s="47"/>
      <c r="I24" s="34"/>
      <c r="J24" s="6"/>
      <c r="K24" s="6"/>
      <c r="L24" s="6"/>
      <c r="M24" s="6"/>
      <c r="N24" s="6"/>
      <c r="O24" s="6"/>
      <c r="P24" s="6"/>
      <c r="Q24" s="6"/>
      <c r="R24" s="6"/>
      <c r="S24" s="6"/>
      <c r="T24" s="6"/>
      <c r="U24" s="6"/>
      <c r="V24" s="6"/>
      <c r="W24" s="6"/>
      <c r="X24" s="6"/>
      <c r="Y24" s="6"/>
      <c r="Z24" s="6"/>
      <c r="AA24" s="6"/>
      <c r="AB24" s="6"/>
    </row>
    <row r="25" spans="1:28" ht="12.75" customHeight="1" x14ac:dyDescent="0.2">
      <c r="A25" s="43" t="s">
        <v>11</v>
      </c>
      <c r="B25" s="81"/>
      <c r="C25" s="48" t="s">
        <v>152</v>
      </c>
      <c r="D25" s="48" t="s">
        <v>153</v>
      </c>
      <c r="E25" s="21" t="s">
        <v>97</v>
      </c>
      <c r="F25" s="46"/>
      <c r="G25" s="47" t="s">
        <v>149</v>
      </c>
      <c r="H25" s="47"/>
      <c r="I25" s="34"/>
      <c r="J25" s="6"/>
      <c r="K25" s="6"/>
      <c r="L25" s="6"/>
      <c r="M25" s="6"/>
      <c r="N25" s="6"/>
      <c r="O25" s="6"/>
      <c r="P25" s="6"/>
      <c r="Q25" s="6"/>
      <c r="R25" s="6"/>
      <c r="S25" s="6"/>
      <c r="T25" s="6"/>
      <c r="U25" s="6"/>
      <c r="V25" s="6"/>
      <c r="W25" s="6"/>
      <c r="X25" s="6"/>
      <c r="Y25" s="6"/>
      <c r="Z25" s="6"/>
      <c r="AA25" s="6"/>
      <c r="AB25" s="6"/>
    </row>
    <row r="26" spans="1:28" ht="12.75" customHeight="1" x14ac:dyDescent="0.2">
      <c r="A26" s="43" t="s">
        <v>11</v>
      </c>
      <c r="B26" s="81"/>
      <c r="C26" s="48" t="s">
        <v>154</v>
      </c>
      <c r="D26" s="48" t="s">
        <v>153</v>
      </c>
      <c r="E26" s="21" t="s">
        <v>97</v>
      </c>
      <c r="F26" s="46"/>
      <c r="G26" s="47" t="s">
        <v>149</v>
      </c>
      <c r="H26" s="47"/>
      <c r="I26" s="34"/>
      <c r="J26" s="6"/>
      <c r="K26" s="6"/>
      <c r="L26" s="6"/>
      <c r="M26" s="6"/>
      <c r="N26" s="6"/>
      <c r="O26" s="6"/>
      <c r="P26" s="6"/>
      <c r="Q26" s="6"/>
      <c r="R26" s="6"/>
      <c r="S26" s="6"/>
      <c r="T26" s="6"/>
      <c r="U26" s="6"/>
      <c r="V26" s="6"/>
      <c r="W26" s="6"/>
      <c r="X26" s="6"/>
      <c r="Y26" s="6"/>
      <c r="Z26" s="6"/>
      <c r="AA26" s="6"/>
      <c r="AB26" s="6"/>
    </row>
    <row r="27" spans="1:28" ht="12.75" customHeight="1" x14ac:dyDescent="0.2">
      <c r="A27" s="43" t="s">
        <v>11</v>
      </c>
      <c r="B27" s="81"/>
      <c r="C27" s="48" t="s">
        <v>155</v>
      </c>
      <c r="D27" s="48" t="s">
        <v>153</v>
      </c>
      <c r="E27" s="21" t="s">
        <v>97</v>
      </c>
      <c r="F27" s="46"/>
      <c r="G27" s="47" t="s">
        <v>149</v>
      </c>
      <c r="H27" s="47"/>
      <c r="I27" s="34"/>
      <c r="J27" s="6"/>
      <c r="K27" s="6"/>
      <c r="L27" s="6"/>
      <c r="M27" s="6"/>
      <c r="N27" s="6"/>
      <c r="O27" s="6"/>
      <c r="P27" s="6"/>
      <c r="Q27" s="6"/>
      <c r="R27" s="6"/>
      <c r="S27" s="6"/>
      <c r="T27" s="6"/>
      <c r="U27" s="6"/>
      <c r="V27" s="6"/>
      <c r="W27" s="6"/>
      <c r="X27" s="6"/>
      <c r="Y27" s="6"/>
      <c r="Z27" s="6"/>
      <c r="AA27" s="6"/>
      <c r="AB27" s="6"/>
    </row>
    <row r="28" spans="1:28" ht="12.75" customHeight="1" x14ac:dyDescent="0.2">
      <c r="A28" s="43" t="s">
        <v>11</v>
      </c>
      <c r="B28" s="81"/>
      <c r="C28" s="48" t="s">
        <v>156</v>
      </c>
      <c r="D28" s="48" t="s">
        <v>153</v>
      </c>
      <c r="E28" s="21" t="s">
        <v>97</v>
      </c>
      <c r="F28" s="46"/>
      <c r="G28" s="47" t="s">
        <v>149</v>
      </c>
      <c r="H28" s="47"/>
      <c r="I28" s="34"/>
      <c r="J28" s="6"/>
      <c r="K28" s="6"/>
      <c r="L28" s="6"/>
      <c r="M28" s="6"/>
      <c r="N28" s="6"/>
      <c r="O28" s="6"/>
      <c r="P28" s="6"/>
      <c r="Q28" s="6"/>
      <c r="R28" s="6"/>
      <c r="S28" s="6"/>
      <c r="T28" s="6"/>
      <c r="U28" s="6"/>
      <c r="V28" s="6"/>
      <c r="W28" s="6"/>
      <c r="X28" s="6"/>
      <c r="Y28" s="6"/>
      <c r="Z28" s="6"/>
      <c r="AA28" s="6"/>
      <c r="AB28" s="6"/>
    </row>
    <row r="29" spans="1:28" ht="12.75" customHeight="1" x14ac:dyDescent="0.2">
      <c r="A29" s="43" t="s">
        <v>11</v>
      </c>
      <c r="B29" s="81"/>
      <c r="C29" s="48" t="s">
        <v>157</v>
      </c>
      <c r="D29" s="48" t="s">
        <v>151</v>
      </c>
      <c r="E29" s="21" t="s">
        <v>97</v>
      </c>
      <c r="F29" s="46"/>
      <c r="G29" s="47" t="s">
        <v>149</v>
      </c>
      <c r="H29" s="47"/>
      <c r="I29" s="34"/>
      <c r="J29" s="6"/>
      <c r="K29" s="6"/>
      <c r="L29" s="6"/>
      <c r="M29" s="6"/>
      <c r="N29" s="6"/>
      <c r="O29" s="6"/>
      <c r="P29" s="6"/>
      <c r="Q29" s="6"/>
      <c r="R29" s="6"/>
      <c r="S29" s="6"/>
      <c r="T29" s="6"/>
      <c r="U29" s="6"/>
      <c r="V29" s="6"/>
      <c r="W29" s="6"/>
      <c r="X29" s="6"/>
      <c r="Y29" s="6"/>
      <c r="Z29" s="6"/>
      <c r="AA29" s="6"/>
      <c r="AB29" s="6"/>
    </row>
    <row r="30" spans="1:28" ht="12.75" customHeight="1" x14ac:dyDescent="0.2">
      <c r="A30" s="43" t="s">
        <v>11</v>
      </c>
      <c r="B30" s="81"/>
      <c r="C30" s="48" t="s">
        <v>158</v>
      </c>
      <c r="D30" s="48" t="s">
        <v>151</v>
      </c>
      <c r="E30" s="21" t="s">
        <v>97</v>
      </c>
      <c r="F30" s="46"/>
      <c r="G30" s="47" t="s">
        <v>149</v>
      </c>
      <c r="H30" s="47"/>
      <c r="I30" s="34"/>
      <c r="J30" s="6"/>
      <c r="K30" s="6"/>
      <c r="L30" s="6"/>
      <c r="M30" s="6"/>
      <c r="N30" s="6"/>
      <c r="O30" s="6"/>
      <c r="P30" s="6"/>
      <c r="Q30" s="6"/>
      <c r="R30" s="6"/>
      <c r="S30" s="6"/>
      <c r="T30" s="6"/>
      <c r="U30" s="6"/>
      <c r="V30" s="6"/>
      <c r="W30" s="6"/>
      <c r="X30" s="6"/>
      <c r="Y30" s="6"/>
      <c r="Z30" s="6"/>
      <c r="AA30" s="6"/>
      <c r="AB30" s="6"/>
    </row>
    <row r="31" spans="1:28" ht="12.75" customHeight="1" x14ac:dyDescent="0.2">
      <c r="A31" s="43" t="s">
        <v>11</v>
      </c>
      <c r="B31" s="81"/>
      <c r="C31" s="48" t="s">
        <v>159</v>
      </c>
      <c r="D31" s="48" t="s">
        <v>160</v>
      </c>
      <c r="E31" s="21" t="s">
        <v>97</v>
      </c>
      <c r="F31" s="46"/>
      <c r="G31" s="47" t="s">
        <v>149</v>
      </c>
      <c r="H31" s="47"/>
      <c r="I31" s="34"/>
      <c r="J31" s="6"/>
      <c r="K31" s="6"/>
      <c r="L31" s="6"/>
      <c r="M31" s="6"/>
      <c r="N31" s="6"/>
      <c r="O31" s="6"/>
      <c r="P31" s="6"/>
      <c r="Q31" s="6"/>
      <c r="R31" s="6"/>
      <c r="S31" s="6"/>
      <c r="T31" s="6"/>
      <c r="U31" s="6"/>
      <c r="V31" s="6"/>
      <c r="W31" s="6"/>
      <c r="X31" s="6"/>
      <c r="Y31" s="6"/>
      <c r="Z31" s="6"/>
      <c r="AA31" s="6"/>
      <c r="AB31" s="6"/>
    </row>
    <row r="32" spans="1:28" ht="12.75" customHeight="1" x14ac:dyDescent="0.2">
      <c r="A32" s="43" t="s">
        <v>11</v>
      </c>
      <c r="B32" s="81"/>
      <c r="C32" s="48" t="s">
        <v>161</v>
      </c>
      <c r="D32" s="48" t="s">
        <v>162</v>
      </c>
      <c r="E32" s="21" t="s">
        <v>97</v>
      </c>
      <c r="F32" s="46"/>
      <c r="G32" s="47" t="s">
        <v>149</v>
      </c>
      <c r="H32" s="47"/>
      <c r="I32" s="34"/>
      <c r="J32" s="6"/>
      <c r="K32" s="6"/>
      <c r="L32" s="6"/>
      <c r="M32" s="6"/>
      <c r="N32" s="6"/>
      <c r="O32" s="6"/>
      <c r="P32" s="6"/>
      <c r="Q32" s="6"/>
      <c r="R32" s="6"/>
      <c r="S32" s="6"/>
      <c r="T32" s="6"/>
      <c r="U32" s="6"/>
      <c r="V32" s="6"/>
      <c r="W32" s="6"/>
      <c r="X32" s="6"/>
      <c r="Y32" s="6"/>
      <c r="Z32" s="6"/>
      <c r="AA32" s="6"/>
      <c r="AB32" s="6"/>
    </row>
    <row r="33" spans="1:28" ht="12.75" customHeight="1" x14ac:dyDescent="0.2">
      <c r="A33" s="43" t="s">
        <v>11</v>
      </c>
      <c r="B33" s="81"/>
      <c r="C33" s="48" t="s">
        <v>163</v>
      </c>
      <c r="D33" s="48" t="s">
        <v>164</v>
      </c>
      <c r="E33" s="21" t="s">
        <v>97</v>
      </c>
      <c r="F33" s="46"/>
      <c r="G33" s="47" t="s">
        <v>149</v>
      </c>
      <c r="H33" s="47"/>
      <c r="I33" s="34"/>
      <c r="J33" s="6"/>
      <c r="K33" s="6"/>
      <c r="L33" s="6"/>
      <c r="M33" s="6"/>
      <c r="N33" s="6"/>
      <c r="O33" s="6"/>
      <c r="P33" s="6"/>
      <c r="Q33" s="6"/>
      <c r="R33" s="6"/>
      <c r="S33" s="6"/>
      <c r="T33" s="6"/>
      <c r="U33" s="6"/>
      <c r="V33" s="6"/>
      <c r="W33" s="6"/>
      <c r="X33" s="6"/>
      <c r="Y33" s="6"/>
      <c r="Z33" s="6"/>
      <c r="AA33" s="6"/>
      <c r="AB33" s="6"/>
    </row>
    <row r="34" spans="1:28" ht="12.75" customHeight="1" x14ac:dyDescent="0.2">
      <c r="A34" s="43" t="s">
        <v>11</v>
      </c>
      <c r="B34" s="82"/>
      <c r="C34" s="48" t="s">
        <v>165</v>
      </c>
      <c r="D34" s="48" t="s">
        <v>166</v>
      </c>
      <c r="E34" s="21" t="s">
        <v>97</v>
      </c>
      <c r="F34" s="46"/>
      <c r="G34" s="47" t="s">
        <v>149</v>
      </c>
      <c r="H34" s="47"/>
      <c r="I34" s="34"/>
      <c r="J34" s="6"/>
      <c r="K34" s="6"/>
      <c r="L34" s="6"/>
      <c r="M34" s="6"/>
      <c r="N34" s="6"/>
      <c r="O34" s="6"/>
      <c r="P34" s="6"/>
      <c r="Q34" s="6"/>
      <c r="R34" s="6"/>
      <c r="S34" s="6"/>
      <c r="T34" s="6"/>
      <c r="U34" s="6"/>
      <c r="V34" s="6"/>
      <c r="W34" s="6"/>
      <c r="X34" s="6"/>
      <c r="Y34" s="6"/>
      <c r="Z34" s="6"/>
      <c r="AA34" s="6"/>
      <c r="AB34" s="6"/>
    </row>
    <row r="35" spans="1:28" ht="12.75" customHeight="1" x14ac:dyDescent="0.2">
      <c r="A35" s="41"/>
      <c r="B35" s="42" t="s">
        <v>167</v>
      </c>
      <c r="C35" s="41"/>
      <c r="D35" s="41"/>
      <c r="E35" s="41"/>
      <c r="F35" s="41"/>
      <c r="G35" s="41"/>
      <c r="H35" s="41"/>
      <c r="I35" s="34"/>
      <c r="J35" s="6"/>
      <c r="K35" s="6"/>
      <c r="L35" s="6"/>
      <c r="M35" s="6"/>
      <c r="N35" s="6"/>
      <c r="O35" s="6"/>
      <c r="P35" s="6"/>
      <c r="Q35" s="6"/>
      <c r="R35" s="6"/>
      <c r="S35" s="6"/>
      <c r="T35" s="6"/>
      <c r="U35" s="6"/>
      <c r="V35" s="6"/>
      <c r="W35" s="6"/>
      <c r="X35" s="6"/>
      <c r="Y35" s="6"/>
      <c r="Z35" s="6"/>
      <c r="AA35" s="6"/>
      <c r="AB35" s="6"/>
    </row>
    <row r="36" spans="1:28" ht="12.75" customHeight="1" x14ac:dyDescent="0.2">
      <c r="A36" s="43" t="s">
        <v>13</v>
      </c>
      <c r="B36" s="83" t="s">
        <v>168</v>
      </c>
      <c r="C36" s="48" t="s">
        <v>169</v>
      </c>
      <c r="D36" s="45"/>
      <c r="E36" s="21" t="s">
        <v>97</v>
      </c>
      <c r="F36" s="46"/>
      <c r="G36" s="47" t="s">
        <v>149</v>
      </c>
      <c r="H36" s="47"/>
      <c r="I36" s="34"/>
      <c r="J36" s="6"/>
      <c r="K36" s="6"/>
      <c r="L36" s="6"/>
      <c r="M36" s="6"/>
      <c r="N36" s="6"/>
      <c r="O36" s="6"/>
      <c r="P36" s="6"/>
      <c r="Q36" s="6"/>
      <c r="R36" s="6"/>
      <c r="S36" s="6"/>
      <c r="T36" s="6"/>
      <c r="U36" s="6"/>
      <c r="V36" s="6"/>
      <c r="W36" s="6"/>
      <c r="X36" s="6"/>
      <c r="Y36" s="6"/>
      <c r="Z36" s="6"/>
      <c r="AA36" s="6"/>
      <c r="AB36" s="6"/>
    </row>
    <row r="37" spans="1:28" ht="12.75" customHeight="1" x14ac:dyDescent="0.2">
      <c r="A37" s="43" t="s">
        <v>11</v>
      </c>
      <c r="B37" s="64"/>
      <c r="C37" s="48" t="s">
        <v>170</v>
      </c>
      <c r="D37" s="48" t="s">
        <v>171</v>
      </c>
      <c r="E37" s="21" t="s">
        <v>97</v>
      </c>
      <c r="F37" s="46"/>
      <c r="G37" s="47" t="s">
        <v>149</v>
      </c>
      <c r="H37" s="47"/>
      <c r="I37" s="34"/>
      <c r="J37" s="6"/>
      <c r="K37" s="6"/>
      <c r="L37" s="6"/>
      <c r="M37" s="6"/>
      <c r="N37" s="6"/>
      <c r="O37" s="6"/>
      <c r="P37" s="6"/>
      <c r="Q37" s="6"/>
      <c r="R37" s="6"/>
      <c r="S37" s="6"/>
      <c r="T37" s="6"/>
      <c r="U37" s="6"/>
      <c r="V37" s="6"/>
      <c r="W37" s="6"/>
      <c r="X37" s="6"/>
      <c r="Y37" s="6"/>
      <c r="Z37" s="6"/>
      <c r="AA37" s="6"/>
      <c r="AB37" s="6"/>
    </row>
    <row r="38" spans="1:28" ht="12.75" customHeight="1" x14ac:dyDescent="0.2">
      <c r="A38" s="43" t="s">
        <v>11</v>
      </c>
      <c r="B38" s="64"/>
      <c r="C38" s="48" t="s">
        <v>172</v>
      </c>
      <c r="D38" s="48" t="s">
        <v>173</v>
      </c>
      <c r="E38" s="21" t="s">
        <v>97</v>
      </c>
      <c r="F38" s="46"/>
      <c r="G38" s="47" t="s">
        <v>149</v>
      </c>
      <c r="H38" s="47"/>
      <c r="I38" s="34"/>
      <c r="J38" s="6"/>
      <c r="K38" s="6"/>
      <c r="L38" s="6"/>
      <c r="M38" s="6"/>
      <c r="N38" s="6"/>
      <c r="O38" s="6"/>
      <c r="P38" s="6"/>
      <c r="Q38" s="6"/>
      <c r="R38" s="6"/>
      <c r="S38" s="6"/>
      <c r="T38" s="6"/>
      <c r="U38" s="6"/>
      <c r="V38" s="6"/>
      <c r="W38" s="6"/>
      <c r="X38" s="6"/>
      <c r="Y38" s="6"/>
      <c r="Z38" s="6"/>
      <c r="AA38" s="6"/>
      <c r="AB38" s="6"/>
    </row>
    <row r="39" spans="1:28" ht="12.75" customHeight="1" x14ac:dyDescent="0.2">
      <c r="A39" s="43" t="s">
        <v>11</v>
      </c>
      <c r="B39" s="64"/>
      <c r="C39" s="48" t="s">
        <v>174</v>
      </c>
      <c r="D39" s="48" t="s">
        <v>175</v>
      </c>
      <c r="E39" s="21" t="s">
        <v>97</v>
      </c>
      <c r="F39" s="46"/>
      <c r="G39" s="47" t="s">
        <v>149</v>
      </c>
      <c r="H39" s="47"/>
      <c r="I39" s="34"/>
      <c r="J39" s="6"/>
      <c r="K39" s="6"/>
      <c r="L39" s="6"/>
      <c r="M39" s="6"/>
      <c r="N39" s="6"/>
      <c r="O39" s="6"/>
      <c r="P39" s="6"/>
      <c r="Q39" s="6"/>
      <c r="R39" s="6"/>
      <c r="S39" s="6"/>
      <c r="T39" s="6"/>
      <c r="U39" s="6"/>
      <c r="V39" s="6"/>
      <c r="W39" s="6"/>
      <c r="X39" s="6"/>
      <c r="Y39" s="6"/>
      <c r="Z39" s="6"/>
      <c r="AA39" s="6"/>
      <c r="AB39" s="6"/>
    </row>
    <row r="40" spans="1:28" ht="12.75" customHeight="1" x14ac:dyDescent="0.2">
      <c r="A40" s="43" t="s">
        <v>11</v>
      </c>
      <c r="B40" s="64"/>
      <c r="C40" s="48" t="s">
        <v>176</v>
      </c>
      <c r="D40" s="45"/>
      <c r="E40" s="21" t="s">
        <v>97</v>
      </c>
      <c r="F40" s="46"/>
      <c r="G40" s="47" t="s">
        <v>149</v>
      </c>
      <c r="H40" s="47"/>
      <c r="I40" s="34"/>
      <c r="J40" s="6"/>
      <c r="K40" s="6"/>
      <c r="L40" s="6"/>
      <c r="M40" s="6"/>
      <c r="N40" s="6"/>
      <c r="O40" s="6"/>
      <c r="P40" s="6"/>
      <c r="Q40" s="6"/>
      <c r="R40" s="6"/>
      <c r="S40" s="6"/>
      <c r="T40" s="6"/>
      <c r="U40" s="6"/>
      <c r="V40" s="6"/>
      <c r="W40" s="6"/>
      <c r="X40" s="6"/>
      <c r="Y40" s="6"/>
      <c r="Z40" s="6"/>
      <c r="AA40" s="6"/>
      <c r="AB40" s="6"/>
    </row>
    <row r="41" spans="1:28" ht="12.75" customHeight="1" x14ac:dyDescent="0.2">
      <c r="A41" s="43" t="s">
        <v>11</v>
      </c>
      <c r="B41" s="64"/>
      <c r="C41" s="48" t="s">
        <v>177</v>
      </c>
      <c r="D41" s="48" t="s">
        <v>178</v>
      </c>
      <c r="E41" s="21" t="s">
        <v>97</v>
      </c>
      <c r="F41" s="46"/>
      <c r="G41" s="47" t="s">
        <v>149</v>
      </c>
      <c r="H41" s="47"/>
      <c r="I41" s="34"/>
      <c r="J41" s="6"/>
      <c r="K41" s="6"/>
      <c r="L41" s="6"/>
      <c r="M41" s="6"/>
      <c r="N41" s="6"/>
      <c r="O41" s="6"/>
      <c r="P41" s="6"/>
      <c r="Q41" s="6"/>
      <c r="R41" s="6"/>
      <c r="S41" s="6"/>
      <c r="T41" s="6"/>
      <c r="U41" s="6"/>
      <c r="V41" s="6"/>
      <c r="W41" s="6"/>
      <c r="X41" s="6"/>
      <c r="Y41" s="6"/>
      <c r="Z41" s="6"/>
      <c r="AA41" s="6"/>
      <c r="AB41" s="6"/>
    </row>
    <row r="42" spans="1:28" ht="12.75" customHeight="1" x14ac:dyDescent="0.2">
      <c r="A42" s="43" t="s">
        <v>11</v>
      </c>
      <c r="B42" s="64"/>
      <c r="C42" s="48" t="s">
        <v>156</v>
      </c>
      <c r="D42" s="48" t="s">
        <v>179</v>
      </c>
      <c r="E42" s="21" t="s">
        <v>97</v>
      </c>
      <c r="F42" s="46"/>
      <c r="G42" s="47" t="s">
        <v>149</v>
      </c>
      <c r="H42" s="47"/>
      <c r="I42" s="34"/>
      <c r="J42" s="6"/>
      <c r="K42" s="6"/>
      <c r="L42" s="6"/>
      <c r="M42" s="6"/>
      <c r="N42" s="6"/>
      <c r="O42" s="6"/>
      <c r="P42" s="6"/>
      <c r="Q42" s="6"/>
      <c r="R42" s="6"/>
      <c r="S42" s="6"/>
      <c r="T42" s="6"/>
      <c r="U42" s="6"/>
      <c r="V42" s="6"/>
      <c r="W42" s="6"/>
      <c r="X42" s="6"/>
      <c r="Y42" s="6"/>
      <c r="Z42" s="6"/>
      <c r="AA42" s="6"/>
      <c r="AB42" s="6"/>
    </row>
    <row r="43" spans="1:28" ht="12.75" customHeight="1" x14ac:dyDescent="0.2">
      <c r="A43" s="43" t="s">
        <v>11</v>
      </c>
      <c r="B43" s="64"/>
      <c r="C43" s="48" t="s">
        <v>180</v>
      </c>
      <c r="D43" s="48" t="s">
        <v>178</v>
      </c>
      <c r="E43" s="21" t="s">
        <v>97</v>
      </c>
      <c r="F43" s="46"/>
      <c r="G43" s="47" t="s">
        <v>149</v>
      </c>
      <c r="H43" s="47"/>
      <c r="I43" s="34"/>
      <c r="J43" s="6"/>
      <c r="K43" s="6"/>
      <c r="L43" s="6"/>
      <c r="M43" s="6"/>
      <c r="N43" s="6"/>
      <c r="O43" s="6"/>
      <c r="P43" s="6"/>
      <c r="Q43" s="6"/>
      <c r="R43" s="6"/>
      <c r="S43" s="6"/>
      <c r="T43" s="6"/>
      <c r="U43" s="6"/>
      <c r="V43" s="6"/>
      <c r="W43" s="6"/>
      <c r="X43" s="6"/>
      <c r="Y43" s="6"/>
      <c r="Z43" s="6"/>
      <c r="AA43" s="6"/>
      <c r="AB43" s="6"/>
    </row>
    <row r="44" spans="1:28" ht="12.75" customHeight="1" x14ac:dyDescent="0.2">
      <c r="A44" s="43" t="s">
        <v>11</v>
      </c>
      <c r="B44" s="64"/>
      <c r="C44" s="48" t="s">
        <v>181</v>
      </c>
      <c r="D44" s="48" t="s">
        <v>182</v>
      </c>
      <c r="E44" s="21" t="s">
        <v>97</v>
      </c>
      <c r="F44" s="46"/>
      <c r="G44" s="47" t="s">
        <v>149</v>
      </c>
      <c r="H44" s="47"/>
      <c r="I44" s="34"/>
      <c r="J44" s="6"/>
      <c r="K44" s="6"/>
      <c r="L44" s="6"/>
      <c r="M44" s="6"/>
      <c r="N44" s="6"/>
      <c r="O44" s="6"/>
      <c r="P44" s="6"/>
      <c r="Q44" s="6"/>
      <c r="R44" s="6"/>
      <c r="S44" s="6"/>
      <c r="T44" s="6"/>
      <c r="U44" s="6"/>
      <c r="V44" s="6"/>
      <c r="W44" s="6"/>
      <c r="X44" s="6"/>
      <c r="Y44" s="6"/>
      <c r="Z44" s="6"/>
      <c r="AA44" s="6"/>
      <c r="AB44" s="6"/>
    </row>
    <row r="45" spans="1:28" ht="12.75" customHeight="1" x14ac:dyDescent="0.2">
      <c r="A45" s="43" t="s">
        <v>11</v>
      </c>
      <c r="B45" s="83" t="s">
        <v>183</v>
      </c>
      <c r="C45" s="44" t="s">
        <v>184</v>
      </c>
      <c r="D45" s="45"/>
      <c r="E45" s="21" t="s">
        <v>97</v>
      </c>
      <c r="F45" s="46"/>
      <c r="G45" s="47" t="s">
        <v>149</v>
      </c>
      <c r="H45" s="47"/>
      <c r="I45" s="34"/>
      <c r="J45" s="6"/>
      <c r="K45" s="6"/>
      <c r="L45" s="6"/>
      <c r="M45" s="6"/>
      <c r="N45" s="6"/>
      <c r="O45" s="6"/>
      <c r="P45" s="6"/>
      <c r="Q45" s="6"/>
      <c r="R45" s="6"/>
      <c r="S45" s="6"/>
      <c r="T45" s="6"/>
      <c r="U45" s="6"/>
      <c r="V45" s="6"/>
      <c r="W45" s="6"/>
      <c r="X45" s="6"/>
      <c r="Y45" s="6"/>
      <c r="Z45" s="6"/>
      <c r="AA45" s="6"/>
      <c r="AB45" s="6"/>
    </row>
    <row r="46" spans="1:28" ht="12.75" customHeight="1" x14ac:dyDescent="0.2">
      <c r="A46" s="43" t="s">
        <v>13</v>
      </c>
      <c r="B46" s="64"/>
      <c r="C46" s="48" t="s">
        <v>148</v>
      </c>
      <c r="D46" s="45"/>
      <c r="E46" s="21" t="s">
        <v>97</v>
      </c>
      <c r="F46" s="46"/>
      <c r="G46" s="47" t="s">
        <v>149</v>
      </c>
      <c r="H46" s="47"/>
      <c r="I46" s="34"/>
      <c r="J46" s="6"/>
      <c r="K46" s="6"/>
      <c r="L46" s="6"/>
      <c r="M46" s="6"/>
      <c r="N46" s="6"/>
      <c r="O46" s="6"/>
      <c r="P46" s="6"/>
      <c r="Q46" s="6"/>
      <c r="R46" s="6"/>
      <c r="S46" s="6"/>
      <c r="T46" s="6"/>
      <c r="U46" s="6"/>
      <c r="V46" s="6"/>
      <c r="W46" s="6"/>
      <c r="X46" s="6"/>
      <c r="Y46" s="6"/>
      <c r="Z46" s="6"/>
      <c r="AA46" s="6"/>
      <c r="AB46" s="6"/>
    </row>
    <row r="47" spans="1:28" ht="12.75" customHeight="1" x14ac:dyDescent="0.2">
      <c r="A47" s="43" t="s">
        <v>11</v>
      </c>
      <c r="B47" s="64"/>
      <c r="C47" s="48" t="s">
        <v>185</v>
      </c>
      <c r="D47" s="48" t="s">
        <v>186</v>
      </c>
      <c r="E47" s="21" t="s">
        <v>97</v>
      </c>
      <c r="F47" s="46"/>
      <c r="G47" s="47" t="s">
        <v>149</v>
      </c>
      <c r="H47" s="47"/>
      <c r="I47" s="34"/>
      <c r="J47" s="6"/>
      <c r="K47" s="6"/>
      <c r="L47" s="6"/>
      <c r="M47" s="6"/>
      <c r="N47" s="6"/>
      <c r="O47" s="6"/>
      <c r="P47" s="6"/>
      <c r="Q47" s="6"/>
      <c r="R47" s="6"/>
      <c r="S47" s="6"/>
      <c r="T47" s="6"/>
      <c r="U47" s="6"/>
      <c r="V47" s="6"/>
      <c r="W47" s="6"/>
      <c r="X47" s="6"/>
      <c r="Y47" s="6"/>
      <c r="Z47" s="6"/>
      <c r="AA47" s="6"/>
      <c r="AB47" s="6"/>
    </row>
    <row r="48" spans="1:28" ht="12.75" customHeight="1" x14ac:dyDescent="0.2">
      <c r="A48" s="43" t="s">
        <v>11</v>
      </c>
      <c r="B48" s="64"/>
      <c r="C48" s="48" t="s">
        <v>187</v>
      </c>
      <c r="D48" s="48" t="s">
        <v>188</v>
      </c>
      <c r="E48" s="21" t="s">
        <v>97</v>
      </c>
      <c r="F48" s="46"/>
      <c r="G48" s="47" t="s">
        <v>149</v>
      </c>
      <c r="H48" s="47"/>
      <c r="I48" s="34"/>
      <c r="J48" s="6"/>
      <c r="K48" s="6"/>
      <c r="L48" s="6"/>
      <c r="M48" s="6"/>
      <c r="N48" s="6"/>
      <c r="O48" s="6"/>
      <c r="P48" s="6"/>
      <c r="Q48" s="6"/>
      <c r="R48" s="6"/>
      <c r="S48" s="6"/>
      <c r="T48" s="6"/>
      <c r="U48" s="6"/>
      <c r="V48" s="6"/>
      <c r="W48" s="6"/>
      <c r="X48" s="6"/>
      <c r="Y48" s="6"/>
      <c r="Z48" s="6"/>
      <c r="AA48" s="6"/>
      <c r="AB48" s="6"/>
    </row>
    <row r="49" spans="1:28" ht="12.75" customHeight="1" x14ac:dyDescent="0.2">
      <c r="A49" s="43" t="s">
        <v>11</v>
      </c>
      <c r="B49" s="64"/>
      <c r="C49" s="48" t="s">
        <v>189</v>
      </c>
      <c r="D49" s="48" t="s">
        <v>190</v>
      </c>
      <c r="E49" s="21" t="s">
        <v>97</v>
      </c>
      <c r="F49" s="46"/>
      <c r="G49" s="47" t="s">
        <v>149</v>
      </c>
      <c r="H49" s="47"/>
      <c r="I49" s="34"/>
      <c r="J49" s="6"/>
      <c r="K49" s="6"/>
      <c r="L49" s="6"/>
      <c r="M49" s="6"/>
      <c r="N49" s="6"/>
      <c r="O49" s="6"/>
      <c r="P49" s="6"/>
      <c r="Q49" s="6"/>
      <c r="R49" s="6"/>
      <c r="S49" s="6"/>
      <c r="T49" s="6"/>
      <c r="U49" s="6"/>
      <c r="V49" s="6"/>
      <c r="W49" s="6"/>
      <c r="X49" s="6"/>
      <c r="Y49" s="6"/>
      <c r="Z49" s="6"/>
      <c r="AA49" s="6"/>
      <c r="AB49" s="6"/>
    </row>
    <row r="50" spans="1:28" ht="12.75" customHeight="1" x14ac:dyDescent="0.2">
      <c r="A50" s="43" t="s">
        <v>11</v>
      </c>
      <c r="B50" s="64"/>
      <c r="C50" s="48" t="s">
        <v>191</v>
      </c>
      <c r="D50" s="48" t="s">
        <v>186</v>
      </c>
      <c r="E50" s="21" t="s">
        <v>97</v>
      </c>
      <c r="F50" s="46"/>
      <c r="G50" s="47" t="s">
        <v>149</v>
      </c>
      <c r="H50" s="47"/>
      <c r="I50" s="34"/>
      <c r="J50" s="6"/>
      <c r="K50" s="6"/>
      <c r="L50" s="6"/>
      <c r="M50" s="6"/>
      <c r="N50" s="6"/>
      <c r="O50" s="6"/>
      <c r="P50" s="6"/>
      <c r="Q50" s="6"/>
      <c r="R50" s="6"/>
      <c r="S50" s="6"/>
      <c r="T50" s="6"/>
      <c r="U50" s="6"/>
      <c r="V50" s="6"/>
      <c r="W50" s="6"/>
      <c r="X50" s="6"/>
      <c r="Y50" s="6"/>
      <c r="Z50" s="6"/>
      <c r="AA50" s="6"/>
      <c r="AB50" s="6"/>
    </row>
    <row r="51" spans="1:28" ht="12.75" customHeight="1" x14ac:dyDescent="0.2">
      <c r="A51" s="43" t="s">
        <v>11</v>
      </c>
      <c r="B51" s="64"/>
      <c r="C51" s="48" t="s">
        <v>192</v>
      </c>
      <c r="D51" s="48" t="s">
        <v>188</v>
      </c>
      <c r="E51" s="21" t="s">
        <v>97</v>
      </c>
      <c r="F51" s="46"/>
      <c r="G51" s="47" t="s">
        <v>149</v>
      </c>
      <c r="H51" s="47"/>
      <c r="I51" s="34"/>
      <c r="J51" s="6"/>
      <c r="K51" s="6"/>
      <c r="L51" s="6"/>
      <c r="M51" s="6"/>
      <c r="N51" s="6"/>
      <c r="O51" s="6"/>
      <c r="P51" s="6"/>
      <c r="Q51" s="6"/>
      <c r="R51" s="6"/>
      <c r="S51" s="6"/>
      <c r="T51" s="6"/>
      <c r="U51" s="6"/>
      <c r="V51" s="6"/>
      <c r="W51" s="6"/>
      <c r="X51" s="6"/>
      <c r="Y51" s="6"/>
      <c r="Z51" s="6"/>
      <c r="AA51" s="6"/>
      <c r="AB51" s="6"/>
    </row>
    <row r="52" spans="1:28" ht="12.75" customHeight="1" x14ac:dyDescent="0.2">
      <c r="A52" s="43" t="s">
        <v>11</v>
      </c>
      <c r="B52" s="64"/>
      <c r="C52" s="48" t="s">
        <v>193</v>
      </c>
      <c r="D52" s="48" t="s">
        <v>190</v>
      </c>
      <c r="E52" s="21" t="s">
        <v>97</v>
      </c>
      <c r="F52" s="46"/>
      <c r="G52" s="47" t="s">
        <v>149</v>
      </c>
      <c r="H52" s="47"/>
      <c r="I52" s="34"/>
      <c r="J52" s="6"/>
      <c r="K52" s="6"/>
      <c r="L52" s="6"/>
      <c r="M52" s="6"/>
      <c r="N52" s="6"/>
      <c r="O52" s="6"/>
      <c r="P52" s="6"/>
      <c r="Q52" s="6"/>
      <c r="R52" s="6"/>
      <c r="S52" s="6"/>
      <c r="T52" s="6"/>
      <c r="U52" s="6"/>
      <c r="V52" s="6"/>
      <c r="W52" s="6"/>
      <c r="X52" s="6"/>
      <c r="Y52" s="6"/>
      <c r="Z52" s="6"/>
      <c r="AA52" s="6"/>
      <c r="AB52" s="6"/>
    </row>
    <row r="53" spans="1:28" ht="12.75" customHeight="1" x14ac:dyDescent="0.2">
      <c r="A53" s="43" t="s">
        <v>11</v>
      </c>
      <c r="B53" s="64"/>
      <c r="C53" s="48" t="s">
        <v>194</v>
      </c>
      <c r="D53" s="48" t="s">
        <v>186</v>
      </c>
      <c r="E53" s="21" t="s">
        <v>97</v>
      </c>
      <c r="F53" s="46"/>
      <c r="G53" s="47" t="s">
        <v>149</v>
      </c>
      <c r="H53" s="47"/>
      <c r="I53" s="34"/>
      <c r="J53" s="6"/>
      <c r="K53" s="6"/>
      <c r="L53" s="6"/>
      <c r="M53" s="6"/>
      <c r="N53" s="6"/>
      <c r="O53" s="6"/>
      <c r="P53" s="6"/>
      <c r="Q53" s="6"/>
      <c r="R53" s="6"/>
      <c r="S53" s="6"/>
      <c r="T53" s="6"/>
      <c r="U53" s="6"/>
      <c r="V53" s="6"/>
      <c r="W53" s="6"/>
      <c r="X53" s="6"/>
      <c r="Y53" s="6"/>
      <c r="Z53" s="6"/>
      <c r="AA53" s="6"/>
      <c r="AB53" s="6"/>
    </row>
    <row r="54" spans="1:28" ht="12.75" customHeight="1" x14ac:dyDescent="0.2">
      <c r="A54" s="43" t="s">
        <v>11</v>
      </c>
      <c r="B54" s="64"/>
      <c r="C54" s="48" t="s">
        <v>195</v>
      </c>
      <c r="D54" s="48" t="s">
        <v>188</v>
      </c>
      <c r="E54" s="21" t="s">
        <v>97</v>
      </c>
      <c r="F54" s="46"/>
      <c r="G54" s="47" t="s">
        <v>149</v>
      </c>
      <c r="H54" s="47"/>
      <c r="I54" s="34"/>
      <c r="J54" s="6"/>
      <c r="K54" s="6"/>
      <c r="L54" s="6"/>
      <c r="M54" s="6"/>
      <c r="N54" s="6"/>
      <c r="O54" s="6"/>
      <c r="P54" s="6"/>
      <c r="Q54" s="6"/>
      <c r="R54" s="6"/>
      <c r="S54" s="6"/>
      <c r="T54" s="6"/>
      <c r="U54" s="6"/>
      <c r="V54" s="6"/>
      <c r="W54" s="6"/>
      <c r="X54" s="6"/>
      <c r="Y54" s="6"/>
      <c r="Z54" s="6"/>
      <c r="AA54" s="6"/>
      <c r="AB54" s="6"/>
    </row>
    <row r="55" spans="1:28" ht="12.75" customHeight="1" x14ac:dyDescent="0.2">
      <c r="A55" s="43" t="s">
        <v>11</v>
      </c>
      <c r="B55" s="64"/>
      <c r="C55" s="48" t="s">
        <v>196</v>
      </c>
      <c r="D55" s="48" t="s">
        <v>190</v>
      </c>
      <c r="E55" s="43" t="s">
        <v>92</v>
      </c>
      <c r="F55" s="49" t="s">
        <v>197</v>
      </c>
      <c r="G55" s="47" t="s">
        <v>149</v>
      </c>
      <c r="H55" s="47"/>
      <c r="I55" s="34"/>
      <c r="J55" s="6"/>
      <c r="K55" s="6"/>
      <c r="L55" s="6"/>
      <c r="M55" s="6"/>
      <c r="N55" s="6"/>
      <c r="O55" s="6"/>
      <c r="P55" s="6"/>
      <c r="Q55" s="6"/>
      <c r="R55" s="6"/>
      <c r="S55" s="6"/>
      <c r="T55" s="6"/>
      <c r="U55" s="6"/>
      <c r="V55" s="6"/>
      <c r="W55" s="6"/>
      <c r="X55" s="6"/>
      <c r="Y55" s="6"/>
      <c r="Z55" s="6"/>
      <c r="AA55" s="6"/>
      <c r="AB55" s="6"/>
    </row>
    <row r="56" spans="1:28" ht="12.75" customHeight="1" x14ac:dyDescent="0.2">
      <c r="A56" s="43" t="s">
        <v>11</v>
      </c>
      <c r="B56" s="64"/>
      <c r="C56" s="48" t="s">
        <v>198</v>
      </c>
      <c r="D56" s="48" t="s">
        <v>186</v>
      </c>
      <c r="E56" s="21" t="s">
        <v>97</v>
      </c>
      <c r="F56" s="46"/>
      <c r="G56" s="47" t="s">
        <v>149</v>
      </c>
      <c r="H56" s="47"/>
      <c r="I56" s="34"/>
      <c r="J56" s="6"/>
      <c r="K56" s="6"/>
      <c r="L56" s="6"/>
      <c r="M56" s="6"/>
      <c r="N56" s="6"/>
      <c r="O56" s="6"/>
      <c r="P56" s="6"/>
      <c r="Q56" s="6"/>
      <c r="R56" s="6"/>
      <c r="S56" s="6"/>
      <c r="T56" s="6"/>
      <c r="U56" s="6"/>
      <c r="V56" s="6"/>
      <c r="W56" s="6"/>
      <c r="X56" s="6"/>
      <c r="Y56" s="6"/>
      <c r="Z56" s="6"/>
      <c r="AA56" s="6"/>
      <c r="AB56" s="6"/>
    </row>
    <row r="57" spans="1:28" ht="12.75" customHeight="1" x14ac:dyDescent="0.2">
      <c r="A57" s="43" t="s">
        <v>11</v>
      </c>
      <c r="B57" s="64"/>
      <c r="C57" s="48" t="s">
        <v>199</v>
      </c>
      <c r="D57" s="48" t="s">
        <v>188</v>
      </c>
      <c r="E57" s="21" t="s">
        <v>97</v>
      </c>
      <c r="F57" s="46"/>
      <c r="G57" s="47" t="s">
        <v>149</v>
      </c>
      <c r="H57" s="47"/>
      <c r="I57" s="34"/>
      <c r="J57" s="6"/>
      <c r="K57" s="6"/>
      <c r="L57" s="6"/>
      <c r="M57" s="6"/>
      <c r="N57" s="6"/>
      <c r="O57" s="6"/>
      <c r="P57" s="6"/>
      <c r="Q57" s="6"/>
      <c r="R57" s="6"/>
      <c r="S57" s="6"/>
      <c r="T57" s="6"/>
      <c r="U57" s="6"/>
      <c r="V57" s="6"/>
      <c r="W57" s="6"/>
      <c r="X57" s="6"/>
      <c r="Y57" s="6"/>
      <c r="Z57" s="6"/>
      <c r="AA57" s="6"/>
      <c r="AB57" s="6"/>
    </row>
    <row r="58" spans="1:28" ht="12.75" customHeight="1" x14ac:dyDescent="0.2">
      <c r="A58" s="43" t="s">
        <v>11</v>
      </c>
      <c r="B58" s="64"/>
      <c r="C58" s="48" t="s">
        <v>200</v>
      </c>
      <c r="D58" s="48" t="s">
        <v>190</v>
      </c>
      <c r="E58" s="43" t="s">
        <v>92</v>
      </c>
      <c r="F58" s="49" t="s">
        <v>201</v>
      </c>
      <c r="G58" s="47" t="s">
        <v>149</v>
      </c>
      <c r="H58" s="47"/>
      <c r="I58" s="34"/>
      <c r="J58" s="6"/>
      <c r="K58" s="6"/>
      <c r="L58" s="6"/>
      <c r="M58" s="6"/>
      <c r="N58" s="6"/>
      <c r="O58" s="6"/>
      <c r="P58" s="6"/>
      <c r="Q58" s="6"/>
      <c r="R58" s="6"/>
      <c r="S58" s="6"/>
      <c r="T58" s="6"/>
      <c r="U58" s="6"/>
      <c r="V58" s="6"/>
      <c r="W58" s="6"/>
      <c r="X58" s="6"/>
      <c r="Y58" s="6"/>
      <c r="Z58" s="6"/>
      <c r="AA58" s="6"/>
      <c r="AB58" s="6"/>
    </row>
    <row r="59" spans="1:28" ht="12.75" customHeight="1" x14ac:dyDescent="0.2">
      <c r="A59" s="43" t="s">
        <v>11</v>
      </c>
      <c r="B59" s="64"/>
      <c r="C59" s="48" t="s">
        <v>202</v>
      </c>
      <c r="D59" s="48" t="s">
        <v>186</v>
      </c>
      <c r="E59" s="21" t="s">
        <v>97</v>
      </c>
      <c r="F59" s="46"/>
      <c r="G59" s="47" t="s">
        <v>149</v>
      </c>
      <c r="H59" s="47"/>
      <c r="I59" s="34"/>
      <c r="J59" s="6"/>
      <c r="K59" s="6"/>
      <c r="L59" s="6"/>
      <c r="M59" s="6"/>
      <c r="N59" s="6"/>
      <c r="O59" s="6"/>
      <c r="P59" s="6"/>
      <c r="Q59" s="6"/>
      <c r="R59" s="6"/>
      <c r="S59" s="6"/>
      <c r="T59" s="6"/>
      <c r="U59" s="6"/>
      <c r="V59" s="6"/>
      <c r="W59" s="6"/>
      <c r="X59" s="6"/>
      <c r="Y59" s="6"/>
      <c r="Z59" s="6"/>
      <c r="AA59" s="6"/>
      <c r="AB59" s="6"/>
    </row>
    <row r="60" spans="1:28" ht="12.75" customHeight="1" x14ac:dyDescent="0.2">
      <c r="A60" s="43" t="s">
        <v>11</v>
      </c>
      <c r="B60" s="64"/>
      <c r="C60" s="48" t="s">
        <v>203</v>
      </c>
      <c r="D60" s="48" t="s">
        <v>188</v>
      </c>
      <c r="E60" s="21" t="s">
        <v>97</v>
      </c>
      <c r="F60" s="46"/>
      <c r="G60" s="47" t="s">
        <v>149</v>
      </c>
      <c r="H60" s="47"/>
      <c r="I60" s="34"/>
      <c r="J60" s="6"/>
      <c r="K60" s="6"/>
      <c r="L60" s="6"/>
      <c r="M60" s="6"/>
      <c r="N60" s="6"/>
      <c r="O60" s="6"/>
      <c r="P60" s="6"/>
      <c r="Q60" s="6"/>
      <c r="R60" s="6"/>
      <c r="S60" s="6"/>
      <c r="T60" s="6"/>
      <c r="U60" s="6"/>
      <c r="V60" s="6"/>
      <c r="W60" s="6"/>
      <c r="X60" s="6"/>
      <c r="Y60" s="6"/>
      <c r="Z60" s="6"/>
      <c r="AA60" s="6"/>
      <c r="AB60" s="6"/>
    </row>
    <row r="61" spans="1:28" ht="12.75" customHeight="1" x14ac:dyDescent="0.2">
      <c r="A61" s="43" t="s">
        <v>11</v>
      </c>
      <c r="B61" s="64"/>
      <c r="C61" s="48" t="s">
        <v>204</v>
      </c>
      <c r="D61" s="48" t="s">
        <v>190</v>
      </c>
      <c r="E61" s="21" t="s">
        <v>97</v>
      </c>
      <c r="F61" s="46"/>
      <c r="G61" s="47" t="s">
        <v>149</v>
      </c>
      <c r="H61" s="47"/>
      <c r="I61" s="34"/>
      <c r="J61" s="6"/>
      <c r="K61" s="6"/>
      <c r="L61" s="6"/>
      <c r="M61" s="6"/>
      <c r="N61" s="6"/>
      <c r="O61" s="6"/>
      <c r="P61" s="6"/>
      <c r="Q61" s="6"/>
      <c r="R61" s="6"/>
      <c r="S61" s="6"/>
      <c r="T61" s="6"/>
      <c r="U61" s="6"/>
      <c r="V61" s="6"/>
      <c r="W61" s="6"/>
      <c r="X61" s="6"/>
      <c r="Y61" s="6"/>
      <c r="Z61" s="6"/>
      <c r="AA61" s="6"/>
      <c r="AB61" s="6"/>
    </row>
    <row r="62" spans="1:28" ht="12.75" customHeight="1" x14ac:dyDescent="0.2">
      <c r="A62" s="43" t="s">
        <v>11</v>
      </c>
      <c r="B62" s="64"/>
      <c r="C62" s="44" t="s">
        <v>205</v>
      </c>
      <c r="D62" s="45"/>
      <c r="E62" s="21" t="s">
        <v>97</v>
      </c>
      <c r="F62" s="46"/>
      <c r="G62" s="47" t="s">
        <v>149</v>
      </c>
      <c r="H62" s="47"/>
      <c r="I62" s="34"/>
      <c r="J62" s="6"/>
      <c r="K62" s="6"/>
      <c r="L62" s="6"/>
      <c r="M62" s="6"/>
      <c r="N62" s="6"/>
      <c r="O62" s="6"/>
      <c r="P62" s="6"/>
      <c r="Q62" s="6"/>
      <c r="R62" s="6"/>
      <c r="S62" s="6"/>
      <c r="T62" s="6"/>
      <c r="U62" s="6"/>
      <c r="V62" s="6"/>
      <c r="W62" s="6"/>
      <c r="X62" s="6"/>
      <c r="Y62" s="6"/>
      <c r="Z62" s="6"/>
      <c r="AA62" s="6"/>
      <c r="AB62" s="6"/>
    </row>
    <row r="63" spans="1:28" ht="12.75" customHeight="1" x14ac:dyDescent="0.2">
      <c r="A63" s="43" t="s">
        <v>13</v>
      </c>
      <c r="B63" s="64"/>
      <c r="C63" s="44" t="s">
        <v>148</v>
      </c>
      <c r="D63" s="45"/>
      <c r="E63" s="21" t="s">
        <v>97</v>
      </c>
      <c r="F63" s="46"/>
      <c r="G63" s="47" t="s">
        <v>149</v>
      </c>
      <c r="H63" s="47"/>
      <c r="I63" s="34"/>
      <c r="J63" s="6"/>
      <c r="K63" s="6"/>
      <c r="L63" s="6"/>
      <c r="M63" s="6"/>
      <c r="N63" s="6"/>
      <c r="O63" s="6"/>
      <c r="P63" s="6"/>
      <c r="Q63" s="6"/>
      <c r="R63" s="6"/>
      <c r="S63" s="6"/>
      <c r="T63" s="6"/>
      <c r="U63" s="6"/>
      <c r="V63" s="6"/>
      <c r="W63" s="6"/>
      <c r="X63" s="6"/>
      <c r="Y63" s="6"/>
      <c r="Z63" s="6"/>
      <c r="AA63" s="6"/>
      <c r="AB63" s="6"/>
    </row>
    <row r="64" spans="1:28" ht="12.75" customHeight="1" x14ac:dyDescent="0.2">
      <c r="A64" s="43" t="s">
        <v>11</v>
      </c>
      <c r="B64" s="64"/>
      <c r="C64" s="48" t="s">
        <v>206</v>
      </c>
      <c r="D64" s="48" t="s">
        <v>207</v>
      </c>
      <c r="E64" s="21" t="s">
        <v>97</v>
      </c>
      <c r="F64" s="46"/>
      <c r="G64" s="47" t="s">
        <v>149</v>
      </c>
      <c r="H64" s="47"/>
      <c r="I64" s="34"/>
      <c r="J64" s="6"/>
      <c r="K64" s="6"/>
      <c r="L64" s="6"/>
      <c r="M64" s="6"/>
      <c r="N64" s="6"/>
      <c r="O64" s="6"/>
      <c r="P64" s="6"/>
      <c r="Q64" s="6"/>
      <c r="R64" s="6"/>
      <c r="S64" s="6"/>
      <c r="T64" s="6"/>
      <c r="U64" s="6"/>
      <c r="V64" s="6"/>
      <c r="W64" s="6"/>
      <c r="X64" s="6"/>
      <c r="Y64" s="6"/>
      <c r="Z64" s="6"/>
      <c r="AA64" s="6"/>
      <c r="AB64" s="6"/>
    </row>
    <row r="65" spans="1:28" ht="12.75" customHeight="1" x14ac:dyDescent="0.2">
      <c r="A65" s="43" t="s">
        <v>11</v>
      </c>
      <c r="B65" s="64"/>
      <c r="C65" s="48" t="s">
        <v>208</v>
      </c>
      <c r="D65" s="45"/>
      <c r="E65" s="21" t="s">
        <v>97</v>
      </c>
      <c r="F65" s="46"/>
      <c r="G65" s="47" t="s">
        <v>149</v>
      </c>
      <c r="H65" s="47"/>
      <c r="I65" s="34"/>
      <c r="J65" s="6"/>
      <c r="K65" s="6"/>
      <c r="L65" s="6"/>
      <c r="M65" s="6"/>
      <c r="N65" s="6"/>
      <c r="O65" s="6"/>
      <c r="P65" s="6"/>
      <c r="Q65" s="6"/>
      <c r="R65" s="6"/>
      <c r="S65" s="6"/>
      <c r="T65" s="6"/>
      <c r="U65" s="6"/>
      <c r="V65" s="6"/>
      <c r="W65" s="6"/>
      <c r="X65" s="6"/>
      <c r="Y65" s="6"/>
      <c r="Z65" s="6"/>
      <c r="AA65" s="6"/>
      <c r="AB65" s="6"/>
    </row>
    <row r="66" spans="1:28" ht="12.75" customHeight="1" x14ac:dyDescent="0.2">
      <c r="A66" s="43" t="s">
        <v>11</v>
      </c>
      <c r="B66" s="64"/>
      <c r="C66" s="48" t="s">
        <v>209</v>
      </c>
      <c r="D66" s="48" t="s">
        <v>153</v>
      </c>
      <c r="E66" s="21" t="s">
        <v>97</v>
      </c>
      <c r="F66" s="46"/>
      <c r="G66" s="47" t="s">
        <v>149</v>
      </c>
      <c r="H66" s="47"/>
      <c r="I66" s="34"/>
      <c r="J66" s="6"/>
      <c r="K66" s="6"/>
      <c r="L66" s="6"/>
      <c r="M66" s="6"/>
      <c r="N66" s="6"/>
      <c r="O66" s="6"/>
      <c r="P66" s="6"/>
      <c r="Q66" s="6"/>
      <c r="R66" s="6"/>
      <c r="S66" s="6"/>
      <c r="T66" s="6"/>
      <c r="U66" s="6"/>
      <c r="V66" s="6"/>
      <c r="W66" s="6"/>
      <c r="X66" s="6"/>
      <c r="Y66" s="6"/>
      <c r="Z66" s="6"/>
      <c r="AA66" s="6"/>
      <c r="AB66" s="6"/>
    </row>
    <row r="67" spans="1:28" ht="12.75" customHeight="1" x14ac:dyDescent="0.2">
      <c r="A67" s="43" t="s">
        <v>11</v>
      </c>
      <c r="B67" s="64"/>
      <c r="C67" s="48" t="s">
        <v>210</v>
      </c>
      <c r="D67" s="48" t="s">
        <v>153</v>
      </c>
      <c r="E67" s="43" t="s">
        <v>90</v>
      </c>
      <c r="F67" s="49" t="s">
        <v>211</v>
      </c>
      <c r="G67" s="47" t="s">
        <v>149</v>
      </c>
      <c r="H67" s="47"/>
      <c r="I67" s="34"/>
      <c r="J67" s="6"/>
      <c r="K67" s="6"/>
      <c r="L67" s="6"/>
      <c r="M67" s="6"/>
      <c r="N67" s="6"/>
      <c r="O67" s="6"/>
      <c r="P67" s="6"/>
      <c r="Q67" s="6"/>
      <c r="R67" s="6"/>
      <c r="S67" s="6"/>
      <c r="T67" s="6"/>
      <c r="U67" s="6"/>
      <c r="V67" s="6"/>
      <c r="W67" s="6"/>
      <c r="X67" s="6"/>
      <c r="Y67" s="6"/>
      <c r="Z67" s="6"/>
      <c r="AA67" s="6"/>
      <c r="AB67" s="6"/>
    </row>
    <row r="68" spans="1:28" ht="12.75" customHeight="1" x14ac:dyDescent="0.2">
      <c r="A68" s="43" t="s">
        <v>11</v>
      </c>
      <c r="B68" s="64"/>
      <c r="C68" s="44" t="s">
        <v>212</v>
      </c>
      <c r="D68" s="45"/>
      <c r="E68" s="21" t="s">
        <v>97</v>
      </c>
      <c r="F68" s="46"/>
      <c r="G68" s="47" t="s">
        <v>149</v>
      </c>
      <c r="H68" s="47"/>
      <c r="I68" s="34"/>
      <c r="J68" s="6"/>
      <c r="K68" s="6"/>
      <c r="L68" s="6"/>
      <c r="M68" s="6"/>
      <c r="N68" s="6"/>
      <c r="O68" s="6"/>
      <c r="P68" s="6"/>
      <c r="Q68" s="6"/>
      <c r="R68" s="6"/>
      <c r="S68" s="6"/>
      <c r="T68" s="6"/>
      <c r="U68" s="6"/>
      <c r="V68" s="6"/>
      <c r="W68" s="6"/>
      <c r="X68" s="6"/>
      <c r="Y68" s="6"/>
      <c r="Z68" s="6"/>
      <c r="AA68" s="6"/>
      <c r="AB68" s="6"/>
    </row>
    <row r="69" spans="1:28" ht="12.75" customHeight="1" x14ac:dyDescent="0.2">
      <c r="A69" s="43" t="s">
        <v>13</v>
      </c>
      <c r="B69" s="64"/>
      <c r="C69" s="44" t="s">
        <v>148</v>
      </c>
      <c r="D69" s="45"/>
      <c r="E69" s="21" t="s">
        <v>97</v>
      </c>
      <c r="F69" s="46"/>
      <c r="G69" s="47" t="s">
        <v>149</v>
      </c>
      <c r="H69" s="47"/>
      <c r="I69" s="34"/>
      <c r="J69" s="6"/>
      <c r="K69" s="6"/>
      <c r="L69" s="6"/>
      <c r="M69" s="6"/>
      <c r="N69" s="6"/>
      <c r="O69" s="6"/>
      <c r="P69" s="6"/>
      <c r="Q69" s="6"/>
      <c r="R69" s="6"/>
      <c r="S69" s="6"/>
      <c r="T69" s="6"/>
      <c r="U69" s="6"/>
      <c r="V69" s="6"/>
      <c r="W69" s="6"/>
      <c r="X69" s="6"/>
      <c r="Y69" s="6"/>
      <c r="Z69" s="6"/>
      <c r="AA69" s="6"/>
      <c r="AB69" s="6"/>
    </row>
    <row r="70" spans="1:28" ht="12.75" customHeight="1" x14ac:dyDescent="0.2">
      <c r="A70" s="43" t="s">
        <v>11</v>
      </c>
      <c r="B70" s="64"/>
      <c r="C70" s="48" t="s">
        <v>213</v>
      </c>
      <c r="D70" s="45"/>
      <c r="E70" s="21" t="s">
        <v>97</v>
      </c>
      <c r="F70" s="46"/>
      <c r="G70" s="47" t="s">
        <v>149</v>
      </c>
      <c r="H70" s="47"/>
      <c r="I70" s="34"/>
      <c r="J70" s="6"/>
      <c r="K70" s="6"/>
      <c r="L70" s="6"/>
      <c r="M70" s="6"/>
      <c r="N70" s="6"/>
      <c r="O70" s="6"/>
      <c r="P70" s="6"/>
      <c r="Q70" s="6"/>
      <c r="R70" s="6"/>
      <c r="S70" s="6"/>
      <c r="T70" s="6"/>
      <c r="U70" s="6"/>
      <c r="V70" s="6"/>
      <c r="W70" s="6"/>
      <c r="X70" s="6"/>
      <c r="Y70" s="6"/>
      <c r="Z70" s="6"/>
      <c r="AA70" s="6"/>
      <c r="AB70" s="6"/>
    </row>
    <row r="71" spans="1:28" ht="12.75" customHeight="1" x14ac:dyDescent="0.2">
      <c r="A71" s="43" t="s">
        <v>11</v>
      </c>
      <c r="B71" s="64"/>
      <c r="C71" s="48" t="s">
        <v>214</v>
      </c>
      <c r="D71" s="48" t="s">
        <v>215</v>
      </c>
      <c r="E71" s="21" t="s">
        <v>97</v>
      </c>
      <c r="F71" s="46"/>
      <c r="G71" s="47" t="s">
        <v>149</v>
      </c>
      <c r="H71" s="47"/>
      <c r="I71" s="34"/>
      <c r="J71" s="6"/>
      <c r="K71" s="6"/>
      <c r="L71" s="6"/>
      <c r="M71" s="6"/>
      <c r="N71" s="6"/>
      <c r="O71" s="6"/>
      <c r="P71" s="6"/>
      <c r="Q71" s="6"/>
      <c r="R71" s="6"/>
      <c r="S71" s="6"/>
      <c r="T71" s="6"/>
      <c r="U71" s="6"/>
      <c r="V71" s="6"/>
      <c r="W71" s="6"/>
      <c r="X71" s="6"/>
      <c r="Y71" s="6"/>
      <c r="Z71" s="6"/>
      <c r="AA71" s="6"/>
      <c r="AB71" s="6"/>
    </row>
    <row r="72" spans="1:28" ht="12.75" customHeight="1" x14ac:dyDescent="0.2">
      <c r="A72" s="43" t="s">
        <v>11</v>
      </c>
      <c r="B72" s="64"/>
      <c r="C72" s="48" t="s">
        <v>216</v>
      </c>
      <c r="D72" s="48" t="s">
        <v>153</v>
      </c>
      <c r="E72" s="21" t="s">
        <v>97</v>
      </c>
      <c r="F72" s="46"/>
      <c r="G72" s="47" t="s">
        <v>149</v>
      </c>
      <c r="H72" s="47"/>
      <c r="I72" s="34"/>
      <c r="J72" s="6"/>
      <c r="K72" s="6"/>
      <c r="L72" s="6"/>
      <c r="M72" s="6"/>
      <c r="N72" s="6"/>
      <c r="O72" s="6"/>
      <c r="P72" s="6"/>
      <c r="Q72" s="6"/>
      <c r="R72" s="6"/>
      <c r="S72" s="6"/>
      <c r="T72" s="6"/>
      <c r="U72" s="6"/>
      <c r="V72" s="6"/>
      <c r="W72" s="6"/>
      <c r="X72" s="6"/>
      <c r="Y72" s="6"/>
      <c r="Z72" s="6"/>
      <c r="AA72" s="6"/>
      <c r="AB72" s="6"/>
    </row>
    <row r="73" spans="1:28" ht="12.75" customHeight="1" x14ac:dyDescent="0.2">
      <c r="A73" s="43" t="s">
        <v>11</v>
      </c>
      <c r="B73" s="64"/>
      <c r="C73" s="48" t="s">
        <v>217</v>
      </c>
      <c r="D73" s="48" t="s">
        <v>153</v>
      </c>
      <c r="E73" s="21" t="s">
        <v>97</v>
      </c>
      <c r="F73" s="46"/>
      <c r="G73" s="47" t="s">
        <v>149</v>
      </c>
      <c r="H73" s="47"/>
      <c r="I73" s="34"/>
      <c r="J73" s="6"/>
      <c r="K73" s="6"/>
      <c r="L73" s="6"/>
      <c r="M73" s="6"/>
      <c r="N73" s="6"/>
      <c r="O73" s="6"/>
      <c r="P73" s="6"/>
      <c r="Q73" s="6"/>
      <c r="R73" s="6"/>
      <c r="S73" s="6"/>
      <c r="T73" s="6"/>
      <c r="U73" s="6"/>
      <c r="V73" s="6"/>
      <c r="W73" s="6"/>
      <c r="X73" s="6"/>
      <c r="Y73" s="6"/>
      <c r="Z73" s="6"/>
      <c r="AA73" s="6"/>
      <c r="AB73" s="6"/>
    </row>
    <row r="74" spans="1:28" ht="12.75" customHeight="1" x14ac:dyDescent="0.2">
      <c r="A74" s="43" t="s">
        <v>11</v>
      </c>
      <c r="B74" s="64"/>
      <c r="C74" s="48" t="s">
        <v>218</v>
      </c>
      <c r="D74" s="45"/>
      <c r="E74" s="21" t="s">
        <v>97</v>
      </c>
      <c r="F74" s="46"/>
      <c r="G74" s="47" t="s">
        <v>149</v>
      </c>
      <c r="H74" s="47"/>
      <c r="I74" s="34"/>
      <c r="J74" s="6"/>
      <c r="K74" s="6"/>
      <c r="L74" s="6"/>
      <c r="M74" s="6"/>
      <c r="N74" s="6"/>
      <c r="O74" s="6"/>
      <c r="P74" s="6"/>
      <c r="Q74" s="6"/>
      <c r="R74" s="6"/>
      <c r="S74" s="6"/>
      <c r="T74" s="6"/>
      <c r="U74" s="6"/>
      <c r="V74" s="6"/>
      <c r="W74" s="6"/>
      <c r="X74" s="6"/>
      <c r="Y74" s="6"/>
      <c r="Z74" s="6"/>
      <c r="AA74" s="6"/>
      <c r="AB74" s="6"/>
    </row>
    <row r="75" spans="1:28" ht="12.75" customHeight="1" x14ac:dyDescent="0.2">
      <c r="A75" s="43" t="s">
        <v>11</v>
      </c>
      <c r="B75" s="64"/>
      <c r="C75" s="48" t="s">
        <v>219</v>
      </c>
      <c r="D75" s="45"/>
      <c r="E75" s="21" t="s">
        <v>97</v>
      </c>
      <c r="F75" s="46"/>
      <c r="G75" s="47" t="s">
        <v>149</v>
      </c>
      <c r="H75" s="47"/>
      <c r="I75" s="34"/>
      <c r="J75" s="6"/>
      <c r="K75" s="6"/>
      <c r="L75" s="6"/>
      <c r="M75" s="6"/>
      <c r="N75" s="6"/>
      <c r="O75" s="6"/>
      <c r="P75" s="6"/>
      <c r="Q75" s="6"/>
      <c r="R75" s="6"/>
      <c r="S75" s="6"/>
      <c r="T75" s="6"/>
      <c r="U75" s="6"/>
      <c r="V75" s="6"/>
      <c r="W75" s="6"/>
      <c r="X75" s="6"/>
      <c r="Y75" s="6"/>
      <c r="Z75" s="6"/>
      <c r="AA75" s="6"/>
      <c r="AB75" s="6"/>
    </row>
    <row r="76" spans="1:28" ht="12.75" customHeight="1" x14ac:dyDescent="0.2">
      <c r="A76" s="43" t="s">
        <v>11</v>
      </c>
      <c r="B76" s="64"/>
      <c r="C76" s="48" t="s">
        <v>220</v>
      </c>
      <c r="D76" s="45"/>
      <c r="E76" s="21" t="s">
        <v>97</v>
      </c>
      <c r="F76" s="46"/>
      <c r="G76" s="47" t="s">
        <v>149</v>
      </c>
      <c r="H76" s="47"/>
      <c r="I76" s="34"/>
      <c r="J76" s="6"/>
      <c r="K76" s="6"/>
      <c r="L76" s="6"/>
      <c r="M76" s="6"/>
      <c r="N76" s="6"/>
      <c r="O76" s="6"/>
      <c r="P76" s="6"/>
      <c r="Q76" s="6"/>
      <c r="R76" s="6"/>
      <c r="S76" s="6"/>
      <c r="T76" s="6"/>
      <c r="U76" s="6"/>
      <c r="V76" s="6"/>
      <c r="W76" s="6"/>
      <c r="X76" s="6"/>
      <c r="Y76" s="6"/>
      <c r="Z76" s="6"/>
      <c r="AA76" s="6"/>
      <c r="AB76" s="6"/>
    </row>
    <row r="77" spans="1:28" ht="12.75" customHeight="1" x14ac:dyDescent="0.2">
      <c r="A77" s="43" t="s">
        <v>11</v>
      </c>
      <c r="B77" s="64"/>
      <c r="C77" s="48" t="s">
        <v>221</v>
      </c>
      <c r="D77" s="45"/>
      <c r="E77" s="21" t="s">
        <v>97</v>
      </c>
      <c r="F77" s="46"/>
      <c r="G77" s="47" t="s">
        <v>149</v>
      </c>
      <c r="H77" s="47"/>
      <c r="I77" s="34"/>
      <c r="J77" s="6"/>
      <c r="K77" s="6"/>
      <c r="L77" s="6"/>
      <c r="M77" s="6"/>
      <c r="N77" s="6"/>
      <c r="O77" s="6"/>
      <c r="P77" s="6"/>
      <c r="Q77" s="6"/>
      <c r="R77" s="6"/>
      <c r="S77" s="6"/>
      <c r="T77" s="6"/>
      <c r="U77" s="6"/>
      <c r="V77" s="6"/>
      <c r="W77" s="6"/>
      <c r="X77" s="6"/>
      <c r="Y77" s="6"/>
      <c r="Z77" s="6"/>
      <c r="AA77" s="6"/>
      <c r="AB77" s="6"/>
    </row>
    <row r="78" spans="1:28" ht="12.75" customHeight="1" x14ac:dyDescent="0.2">
      <c r="A78" s="43" t="s">
        <v>11</v>
      </c>
      <c r="B78" s="64"/>
      <c r="C78" s="48" t="s">
        <v>222</v>
      </c>
      <c r="D78" s="48" t="s">
        <v>223</v>
      </c>
      <c r="E78" s="43" t="s">
        <v>88</v>
      </c>
      <c r="F78" s="49" t="s">
        <v>224</v>
      </c>
      <c r="G78" s="47" t="s">
        <v>149</v>
      </c>
      <c r="H78" s="47"/>
      <c r="I78" s="34"/>
      <c r="J78" s="6"/>
      <c r="K78" s="6"/>
      <c r="L78" s="6"/>
      <c r="M78" s="6"/>
      <c r="N78" s="6"/>
      <c r="O78" s="6"/>
      <c r="P78" s="6"/>
      <c r="Q78" s="6"/>
      <c r="R78" s="6"/>
      <c r="S78" s="6"/>
      <c r="T78" s="6"/>
      <c r="U78" s="6"/>
      <c r="V78" s="6"/>
      <c r="W78" s="6"/>
      <c r="X78" s="6"/>
      <c r="Y78" s="6"/>
      <c r="Z78" s="6"/>
      <c r="AA78" s="6"/>
      <c r="AB78" s="6"/>
    </row>
    <row r="79" spans="1:28" ht="12.75" customHeight="1" x14ac:dyDescent="0.2">
      <c r="A79" s="43" t="s">
        <v>11</v>
      </c>
      <c r="B79" s="64"/>
      <c r="C79" s="48" t="s">
        <v>225</v>
      </c>
      <c r="D79" s="45"/>
      <c r="E79" s="21" t="s">
        <v>97</v>
      </c>
      <c r="F79" s="46"/>
      <c r="G79" s="47" t="s">
        <v>149</v>
      </c>
      <c r="H79" s="47"/>
      <c r="I79" s="34"/>
      <c r="J79" s="6"/>
      <c r="K79" s="6"/>
      <c r="L79" s="6"/>
      <c r="M79" s="6"/>
      <c r="N79" s="6"/>
      <c r="O79" s="6"/>
      <c r="P79" s="6"/>
      <c r="Q79" s="6"/>
      <c r="R79" s="6"/>
      <c r="S79" s="6"/>
      <c r="T79" s="6"/>
      <c r="U79" s="6"/>
      <c r="V79" s="6"/>
      <c r="W79" s="6"/>
      <c r="X79" s="6"/>
      <c r="Y79" s="6"/>
      <c r="Z79" s="6"/>
      <c r="AA79" s="6"/>
      <c r="AB79" s="6"/>
    </row>
    <row r="80" spans="1:28" ht="12.75" customHeight="1" x14ac:dyDescent="0.2">
      <c r="A80" s="43" t="s">
        <v>11</v>
      </c>
      <c r="B80" s="64"/>
      <c r="C80" s="48" t="s">
        <v>226</v>
      </c>
      <c r="D80" s="45"/>
      <c r="E80" s="21" t="s">
        <v>97</v>
      </c>
      <c r="F80" s="46"/>
      <c r="G80" s="47" t="s">
        <v>149</v>
      </c>
      <c r="H80" s="47"/>
      <c r="I80" s="34"/>
      <c r="J80" s="6"/>
      <c r="K80" s="6"/>
      <c r="L80" s="6"/>
      <c r="M80" s="6"/>
      <c r="N80" s="6"/>
      <c r="O80" s="6"/>
      <c r="P80" s="6"/>
      <c r="Q80" s="6"/>
      <c r="R80" s="6"/>
      <c r="S80" s="6"/>
      <c r="T80" s="6"/>
      <c r="U80" s="6"/>
      <c r="V80" s="6"/>
      <c r="W80" s="6"/>
      <c r="X80" s="6"/>
      <c r="Y80" s="6"/>
      <c r="Z80" s="6"/>
      <c r="AA80" s="6"/>
      <c r="AB80" s="6"/>
    </row>
    <row r="81" spans="1:28" ht="12.75" customHeight="1" x14ac:dyDescent="0.2">
      <c r="A81" s="43" t="s">
        <v>11</v>
      </c>
      <c r="B81" s="64"/>
      <c r="C81" s="48" t="s">
        <v>227</v>
      </c>
      <c r="D81" s="45"/>
      <c r="E81" s="21" t="s">
        <v>97</v>
      </c>
      <c r="F81" s="46"/>
      <c r="G81" s="47" t="s">
        <v>149</v>
      </c>
      <c r="H81" s="47"/>
      <c r="I81" s="34"/>
      <c r="J81" s="6"/>
      <c r="K81" s="6"/>
      <c r="L81" s="6"/>
      <c r="M81" s="6"/>
      <c r="N81" s="6"/>
      <c r="O81" s="6"/>
      <c r="P81" s="6"/>
      <c r="Q81" s="6"/>
      <c r="R81" s="6"/>
      <c r="S81" s="6"/>
      <c r="T81" s="6"/>
      <c r="U81" s="6"/>
      <c r="V81" s="6"/>
      <c r="W81" s="6"/>
      <c r="X81" s="6"/>
      <c r="Y81" s="6"/>
      <c r="Z81" s="6"/>
      <c r="AA81" s="6"/>
      <c r="AB81" s="6"/>
    </row>
    <row r="82" spans="1:28" ht="12.75" customHeight="1" x14ac:dyDescent="0.2">
      <c r="A82" s="34"/>
      <c r="B82" s="34"/>
      <c r="C82" s="50"/>
      <c r="D82" s="34"/>
      <c r="E82" s="34"/>
      <c r="F82" s="34"/>
      <c r="G82" s="34"/>
      <c r="H82" s="34"/>
      <c r="I82" s="34"/>
      <c r="J82" s="6"/>
      <c r="K82" s="6"/>
      <c r="L82" s="6"/>
      <c r="M82" s="6"/>
      <c r="N82" s="6"/>
      <c r="O82" s="6"/>
      <c r="P82" s="6"/>
      <c r="Q82" s="6"/>
      <c r="R82" s="6"/>
      <c r="S82" s="6"/>
      <c r="T82" s="6"/>
      <c r="U82" s="6"/>
      <c r="V82" s="6"/>
      <c r="W82" s="6"/>
      <c r="X82" s="6"/>
      <c r="Y82" s="6"/>
      <c r="Z82" s="6"/>
      <c r="AA82" s="6"/>
      <c r="AB82" s="6"/>
    </row>
    <row r="83" spans="1:28" ht="12.75" customHeight="1" x14ac:dyDescent="0.2">
      <c r="A83" s="34"/>
      <c r="B83" s="34"/>
      <c r="C83" s="50"/>
      <c r="D83" s="34"/>
      <c r="E83" s="34"/>
      <c r="F83" s="34"/>
      <c r="G83" s="34"/>
      <c r="H83" s="34"/>
      <c r="I83" s="34"/>
      <c r="J83" s="6"/>
      <c r="K83" s="6"/>
      <c r="L83" s="6"/>
      <c r="M83" s="6"/>
      <c r="N83" s="6"/>
      <c r="O83" s="6"/>
      <c r="P83" s="6"/>
      <c r="Q83" s="6"/>
      <c r="R83" s="6"/>
      <c r="S83" s="6"/>
      <c r="T83" s="6"/>
      <c r="U83" s="6"/>
      <c r="V83" s="6"/>
      <c r="W83" s="6"/>
      <c r="X83" s="6"/>
      <c r="Y83" s="6"/>
      <c r="Z83" s="6"/>
      <c r="AA83" s="6"/>
      <c r="AB83" s="6"/>
    </row>
    <row r="84" spans="1:28" ht="12.75" customHeight="1" x14ac:dyDescent="0.2">
      <c r="A84" s="34"/>
      <c r="B84" s="34"/>
      <c r="C84" s="50"/>
      <c r="D84" s="34"/>
      <c r="E84" s="34"/>
      <c r="F84" s="34"/>
      <c r="G84" s="34"/>
      <c r="H84" s="34"/>
      <c r="I84" s="34"/>
      <c r="J84" s="6"/>
      <c r="K84" s="6"/>
      <c r="L84" s="6"/>
      <c r="M84" s="6"/>
      <c r="N84" s="6"/>
      <c r="O84" s="6"/>
      <c r="P84" s="6"/>
      <c r="Q84" s="6"/>
      <c r="R84" s="6"/>
      <c r="S84" s="6"/>
      <c r="T84" s="6"/>
      <c r="U84" s="6"/>
      <c r="V84" s="6"/>
      <c r="W84" s="6"/>
      <c r="X84" s="6"/>
      <c r="Y84" s="6"/>
      <c r="Z84" s="6"/>
      <c r="AA84" s="6"/>
      <c r="AB84" s="6"/>
    </row>
    <row r="85" spans="1:28" ht="12.75" customHeight="1" x14ac:dyDescent="0.2">
      <c r="A85" s="34"/>
      <c r="B85" s="34"/>
      <c r="C85" s="50"/>
      <c r="D85" s="34"/>
      <c r="E85" s="34"/>
      <c r="F85" s="34"/>
      <c r="G85" s="34"/>
      <c r="H85" s="34"/>
      <c r="I85" s="34"/>
      <c r="J85" s="6"/>
      <c r="K85" s="6"/>
      <c r="L85" s="6"/>
      <c r="M85" s="6"/>
      <c r="N85" s="6"/>
      <c r="O85" s="6"/>
      <c r="P85" s="6"/>
      <c r="Q85" s="6"/>
      <c r="R85" s="6"/>
      <c r="S85" s="6"/>
      <c r="T85" s="6"/>
      <c r="U85" s="6"/>
      <c r="V85" s="6"/>
      <c r="W85" s="6"/>
      <c r="X85" s="6"/>
      <c r="Y85" s="6"/>
      <c r="Z85" s="6"/>
      <c r="AA85" s="6"/>
      <c r="AB85" s="6"/>
    </row>
    <row r="86" spans="1:28" ht="12.75" customHeight="1" x14ac:dyDescent="0.2">
      <c r="A86" s="34"/>
      <c r="B86" s="34"/>
      <c r="C86" s="50"/>
      <c r="D86" s="34"/>
      <c r="E86" s="34"/>
      <c r="F86" s="34"/>
      <c r="G86" s="34"/>
      <c r="H86" s="34"/>
      <c r="I86" s="34"/>
      <c r="J86" s="6"/>
      <c r="K86" s="6"/>
      <c r="L86" s="6"/>
      <c r="M86" s="6"/>
      <c r="N86" s="6"/>
      <c r="O86" s="6"/>
      <c r="P86" s="6"/>
      <c r="Q86" s="6"/>
      <c r="R86" s="6"/>
      <c r="S86" s="6"/>
      <c r="T86" s="6"/>
      <c r="U86" s="6"/>
      <c r="V86" s="6"/>
      <c r="W86" s="6"/>
      <c r="X86" s="6"/>
      <c r="Y86" s="6"/>
      <c r="Z86" s="6"/>
      <c r="AA86" s="6"/>
      <c r="AB86" s="6"/>
    </row>
    <row r="87" spans="1:28" ht="12.75" customHeight="1" x14ac:dyDescent="0.2">
      <c r="A87" s="34"/>
      <c r="B87" s="34"/>
      <c r="C87" s="50"/>
      <c r="D87" s="34"/>
      <c r="E87" s="34"/>
      <c r="F87" s="34"/>
      <c r="G87" s="34"/>
      <c r="H87" s="34"/>
      <c r="I87" s="34"/>
      <c r="J87" s="6"/>
      <c r="K87" s="6"/>
      <c r="L87" s="6"/>
      <c r="M87" s="6"/>
      <c r="N87" s="6"/>
      <c r="O87" s="6"/>
      <c r="P87" s="6"/>
      <c r="Q87" s="6"/>
      <c r="R87" s="6"/>
      <c r="S87" s="6"/>
      <c r="T87" s="6"/>
      <c r="U87" s="6"/>
      <c r="V87" s="6"/>
      <c r="W87" s="6"/>
      <c r="X87" s="6"/>
      <c r="Y87" s="6"/>
      <c r="Z87" s="6"/>
      <c r="AA87" s="6"/>
      <c r="AB87" s="6"/>
    </row>
    <row r="88" spans="1:28" ht="12.75" customHeight="1" x14ac:dyDescent="0.2">
      <c r="A88" s="34"/>
      <c r="B88" s="34"/>
      <c r="C88" s="50"/>
      <c r="D88" s="34"/>
      <c r="E88" s="34"/>
      <c r="F88" s="34"/>
      <c r="G88" s="34"/>
      <c r="H88" s="34"/>
      <c r="I88" s="34"/>
      <c r="J88" s="6"/>
      <c r="K88" s="6"/>
      <c r="L88" s="6"/>
      <c r="M88" s="6"/>
      <c r="N88" s="6"/>
      <c r="O88" s="6"/>
      <c r="P88" s="6"/>
      <c r="Q88" s="6"/>
      <c r="R88" s="6"/>
      <c r="S88" s="6"/>
      <c r="T88" s="6"/>
      <c r="U88" s="6"/>
      <c r="V88" s="6"/>
      <c r="W88" s="6"/>
      <c r="X88" s="6"/>
      <c r="Y88" s="6"/>
      <c r="Z88" s="6"/>
      <c r="AA88" s="6"/>
      <c r="AB88" s="6"/>
    </row>
    <row r="89" spans="1:28" ht="12.75" customHeight="1" x14ac:dyDescent="0.2">
      <c r="A89" s="34"/>
      <c r="B89" s="34"/>
      <c r="C89" s="50"/>
      <c r="D89" s="34"/>
      <c r="E89" s="34"/>
      <c r="F89" s="34"/>
      <c r="G89" s="34"/>
      <c r="H89" s="34"/>
      <c r="I89" s="34"/>
      <c r="J89" s="6"/>
      <c r="K89" s="6"/>
      <c r="L89" s="6"/>
      <c r="M89" s="6"/>
      <c r="N89" s="6"/>
      <c r="O89" s="6"/>
      <c r="P89" s="6"/>
      <c r="Q89" s="6"/>
      <c r="R89" s="6"/>
      <c r="S89" s="6"/>
      <c r="T89" s="6"/>
      <c r="U89" s="6"/>
      <c r="V89" s="6"/>
      <c r="W89" s="6"/>
      <c r="X89" s="6"/>
      <c r="Y89" s="6"/>
      <c r="Z89" s="6"/>
      <c r="AA89" s="6"/>
      <c r="AB89" s="6"/>
    </row>
    <row r="90" spans="1:28" ht="12.75" customHeight="1" x14ac:dyDescent="0.2">
      <c r="A90" s="34"/>
      <c r="B90" s="34"/>
      <c r="C90" s="50"/>
      <c r="D90" s="34"/>
      <c r="E90" s="34"/>
      <c r="F90" s="34"/>
      <c r="G90" s="34"/>
      <c r="H90" s="34"/>
      <c r="I90" s="34"/>
      <c r="J90" s="6"/>
      <c r="K90" s="6"/>
      <c r="L90" s="6"/>
      <c r="M90" s="6"/>
      <c r="N90" s="6"/>
      <c r="O90" s="6"/>
      <c r="P90" s="6"/>
      <c r="Q90" s="6"/>
      <c r="R90" s="6"/>
      <c r="S90" s="6"/>
      <c r="T90" s="6"/>
      <c r="U90" s="6"/>
      <c r="V90" s="6"/>
      <c r="W90" s="6"/>
      <c r="X90" s="6"/>
      <c r="Y90" s="6"/>
      <c r="Z90" s="6"/>
      <c r="AA90" s="6"/>
      <c r="AB90" s="6"/>
    </row>
    <row r="91" spans="1:28" ht="12.75" customHeight="1" x14ac:dyDescent="0.2">
      <c r="A91" s="34"/>
      <c r="B91" s="34"/>
      <c r="C91" s="50"/>
      <c r="D91" s="34"/>
      <c r="E91" s="34"/>
      <c r="F91" s="34"/>
      <c r="G91" s="34"/>
      <c r="H91" s="34"/>
      <c r="I91" s="34"/>
      <c r="J91" s="6"/>
      <c r="K91" s="6"/>
      <c r="L91" s="6"/>
      <c r="M91" s="6"/>
      <c r="N91" s="6"/>
      <c r="O91" s="6"/>
      <c r="P91" s="6"/>
      <c r="Q91" s="6"/>
      <c r="R91" s="6"/>
      <c r="S91" s="6"/>
      <c r="T91" s="6"/>
      <c r="U91" s="6"/>
      <c r="V91" s="6"/>
      <c r="W91" s="6"/>
      <c r="X91" s="6"/>
      <c r="Y91" s="6"/>
      <c r="Z91" s="6"/>
      <c r="AA91" s="6"/>
      <c r="AB91" s="6"/>
    </row>
    <row r="92" spans="1:28" ht="12.75" customHeight="1" x14ac:dyDescent="0.2">
      <c r="A92" s="34"/>
      <c r="B92" s="34"/>
      <c r="C92" s="50"/>
      <c r="D92" s="34"/>
      <c r="E92" s="34"/>
      <c r="F92" s="34"/>
      <c r="G92" s="34"/>
      <c r="H92" s="34"/>
      <c r="I92" s="34"/>
      <c r="J92" s="6"/>
      <c r="K92" s="6"/>
      <c r="L92" s="6"/>
      <c r="M92" s="6"/>
      <c r="N92" s="6"/>
      <c r="O92" s="6"/>
      <c r="P92" s="6"/>
      <c r="Q92" s="6"/>
      <c r="R92" s="6"/>
      <c r="S92" s="6"/>
      <c r="T92" s="6"/>
      <c r="U92" s="6"/>
      <c r="V92" s="6"/>
      <c r="W92" s="6"/>
      <c r="X92" s="6"/>
      <c r="Y92" s="6"/>
      <c r="Z92" s="6"/>
      <c r="AA92" s="6"/>
      <c r="AB92" s="6"/>
    </row>
    <row r="93" spans="1:28" ht="12.75" customHeight="1" x14ac:dyDescent="0.2">
      <c r="A93" s="34"/>
      <c r="B93" s="34"/>
      <c r="C93" s="50"/>
      <c r="D93" s="34"/>
      <c r="E93" s="34"/>
      <c r="F93" s="34"/>
      <c r="G93" s="34"/>
      <c r="H93" s="34"/>
      <c r="I93" s="34"/>
      <c r="J93" s="6"/>
      <c r="K93" s="6"/>
      <c r="L93" s="6"/>
      <c r="M93" s="6"/>
      <c r="N93" s="6"/>
      <c r="O93" s="6"/>
      <c r="P93" s="6"/>
      <c r="Q93" s="6"/>
      <c r="R93" s="6"/>
      <c r="S93" s="6"/>
      <c r="T93" s="6"/>
      <c r="U93" s="6"/>
      <c r="V93" s="6"/>
      <c r="W93" s="6"/>
      <c r="X93" s="6"/>
      <c r="Y93" s="6"/>
      <c r="Z93" s="6"/>
      <c r="AA93" s="6"/>
      <c r="AB93" s="6"/>
    </row>
    <row r="94" spans="1:28" ht="12.75" customHeight="1" x14ac:dyDescent="0.2">
      <c r="A94" s="34"/>
      <c r="B94" s="34"/>
      <c r="C94" s="50"/>
      <c r="D94" s="34"/>
      <c r="E94" s="34"/>
      <c r="F94" s="34"/>
      <c r="G94" s="34"/>
      <c r="H94" s="34"/>
      <c r="I94" s="34"/>
      <c r="J94" s="6"/>
      <c r="K94" s="6"/>
      <c r="L94" s="6"/>
      <c r="M94" s="6"/>
      <c r="N94" s="6"/>
      <c r="O94" s="6"/>
      <c r="P94" s="6"/>
      <c r="Q94" s="6"/>
      <c r="R94" s="6"/>
      <c r="S94" s="6"/>
      <c r="T94" s="6"/>
      <c r="U94" s="6"/>
      <c r="V94" s="6"/>
      <c r="W94" s="6"/>
      <c r="X94" s="6"/>
      <c r="Y94" s="6"/>
      <c r="Z94" s="6"/>
      <c r="AA94" s="6"/>
      <c r="AB94" s="6"/>
    </row>
    <row r="95" spans="1:28" ht="12.75" customHeight="1" x14ac:dyDescent="0.2">
      <c r="A95" s="34"/>
      <c r="B95" s="34"/>
      <c r="C95" s="50"/>
      <c r="D95" s="34"/>
      <c r="E95" s="34"/>
      <c r="F95" s="34"/>
      <c r="G95" s="34"/>
      <c r="H95" s="34"/>
      <c r="I95" s="34"/>
      <c r="J95" s="6"/>
      <c r="K95" s="6"/>
      <c r="L95" s="6"/>
      <c r="M95" s="6"/>
      <c r="N95" s="6"/>
      <c r="O95" s="6"/>
      <c r="P95" s="6"/>
      <c r="Q95" s="6"/>
      <c r="R95" s="6"/>
      <c r="S95" s="6"/>
      <c r="T95" s="6"/>
      <c r="U95" s="6"/>
      <c r="V95" s="6"/>
      <c r="W95" s="6"/>
      <c r="X95" s="6"/>
      <c r="Y95" s="6"/>
      <c r="Z95" s="6"/>
      <c r="AA95" s="6"/>
      <c r="AB95" s="6"/>
    </row>
    <row r="96" spans="1:28" ht="12.75" customHeight="1" x14ac:dyDescent="0.2">
      <c r="A96" s="34"/>
      <c r="B96" s="34"/>
      <c r="C96" s="50"/>
      <c r="D96" s="34"/>
      <c r="E96" s="34"/>
      <c r="F96" s="34"/>
      <c r="G96" s="34"/>
      <c r="H96" s="34"/>
      <c r="I96" s="34"/>
      <c r="J96" s="6"/>
      <c r="K96" s="6"/>
      <c r="L96" s="6"/>
      <c r="M96" s="6"/>
      <c r="N96" s="6"/>
      <c r="O96" s="6"/>
      <c r="P96" s="6"/>
      <c r="Q96" s="6"/>
      <c r="R96" s="6"/>
      <c r="S96" s="6"/>
      <c r="T96" s="6"/>
      <c r="U96" s="6"/>
      <c r="V96" s="6"/>
      <c r="W96" s="6"/>
      <c r="X96" s="6"/>
      <c r="Y96" s="6"/>
      <c r="Z96" s="6"/>
      <c r="AA96" s="6"/>
      <c r="AB96" s="6"/>
    </row>
    <row r="97" spans="1:28" ht="12.75" customHeight="1" x14ac:dyDescent="0.2">
      <c r="A97" s="34"/>
      <c r="B97" s="34"/>
      <c r="C97" s="50"/>
      <c r="D97" s="34"/>
      <c r="E97" s="34"/>
      <c r="F97" s="34"/>
      <c r="G97" s="34"/>
      <c r="H97" s="34"/>
      <c r="I97" s="34"/>
      <c r="J97" s="6"/>
      <c r="K97" s="6"/>
      <c r="L97" s="6"/>
      <c r="M97" s="6"/>
      <c r="N97" s="6"/>
      <c r="O97" s="6"/>
      <c r="P97" s="6"/>
      <c r="Q97" s="6"/>
      <c r="R97" s="6"/>
      <c r="S97" s="6"/>
      <c r="T97" s="6"/>
      <c r="U97" s="6"/>
      <c r="V97" s="6"/>
      <c r="W97" s="6"/>
      <c r="X97" s="6"/>
      <c r="Y97" s="6"/>
      <c r="Z97" s="6"/>
      <c r="AA97" s="6"/>
      <c r="AB97" s="6"/>
    </row>
    <row r="98" spans="1:28" ht="12.75" customHeight="1" x14ac:dyDescent="0.2">
      <c r="A98" s="34"/>
      <c r="B98" s="34"/>
      <c r="C98" s="50"/>
      <c r="D98" s="34"/>
      <c r="E98" s="34"/>
      <c r="F98" s="34"/>
      <c r="G98" s="34"/>
      <c r="H98" s="34"/>
      <c r="I98" s="34"/>
      <c r="J98" s="6"/>
      <c r="K98" s="6"/>
      <c r="L98" s="6"/>
      <c r="M98" s="6"/>
      <c r="N98" s="6"/>
      <c r="O98" s="6"/>
      <c r="P98" s="6"/>
      <c r="Q98" s="6"/>
      <c r="R98" s="6"/>
      <c r="S98" s="6"/>
      <c r="T98" s="6"/>
      <c r="U98" s="6"/>
      <c r="V98" s="6"/>
      <c r="W98" s="6"/>
      <c r="X98" s="6"/>
      <c r="Y98" s="6"/>
      <c r="Z98" s="6"/>
      <c r="AA98" s="6"/>
      <c r="AB98" s="6"/>
    </row>
    <row r="99" spans="1:28" ht="12.75" customHeight="1" x14ac:dyDescent="0.2">
      <c r="A99" s="34"/>
      <c r="B99" s="34"/>
      <c r="C99" s="50"/>
      <c r="D99" s="34"/>
      <c r="E99" s="34"/>
      <c r="F99" s="34"/>
      <c r="G99" s="34"/>
      <c r="H99" s="34"/>
      <c r="I99" s="34"/>
      <c r="J99" s="6"/>
      <c r="K99" s="6"/>
      <c r="L99" s="6"/>
      <c r="M99" s="6"/>
      <c r="N99" s="6"/>
      <c r="O99" s="6"/>
      <c r="P99" s="6"/>
      <c r="Q99" s="6"/>
      <c r="R99" s="6"/>
      <c r="S99" s="6"/>
      <c r="T99" s="6"/>
      <c r="U99" s="6"/>
      <c r="V99" s="6"/>
      <c r="W99" s="6"/>
      <c r="X99" s="6"/>
      <c r="Y99" s="6"/>
      <c r="Z99" s="6"/>
      <c r="AA99" s="6"/>
      <c r="AB99" s="6"/>
    </row>
    <row r="100" spans="1:28" ht="12.75" customHeight="1" x14ac:dyDescent="0.2">
      <c r="A100" s="34"/>
      <c r="B100" s="34"/>
      <c r="C100" s="50"/>
      <c r="D100" s="34"/>
      <c r="E100" s="34"/>
      <c r="F100" s="34"/>
      <c r="G100" s="34"/>
      <c r="H100" s="34"/>
      <c r="I100" s="34"/>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34"/>
      <c r="B101" s="34"/>
      <c r="C101" s="50"/>
      <c r="D101" s="34"/>
      <c r="E101" s="34"/>
      <c r="F101" s="34"/>
      <c r="G101" s="34"/>
      <c r="H101" s="34"/>
      <c r="I101" s="34"/>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34"/>
      <c r="B102" s="34"/>
      <c r="C102" s="50"/>
      <c r="D102" s="34"/>
      <c r="E102" s="34"/>
      <c r="F102" s="34"/>
      <c r="G102" s="34"/>
      <c r="H102" s="34"/>
      <c r="I102" s="34"/>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34"/>
      <c r="B103" s="34"/>
      <c r="C103" s="50"/>
      <c r="D103" s="34"/>
      <c r="E103" s="34"/>
      <c r="F103" s="34"/>
      <c r="G103" s="34"/>
      <c r="H103" s="34"/>
      <c r="I103" s="34"/>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34"/>
      <c r="B104" s="34"/>
      <c r="C104" s="50"/>
      <c r="D104" s="34"/>
      <c r="E104" s="34"/>
      <c r="F104" s="34"/>
      <c r="G104" s="34"/>
      <c r="H104" s="34"/>
      <c r="I104" s="34"/>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34"/>
      <c r="B105" s="34"/>
      <c r="C105" s="50"/>
      <c r="D105" s="34"/>
      <c r="E105" s="34"/>
      <c r="F105" s="34"/>
      <c r="G105" s="34"/>
      <c r="H105" s="34"/>
      <c r="I105" s="34"/>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34"/>
      <c r="B106" s="34"/>
      <c r="C106" s="50"/>
      <c r="D106" s="34"/>
      <c r="E106" s="34"/>
      <c r="F106" s="34"/>
      <c r="G106" s="34"/>
      <c r="H106" s="34"/>
      <c r="I106" s="34"/>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34"/>
      <c r="B107" s="34"/>
      <c r="C107" s="50"/>
      <c r="D107" s="34"/>
      <c r="E107" s="34"/>
      <c r="F107" s="34"/>
      <c r="G107" s="34"/>
      <c r="H107" s="34"/>
      <c r="I107" s="34"/>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34"/>
      <c r="B108" s="34"/>
      <c r="C108" s="50"/>
      <c r="D108" s="34"/>
      <c r="E108" s="34"/>
      <c r="F108" s="34"/>
      <c r="G108" s="34"/>
      <c r="H108" s="34"/>
      <c r="I108" s="34"/>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34"/>
      <c r="B109" s="34"/>
      <c r="C109" s="50"/>
      <c r="D109" s="34"/>
      <c r="E109" s="34"/>
      <c r="F109" s="34"/>
      <c r="G109" s="34"/>
      <c r="H109" s="34"/>
      <c r="I109" s="34"/>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34"/>
      <c r="B110" s="34"/>
      <c r="C110" s="50"/>
      <c r="D110" s="34"/>
      <c r="E110" s="34"/>
      <c r="F110" s="34"/>
      <c r="G110" s="34"/>
      <c r="H110" s="34"/>
      <c r="I110" s="34"/>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34"/>
      <c r="B111" s="34"/>
      <c r="C111" s="50"/>
      <c r="D111" s="34"/>
      <c r="E111" s="34"/>
      <c r="F111" s="34"/>
      <c r="G111" s="34"/>
      <c r="H111" s="34"/>
      <c r="I111" s="34"/>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34"/>
      <c r="B112" s="34"/>
      <c r="C112" s="50"/>
      <c r="D112" s="34"/>
      <c r="E112" s="34"/>
      <c r="F112" s="34"/>
      <c r="G112" s="34"/>
      <c r="H112" s="34"/>
      <c r="I112" s="34"/>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34"/>
      <c r="B113" s="34"/>
      <c r="C113" s="50"/>
      <c r="D113" s="34"/>
      <c r="E113" s="34"/>
      <c r="F113" s="34"/>
      <c r="G113" s="34"/>
      <c r="H113" s="34"/>
      <c r="I113" s="34"/>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34"/>
      <c r="B114" s="34"/>
      <c r="C114" s="50"/>
      <c r="D114" s="34"/>
      <c r="E114" s="34"/>
      <c r="F114" s="34"/>
      <c r="G114" s="34"/>
      <c r="H114" s="34"/>
      <c r="I114" s="34"/>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34"/>
      <c r="B115" s="34"/>
      <c r="C115" s="50"/>
      <c r="D115" s="34"/>
      <c r="E115" s="34"/>
      <c r="F115" s="34"/>
      <c r="G115" s="34"/>
      <c r="H115" s="34"/>
      <c r="I115" s="34"/>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34"/>
      <c r="B116" s="34"/>
      <c r="C116" s="50"/>
      <c r="D116" s="34"/>
      <c r="E116" s="34"/>
      <c r="F116" s="34"/>
      <c r="G116" s="34"/>
      <c r="H116" s="34"/>
      <c r="I116" s="34"/>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34"/>
      <c r="B117" s="34"/>
      <c r="C117" s="50"/>
      <c r="D117" s="34"/>
      <c r="E117" s="34"/>
      <c r="F117" s="34"/>
      <c r="G117" s="34"/>
      <c r="H117" s="34"/>
      <c r="I117" s="34"/>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34"/>
      <c r="B118" s="34"/>
      <c r="C118" s="50"/>
      <c r="D118" s="34"/>
      <c r="E118" s="34"/>
      <c r="F118" s="34"/>
      <c r="G118" s="34"/>
      <c r="H118" s="34"/>
      <c r="I118" s="34"/>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34"/>
      <c r="B119" s="34"/>
      <c r="C119" s="50"/>
      <c r="D119" s="34"/>
      <c r="E119" s="34"/>
      <c r="F119" s="34"/>
      <c r="G119" s="34"/>
      <c r="H119" s="34"/>
      <c r="I119" s="34"/>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34"/>
      <c r="B120" s="34"/>
      <c r="C120" s="50"/>
      <c r="D120" s="34"/>
      <c r="E120" s="34"/>
      <c r="F120" s="34"/>
      <c r="G120" s="34"/>
      <c r="H120" s="34"/>
      <c r="I120" s="34"/>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34"/>
      <c r="B121" s="34"/>
      <c r="C121" s="50"/>
      <c r="D121" s="34"/>
      <c r="E121" s="34"/>
      <c r="F121" s="34"/>
      <c r="G121" s="34"/>
      <c r="H121" s="34"/>
      <c r="I121" s="34"/>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34"/>
      <c r="B122" s="34"/>
      <c r="C122" s="50"/>
      <c r="D122" s="34"/>
      <c r="E122" s="34"/>
      <c r="F122" s="34"/>
      <c r="G122" s="34"/>
      <c r="H122" s="34"/>
      <c r="I122" s="34"/>
      <c r="J122" s="6"/>
      <c r="K122" s="6"/>
      <c r="L122" s="6"/>
      <c r="M122" s="6"/>
      <c r="N122" s="6"/>
      <c r="O122" s="6"/>
      <c r="P122" s="6"/>
      <c r="Q122" s="6"/>
      <c r="R122" s="6"/>
      <c r="S122" s="6"/>
      <c r="T122" s="6"/>
      <c r="U122" s="6"/>
      <c r="V122" s="6"/>
      <c r="W122" s="6"/>
      <c r="X122" s="6"/>
      <c r="Y122" s="6"/>
      <c r="Z122" s="6"/>
      <c r="AA122" s="6"/>
      <c r="AB122" s="6"/>
    </row>
    <row r="123" spans="1:28" ht="12.75" customHeight="1" x14ac:dyDescent="0.2">
      <c r="A123" s="34"/>
      <c r="B123" s="34"/>
      <c r="C123" s="50"/>
      <c r="D123" s="34"/>
      <c r="E123" s="34"/>
      <c r="F123" s="34"/>
      <c r="G123" s="34"/>
      <c r="H123" s="34"/>
      <c r="I123" s="34"/>
      <c r="J123" s="6"/>
      <c r="K123" s="6"/>
      <c r="L123" s="6"/>
      <c r="M123" s="6"/>
      <c r="N123" s="6"/>
      <c r="O123" s="6"/>
      <c r="P123" s="6"/>
      <c r="Q123" s="6"/>
      <c r="R123" s="6"/>
      <c r="S123" s="6"/>
      <c r="T123" s="6"/>
      <c r="U123" s="6"/>
      <c r="V123" s="6"/>
      <c r="W123" s="6"/>
      <c r="X123" s="6"/>
      <c r="Y123" s="6"/>
      <c r="Z123" s="6"/>
      <c r="AA123" s="6"/>
      <c r="AB123" s="6"/>
    </row>
    <row r="124" spans="1:28" ht="12.75" customHeight="1" x14ac:dyDescent="0.2">
      <c r="A124" s="34"/>
      <c r="B124" s="34"/>
      <c r="C124" s="50"/>
      <c r="D124" s="34"/>
      <c r="E124" s="34"/>
      <c r="F124" s="34"/>
      <c r="G124" s="34"/>
      <c r="H124" s="34"/>
      <c r="I124" s="34"/>
      <c r="J124" s="6"/>
      <c r="K124" s="6"/>
      <c r="L124" s="6"/>
      <c r="M124" s="6"/>
      <c r="N124" s="6"/>
      <c r="O124" s="6"/>
      <c r="P124" s="6"/>
      <c r="Q124" s="6"/>
      <c r="R124" s="6"/>
      <c r="S124" s="6"/>
      <c r="T124" s="6"/>
      <c r="U124" s="6"/>
      <c r="V124" s="6"/>
      <c r="W124" s="6"/>
      <c r="X124" s="6"/>
      <c r="Y124" s="6"/>
      <c r="Z124" s="6"/>
      <c r="AA124" s="6"/>
      <c r="AB124" s="6"/>
    </row>
    <row r="125" spans="1:28" ht="12.75" customHeight="1" x14ac:dyDescent="0.2">
      <c r="A125" s="34"/>
      <c r="B125" s="34"/>
      <c r="C125" s="50"/>
      <c r="D125" s="34"/>
      <c r="E125" s="34"/>
      <c r="F125" s="34"/>
      <c r="G125" s="34"/>
      <c r="H125" s="34"/>
      <c r="I125" s="34"/>
      <c r="J125" s="6"/>
      <c r="K125" s="6"/>
      <c r="L125" s="6"/>
      <c r="M125" s="6"/>
      <c r="N125" s="6"/>
      <c r="O125" s="6"/>
      <c r="P125" s="6"/>
      <c r="Q125" s="6"/>
      <c r="R125" s="6"/>
      <c r="S125" s="6"/>
      <c r="T125" s="6"/>
      <c r="U125" s="6"/>
      <c r="V125" s="6"/>
      <c r="W125" s="6"/>
      <c r="X125" s="6"/>
      <c r="Y125" s="6"/>
      <c r="Z125" s="6"/>
      <c r="AA125" s="6"/>
      <c r="AB125" s="6"/>
    </row>
    <row r="126" spans="1:28" ht="12.75" customHeight="1" x14ac:dyDescent="0.2">
      <c r="A126" s="34"/>
      <c r="B126" s="34"/>
      <c r="C126" s="50"/>
      <c r="D126" s="34"/>
      <c r="E126" s="34"/>
      <c r="F126" s="34"/>
      <c r="G126" s="34"/>
      <c r="H126" s="34"/>
      <c r="I126" s="34"/>
      <c r="J126" s="6"/>
      <c r="K126" s="6"/>
      <c r="L126" s="6"/>
      <c r="M126" s="6"/>
      <c r="N126" s="6"/>
      <c r="O126" s="6"/>
      <c r="P126" s="6"/>
      <c r="Q126" s="6"/>
      <c r="R126" s="6"/>
      <c r="S126" s="6"/>
      <c r="T126" s="6"/>
      <c r="U126" s="6"/>
      <c r="V126" s="6"/>
      <c r="W126" s="6"/>
      <c r="X126" s="6"/>
      <c r="Y126" s="6"/>
      <c r="Z126" s="6"/>
      <c r="AA126" s="6"/>
      <c r="AB126" s="6"/>
    </row>
    <row r="127" spans="1:28" ht="12.75" customHeight="1" x14ac:dyDescent="0.2">
      <c r="A127" s="34"/>
      <c r="B127" s="34"/>
      <c r="C127" s="50"/>
      <c r="D127" s="34"/>
      <c r="E127" s="34"/>
      <c r="F127" s="34"/>
      <c r="G127" s="34"/>
      <c r="H127" s="34"/>
      <c r="I127" s="34"/>
      <c r="J127" s="6"/>
      <c r="K127" s="6"/>
      <c r="L127" s="6"/>
      <c r="M127" s="6"/>
      <c r="N127" s="6"/>
      <c r="O127" s="6"/>
      <c r="P127" s="6"/>
      <c r="Q127" s="6"/>
      <c r="R127" s="6"/>
      <c r="S127" s="6"/>
      <c r="T127" s="6"/>
      <c r="U127" s="6"/>
      <c r="V127" s="6"/>
      <c r="W127" s="6"/>
      <c r="X127" s="6"/>
      <c r="Y127" s="6"/>
      <c r="Z127" s="6"/>
      <c r="AA127" s="6"/>
      <c r="AB127" s="6"/>
    </row>
    <row r="128" spans="1:28" ht="12.75" customHeight="1" x14ac:dyDescent="0.2">
      <c r="A128" s="34"/>
      <c r="B128" s="34"/>
      <c r="C128" s="50"/>
      <c r="D128" s="34"/>
      <c r="E128" s="34"/>
      <c r="F128" s="34"/>
      <c r="G128" s="34"/>
      <c r="H128" s="34"/>
      <c r="I128" s="34"/>
      <c r="J128" s="6"/>
      <c r="K128" s="6"/>
      <c r="L128" s="6"/>
      <c r="M128" s="6"/>
      <c r="N128" s="6"/>
      <c r="O128" s="6"/>
      <c r="P128" s="6"/>
      <c r="Q128" s="6"/>
      <c r="R128" s="6"/>
      <c r="S128" s="6"/>
      <c r="T128" s="6"/>
      <c r="U128" s="6"/>
      <c r="V128" s="6"/>
      <c r="W128" s="6"/>
      <c r="X128" s="6"/>
      <c r="Y128" s="6"/>
      <c r="Z128" s="6"/>
      <c r="AA128" s="6"/>
      <c r="AB128" s="6"/>
    </row>
    <row r="129" spans="1:28" ht="12.75" customHeight="1" x14ac:dyDescent="0.2">
      <c r="A129" s="34"/>
      <c r="B129" s="34"/>
      <c r="C129" s="50"/>
      <c r="D129" s="34"/>
      <c r="E129" s="34"/>
      <c r="F129" s="34"/>
      <c r="G129" s="34"/>
      <c r="H129" s="34"/>
      <c r="I129" s="34"/>
      <c r="J129" s="6"/>
      <c r="K129" s="6"/>
      <c r="L129" s="6"/>
      <c r="M129" s="6"/>
      <c r="N129" s="6"/>
      <c r="O129" s="6"/>
      <c r="P129" s="6"/>
      <c r="Q129" s="6"/>
      <c r="R129" s="6"/>
      <c r="S129" s="6"/>
      <c r="T129" s="6"/>
      <c r="U129" s="6"/>
      <c r="V129" s="6"/>
      <c r="W129" s="6"/>
      <c r="X129" s="6"/>
      <c r="Y129" s="6"/>
      <c r="Z129" s="6"/>
      <c r="AA129" s="6"/>
      <c r="AB129" s="6"/>
    </row>
    <row r="130" spans="1:28" ht="12.75" customHeight="1" x14ac:dyDescent="0.2">
      <c r="A130" s="34"/>
      <c r="B130" s="34"/>
      <c r="C130" s="50"/>
      <c r="D130" s="34"/>
      <c r="E130" s="34"/>
      <c r="F130" s="34"/>
      <c r="G130" s="34"/>
      <c r="H130" s="34"/>
      <c r="I130" s="34"/>
      <c r="J130" s="6"/>
      <c r="K130" s="6"/>
      <c r="L130" s="6"/>
      <c r="M130" s="6"/>
      <c r="N130" s="6"/>
      <c r="O130" s="6"/>
      <c r="P130" s="6"/>
      <c r="Q130" s="6"/>
      <c r="R130" s="6"/>
      <c r="S130" s="6"/>
      <c r="T130" s="6"/>
      <c r="U130" s="6"/>
      <c r="V130" s="6"/>
      <c r="W130" s="6"/>
      <c r="X130" s="6"/>
      <c r="Y130" s="6"/>
      <c r="Z130" s="6"/>
      <c r="AA130" s="6"/>
      <c r="AB130" s="6"/>
    </row>
    <row r="131" spans="1:28" ht="12.75" customHeight="1" x14ac:dyDescent="0.2">
      <c r="A131" s="34"/>
      <c r="B131" s="34"/>
      <c r="C131" s="50"/>
      <c r="D131" s="34"/>
      <c r="E131" s="34"/>
      <c r="F131" s="34"/>
      <c r="G131" s="34"/>
      <c r="H131" s="34"/>
      <c r="I131" s="34"/>
      <c r="J131" s="6"/>
      <c r="K131" s="6"/>
      <c r="L131" s="6"/>
      <c r="M131" s="6"/>
      <c r="N131" s="6"/>
      <c r="O131" s="6"/>
      <c r="P131" s="6"/>
      <c r="Q131" s="6"/>
      <c r="R131" s="6"/>
      <c r="S131" s="6"/>
      <c r="T131" s="6"/>
      <c r="U131" s="6"/>
      <c r="V131" s="6"/>
      <c r="W131" s="6"/>
      <c r="X131" s="6"/>
      <c r="Y131" s="6"/>
      <c r="Z131" s="6"/>
      <c r="AA131" s="6"/>
      <c r="AB131" s="6"/>
    </row>
    <row r="132" spans="1:28" ht="12.75" customHeight="1" x14ac:dyDescent="0.2">
      <c r="A132" s="34"/>
      <c r="B132" s="34"/>
      <c r="C132" s="50"/>
      <c r="D132" s="34"/>
      <c r="E132" s="34"/>
      <c r="F132" s="34"/>
      <c r="G132" s="34"/>
      <c r="H132" s="34"/>
      <c r="I132" s="34"/>
      <c r="J132" s="6"/>
      <c r="K132" s="6"/>
      <c r="L132" s="6"/>
      <c r="M132" s="6"/>
      <c r="N132" s="6"/>
      <c r="O132" s="6"/>
      <c r="P132" s="6"/>
      <c r="Q132" s="6"/>
      <c r="R132" s="6"/>
      <c r="S132" s="6"/>
      <c r="T132" s="6"/>
      <c r="U132" s="6"/>
      <c r="V132" s="6"/>
      <c r="W132" s="6"/>
      <c r="X132" s="6"/>
      <c r="Y132" s="6"/>
      <c r="Z132" s="6"/>
      <c r="AA132" s="6"/>
      <c r="AB132" s="6"/>
    </row>
    <row r="133" spans="1:28" ht="12.75" customHeight="1" x14ac:dyDescent="0.2">
      <c r="A133" s="34"/>
      <c r="B133" s="34"/>
      <c r="C133" s="50"/>
      <c r="D133" s="34"/>
      <c r="E133" s="34"/>
      <c r="F133" s="34"/>
      <c r="G133" s="34"/>
      <c r="H133" s="34"/>
      <c r="I133" s="34"/>
      <c r="J133" s="6"/>
      <c r="K133" s="6"/>
      <c r="L133" s="6"/>
      <c r="M133" s="6"/>
      <c r="N133" s="6"/>
      <c r="O133" s="6"/>
      <c r="P133" s="6"/>
      <c r="Q133" s="6"/>
      <c r="R133" s="6"/>
      <c r="S133" s="6"/>
      <c r="T133" s="6"/>
      <c r="U133" s="6"/>
      <c r="V133" s="6"/>
      <c r="W133" s="6"/>
      <c r="X133" s="6"/>
      <c r="Y133" s="6"/>
      <c r="Z133" s="6"/>
      <c r="AA133" s="6"/>
      <c r="AB133" s="6"/>
    </row>
    <row r="134" spans="1:28" ht="12.75" customHeight="1" x14ac:dyDescent="0.2">
      <c r="A134" s="34"/>
      <c r="B134" s="34"/>
      <c r="C134" s="50"/>
      <c r="D134" s="34"/>
      <c r="E134" s="34"/>
      <c r="F134" s="34"/>
      <c r="G134" s="34"/>
      <c r="H134" s="34"/>
      <c r="I134" s="34"/>
      <c r="J134" s="6"/>
      <c r="K134" s="6"/>
      <c r="L134" s="6"/>
      <c r="M134" s="6"/>
      <c r="N134" s="6"/>
      <c r="O134" s="6"/>
      <c r="P134" s="6"/>
      <c r="Q134" s="6"/>
      <c r="R134" s="6"/>
      <c r="S134" s="6"/>
      <c r="T134" s="6"/>
      <c r="U134" s="6"/>
      <c r="V134" s="6"/>
      <c r="W134" s="6"/>
      <c r="X134" s="6"/>
      <c r="Y134" s="6"/>
      <c r="Z134" s="6"/>
      <c r="AA134" s="6"/>
      <c r="AB134" s="6"/>
    </row>
    <row r="135" spans="1:28" ht="12.75" customHeight="1" x14ac:dyDescent="0.2">
      <c r="A135" s="34"/>
      <c r="B135" s="34"/>
      <c r="C135" s="50"/>
      <c r="D135" s="34"/>
      <c r="E135" s="34"/>
      <c r="F135" s="34"/>
      <c r="G135" s="34"/>
      <c r="H135" s="34"/>
      <c r="I135" s="34"/>
      <c r="J135" s="6"/>
      <c r="K135" s="6"/>
      <c r="L135" s="6"/>
      <c r="M135" s="6"/>
      <c r="N135" s="6"/>
      <c r="O135" s="6"/>
      <c r="P135" s="6"/>
      <c r="Q135" s="6"/>
      <c r="R135" s="6"/>
      <c r="S135" s="6"/>
      <c r="T135" s="6"/>
      <c r="U135" s="6"/>
      <c r="V135" s="6"/>
      <c r="W135" s="6"/>
      <c r="X135" s="6"/>
      <c r="Y135" s="6"/>
      <c r="Z135" s="6"/>
      <c r="AA135" s="6"/>
      <c r="AB135" s="6"/>
    </row>
    <row r="136" spans="1:28" ht="12.75" customHeight="1" x14ac:dyDescent="0.2">
      <c r="A136" s="34"/>
      <c r="B136" s="34"/>
      <c r="C136" s="50"/>
      <c r="D136" s="34"/>
      <c r="E136" s="34"/>
      <c r="F136" s="34"/>
      <c r="G136" s="34"/>
      <c r="H136" s="34"/>
      <c r="I136" s="34"/>
      <c r="J136" s="6"/>
      <c r="K136" s="6"/>
      <c r="L136" s="6"/>
      <c r="M136" s="6"/>
      <c r="N136" s="6"/>
      <c r="O136" s="6"/>
      <c r="P136" s="6"/>
      <c r="Q136" s="6"/>
      <c r="R136" s="6"/>
      <c r="S136" s="6"/>
      <c r="T136" s="6"/>
      <c r="U136" s="6"/>
      <c r="V136" s="6"/>
      <c r="W136" s="6"/>
      <c r="X136" s="6"/>
      <c r="Y136" s="6"/>
      <c r="Z136" s="6"/>
      <c r="AA136" s="6"/>
      <c r="AB136" s="6"/>
    </row>
    <row r="137" spans="1:28" ht="12.75" customHeight="1" x14ac:dyDescent="0.2">
      <c r="A137" s="34"/>
      <c r="B137" s="34"/>
      <c r="C137" s="50"/>
      <c r="D137" s="34"/>
      <c r="E137" s="34"/>
      <c r="F137" s="34"/>
      <c r="G137" s="34"/>
      <c r="H137" s="34"/>
      <c r="I137" s="34"/>
      <c r="J137" s="6"/>
      <c r="K137" s="6"/>
      <c r="L137" s="6"/>
      <c r="M137" s="6"/>
      <c r="N137" s="6"/>
      <c r="O137" s="6"/>
      <c r="P137" s="6"/>
      <c r="Q137" s="6"/>
      <c r="R137" s="6"/>
      <c r="S137" s="6"/>
      <c r="T137" s="6"/>
      <c r="U137" s="6"/>
      <c r="V137" s="6"/>
      <c r="W137" s="6"/>
      <c r="X137" s="6"/>
      <c r="Y137" s="6"/>
      <c r="Z137" s="6"/>
      <c r="AA137" s="6"/>
      <c r="AB137" s="6"/>
    </row>
    <row r="138" spans="1:28" ht="12.75" customHeight="1" x14ac:dyDescent="0.2">
      <c r="A138" s="34"/>
      <c r="B138" s="34"/>
      <c r="C138" s="50"/>
      <c r="D138" s="34"/>
      <c r="E138" s="34"/>
      <c r="F138" s="34"/>
      <c r="G138" s="34"/>
      <c r="H138" s="34"/>
      <c r="I138" s="34"/>
      <c r="J138" s="6"/>
      <c r="K138" s="6"/>
      <c r="L138" s="6"/>
      <c r="M138" s="6"/>
      <c r="N138" s="6"/>
      <c r="O138" s="6"/>
      <c r="P138" s="6"/>
      <c r="Q138" s="6"/>
      <c r="R138" s="6"/>
      <c r="S138" s="6"/>
      <c r="T138" s="6"/>
      <c r="U138" s="6"/>
      <c r="V138" s="6"/>
      <c r="W138" s="6"/>
      <c r="X138" s="6"/>
      <c r="Y138" s="6"/>
      <c r="Z138" s="6"/>
      <c r="AA138" s="6"/>
      <c r="AB138" s="6"/>
    </row>
    <row r="139" spans="1:28" ht="12.75" customHeight="1" x14ac:dyDescent="0.2">
      <c r="A139" s="34"/>
      <c r="B139" s="34"/>
      <c r="C139" s="50"/>
      <c r="D139" s="34"/>
      <c r="E139" s="34"/>
      <c r="F139" s="34"/>
      <c r="G139" s="34"/>
      <c r="H139" s="34"/>
      <c r="I139" s="34"/>
      <c r="J139" s="6"/>
      <c r="K139" s="6"/>
      <c r="L139" s="6"/>
      <c r="M139" s="6"/>
      <c r="N139" s="6"/>
      <c r="O139" s="6"/>
      <c r="P139" s="6"/>
      <c r="Q139" s="6"/>
      <c r="R139" s="6"/>
      <c r="S139" s="6"/>
      <c r="T139" s="6"/>
      <c r="U139" s="6"/>
      <c r="V139" s="6"/>
      <c r="W139" s="6"/>
      <c r="X139" s="6"/>
      <c r="Y139" s="6"/>
      <c r="Z139" s="6"/>
      <c r="AA139" s="6"/>
      <c r="AB139" s="6"/>
    </row>
    <row r="140" spans="1:28" ht="12.75" customHeight="1" x14ac:dyDescent="0.2">
      <c r="A140" s="34"/>
      <c r="B140" s="34"/>
      <c r="C140" s="50"/>
      <c r="D140" s="34"/>
      <c r="E140" s="34"/>
      <c r="F140" s="34"/>
      <c r="G140" s="34"/>
      <c r="H140" s="34"/>
      <c r="I140" s="34"/>
      <c r="J140" s="6"/>
      <c r="K140" s="6"/>
      <c r="L140" s="6"/>
      <c r="M140" s="6"/>
      <c r="N140" s="6"/>
      <c r="O140" s="6"/>
      <c r="P140" s="6"/>
      <c r="Q140" s="6"/>
      <c r="R140" s="6"/>
      <c r="S140" s="6"/>
      <c r="T140" s="6"/>
      <c r="U140" s="6"/>
      <c r="V140" s="6"/>
      <c r="W140" s="6"/>
      <c r="X140" s="6"/>
      <c r="Y140" s="6"/>
      <c r="Z140" s="6"/>
      <c r="AA140" s="6"/>
      <c r="AB140" s="6"/>
    </row>
    <row r="141" spans="1:28" ht="12.75" customHeight="1" x14ac:dyDescent="0.2">
      <c r="A141" s="34"/>
      <c r="B141" s="34"/>
      <c r="C141" s="50"/>
      <c r="D141" s="34"/>
      <c r="E141" s="34"/>
      <c r="F141" s="34"/>
      <c r="G141" s="34"/>
      <c r="H141" s="34"/>
      <c r="I141" s="34"/>
      <c r="J141" s="6"/>
      <c r="K141" s="6"/>
      <c r="L141" s="6"/>
      <c r="M141" s="6"/>
      <c r="N141" s="6"/>
      <c r="O141" s="6"/>
      <c r="P141" s="6"/>
      <c r="Q141" s="6"/>
      <c r="R141" s="6"/>
      <c r="S141" s="6"/>
      <c r="T141" s="6"/>
      <c r="U141" s="6"/>
      <c r="V141" s="6"/>
      <c r="W141" s="6"/>
      <c r="X141" s="6"/>
      <c r="Y141" s="6"/>
      <c r="Z141" s="6"/>
      <c r="AA141" s="6"/>
      <c r="AB141" s="6"/>
    </row>
    <row r="142" spans="1:28" ht="12.75" customHeight="1" x14ac:dyDescent="0.2">
      <c r="A142" s="34"/>
      <c r="B142" s="34"/>
      <c r="C142" s="50"/>
      <c r="D142" s="34"/>
      <c r="E142" s="34"/>
      <c r="F142" s="34"/>
      <c r="G142" s="34"/>
      <c r="H142" s="34"/>
      <c r="I142" s="34"/>
      <c r="J142" s="6"/>
      <c r="K142" s="6"/>
      <c r="L142" s="6"/>
      <c r="M142" s="6"/>
      <c r="N142" s="6"/>
      <c r="O142" s="6"/>
      <c r="P142" s="6"/>
      <c r="Q142" s="6"/>
      <c r="R142" s="6"/>
      <c r="S142" s="6"/>
      <c r="T142" s="6"/>
      <c r="U142" s="6"/>
      <c r="V142" s="6"/>
      <c r="W142" s="6"/>
      <c r="X142" s="6"/>
      <c r="Y142" s="6"/>
      <c r="Z142" s="6"/>
      <c r="AA142" s="6"/>
      <c r="AB142" s="6"/>
    </row>
    <row r="143" spans="1:28" ht="12.75" customHeight="1" x14ac:dyDescent="0.2">
      <c r="A143" s="34"/>
      <c r="B143" s="34"/>
      <c r="C143" s="50"/>
      <c r="D143" s="34"/>
      <c r="E143" s="34"/>
      <c r="F143" s="34"/>
      <c r="G143" s="34"/>
      <c r="H143" s="34"/>
      <c r="I143" s="34"/>
      <c r="J143" s="6"/>
      <c r="K143" s="6"/>
      <c r="L143" s="6"/>
      <c r="M143" s="6"/>
      <c r="N143" s="6"/>
      <c r="O143" s="6"/>
      <c r="P143" s="6"/>
      <c r="Q143" s="6"/>
      <c r="R143" s="6"/>
      <c r="S143" s="6"/>
      <c r="T143" s="6"/>
      <c r="U143" s="6"/>
      <c r="V143" s="6"/>
      <c r="W143" s="6"/>
      <c r="X143" s="6"/>
      <c r="Y143" s="6"/>
      <c r="Z143" s="6"/>
      <c r="AA143" s="6"/>
      <c r="AB143" s="6"/>
    </row>
    <row r="144" spans="1:28" ht="12.75" customHeight="1" x14ac:dyDescent="0.2">
      <c r="A144" s="34"/>
      <c r="B144" s="34"/>
      <c r="C144" s="50"/>
      <c r="D144" s="34"/>
      <c r="E144" s="34"/>
      <c r="F144" s="34"/>
      <c r="G144" s="34"/>
      <c r="H144" s="34"/>
      <c r="I144" s="34"/>
      <c r="J144" s="6"/>
      <c r="K144" s="6"/>
      <c r="L144" s="6"/>
      <c r="M144" s="6"/>
      <c r="N144" s="6"/>
      <c r="O144" s="6"/>
      <c r="P144" s="6"/>
      <c r="Q144" s="6"/>
      <c r="R144" s="6"/>
      <c r="S144" s="6"/>
      <c r="T144" s="6"/>
      <c r="U144" s="6"/>
      <c r="V144" s="6"/>
      <c r="W144" s="6"/>
      <c r="X144" s="6"/>
      <c r="Y144" s="6"/>
      <c r="Z144" s="6"/>
      <c r="AA144" s="6"/>
      <c r="AB144" s="6"/>
    </row>
    <row r="145" spans="1:28" ht="12.75" customHeight="1" x14ac:dyDescent="0.2">
      <c r="A145" s="34"/>
      <c r="B145" s="34"/>
      <c r="C145" s="50"/>
      <c r="D145" s="34"/>
      <c r="E145" s="34"/>
      <c r="F145" s="34"/>
      <c r="G145" s="34"/>
      <c r="H145" s="34"/>
      <c r="I145" s="34"/>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34"/>
      <c r="B146" s="34"/>
      <c r="C146" s="50"/>
      <c r="D146" s="34"/>
      <c r="E146" s="34"/>
      <c r="F146" s="34"/>
      <c r="G146" s="34"/>
      <c r="H146" s="34"/>
      <c r="I146" s="34"/>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34"/>
      <c r="B147" s="34"/>
      <c r="C147" s="50"/>
      <c r="D147" s="34"/>
      <c r="E147" s="34"/>
      <c r="F147" s="34"/>
      <c r="G147" s="34"/>
      <c r="H147" s="34"/>
      <c r="I147" s="34"/>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34"/>
      <c r="B148" s="34"/>
      <c r="C148" s="50"/>
      <c r="D148" s="34"/>
      <c r="E148" s="34"/>
      <c r="F148" s="34"/>
      <c r="G148" s="34"/>
      <c r="H148" s="34"/>
      <c r="I148" s="34"/>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4"/>
      <c r="B149" s="34"/>
      <c r="C149" s="50"/>
      <c r="D149" s="34"/>
      <c r="E149" s="34"/>
      <c r="F149" s="34"/>
      <c r="G149" s="34"/>
      <c r="H149" s="34"/>
      <c r="I149" s="34"/>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4"/>
      <c r="B150" s="34"/>
      <c r="C150" s="50"/>
      <c r="D150" s="34"/>
      <c r="E150" s="34"/>
      <c r="F150" s="34"/>
      <c r="G150" s="34"/>
      <c r="H150" s="34"/>
      <c r="I150" s="34"/>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4"/>
      <c r="B151" s="34"/>
      <c r="C151" s="50"/>
      <c r="D151" s="34"/>
      <c r="E151" s="34"/>
      <c r="F151" s="34"/>
      <c r="G151" s="34"/>
      <c r="H151" s="34"/>
      <c r="I151" s="34"/>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4"/>
      <c r="B152" s="34"/>
      <c r="C152" s="50"/>
      <c r="D152" s="34"/>
      <c r="E152" s="34"/>
      <c r="F152" s="34"/>
      <c r="G152" s="34"/>
      <c r="H152" s="34"/>
      <c r="I152" s="34"/>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4"/>
      <c r="B153" s="34"/>
      <c r="C153" s="50"/>
      <c r="D153" s="34"/>
      <c r="E153" s="34"/>
      <c r="F153" s="34"/>
      <c r="G153" s="34"/>
      <c r="H153" s="34"/>
      <c r="I153" s="34"/>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4"/>
      <c r="B154" s="34"/>
      <c r="C154" s="50"/>
      <c r="D154" s="34"/>
      <c r="E154" s="34"/>
      <c r="F154" s="34"/>
      <c r="G154" s="34"/>
      <c r="H154" s="34"/>
      <c r="I154" s="34"/>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4"/>
      <c r="B155" s="34"/>
      <c r="C155" s="50"/>
      <c r="D155" s="34"/>
      <c r="E155" s="34"/>
      <c r="F155" s="34"/>
      <c r="G155" s="34"/>
      <c r="H155" s="34"/>
      <c r="I155" s="34"/>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4"/>
      <c r="B156" s="34"/>
      <c r="C156" s="50"/>
      <c r="D156" s="34"/>
      <c r="E156" s="34"/>
      <c r="F156" s="34"/>
      <c r="G156" s="34"/>
      <c r="H156" s="34"/>
      <c r="I156" s="34"/>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4"/>
      <c r="B157" s="34"/>
      <c r="C157" s="50"/>
      <c r="D157" s="34"/>
      <c r="E157" s="34"/>
      <c r="F157" s="34"/>
      <c r="G157" s="34"/>
      <c r="H157" s="34"/>
      <c r="I157" s="34"/>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4"/>
      <c r="B158" s="34"/>
      <c r="C158" s="50"/>
      <c r="D158" s="34"/>
      <c r="E158" s="34"/>
      <c r="F158" s="34"/>
      <c r="G158" s="34"/>
      <c r="H158" s="34"/>
      <c r="I158" s="34"/>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4"/>
      <c r="B159" s="34"/>
      <c r="C159" s="50"/>
      <c r="D159" s="34"/>
      <c r="E159" s="34"/>
      <c r="F159" s="34"/>
      <c r="G159" s="34"/>
      <c r="H159" s="34"/>
      <c r="I159" s="34"/>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4"/>
      <c r="B160" s="34"/>
      <c r="C160" s="50"/>
      <c r="D160" s="34"/>
      <c r="E160" s="34"/>
      <c r="F160" s="34"/>
      <c r="G160" s="34"/>
      <c r="H160" s="34"/>
      <c r="I160" s="34"/>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4"/>
      <c r="B161" s="34"/>
      <c r="C161" s="50"/>
      <c r="D161" s="34"/>
      <c r="E161" s="34"/>
      <c r="F161" s="34"/>
      <c r="G161" s="34"/>
      <c r="H161" s="34"/>
      <c r="I161" s="34"/>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4"/>
      <c r="B162" s="34"/>
      <c r="C162" s="50"/>
      <c r="D162" s="34"/>
      <c r="E162" s="34"/>
      <c r="F162" s="34"/>
      <c r="G162" s="34"/>
      <c r="H162" s="34"/>
      <c r="I162" s="34"/>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4"/>
      <c r="B163" s="34"/>
      <c r="C163" s="50"/>
      <c r="D163" s="34"/>
      <c r="E163" s="34"/>
      <c r="F163" s="34"/>
      <c r="G163" s="34"/>
      <c r="H163" s="34"/>
      <c r="I163" s="34"/>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4"/>
      <c r="B164" s="34"/>
      <c r="C164" s="50"/>
      <c r="D164" s="34"/>
      <c r="E164" s="34"/>
      <c r="F164" s="34"/>
      <c r="G164" s="34"/>
      <c r="H164" s="34"/>
      <c r="I164" s="34"/>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4"/>
      <c r="B165" s="34"/>
      <c r="C165" s="50"/>
      <c r="D165" s="34"/>
      <c r="E165" s="34"/>
      <c r="F165" s="34"/>
      <c r="G165" s="34"/>
      <c r="H165" s="34"/>
      <c r="I165" s="34"/>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4"/>
      <c r="B166" s="34"/>
      <c r="C166" s="50"/>
      <c r="D166" s="34"/>
      <c r="E166" s="34"/>
      <c r="F166" s="34"/>
      <c r="G166" s="34"/>
      <c r="H166" s="34"/>
      <c r="I166" s="34"/>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4"/>
      <c r="B167" s="34"/>
      <c r="C167" s="50"/>
      <c r="D167" s="34"/>
      <c r="E167" s="34"/>
      <c r="F167" s="34"/>
      <c r="G167" s="34"/>
      <c r="H167" s="34"/>
      <c r="I167" s="34"/>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4"/>
      <c r="B168" s="34"/>
      <c r="C168" s="50"/>
      <c r="D168" s="34"/>
      <c r="E168" s="34"/>
      <c r="F168" s="34"/>
      <c r="G168" s="34"/>
      <c r="H168" s="34"/>
      <c r="I168" s="34"/>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4"/>
      <c r="B169" s="34"/>
      <c r="C169" s="50"/>
      <c r="D169" s="34"/>
      <c r="E169" s="34"/>
      <c r="F169" s="34"/>
      <c r="G169" s="34"/>
      <c r="H169" s="34"/>
      <c r="I169" s="34"/>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4"/>
      <c r="B170" s="34"/>
      <c r="C170" s="50"/>
      <c r="D170" s="34"/>
      <c r="E170" s="34"/>
      <c r="F170" s="34"/>
      <c r="G170" s="34"/>
      <c r="H170" s="34"/>
      <c r="I170" s="34"/>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4"/>
      <c r="B171" s="34"/>
      <c r="C171" s="50"/>
      <c r="D171" s="34"/>
      <c r="E171" s="34"/>
      <c r="F171" s="34"/>
      <c r="G171" s="34"/>
      <c r="H171" s="34"/>
      <c r="I171" s="34"/>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4"/>
      <c r="B172" s="34"/>
      <c r="C172" s="50"/>
      <c r="D172" s="34"/>
      <c r="E172" s="34"/>
      <c r="F172" s="34"/>
      <c r="G172" s="34"/>
      <c r="H172" s="34"/>
      <c r="I172" s="34"/>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4"/>
      <c r="B173" s="34"/>
      <c r="C173" s="50"/>
      <c r="D173" s="34"/>
      <c r="E173" s="34"/>
      <c r="F173" s="34"/>
      <c r="G173" s="34"/>
      <c r="H173" s="34"/>
      <c r="I173" s="34"/>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4"/>
      <c r="B174" s="34"/>
      <c r="C174" s="50"/>
      <c r="D174" s="34"/>
      <c r="E174" s="34"/>
      <c r="F174" s="34"/>
      <c r="G174" s="34"/>
      <c r="H174" s="34"/>
      <c r="I174" s="34"/>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4"/>
      <c r="B175" s="34"/>
      <c r="C175" s="50"/>
      <c r="D175" s="34"/>
      <c r="E175" s="34"/>
      <c r="F175" s="34"/>
      <c r="G175" s="34"/>
      <c r="H175" s="34"/>
      <c r="I175" s="34"/>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4"/>
      <c r="B176" s="34"/>
      <c r="C176" s="50"/>
      <c r="D176" s="34"/>
      <c r="E176" s="34"/>
      <c r="F176" s="34"/>
      <c r="G176" s="34"/>
      <c r="H176" s="34"/>
      <c r="I176" s="34"/>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4"/>
      <c r="B177" s="34"/>
      <c r="C177" s="50"/>
      <c r="D177" s="34"/>
      <c r="E177" s="34"/>
      <c r="F177" s="34"/>
      <c r="G177" s="34"/>
      <c r="H177" s="34"/>
      <c r="I177" s="34"/>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4"/>
      <c r="B178" s="34"/>
      <c r="C178" s="50"/>
      <c r="D178" s="34"/>
      <c r="E178" s="34"/>
      <c r="F178" s="34"/>
      <c r="G178" s="34"/>
      <c r="H178" s="34"/>
      <c r="I178" s="34"/>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4"/>
      <c r="B179" s="34"/>
      <c r="C179" s="50"/>
      <c r="D179" s="34"/>
      <c r="E179" s="34"/>
      <c r="F179" s="34"/>
      <c r="G179" s="34"/>
      <c r="H179" s="34"/>
      <c r="I179" s="34"/>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4"/>
      <c r="B180" s="34"/>
      <c r="C180" s="50"/>
      <c r="D180" s="34"/>
      <c r="E180" s="34"/>
      <c r="F180" s="34"/>
      <c r="G180" s="34"/>
      <c r="H180" s="34"/>
      <c r="I180" s="34"/>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4"/>
      <c r="B181" s="34"/>
      <c r="C181" s="50"/>
      <c r="D181" s="34"/>
      <c r="E181" s="34"/>
      <c r="F181" s="34"/>
      <c r="G181" s="34"/>
      <c r="H181" s="34"/>
      <c r="I181" s="34"/>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4"/>
      <c r="B182" s="34"/>
      <c r="C182" s="50"/>
      <c r="D182" s="34"/>
      <c r="E182" s="34"/>
      <c r="F182" s="34"/>
      <c r="G182" s="34"/>
      <c r="H182" s="34"/>
      <c r="I182" s="34"/>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4"/>
      <c r="B183" s="34"/>
      <c r="C183" s="50"/>
      <c r="D183" s="34"/>
      <c r="E183" s="34"/>
      <c r="F183" s="34"/>
      <c r="G183" s="34"/>
      <c r="H183" s="34"/>
      <c r="I183" s="34"/>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4"/>
      <c r="B184" s="34"/>
      <c r="C184" s="50"/>
      <c r="D184" s="34"/>
      <c r="E184" s="34"/>
      <c r="F184" s="34"/>
      <c r="G184" s="34"/>
      <c r="H184" s="34"/>
      <c r="I184" s="34"/>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4"/>
      <c r="B185" s="34"/>
      <c r="C185" s="50"/>
      <c r="D185" s="34"/>
      <c r="E185" s="34"/>
      <c r="F185" s="34"/>
      <c r="G185" s="34"/>
      <c r="H185" s="34"/>
      <c r="I185" s="34"/>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4"/>
      <c r="B186" s="34"/>
      <c r="C186" s="50"/>
      <c r="D186" s="34"/>
      <c r="E186" s="34"/>
      <c r="F186" s="34"/>
      <c r="G186" s="34"/>
      <c r="H186" s="34"/>
      <c r="I186" s="34"/>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4"/>
      <c r="B187" s="34"/>
      <c r="C187" s="50"/>
      <c r="D187" s="34"/>
      <c r="E187" s="34"/>
      <c r="F187" s="34"/>
      <c r="G187" s="34"/>
      <c r="H187" s="34"/>
      <c r="I187" s="34"/>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4"/>
      <c r="B188" s="34"/>
      <c r="C188" s="50"/>
      <c r="D188" s="34"/>
      <c r="E188" s="34"/>
      <c r="F188" s="34"/>
      <c r="G188" s="34"/>
      <c r="H188" s="34"/>
      <c r="I188" s="34"/>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4"/>
      <c r="B189" s="34"/>
      <c r="C189" s="50"/>
      <c r="D189" s="34"/>
      <c r="E189" s="34"/>
      <c r="F189" s="34"/>
      <c r="G189" s="34"/>
      <c r="H189" s="34"/>
      <c r="I189" s="34"/>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4"/>
      <c r="B190" s="34"/>
      <c r="C190" s="50"/>
      <c r="D190" s="34"/>
      <c r="E190" s="34"/>
      <c r="F190" s="34"/>
      <c r="G190" s="34"/>
      <c r="H190" s="34"/>
      <c r="I190" s="34"/>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4"/>
      <c r="B191" s="34"/>
      <c r="C191" s="50"/>
      <c r="D191" s="34"/>
      <c r="E191" s="34"/>
      <c r="F191" s="34"/>
      <c r="G191" s="34"/>
      <c r="H191" s="34"/>
      <c r="I191" s="34"/>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4"/>
      <c r="B192" s="34"/>
      <c r="C192" s="50"/>
      <c r="D192" s="34"/>
      <c r="E192" s="34"/>
      <c r="F192" s="34"/>
      <c r="G192" s="34"/>
      <c r="H192" s="34"/>
      <c r="I192" s="34"/>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4"/>
      <c r="B193" s="34"/>
      <c r="C193" s="50"/>
      <c r="D193" s="34"/>
      <c r="E193" s="34"/>
      <c r="F193" s="34"/>
      <c r="G193" s="34"/>
      <c r="H193" s="34"/>
      <c r="I193" s="34"/>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4"/>
      <c r="B194" s="34"/>
      <c r="C194" s="50"/>
      <c r="D194" s="34"/>
      <c r="E194" s="34"/>
      <c r="F194" s="34"/>
      <c r="G194" s="34"/>
      <c r="H194" s="34"/>
      <c r="I194" s="34"/>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4"/>
      <c r="B195" s="34"/>
      <c r="C195" s="50"/>
      <c r="D195" s="34"/>
      <c r="E195" s="34"/>
      <c r="F195" s="34"/>
      <c r="G195" s="34"/>
      <c r="H195" s="34"/>
      <c r="I195" s="34"/>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4"/>
      <c r="B196" s="34"/>
      <c r="C196" s="50"/>
      <c r="D196" s="34"/>
      <c r="E196" s="34"/>
      <c r="F196" s="34"/>
      <c r="G196" s="34"/>
      <c r="H196" s="34"/>
      <c r="I196" s="34"/>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4"/>
      <c r="B197" s="34"/>
      <c r="C197" s="50"/>
      <c r="D197" s="34"/>
      <c r="E197" s="34"/>
      <c r="F197" s="34"/>
      <c r="G197" s="34"/>
      <c r="H197" s="34"/>
      <c r="I197" s="34"/>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4"/>
      <c r="B198" s="34"/>
      <c r="C198" s="50"/>
      <c r="D198" s="34"/>
      <c r="E198" s="34"/>
      <c r="F198" s="34"/>
      <c r="G198" s="34"/>
      <c r="H198" s="34"/>
      <c r="I198" s="34"/>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4"/>
      <c r="B199" s="34"/>
      <c r="C199" s="50"/>
      <c r="D199" s="34"/>
      <c r="E199" s="34"/>
      <c r="F199" s="34"/>
      <c r="G199" s="34"/>
      <c r="H199" s="34"/>
      <c r="I199" s="34"/>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4"/>
      <c r="B200" s="34"/>
      <c r="C200" s="50"/>
      <c r="D200" s="34"/>
      <c r="E200" s="34"/>
      <c r="F200" s="34"/>
      <c r="G200" s="34"/>
      <c r="H200" s="34"/>
      <c r="I200" s="34"/>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4"/>
      <c r="B201" s="34"/>
      <c r="C201" s="50"/>
      <c r="D201" s="34"/>
      <c r="E201" s="34"/>
      <c r="F201" s="34"/>
      <c r="G201" s="34"/>
      <c r="H201" s="34"/>
      <c r="I201" s="34"/>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4"/>
      <c r="B202" s="34"/>
      <c r="C202" s="50"/>
      <c r="D202" s="34"/>
      <c r="E202" s="34"/>
      <c r="F202" s="34"/>
      <c r="G202" s="34"/>
      <c r="H202" s="34"/>
      <c r="I202" s="34"/>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4"/>
      <c r="B203" s="34"/>
      <c r="C203" s="50"/>
      <c r="D203" s="34"/>
      <c r="E203" s="34"/>
      <c r="F203" s="34"/>
      <c r="G203" s="34"/>
      <c r="H203" s="34"/>
      <c r="I203" s="34"/>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4"/>
      <c r="B204" s="34"/>
      <c r="C204" s="50"/>
      <c r="D204" s="34"/>
      <c r="E204" s="34"/>
      <c r="F204" s="34"/>
      <c r="G204" s="34"/>
      <c r="H204" s="34"/>
      <c r="I204" s="34"/>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4"/>
      <c r="B205" s="34"/>
      <c r="C205" s="50"/>
      <c r="D205" s="34"/>
      <c r="E205" s="34"/>
      <c r="F205" s="34"/>
      <c r="G205" s="34"/>
      <c r="H205" s="34"/>
      <c r="I205" s="34"/>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4"/>
      <c r="B206" s="34"/>
      <c r="C206" s="50"/>
      <c r="D206" s="34"/>
      <c r="E206" s="34"/>
      <c r="F206" s="34"/>
      <c r="G206" s="34"/>
      <c r="H206" s="34"/>
      <c r="I206" s="34"/>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4"/>
      <c r="B207" s="34"/>
      <c r="C207" s="50"/>
      <c r="D207" s="34"/>
      <c r="E207" s="34"/>
      <c r="F207" s="34"/>
      <c r="G207" s="34"/>
      <c r="H207" s="34"/>
      <c r="I207" s="34"/>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4"/>
      <c r="B208" s="34"/>
      <c r="C208" s="50"/>
      <c r="D208" s="34"/>
      <c r="E208" s="34"/>
      <c r="F208" s="34"/>
      <c r="G208" s="34"/>
      <c r="H208" s="34"/>
      <c r="I208" s="34"/>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4"/>
      <c r="B209" s="34"/>
      <c r="C209" s="50"/>
      <c r="D209" s="34"/>
      <c r="E209" s="34"/>
      <c r="F209" s="34"/>
      <c r="G209" s="34"/>
      <c r="H209" s="34"/>
      <c r="I209" s="34"/>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4"/>
      <c r="B210" s="34"/>
      <c r="C210" s="50"/>
      <c r="D210" s="34"/>
      <c r="E210" s="34"/>
      <c r="F210" s="34"/>
      <c r="G210" s="34"/>
      <c r="H210" s="34"/>
      <c r="I210" s="34"/>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4"/>
      <c r="B211" s="34"/>
      <c r="C211" s="50"/>
      <c r="D211" s="34"/>
      <c r="E211" s="34"/>
      <c r="F211" s="34"/>
      <c r="G211" s="34"/>
      <c r="H211" s="34"/>
      <c r="I211" s="34"/>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4"/>
      <c r="B212" s="34"/>
      <c r="C212" s="50"/>
      <c r="D212" s="34"/>
      <c r="E212" s="34"/>
      <c r="F212" s="34"/>
      <c r="G212" s="34"/>
      <c r="H212" s="34"/>
      <c r="I212" s="34"/>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4"/>
      <c r="B213" s="34"/>
      <c r="C213" s="50"/>
      <c r="D213" s="34"/>
      <c r="E213" s="34"/>
      <c r="F213" s="34"/>
      <c r="G213" s="34"/>
      <c r="H213" s="34"/>
      <c r="I213" s="34"/>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4"/>
      <c r="B214" s="34"/>
      <c r="C214" s="50"/>
      <c r="D214" s="34"/>
      <c r="E214" s="34"/>
      <c r="F214" s="34"/>
      <c r="G214" s="34"/>
      <c r="H214" s="34"/>
      <c r="I214" s="34"/>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4"/>
      <c r="B215" s="34"/>
      <c r="C215" s="50"/>
      <c r="D215" s="34"/>
      <c r="E215" s="34"/>
      <c r="F215" s="34"/>
      <c r="G215" s="34"/>
      <c r="H215" s="34"/>
      <c r="I215" s="34"/>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4"/>
      <c r="B216" s="34"/>
      <c r="C216" s="50"/>
      <c r="D216" s="34"/>
      <c r="E216" s="34"/>
      <c r="F216" s="34"/>
      <c r="G216" s="34"/>
      <c r="H216" s="34"/>
      <c r="I216" s="34"/>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4"/>
      <c r="B217" s="34"/>
      <c r="C217" s="50"/>
      <c r="D217" s="34"/>
      <c r="E217" s="34"/>
      <c r="F217" s="34"/>
      <c r="G217" s="34"/>
      <c r="H217" s="34"/>
      <c r="I217" s="34"/>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4"/>
      <c r="B218" s="34"/>
      <c r="C218" s="50"/>
      <c r="D218" s="34"/>
      <c r="E218" s="34"/>
      <c r="F218" s="34"/>
      <c r="G218" s="34"/>
      <c r="H218" s="34"/>
      <c r="I218" s="34"/>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4"/>
      <c r="B219" s="34"/>
      <c r="C219" s="50"/>
      <c r="D219" s="34"/>
      <c r="E219" s="34"/>
      <c r="F219" s="34"/>
      <c r="G219" s="34"/>
      <c r="H219" s="34"/>
      <c r="I219" s="34"/>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4"/>
      <c r="B220" s="34"/>
      <c r="C220" s="50"/>
      <c r="D220" s="34"/>
      <c r="E220" s="34"/>
      <c r="F220" s="34"/>
      <c r="G220" s="34"/>
      <c r="H220" s="34"/>
      <c r="I220" s="34"/>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4"/>
      <c r="B221" s="34"/>
      <c r="C221" s="50"/>
      <c r="D221" s="34"/>
      <c r="E221" s="34"/>
      <c r="F221" s="34"/>
      <c r="G221" s="34"/>
      <c r="H221" s="34"/>
      <c r="I221" s="34"/>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4"/>
      <c r="B222" s="34"/>
      <c r="C222" s="50"/>
      <c r="D222" s="34"/>
      <c r="E222" s="34"/>
      <c r="F222" s="34"/>
      <c r="G222" s="34"/>
      <c r="H222" s="34"/>
      <c r="I222" s="34"/>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4"/>
      <c r="B223" s="34"/>
      <c r="C223" s="50"/>
      <c r="D223" s="34"/>
      <c r="E223" s="34"/>
      <c r="F223" s="34"/>
      <c r="G223" s="34"/>
      <c r="H223" s="34"/>
      <c r="I223" s="34"/>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4"/>
      <c r="B224" s="34"/>
      <c r="C224" s="50"/>
      <c r="D224" s="34"/>
      <c r="E224" s="34"/>
      <c r="F224" s="34"/>
      <c r="G224" s="34"/>
      <c r="H224" s="34"/>
      <c r="I224" s="34"/>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4"/>
      <c r="B225" s="34"/>
      <c r="C225" s="50"/>
      <c r="D225" s="34"/>
      <c r="E225" s="34"/>
      <c r="F225" s="34"/>
      <c r="G225" s="34"/>
      <c r="H225" s="34"/>
      <c r="I225" s="34"/>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4"/>
      <c r="B226" s="34"/>
      <c r="C226" s="50"/>
      <c r="D226" s="34"/>
      <c r="E226" s="34"/>
      <c r="F226" s="34"/>
      <c r="G226" s="34"/>
      <c r="H226" s="34"/>
      <c r="I226" s="34"/>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4"/>
      <c r="B227" s="34"/>
      <c r="C227" s="50"/>
      <c r="D227" s="34"/>
      <c r="E227" s="34"/>
      <c r="F227" s="34"/>
      <c r="G227" s="34"/>
      <c r="H227" s="34"/>
      <c r="I227" s="34"/>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4"/>
      <c r="B228" s="34"/>
      <c r="C228" s="50"/>
      <c r="D228" s="34"/>
      <c r="E228" s="34"/>
      <c r="F228" s="34"/>
      <c r="G228" s="34"/>
      <c r="H228" s="34"/>
      <c r="I228" s="34"/>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4"/>
      <c r="B229" s="34"/>
      <c r="C229" s="50"/>
      <c r="D229" s="34"/>
      <c r="E229" s="34"/>
      <c r="F229" s="34"/>
      <c r="G229" s="34"/>
      <c r="H229" s="34"/>
      <c r="I229" s="34"/>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4"/>
      <c r="B230" s="34"/>
      <c r="C230" s="50"/>
      <c r="D230" s="34"/>
      <c r="E230" s="34"/>
      <c r="F230" s="34"/>
      <c r="G230" s="34"/>
      <c r="H230" s="34"/>
      <c r="I230" s="34"/>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4"/>
      <c r="B231" s="34"/>
      <c r="C231" s="50"/>
      <c r="D231" s="34"/>
      <c r="E231" s="34"/>
      <c r="F231" s="34"/>
      <c r="G231" s="34"/>
      <c r="H231" s="34"/>
      <c r="I231" s="34"/>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4"/>
      <c r="B232" s="34"/>
      <c r="C232" s="50"/>
      <c r="D232" s="34"/>
      <c r="E232" s="34"/>
      <c r="F232" s="34"/>
      <c r="G232" s="34"/>
      <c r="H232" s="34"/>
      <c r="I232" s="34"/>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4"/>
      <c r="B233" s="34"/>
      <c r="C233" s="50"/>
      <c r="D233" s="34"/>
      <c r="E233" s="34"/>
      <c r="F233" s="34"/>
      <c r="G233" s="34"/>
      <c r="H233" s="34"/>
      <c r="I233" s="34"/>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4"/>
      <c r="B234" s="34"/>
      <c r="C234" s="50"/>
      <c r="D234" s="34"/>
      <c r="E234" s="34"/>
      <c r="F234" s="34"/>
      <c r="G234" s="34"/>
      <c r="H234" s="34"/>
      <c r="I234" s="34"/>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4"/>
      <c r="B235" s="34"/>
      <c r="C235" s="50"/>
      <c r="D235" s="34"/>
      <c r="E235" s="34"/>
      <c r="F235" s="34"/>
      <c r="G235" s="34"/>
      <c r="H235" s="34"/>
      <c r="I235" s="34"/>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4"/>
      <c r="B236" s="34"/>
      <c r="C236" s="50"/>
      <c r="D236" s="34"/>
      <c r="E236" s="34"/>
      <c r="F236" s="34"/>
      <c r="G236" s="34"/>
      <c r="H236" s="34"/>
      <c r="I236" s="34"/>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4"/>
      <c r="B237" s="34"/>
      <c r="C237" s="50"/>
      <c r="D237" s="34"/>
      <c r="E237" s="34"/>
      <c r="F237" s="34"/>
      <c r="G237" s="34"/>
      <c r="H237" s="34"/>
      <c r="I237" s="34"/>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4"/>
      <c r="B238" s="34"/>
      <c r="C238" s="50"/>
      <c r="D238" s="34"/>
      <c r="E238" s="34"/>
      <c r="F238" s="34"/>
      <c r="G238" s="34"/>
      <c r="H238" s="34"/>
      <c r="I238" s="34"/>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4"/>
      <c r="B239" s="34"/>
      <c r="C239" s="50"/>
      <c r="D239" s="34"/>
      <c r="E239" s="34"/>
      <c r="F239" s="34"/>
      <c r="G239" s="34"/>
      <c r="H239" s="34"/>
      <c r="I239" s="34"/>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4"/>
      <c r="B240" s="34"/>
      <c r="C240" s="50"/>
      <c r="D240" s="34"/>
      <c r="E240" s="34"/>
      <c r="F240" s="34"/>
      <c r="G240" s="34"/>
      <c r="H240" s="34"/>
      <c r="I240" s="34"/>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4"/>
      <c r="B241" s="34"/>
      <c r="C241" s="50"/>
      <c r="D241" s="34"/>
      <c r="E241" s="34"/>
      <c r="F241" s="34"/>
      <c r="G241" s="34"/>
      <c r="H241" s="34"/>
      <c r="I241" s="34"/>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4"/>
      <c r="B242" s="34"/>
      <c r="C242" s="50"/>
      <c r="D242" s="34"/>
      <c r="E242" s="34"/>
      <c r="F242" s="34"/>
      <c r="G242" s="34"/>
      <c r="H242" s="34"/>
      <c r="I242" s="34"/>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4"/>
      <c r="B243" s="34"/>
      <c r="C243" s="50"/>
      <c r="D243" s="34"/>
      <c r="E243" s="34"/>
      <c r="F243" s="34"/>
      <c r="G243" s="34"/>
      <c r="H243" s="34"/>
      <c r="I243" s="34"/>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4"/>
      <c r="B244" s="34"/>
      <c r="C244" s="50"/>
      <c r="D244" s="34"/>
      <c r="E244" s="34"/>
      <c r="F244" s="34"/>
      <c r="G244" s="34"/>
      <c r="H244" s="34"/>
      <c r="I244" s="34"/>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4"/>
      <c r="B245" s="34"/>
      <c r="C245" s="50"/>
      <c r="D245" s="34"/>
      <c r="E245" s="34"/>
      <c r="F245" s="34"/>
      <c r="G245" s="34"/>
      <c r="H245" s="34"/>
      <c r="I245" s="34"/>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4"/>
      <c r="B246" s="34"/>
      <c r="C246" s="50"/>
      <c r="D246" s="34"/>
      <c r="E246" s="34"/>
      <c r="F246" s="34"/>
      <c r="G246" s="34"/>
      <c r="H246" s="34"/>
      <c r="I246" s="34"/>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4"/>
      <c r="B247" s="34"/>
      <c r="C247" s="50"/>
      <c r="D247" s="34"/>
      <c r="E247" s="34"/>
      <c r="F247" s="34"/>
      <c r="G247" s="34"/>
      <c r="H247" s="34"/>
      <c r="I247" s="34"/>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4"/>
      <c r="B248" s="34"/>
      <c r="C248" s="50"/>
      <c r="D248" s="34"/>
      <c r="E248" s="34"/>
      <c r="F248" s="34"/>
      <c r="G248" s="34"/>
      <c r="H248" s="34"/>
      <c r="I248" s="34"/>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4"/>
      <c r="B249" s="34"/>
      <c r="C249" s="50"/>
      <c r="D249" s="34"/>
      <c r="E249" s="34"/>
      <c r="F249" s="34"/>
      <c r="G249" s="34"/>
      <c r="H249" s="34"/>
      <c r="I249" s="34"/>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4"/>
      <c r="B250" s="34"/>
      <c r="C250" s="50"/>
      <c r="D250" s="34"/>
      <c r="E250" s="34"/>
      <c r="F250" s="34"/>
      <c r="G250" s="34"/>
      <c r="H250" s="34"/>
      <c r="I250" s="34"/>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4"/>
      <c r="B251" s="34"/>
      <c r="C251" s="50"/>
      <c r="D251" s="34"/>
      <c r="E251" s="34"/>
      <c r="F251" s="34"/>
      <c r="G251" s="34"/>
      <c r="H251" s="34"/>
      <c r="I251" s="34"/>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4"/>
      <c r="B252" s="34"/>
      <c r="C252" s="50"/>
      <c r="D252" s="34"/>
      <c r="E252" s="34"/>
      <c r="F252" s="34"/>
      <c r="G252" s="34"/>
      <c r="H252" s="34"/>
      <c r="I252" s="34"/>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4"/>
      <c r="B253" s="34"/>
      <c r="C253" s="50"/>
      <c r="D253" s="34"/>
      <c r="E253" s="34"/>
      <c r="F253" s="34"/>
      <c r="G253" s="34"/>
      <c r="H253" s="34"/>
      <c r="I253" s="34"/>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4"/>
      <c r="B254" s="34"/>
      <c r="C254" s="50"/>
      <c r="D254" s="34"/>
      <c r="E254" s="34"/>
      <c r="F254" s="34"/>
      <c r="G254" s="34"/>
      <c r="H254" s="34"/>
      <c r="I254" s="34"/>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4"/>
      <c r="B255" s="34"/>
      <c r="C255" s="50"/>
      <c r="D255" s="34"/>
      <c r="E255" s="34"/>
      <c r="F255" s="34"/>
      <c r="G255" s="34"/>
      <c r="H255" s="34"/>
      <c r="I255" s="34"/>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4"/>
      <c r="B256" s="34"/>
      <c r="C256" s="50"/>
      <c r="D256" s="34"/>
      <c r="E256" s="34"/>
      <c r="F256" s="34"/>
      <c r="G256" s="34"/>
      <c r="H256" s="34"/>
      <c r="I256" s="34"/>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4"/>
      <c r="B257" s="34"/>
      <c r="C257" s="50"/>
      <c r="D257" s="34"/>
      <c r="E257" s="34"/>
      <c r="F257" s="34"/>
      <c r="G257" s="34"/>
      <c r="H257" s="34"/>
      <c r="I257" s="34"/>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4"/>
      <c r="B258" s="34"/>
      <c r="C258" s="50"/>
      <c r="D258" s="34"/>
      <c r="E258" s="34"/>
      <c r="F258" s="34"/>
      <c r="G258" s="34"/>
      <c r="H258" s="34"/>
      <c r="I258" s="34"/>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4"/>
      <c r="B259" s="34"/>
      <c r="C259" s="50"/>
      <c r="D259" s="34"/>
      <c r="E259" s="34"/>
      <c r="F259" s="34"/>
      <c r="G259" s="34"/>
      <c r="H259" s="34"/>
      <c r="I259" s="34"/>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4"/>
      <c r="B260" s="34"/>
      <c r="C260" s="50"/>
      <c r="D260" s="34"/>
      <c r="E260" s="34"/>
      <c r="F260" s="34"/>
      <c r="G260" s="34"/>
      <c r="H260" s="34"/>
      <c r="I260" s="34"/>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4"/>
      <c r="B261" s="34"/>
      <c r="C261" s="50"/>
      <c r="D261" s="34"/>
      <c r="E261" s="34"/>
      <c r="F261" s="34"/>
      <c r="G261" s="34"/>
      <c r="H261" s="34"/>
      <c r="I261" s="34"/>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4"/>
      <c r="B262" s="34"/>
      <c r="C262" s="50"/>
      <c r="D262" s="34"/>
      <c r="E262" s="34"/>
      <c r="F262" s="34"/>
      <c r="G262" s="34"/>
      <c r="H262" s="34"/>
      <c r="I262" s="34"/>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4"/>
      <c r="B263" s="34"/>
      <c r="C263" s="50"/>
      <c r="D263" s="34"/>
      <c r="E263" s="34"/>
      <c r="F263" s="34"/>
      <c r="G263" s="34"/>
      <c r="H263" s="34"/>
      <c r="I263" s="34"/>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4"/>
      <c r="B264" s="34"/>
      <c r="C264" s="50"/>
      <c r="D264" s="34"/>
      <c r="E264" s="34"/>
      <c r="F264" s="34"/>
      <c r="G264" s="34"/>
      <c r="H264" s="34"/>
      <c r="I264" s="34"/>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4"/>
      <c r="B265" s="34"/>
      <c r="C265" s="50"/>
      <c r="D265" s="34"/>
      <c r="E265" s="34"/>
      <c r="F265" s="34"/>
      <c r="G265" s="34"/>
      <c r="H265" s="34"/>
      <c r="I265" s="34"/>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4"/>
      <c r="B266" s="34"/>
      <c r="C266" s="50"/>
      <c r="D266" s="34"/>
      <c r="E266" s="34"/>
      <c r="F266" s="34"/>
      <c r="G266" s="34"/>
      <c r="H266" s="34"/>
      <c r="I266" s="34"/>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4"/>
      <c r="B267" s="34"/>
      <c r="C267" s="50"/>
      <c r="D267" s="34"/>
      <c r="E267" s="34"/>
      <c r="F267" s="34"/>
      <c r="G267" s="34"/>
      <c r="H267" s="34"/>
      <c r="I267" s="34"/>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4"/>
      <c r="B268" s="34"/>
      <c r="C268" s="50"/>
      <c r="D268" s="34"/>
      <c r="E268" s="34"/>
      <c r="F268" s="34"/>
      <c r="G268" s="34"/>
      <c r="H268" s="34"/>
      <c r="I268" s="34"/>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4"/>
      <c r="B269" s="34"/>
      <c r="C269" s="50"/>
      <c r="D269" s="34"/>
      <c r="E269" s="34"/>
      <c r="F269" s="34"/>
      <c r="G269" s="34"/>
      <c r="H269" s="34"/>
      <c r="I269" s="34"/>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4"/>
      <c r="B270" s="34"/>
      <c r="C270" s="50"/>
      <c r="D270" s="34"/>
      <c r="E270" s="34"/>
      <c r="F270" s="34"/>
      <c r="G270" s="34"/>
      <c r="H270" s="34"/>
      <c r="I270" s="34"/>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4"/>
      <c r="B271" s="34"/>
      <c r="C271" s="50"/>
      <c r="D271" s="34"/>
      <c r="E271" s="34"/>
      <c r="F271" s="34"/>
      <c r="G271" s="34"/>
      <c r="H271" s="34"/>
      <c r="I271" s="34"/>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4"/>
      <c r="B272" s="34"/>
      <c r="C272" s="50"/>
      <c r="D272" s="34"/>
      <c r="E272" s="34"/>
      <c r="F272" s="34"/>
      <c r="G272" s="34"/>
      <c r="H272" s="34"/>
      <c r="I272" s="34"/>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4"/>
      <c r="B273" s="34"/>
      <c r="C273" s="50"/>
      <c r="D273" s="34"/>
      <c r="E273" s="34"/>
      <c r="F273" s="34"/>
      <c r="G273" s="34"/>
      <c r="H273" s="34"/>
      <c r="I273" s="34"/>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4"/>
      <c r="B274" s="34"/>
      <c r="C274" s="50"/>
      <c r="D274" s="34"/>
      <c r="E274" s="34"/>
      <c r="F274" s="34"/>
      <c r="G274" s="34"/>
      <c r="H274" s="34"/>
      <c r="I274" s="34"/>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4"/>
      <c r="B275" s="34"/>
      <c r="C275" s="50"/>
      <c r="D275" s="34"/>
      <c r="E275" s="34"/>
      <c r="F275" s="34"/>
      <c r="G275" s="34"/>
      <c r="H275" s="34"/>
      <c r="I275" s="34"/>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4"/>
      <c r="B276" s="34"/>
      <c r="C276" s="50"/>
      <c r="D276" s="34"/>
      <c r="E276" s="34"/>
      <c r="F276" s="34"/>
      <c r="G276" s="34"/>
      <c r="H276" s="34"/>
      <c r="I276" s="34"/>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4"/>
      <c r="B277" s="34"/>
      <c r="C277" s="50"/>
      <c r="D277" s="34"/>
      <c r="E277" s="34"/>
      <c r="F277" s="34"/>
      <c r="G277" s="34"/>
      <c r="H277" s="34"/>
      <c r="I277" s="34"/>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4"/>
      <c r="B278" s="34"/>
      <c r="C278" s="50"/>
      <c r="D278" s="34"/>
      <c r="E278" s="34"/>
      <c r="F278" s="34"/>
      <c r="G278" s="34"/>
      <c r="H278" s="34"/>
      <c r="I278" s="34"/>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4"/>
      <c r="B279" s="34"/>
      <c r="C279" s="50"/>
      <c r="D279" s="34"/>
      <c r="E279" s="34"/>
      <c r="F279" s="34"/>
      <c r="G279" s="34"/>
      <c r="H279" s="34"/>
      <c r="I279" s="34"/>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4"/>
      <c r="B280" s="34"/>
      <c r="C280" s="50"/>
      <c r="D280" s="34"/>
      <c r="E280" s="34"/>
      <c r="F280" s="34"/>
      <c r="G280" s="34"/>
      <c r="H280" s="34"/>
      <c r="I280" s="34"/>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4"/>
      <c r="B281" s="34"/>
      <c r="C281" s="50"/>
      <c r="D281" s="34"/>
      <c r="E281" s="34"/>
      <c r="F281" s="34"/>
      <c r="G281" s="34"/>
      <c r="H281" s="34"/>
      <c r="I281" s="34"/>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4"/>
      <c r="B282" s="34"/>
      <c r="C282" s="50"/>
      <c r="D282" s="34"/>
      <c r="E282" s="34"/>
      <c r="F282" s="34"/>
      <c r="G282" s="34"/>
      <c r="H282" s="34"/>
      <c r="I282" s="34"/>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4"/>
      <c r="B283" s="34"/>
      <c r="C283" s="50"/>
      <c r="D283" s="34"/>
      <c r="E283" s="34"/>
      <c r="F283" s="34"/>
      <c r="G283" s="34"/>
      <c r="H283" s="34"/>
      <c r="I283" s="34"/>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4"/>
      <c r="B284" s="34"/>
      <c r="C284" s="50"/>
      <c r="D284" s="34"/>
      <c r="E284" s="34"/>
      <c r="F284" s="34"/>
      <c r="G284" s="34"/>
      <c r="H284" s="34"/>
      <c r="I284" s="34"/>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4"/>
      <c r="B285" s="34"/>
      <c r="C285" s="50"/>
      <c r="D285" s="34"/>
      <c r="E285" s="34"/>
      <c r="F285" s="34"/>
      <c r="G285" s="34"/>
      <c r="H285" s="34"/>
      <c r="I285" s="34"/>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4"/>
      <c r="B286" s="34"/>
      <c r="C286" s="50"/>
      <c r="D286" s="34"/>
      <c r="E286" s="34"/>
      <c r="F286" s="34"/>
      <c r="G286" s="34"/>
      <c r="H286" s="34"/>
      <c r="I286" s="34"/>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4"/>
      <c r="B287" s="34"/>
      <c r="C287" s="50"/>
      <c r="D287" s="34"/>
      <c r="E287" s="34"/>
      <c r="F287" s="34"/>
      <c r="G287" s="34"/>
      <c r="H287" s="34"/>
      <c r="I287" s="34"/>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4"/>
      <c r="B288" s="34"/>
      <c r="C288" s="50"/>
      <c r="D288" s="34"/>
      <c r="E288" s="34"/>
      <c r="F288" s="34"/>
      <c r="G288" s="34"/>
      <c r="H288" s="34"/>
      <c r="I288" s="34"/>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4"/>
      <c r="B289" s="34"/>
      <c r="C289" s="50"/>
      <c r="D289" s="34"/>
      <c r="E289" s="34"/>
      <c r="F289" s="34"/>
      <c r="G289" s="34"/>
      <c r="H289" s="34"/>
      <c r="I289" s="34"/>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4"/>
      <c r="B290" s="34"/>
      <c r="C290" s="50"/>
      <c r="D290" s="34"/>
      <c r="E290" s="34"/>
      <c r="F290" s="34"/>
      <c r="G290" s="34"/>
      <c r="H290" s="34"/>
      <c r="I290" s="34"/>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4"/>
      <c r="B291" s="34"/>
      <c r="C291" s="50"/>
      <c r="D291" s="34"/>
      <c r="E291" s="34"/>
      <c r="F291" s="34"/>
      <c r="G291" s="34"/>
      <c r="H291" s="34"/>
      <c r="I291" s="34"/>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4"/>
      <c r="B292" s="34"/>
      <c r="C292" s="50"/>
      <c r="D292" s="34"/>
      <c r="E292" s="34"/>
      <c r="F292" s="34"/>
      <c r="G292" s="34"/>
      <c r="H292" s="34"/>
      <c r="I292" s="34"/>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4"/>
      <c r="B293" s="34"/>
      <c r="C293" s="50"/>
      <c r="D293" s="34"/>
      <c r="E293" s="34"/>
      <c r="F293" s="34"/>
      <c r="G293" s="34"/>
      <c r="H293" s="34"/>
      <c r="I293" s="34"/>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4"/>
      <c r="B294" s="34"/>
      <c r="C294" s="50"/>
      <c r="D294" s="34"/>
      <c r="E294" s="34"/>
      <c r="F294" s="34"/>
      <c r="G294" s="34"/>
      <c r="H294" s="34"/>
      <c r="I294" s="34"/>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4"/>
      <c r="B295" s="34"/>
      <c r="C295" s="50"/>
      <c r="D295" s="34"/>
      <c r="E295" s="34"/>
      <c r="F295" s="34"/>
      <c r="G295" s="34"/>
      <c r="H295" s="34"/>
      <c r="I295" s="34"/>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4"/>
      <c r="B296" s="34"/>
      <c r="C296" s="50"/>
      <c r="D296" s="34"/>
      <c r="E296" s="34"/>
      <c r="F296" s="34"/>
      <c r="G296" s="34"/>
      <c r="H296" s="34"/>
      <c r="I296" s="34"/>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4"/>
      <c r="B297" s="34"/>
      <c r="C297" s="50"/>
      <c r="D297" s="34"/>
      <c r="E297" s="34"/>
      <c r="F297" s="34"/>
      <c r="G297" s="34"/>
      <c r="H297" s="34"/>
      <c r="I297" s="34"/>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4"/>
      <c r="B298" s="34"/>
      <c r="C298" s="50"/>
      <c r="D298" s="34"/>
      <c r="E298" s="34"/>
      <c r="F298" s="34"/>
      <c r="G298" s="34"/>
      <c r="H298" s="34"/>
      <c r="I298" s="34"/>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4"/>
      <c r="B299" s="34"/>
      <c r="C299" s="50"/>
      <c r="D299" s="34"/>
      <c r="E299" s="34"/>
      <c r="F299" s="34"/>
      <c r="G299" s="34"/>
      <c r="H299" s="34"/>
      <c r="I299" s="34"/>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4"/>
      <c r="B300" s="34"/>
      <c r="C300" s="50"/>
      <c r="D300" s="34"/>
      <c r="E300" s="34"/>
      <c r="F300" s="34"/>
      <c r="G300" s="34"/>
      <c r="H300" s="34"/>
      <c r="I300" s="34"/>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4"/>
      <c r="B301" s="34"/>
      <c r="C301" s="50"/>
      <c r="D301" s="34"/>
      <c r="E301" s="34"/>
      <c r="F301" s="34"/>
      <c r="G301" s="34"/>
      <c r="H301" s="34"/>
      <c r="I301" s="34"/>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4"/>
      <c r="B302" s="34"/>
      <c r="C302" s="50"/>
      <c r="D302" s="34"/>
      <c r="E302" s="34"/>
      <c r="F302" s="34"/>
      <c r="G302" s="34"/>
      <c r="H302" s="34"/>
      <c r="I302" s="34"/>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4"/>
      <c r="B303" s="34"/>
      <c r="C303" s="50"/>
      <c r="D303" s="34"/>
      <c r="E303" s="34"/>
      <c r="F303" s="34"/>
      <c r="G303" s="34"/>
      <c r="H303" s="34"/>
      <c r="I303" s="34"/>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4"/>
      <c r="B304" s="34"/>
      <c r="C304" s="50"/>
      <c r="D304" s="34"/>
      <c r="E304" s="34"/>
      <c r="F304" s="34"/>
      <c r="G304" s="34"/>
      <c r="H304" s="34"/>
      <c r="I304" s="34"/>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4"/>
      <c r="B305" s="34"/>
      <c r="C305" s="50"/>
      <c r="D305" s="34"/>
      <c r="E305" s="34"/>
      <c r="F305" s="34"/>
      <c r="G305" s="34"/>
      <c r="H305" s="34"/>
      <c r="I305" s="34"/>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4"/>
      <c r="B306" s="34"/>
      <c r="C306" s="50"/>
      <c r="D306" s="34"/>
      <c r="E306" s="34"/>
      <c r="F306" s="34"/>
      <c r="G306" s="34"/>
      <c r="H306" s="34"/>
      <c r="I306" s="34"/>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4"/>
      <c r="B307" s="34"/>
      <c r="C307" s="50"/>
      <c r="D307" s="34"/>
      <c r="E307" s="34"/>
      <c r="F307" s="34"/>
      <c r="G307" s="34"/>
      <c r="H307" s="34"/>
      <c r="I307" s="34"/>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4"/>
      <c r="B308" s="34"/>
      <c r="C308" s="50"/>
      <c r="D308" s="34"/>
      <c r="E308" s="34"/>
      <c r="F308" s="34"/>
      <c r="G308" s="34"/>
      <c r="H308" s="34"/>
      <c r="I308" s="34"/>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4"/>
      <c r="B309" s="34"/>
      <c r="C309" s="50"/>
      <c r="D309" s="34"/>
      <c r="E309" s="34"/>
      <c r="F309" s="34"/>
      <c r="G309" s="34"/>
      <c r="H309" s="34"/>
      <c r="I309" s="34"/>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4"/>
      <c r="B310" s="34"/>
      <c r="C310" s="50"/>
      <c r="D310" s="34"/>
      <c r="E310" s="34"/>
      <c r="F310" s="34"/>
      <c r="G310" s="34"/>
      <c r="H310" s="34"/>
      <c r="I310" s="34"/>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4"/>
      <c r="B311" s="34"/>
      <c r="C311" s="50"/>
      <c r="D311" s="34"/>
      <c r="E311" s="34"/>
      <c r="F311" s="34"/>
      <c r="G311" s="34"/>
      <c r="H311" s="34"/>
      <c r="I311" s="34"/>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4"/>
      <c r="B312" s="34"/>
      <c r="C312" s="50"/>
      <c r="D312" s="34"/>
      <c r="E312" s="34"/>
      <c r="F312" s="34"/>
      <c r="G312" s="34"/>
      <c r="H312" s="34"/>
      <c r="I312" s="34"/>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4"/>
      <c r="B313" s="34"/>
      <c r="C313" s="50"/>
      <c r="D313" s="34"/>
      <c r="E313" s="34"/>
      <c r="F313" s="34"/>
      <c r="G313" s="34"/>
      <c r="H313" s="34"/>
      <c r="I313" s="34"/>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4"/>
      <c r="B314" s="34"/>
      <c r="C314" s="50"/>
      <c r="D314" s="34"/>
      <c r="E314" s="34"/>
      <c r="F314" s="34"/>
      <c r="G314" s="34"/>
      <c r="H314" s="34"/>
      <c r="I314" s="34"/>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4"/>
      <c r="B315" s="34"/>
      <c r="C315" s="50"/>
      <c r="D315" s="34"/>
      <c r="E315" s="34"/>
      <c r="F315" s="34"/>
      <c r="G315" s="34"/>
      <c r="H315" s="34"/>
      <c r="I315" s="34"/>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4"/>
      <c r="B316" s="34"/>
      <c r="C316" s="50"/>
      <c r="D316" s="34"/>
      <c r="E316" s="34"/>
      <c r="F316" s="34"/>
      <c r="G316" s="34"/>
      <c r="H316" s="34"/>
      <c r="I316" s="34"/>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4"/>
      <c r="B317" s="34"/>
      <c r="C317" s="50"/>
      <c r="D317" s="34"/>
      <c r="E317" s="34"/>
      <c r="F317" s="34"/>
      <c r="G317" s="34"/>
      <c r="H317" s="34"/>
      <c r="I317" s="34"/>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4"/>
      <c r="B318" s="34"/>
      <c r="C318" s="50"/>
      <c r="D318" s="34"/>
      <c r="E318" s="34"/>
      <c r="F318" s="34"/>
      <c r="G318" s="34"/>
      <c r="H318" s="34"/>
      <c r="I318" s="34"/>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4"/>
      <c r="B319" s="34"/>
      <c r="C319" s="50"/>
      <c r="D319" s="34"/>
      <c r="E319" s="34"/>
      <c r="F319" s="34"/>
      <c r="G319" s="34"/>
      <c r="H319" s="34"/>
      <c r="I319" s="34"/>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4"/>
      <c r="B320" s="34"/>
      <c r="C320" s="50"/>
      <c r="D320" s="34"/>
      <c r="E320" s="34"/>
      <c r="F320" s="34"/>
      <c r="G320" s="34"/>
      <c r="H320" s="34"/>
      <c r="I320" s="34"/>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4"/>
      <c r="B321" s="34"/>
      <c r="C321" s="50"/>
      <c r="D321" s="34"/>
      <c r="E321" s="34"/>
      <c r="F321" s="34"/>
      <c r="G321" s="34"/>
      <c r="H321" s="34"/>
      <c r="I321" s="34"/>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4"/>
      <c r="B322" s="34"/>
      <c r="C322" s="50"/>
      <c r="D322" s="34"/>
      <c r="E322" s="34"/>
      <c r="F322" s="34"/>
      <c r="G322" s="34"/>
      <c r="H322" s="34"/>
      <c r="I322" s="34"/>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4"/>
      <c r="B323" s="34"/>
      <c r="C323" s="50"/>
      <c r="D323" s="34"/>
      <c r="E323" s="34"/>
      <c r="F323" s="34"/>
      <c r="G323" s="34"/>
      <c r="H323" s="34"/>
      <c r="I323" s="34"/>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4"/>
      <c r="B324" s="34"/>
      <c r="C324" s="50"/>
      <c r="D324" s="34"/>
      <c r="E324" s="34"/>
      <c r="F324" s="34"/>
      <c r="G324" s="34"/>
      <c r="H324" s="34"/>
      <c r="I324" s="34"/>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4"/>
      <c r="B325" s="34"/>
      <c r="C325" s="50"/>
      <c r="D325" s="34"/>
      <c r="E325" s="34"/>
      <c r="F325" s="34"/>
      <c r="G325" s="34"/>
      <c r="H325" s="34"/>
      <c r="I325" s="34"/>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4"/>
      <c r="B326" s="34"/>
      <c r="C326" s="50"/>
      <c r="D326" s="34"/>
      <c r="E326" s="34"/>
      <c r="F326" s="34"/>
      <c r="G326" s="34"/>
      <c r="H326" s="34"/>
      <c r="I326" s="34"/>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4"/>
      <c r="B327" s="34"/>
      <c r="C327" s="50"/>
      <c r="D327" s="34"/>
      <c r="E327" s="34"/>
      <c r="F327" s="34"/>
      <c r="G327" s="34"/>
      <c r="H327" s="34"/>
      <c r="I327" s="34"/>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4"/>
      <c r="B328" s="34"/>
      <c r="C328" s="50"/>
      <c r="D328" s="34"/>
      <c r="E328" s="34"/>
      <c r="F328" s="34"/>
      <c r="G328" s="34"/>
      <c r="H328" s="34"/>
      <c r="I328" s="34"/>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4"/>
      <c r="B329" s="34"/>
      <c r="C329" s="50"/>
      <c r="D329" s="34"/>
      <c r="E329" s="34"/>
      <c r="F329" s="34"/>
      <c r="G329" s="34"/>
      <c r="H329" s="34"/>
      <c r="I329" s="34"/>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4"/>
      <c r="B330" s="34"/>
      <c r="C330" s="50"/>
      <c r="D330" s="34"/>
      <c r="E330" s="34"/>
      <c r="F330" s="34"/>
      <c r="G330" s="34"/>
      <c r="H330" s="34"/>
      <c r="I330" s="34"/>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4"/>
      <c r="B331" s="34"/>
      <c r="C331" s="50"/>
      <c r="D331" s="34"/>
      <c r="E331" s="34"/>
      <c r="F331" s="34"/>
      <c r="G331" s="34"/>
      <c r="H331" s="34"/>
      <c r="I331" s="34"/>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4"/>
      <c r="B332" s="34"/>
      <c r="C332" s="50"/>
      <c r="D332" s="34"/>
      <c r="E332" s="34"/>
      <c r="F332" s="34"/>
      <c r="G332" s="34"/>
      <c r="H332" s="34"/>
      <c r="I332" s="34"/>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4"/>
      <c r="B333" s="34"/>
      <c r="C333" s="50"/>
      <c r="D333" s="34"/>
      <c r="E333" s="34"/>
      <c r="F333" s="34"/>
      <c r="G333" s="34"/>
      <c r="H333" s="34"/>
      <c r="I333" s="34"/>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4"/>
      <c r="B334" s="34"/>
      <c r="C334" s="50"/>
      <c r="D334" s="34"/>
      <c r="E334" s="34"/>
      <c r="F334" s="34"/>
      <c r="G334" s="34"/>
      <c r="H334" s="34"/>
      <c r="I334" s="34"/>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4"/>
      <c r="B335" s="34"/>
      <c r="C335" s="50"/>
      <c r="D335" s="34"/>
      <c r="E335" s="34"/>
      <c r="F335" s="34"/>
      <c r="G335" s="34"/>
      <c r="H335" s="34"/>
      <c r="I335" s="34"/>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4"/>
      <c r="B336" s="34"/>
      <c r="C336" s="50"/>
      <c r="D336" s="34"/>
      <c r="E336" s="34"/>
      <c r="F336" s="34"/>
      <c r="G336" s="34"/>
      <c r="H336" s="34"/>
      <c r="I336" s="34"/>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4"/>
      <c r="B337" s="34"/>
      <c r="C337" s="50"/>
      <c r="D337" s="34"/>
      <c r="E337" s="34"/>
      <c r="F337" s="34"/>
      <c r="G337" s="34"/>
      <c r="H337" s="34"/>
      <c r="I337" s="34"/>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4"/>
      <c r="B338" s="34"/>
      <c r="C338" s="50"/>
      <c r="D338" s="34"/>
      <c r="E338" s="34"/>
      <c r="F338" s="34"/>
      <c r="G338" s="34"/>
      <c r="H338" s="34"/>
      <c r="I338" s="34"/>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4"/>
      <c r="B339" s="34"/>
      <c r="C339" s="50"/>
      <c r="D339" s="34"/>
      <c r="E339" s="34"/>
      <c r="F339" s="34"/>
      <c r="G339" s="34"/>
      <c r="H339" s="34"/>
      <c r="I339" s="34"/>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4"/>
      <c r="B340" s="34"/>
      <c r="C340" s="50"/>
      <c r="D340" s="34"/>
      <c r="E340" s="34"/>
      <c r="F340" s="34"/>
      <c r="G340" s="34"/>
      <c r="H340" s="34"/>
      <c r="I340" s="34"/>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4"/>
      <c r="B341" s="34"/>
      <c r="C341" s="50"/>
      <c r="D341" s="34"/>
      <c r="E341" s="34"/>
      <c r="F341" s="34"/>
      <c r="G341" s="34"/>
      <c r="H341" s="34"/>
      <c r="I341" s="34"/>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4"/>
      <c r="B342" s="34"/>
      <c r="C342" s="50"/>
      <c r="D342" s="34"/>
      <c r="E342" s="34"/>
      <c r="F342" s="34"/>
      <c r="G342" s="34"/>
      <c r="H342" s="34"/>
      <c r="I342" s="34"/>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4"/>
      <c r="B343" s="34"/>
      <c r="C343" s="50"/>
      <c r="D343" s="34"/>
      <c r="E343" s="34"/>
      <c r="F343" s="34"/>
      <c r="G343" s="34"/>
      <c r="H343" s="34"/>
      <c r="I343" s="34"/>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4"/>
      <c r="B344" s="34"/>
      <c r="C344" s="50"/>
      <c r="D344" s="34"/>
      <c r="E344" s="34"/>
      <c r="F344" s="34"/>
      <c r="G344" s="34"/>
      <c r="H344" s="34"/>
      <c r="I344" s="34"/>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4"/>
      <c r="B345" s="34"/>
      <c r="C345" s="50"/>
      <c r="D345" s="34"/>
      <c r="E345" s="34"/>
      <c r="F345" s="34"/>
      <c r="G345" s="34"/>
      <c r="H345" s="34"/>
      <c r="I345" s="34"/>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4"/>
      <c r="B346" s="34"/>
      <c r="C346" s="50"/>
      <c r="D346" s="34"/>
      <c r="E346" s="34"/>
      <c r="F346" s="34"/>
      <c r="G346" s="34"/>
      <c r="H346" s="34"/>
      <c r="I346" s="34"/>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4"/>
      <c r="B347" s="34"/>
      <c r="C347" s="50"/>
      <c r="D347" s="34"/>
      <c r="E347" s="34"/>
      <c r="F347" s="34"/>
      <c r="G347" s="34"/>
      <c r="H347" s="34"/>
      <c r="I347" s="34"/>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4"/>
      <c r="B348" s="34"/>
      <c r="C348" s="50"/>
      <c r="D348" s="34"/>
      <c r="E348" s="34"/>
      <c r="F348" s="34"/>
      <c r="G348" s="34"/>
      <c r="H348" s="34"/>
      <c r="I348" s="34"/>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4"/>
      <c r="B349" s="34"/>
      <c r="C349" s="50"/>
      <c r="D349" s="34"/>
      <c r="E349" s="34"/>
      <c r="F349" s="34"/>
      <c r="G349" s="34"/>
      <c r="H349" s="34"/>
      <c r="I349" s="34"/>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4"/>
      <c r="B350" s="34"/>
      <c r="C350" s="50"/>
      <c r="D350" s="34"/>
      <c r="E350" s="34"/>
      <c r="F350" s="34"/>
      <c r="G350" s="34"/>
      <c r="H350" s="34"/>
      <c r="I350" s="34"/>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4"/>
      <c r="B351" s="34"/>
      <c r="C351" s="50"/>
      <c r="D351" s="34"/>
      <c r="E351" s="34"/>
      <c r="F351" s="34"/>
      <c r="G351" s="34"/>
      <c r="H351" s="34"/>
      <c r="I351" s="34"/>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4"/>
      <c r="B352" s="34"/>
      <c r="C352" s="50"/>
      <c r="D352" s="34"/>
      <c r="E352" s="34"/>
      <c r="F352" s="34"/>
      <c r="G352" s="34"/>
      <c r="H352" s="34"/>
      <c r="I352" s="34"/>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4"/>
      <c r="B353" s="34"/>
      <c r="C353" s="50"/>
      <c r="D353" s="34"/>
      <c r="E353" s="34"/>
      <c r="F353" s="34"/>
      <c r="G353" s="34"/>
      <c r="H353" s="34"/>
      <c r="I353" s="34"/>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4"/>
      <c r="B354" s="34"/>
      <c r="C354" s="50"/>
      <c r="D354" s="34"/>
      <c r="E354" s="34"/>
      <c r="F354" s="34"/>
      <c r="G354" s="34"/>
      <c r="H354" s="34"/>
      <c r="I354" s="34"/>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4"/>
      <c r="B355" s="34"/>
      <c r="C355" s="50"/>
      <c r="D355" s="34"/>
      <c r="E355" s="34"/>
      <c r="F355" s="34"/>
      <c r="G355" s="34"/>
      <c r="H355" s="34"/>
      <c r="I355" s="34"/>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4"/>
      <c r="B356" s="34"/>
      <c r="C356" s="50"/>
      <c r="D356" s="34"/>
      <c r="E356" s="34"/>
      <c r="F356" s="34"/>
      <c r="G356" s="34"/>
      <c r="H356" s="34"/>
      <c r="I356" s="34"/>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4"/>
      <c r="B357" s="34"/>
      <c r="C357" s="50"/>
      <c r="D357" s="34"/>
      <c r="E357" s="34"/>
      <c r="F357" s="34"/>
      <c r="G357" s="34"/>
      <c r="H357" s="34"/>
      <c r="I357" s="34"/>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4"/>
      <c r="B358" s="34"/>
      <c r="C358" s="50"/>
      <c r="D358" s="34"/>
      <c r="E358" s="34"/>
      <c r="F358" s="34"/>
      <c r="G358" s="34"/>
      <c r="H358" s="34"/>
      <c r="I358" s="34"/>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4"/>
      <c r="B359" s="34"/>
      <c r="C359" s="50"/>
      <c r="D359" s="34"/>
      <c r="E359" s="34"/>
      <c r="F359" s="34"/>
      <c r="G359" s="34"/>
      <c r="H359" s="34"/>
      <c r="I359" s="34"/>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4"/>
      <c r="B360" s="34"/>
      <c r="C360" s="50"/>
      <c r="D360" s="34"/>
      <c r="E360" s="34"/>
      <c r="F360" s="34"/>
      <c r="G360" s="34"/>
      <c r="H360" s="34"/>
      <c r="I360" s="34"/>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4"/>
      <c r="B361" s="34"/>
      <c r="C361" s="50"/>
      <c r="D361" s="34"/>
      <c r="E361" s="34"/>
      <c r="F361" s="34"/>
      <c r="G361" s="34"/>
      <c r="H361" s="34"/>
      <c r="I361" s="34"/>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4"/>
      <c r="B362" s="34"/>
      <c r="C362" s="50"/>
      <c r="D362" s="34"/>
      <c r="E362" s="34"/>
      <c r="F362" s="34"/>
      <c r="G362" s="34"/>
      <c r="H362" s="34"/>
      <c r="I362" s="34"/>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4"/>
      <c r="B363" s="34"/>
      <c r="C363" s="50"/>
      <c r="D363" s="34"/>
      <c r="E363" s="34"/>
      <c r="F363" s="34"/>
      <c r="G363" s="34"/>
      <c r="H363" s="34"/>
      <c r="I363" s="34"/>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4"/>
      <c r="B364" s="34"/>
      <c r="C364" s="50"/>
      <c r="D364" s="34"/>
      <c r="E364" s="34"/>
      <c r="F364" s="34"/>
      <c r="G364" s="34"/>
      <c r="H364" s="34"/>
      <c r="I364" s="34"/>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4"/>
      <c r="B365" s="34"/>
      <c r="C365" s="50"/>
      <c r="D365" s="34"/>
      <c r="E365" s="34"/>
      <c r="F365" s="34"/>
      <c r="G365" s="34"/>
      <c r="H365" s="34"/>
      <c r="I365" s="34"/>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4"/>
      <c r="B366" s="34"/>
      <c r="C366" s="50"/>
      <c r="D366" s="34"/>
      <c r="E366" s="34"/>
      <c r="F366" s="34"/>
      <c r="G366" s="34"/>
      <c r="H366" s="34"/>
      <c r="I366" s="34"/>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4"/>
      <c r="B367" s="34"/>
      <c r="C367" s="50"/>
      <c r="D367" s="34"/>
      <c r="E367" s="34"/>
      <c r="F367" s="34"/>
      <c r="G367" s="34"/>
      <c r="H367" s="34"/>
      <c r="I367" s="34"/>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4"/>
      <c r="B368" s="34"/>
      <c r="C368" s="50"/>
      <c r="D368" s="34"/>
      <c r="E368" s="34"/>
      <c r="F368" s="34"/>
      <c r="G368" s="34"/>
      <c r="H368" s="34"/>
      <c r="I368" s="34"/>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4"/>
      <c r="B369" s="34"/>
      <c r="C369" s="50"/>
      <c r="D369" s="34"/>
      <c r="E369" s="34"/>
      <c r="F369" s="34"/>
      <c r="G369" s="34"/>
      <c r="H369" s="34"/>
      <c r="I369" s="34"/>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4"/>
      <c r="B370" s="34"/>
      <c r="C370" s="50"/>
      <c r="D370" s="34"/>
      <c r="E370" s="34"/>
      <c r="F370" s="34"/>
      <c r="G370" s="34"/>
      <c r="H370" s="34"/>
      <c r="I370" s="34"/>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4"/>
      <c r="B371" s="34"/>
      <c r="C371" s="50"/>
      <c r="D371" s="34"/>
      <c r="E371" s="34"/>
      <c r="F371" s="34"/>
      <c r="G371" s="34"/>
      <c r="H371" s="34"/>
      <c r="I371" s="34"/>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4"/>
      <c r="B372" s="34"/>
      <c r="C372" s="50"/>
      <c r="D372" s="34"/>
      <c r="E372" s="34"/>
      <c r="F372" s="34"/>
      <c r="G372" s="34"/>
      <c r="H372" s="34"/>
      <c r="I372" s="34"/>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4"/>
      <c r="B373" s="34"/>
      <c r="C373" s="50"/>
      <c r="D373" s="34"/>
      <c r="E373" s="34"/>
      <c r="F373" s="34"/>
      <c r="G373" s="34"/>
      <c r="H373" s="34"/>
      <c r="I373" s="34"/>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4"/>
      <c r="B374" s="34"/>
      <c r="C374" s="50"/>
      <c r="D374" s="34"/>
      <c r="E374" s="34"/>
      <c r="F374" s="34"/>
      <c r="G374" s="34"/>
      <c r="H374" s="34"/>
      <c r="I374" s="34"/>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4"/>
      <c r="B375" s="34"/>
      <c r="C375" s="50"/>
      <c r="D375" s="34"/>
      <c r="E375" s="34"/>
      <c r="F375" s="34"/>
      <c r="G375" s="34"/>
      <c r="H375" s="34"/>
      <c r="I375" s="34"/>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4"/>
      <c r="B376" s="34"/>
      <c r="C376" s="50"/>
      <c r="D376" s="34"/>
      <c r="E376" s="34"/>
      <c r="F376" s="34"/>
      <c r="G376" s="34"/>
      <c r="H376" s="34"/>
      <c r="I376" s="34"/>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4"/>
      <c r="B377" s="34"/>
      <c r="C377" s="50"/>
      <c r="D377" s="34"/>
      <c r="E377" s="34"/>
      <c r="F377" s="34"/>
      <c r="G377" s="34"/>
      <c r="H377" s="34"/>
      <c r="I377" s="34"/>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4"/>
      <c r="B378" s="34"/>
      <c r="C378" s="50"/>
      <c r="D378" s="34"/>
      <c r="E378" s="34"/>
      <c r="F378" s="34"/>
      <c r="G378" s="34"/>
      <c r="H378" s="34"/>
      <c r="I378" s="34"/>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4"/>
      <c r="B379" s="34"/>
      <c r="C379" s="50"/>
      <c r="D379" s="34"/>
      <c r="E379" s="34"/>
      <c r="F379" s="34"/>
      <c r="G379" s="34"/>
      <c r="H379" s="34"/>
      <c r="I379" s="34"/>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4"/>
      <c r="B380" s="34"/>
      <c r="C380" s="50"/>
      <c r="D380" s="34"/>
      <c r="E380" s="34"/>
      <c r="F380" s="34"/>
      <c r="G380" s="34"/>
      <c r="H380" s="34"/>
      <c r="I380" s="34"/>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4"/>
      <c r="B381" s="34"/>
      <c r="C381" s="50"/>
      <c r="D381" s="34"/>
      <c r="E381" s="34"/>
      <c r="F381" s="34"/>
      <c r="G381" s="34"/>
      <c r="H381" s="34"/>
      <c r="I381" s="34"/>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4"/>
      <c r="B382" s="34"/>
      <c r="C382" s="50"/>
      <c r="D382" s="34"/>
      <c r="E382" s="34"/>
      <c r="F382" s="34"/>
      <c r="G382" s="34"/>
      <c r="H382" s="34"/>
      <c r="I382" s="34"/>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4"/>
      <c r="B383" s="34"/>
      <c r="C383" s="50"/>
      <c r="D383" s="34"/>
      <c r="E383" s="34"/>
      <c r="F383" s="34"/>
      <c r="G383" s="34"/>
      <c r="H383" s="34"/>
      <c r="I383" s="34"/>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4"/>
      <c r="B384" s="34"/>
      <c r="C384" s="50"/>
      <c r="D384" s="34"/>
      <c r="E384" s="34"/>
      <c r="F384" s="34"/>
      <c r="G384" s="34"/>
      <c r="H384" s="34"/>
      <c r="I384" s="34"/>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4"/>
      <c r="B385" s="34"/>
      <c r="C385" s="50"/>
      <c r="D385" s="34"/>
      <c r="E385" s="34"/>
      <c r="F385" s="34"/>
      <c r="G385" s="34"/>
      <c r="H385" s="34"/>
      <c r="I385" s="34"/>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4"/>
      <c r="B386" s="34"/>
      <c r="C386" s="50"/>
      <c r="D386" s="34"/>
      <c r="E386" s="34"/>
      <c r="F386" s="34"/>
      <c r="G386" s="34"/>
      <c r="H386" s="34"/>
      <c r="I386" s="34"/>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4"/>
      <c r="B387" s="34"/>
      <c r="C387" s="50"/>
      <c r="D387" s="34"/>
      <c r="E387" s="34"/>
      <c r="F387" s="34"/>
      <c r="G387" s="34"/>
      <c r="H387" s="34"/>
      <c r="I387" s="34"/>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4"/>
      <c r="B388" s="34"/>
      <c r="C388" s="50"/>
      <c r="D388" s="34"/>
      <c r="E388" s="34"/>
      <c r="F388" s="34"/>
      <c r="G388" s="34"/>
      <c r="H388" s="34"/>
      <c r="I388" s="34"/>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4"/>
      <c r="B389" s="34"/>
      <c r="C389" s="50"/>
      <c r="D389" s="34"/>
      <c r="E389" s="34"/>
      <c r="F389" s="34"/>
      <c r="G389" s="34"/>
      <c r="H389" s="34"/>
      <c r="I389" s="34"/>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4"/>
      <c r="B390" s="34"/>
      <c r="C390" s="50"/>
      <c r="D390" s="34"/>
      <c r="E390" s="34"/>
      <c r="F390" s="34"/>
      <c r="G390" s="34"/>
      <c r="H390" s="34"/>
      <c r="I390" s="34"/>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4"/>
      <c r="B391" s="34"/>
      <c r="C391" s="50"/>
      <c r="D391" s="34"/>
      <c r="E391" s="34"/>
      <c r="F391" s="34"/>
      <c r="G391" s="34"/>
      <c r="H391" s="34"/>
      <c r="I391" s="34"/>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4"/>
      <c r="B392" s="34"/>
      <c r="C392" s="50"/>
      <c r="D392" s="34"/>
      <c r="E392" s="34"/>
      <c r="F392" s="34"/>
      <c r="G392" s="34"/>
      <c r="H392" s="34"/>
      <c r="I392" s="34"/>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4"/>
      <c r="B393" s="34"/>
      <c r="C393" s="50"/>
      <c r="D393" s="34"/>
      <c r="E393" s="34"/>
      <c r="F393" s="34"/>
      <c r="G393" s="34"/>
      <c r="H393" s="34"/>
      <c r="I393" s="34"/>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4"/>
      <c r="B394" s="34"/>
      <c r="C394" s="50"/>
      <c r="D394" s="34"/>
      <c r="E394" s="34"/>
      <c r="F394" s="34"/>
      <c r="G394" s="34"/>
      <c r="H394" s="34"/>
      <c r="I394" s="34"/>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4"/>
      <c r="B395" s="34"/>
      <c r="C395" s="50"/>
      <c r="D395" s="34"/>
      <c r="E395" s="34"/>
      <c r="F395" s="34"/>
      <c r="G395" s="34"/>
      <c r="H395" s="34"/>
      <c r="I395" s="34"/>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4"/>
      <c r="B396" s="34"/>
      <c r="C396" s="50"/>
      <c r="D396" s="34"/>
      <c r="E396" s="34"/>
      <c r="F396" s="34"/>
      <c r="G396" s="34"/>
      <c r="H396" s="34"/>
      <c r="I396" s="34"/>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4"/>
      <c r="B397" s="34"/>
      <c r="C397" s="50"/>
      <c r="D397" s="34"/>
      <c r="E397" s="34"/>
      <c r="F397" s="34"/>
      <c r="G397" s="34"/>
      <c r="H397" s="34"/>
      <c r="I397" s="34"/>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4"/>
      <c r="B398" s="34"/>
      <c r="C398" s="50"/>
      <c r="D398" s="34"/>
      <c r="E398" s="34"/>
      <c r="F398" s="34"/>
      <c r="G398" s="34"/>
      <c r="H398" s="34"/>
      <c r="I398" s="34"/>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4"/>
      <c r="B399" s="34"/>
      <c r="C399" s="50"/>
      <c r="D399" s="34"/>
      <c r="E399" s="34"/>
      <c r="F399" s="34"/>
      <c r="G399" s="34"/>
      <c r="H399" s="34"/>
      <c r="I399" s="34"/>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4"/>
      <c r="B400" s="34"/>
      <c r="C400" s="50"/>
      <c r="D400" s="34"/>
      <c r="E400" s="34"/>
      <c r="F400" s="34"/>
      <c r="G400" s="34"/>
      <c r="H400" s="34"/>
      <c r="I400" s="34"/>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4"/>
      <c r="B401" s="34"/>
      <c r="C401" s="50"/>
      <c r="D401" s="34"/>
      <c r="E401" s="34"/>
      <c r="F401" s="34"/>
      <c r="G401" s="34"/>
      <c r="H401" s="34"/>
      <c r="I401" s="34"/>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4"/>
      <c r="B402" s="34"/>
      <c r="C402" s="50"/>
      <c r="D402" s="34"/>
      <c r="E402" s="34"/>
      <c r="F402" s="34"/>
      <c r="G402" s="34"/>
      <c r="H402" s="34"/>
      <c r="I402" s="34"/>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4"/>
      <c r="B403" s="34"/>
      <c r="C403" s="50"/>
      <c r="D403" s="34"/>
      <c r="E403" s="34"/>
      <c r="F403" s="34"/>
      <c r="G403" s="34"/>
      <c r="H403" s="34"/>
      <c r="I403" s="34"/>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4"/>
      <c r="B404" s="34"/>
      <c r="C404" s="50"/>
      <c r="D404" s="34"/>
      <c r="E404" s="34"/>
      <c r="F404" s="34"/>
      <c r="G404" s="34"/>
      <c r="H404" s="34"/>
      <c r="I404" s="34"/>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4"/>
      <c r="B405" s="34"/>
      <c r="C405" s="50"/>
      <c r="D405" s="34"/>
      <c r="E405" s="34"/>
      <c r="F405" s="34"/>
      <c r="G405" s="34"/>
      <c r="H405" s="34"/>
      <c r="I405" s="34"/>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4"/>
      <c r="B406" s="34"/>
      <c r="C406" s="50"/>
      <c r="D406" s="34"/>
      <c r="E406" s="34"/>
      <c r="F406" s="34"/>
      <c r="G406" s="34"/>
      <c r="H406" s="34"/>
      <c r="I406" s="34"/>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4"/>
      <c r="B407" s="34"/>
      <c r="C407" s="50"/>
      <c r="D407" s="34"/>
      <c r="E407" s="34"/>
      <c r="F407" s="34"/>
      <c r="G407" s="34"/>
      <c r="H407" s="34"/>
      <c r="I407" s="34"/>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4"/>
      <c r="B408" s="34"/>
      <c r="C408" s="50"/>
      <c r="D408" s="34"/>
      <c r="E408" s="34"/>
      <c r="F408" s="34"/>
      <c r="G408" s="34"/>
      <c r="H408" s="34"/>
      <c r="I408" s="34"/>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4"/>
      <c r="B409" s="34"/>
      <c r="C409" s="50"/>
      <c r="D409" s="34"/>
      <c r="E409" s="34"/>
      <c r="F409" s="34"/>
      <c r="G409" s="34"/>
      <c r="H409" s="34"/>
      <c r="I409" s="34"/>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4"/>
      <c r="B410" s="34"/>
      <c r="C410" s="50"/>
      <c r="D410" s="34"/>
      <c r="E410" s="34"/>
      <c r="F410" s="34"/>
      <c r="G410" s="34"/>
      <c r="H410" s="34"/>
      <c r="I410" s="34"/>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4"/>
      <c r="B411" s="34"/>
      <c r="C411" s="50"/>
      <c r="D411" s="34"/>
      <c r="E411" s="34"/>
      <c r="F411" s="34"/>
      <c r="G411" s="34"/>
      <c r="H411" s="34"/>
      <c r="I411" s="34"/>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4"/>
      <c r="B412" s="34"/>
      <c r="C412" s="50"/>
      <c r="D412" s="34"/>
      <c r="E412" s="34"/>
      <c r="F412" s="34"/>
      <c r="G412" s="34"/>
      <c r="H412" s="34"/>
      <c r="I412" s="34"/>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4"/>
      <c r="B413" s="34"/>
      <c r="C413" s="50"/>
      <c r="D413" s="34"/>
      <c r="E413" s="34"/>
      <c r="F413" s="34"/>
      <c r="G413" s="34"/>
      <c r="H413" s="34"/>
      <c r="I413" s="34"/>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4"/>
      <c r="B414" s="34"/>
      <c r="C414" s="50"/>
      <c r="D414" s="34"/>
      <c r="E414" s="34"/>
      <c r="F414" s="34"/>
      <c r="G414" s="34"/>
      <c r="H414" s="34"/>
      <c r="I414" s="34"/>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4"/>
      <c r="B415" s="34"/>
      <c r="C415" s="50"/>
      <c r="D415" s="34"/>
      <c r="E415" s="34"/>
      <c r="F415" s="34"/>
      <c r="G415" s="34"/>
      <c r="H415" s="34"/>
      <c r="I415" s="34"/>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4"/>
      <c r="B416" s="34"/>
      <c r="C416" s="50"/>
      <c r="D416" s="34"/>
      <c r="E416" s="34"/>
      <c r="F416" s="34"/>
      <c r="G416" s="34"/>
      <c r="H416" s="34"/>
      <c r="I416" s="34"/>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4"/>
      <c r="B417" s="34"/>
      <c r="C417" s="50"/>
      <c r="D417" s="34"/>
      <c r="E417" s="34"/>
      <c r="F417" s="34"/>
      <c r="G417" s="34"/>
      <c r="H417" s="34"/>
      <c r="I417" s="34"/>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4"/>
      <c r="B418" s="34"/>
      <c r="C418" s="50"/>
      <c r="D418" s="34"/>
      <c r="E418" s="34"/>
      <c r="F418" s="34"/>
      <c r="G418" s="34"/>
      <c r="H418" s="34"/>
      <c r="I418" s="34"/>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4"/>
      <c r="B419" s="34"/>
      <c r="C419" s="50"/>
      <c r="D419" s="34"/>
      <c r="E419" s="34"/>
      <c r="F419" s="34"/>
      <c r="G419" s="34"/>
      <c r="H419" s="34"/>
      <c r="I419" s="34"/>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4"/>
      <c r="B420" s="34"/>
      <c r="C420" s="50"/>
      <c r="D420" s="34"/>
      <c r="E420" s="34"/>
      <c r="F420" s="34"/>
      <c r="G420" s="34"/>
      <c r="H420" s="34"/>
      <c r="I420" s="34"/>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4"/>
      <c r="B421" s="34"/>
      <c r="C421" s="50"/>
      <c r="D421" s="34"/>
      <c r="E421" s="34"/>
      <c r="F421" s="34"/>
      <c r="G421" s="34"/>
      <c r="H421" s="34"/>
      <c r="I421" s="34"/>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4"/>
      <c r="B422" s="34"/>
      <c r="C422" s="50"/>
      <c r="D422" s="34"/>
      <c r="E422" s="34"/>
      <c r="F422" s="34"/>
      <c r="G422" s="34"/>
      <c r="H422" s="34"/>
      <c r="I422" s="34"/>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4"/>
      <c r="B423" s="34"/>
      <c r="C423" s="50"/>
      <c r="D423" s="34"/>
      <c r="E423" s="34"/>
      <c r="F423" s="34"/>
      <c r="G423" s="34"/>
      <c r="H423" s="34"/>
      <c r="I423" s="34"/>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4"/>
      <c r="B424" s="34"/>
      <c r="C424" s="50"/>
      <c r="D424" s="34"/>
      <c r="E424" s="34"/>
      <c r="F424" s="34"/>
      <c r="G424" s="34"/>
      <c r="H424" s="34"/>
      <c r="I424" s="34"/>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4"/>
      <c r="B425" s="34"/>
      <c r="C425" s="50"/>
      <c r="D425" s="34"/>
      <c r="E425" s="34"/>
      <c r="F425" s="34"/>
      <c r="G425" s="34"/>
      <c r="H425" s="34"/>
      <c r="I425" s="34"/>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4"/>
      <c r="B426" s="34"/>
      <c r="C426" s="50"/>
      <c r="D426" s="34"/>
      <c r="E426" s="34"/>
      <c r="F426" s="34"/>
      <c r="G426" s="34"/>
      <c r="H426" s="34"/>
      <c r="I426" s="34"/>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4"/>
      <c r="B427" s="34"/>
      <c r="C427" s="50"/>
      <c r="D427" s="34"/>
      <c r="E427" s="34"/>
      <c r="F427" s="34"/>
      <c r="G427" s="34"/>
      <c r="H427" s="34"/>
      <c r="I427" s="34"/>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4"/>
      <c r="B428" s="34"/>
      <c r="C428" s="50"/>
      <c r="D428" s="34"/>
      <c r="E428" s="34"/>
      <c r="F428" s="34"/>
      <c r="G428" s="34"/>
      <c r="H428" s="34"/>
      <c r="I428" s="34"/>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4"/>
      <c r="B429" s="34"/>
      <c r="C429" s="50"/>
      <c r="D429" s="34"/>
      <c r="E429" s="34"/>
      <c r="F429" s="34"/>
      <c r="G429" s="34"/>
      <c r="H429" s="34"/>
      <c r="I429" s="34"/>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4"/>
      <c r="B430" s="34"/>
      <c r="C430" s="50"/>
      <c r="D430" s="34"/>
      <c r="E430" s="34"/>
      <c r="F430" s="34"/>
      <c r="G430" s="34"/>
      <c r="H430" s="34"/>
      <c r="I430" s="34"/>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4"/>
      <c r="B431" s="34"/>
      <c r="C431" s="50"/>
      <c r="D431" s="34"/>
      <c r="E431" s="34"/>
      <c r="F431" s="34"/>
      <c r="G431" s="34"/>
      <c r="H431" s="34"/>
      <c r="I431" s="34"/>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4"/>
      <c r="B432" s="34"/>
      <c r="C432" s="50"/>
      <c r="D432" s="34"/>
      <c r="E432" s="34"/>
      <c r="F432" s="34"/>
      <c r="G432" s="34"/>
      <c r="H432" s="34"/>
      <c r="I432" s="34"/>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4"/>
      <c r="B433" s="34"/>
      <c r="C433" s="50"/>
      <c r="D433" s="34"/>
      <c r="E433" s="34"/>
      <c r="F433" s="34"/>
      <c r="G433" s="34"/>
      <c r="H433" s="34"/>
      <c r="I433" s="34"/>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4"/>
      <c r="B434" s="34"/>
      <c r="C434" s="50"/>
      <c r="D434" s="34"/>
      <c r="E434" s="34"/>
      <c r="F434" s="34"/>
      <c r="G434" s="34"/>
      <c r="H434" s="34"/>
      <c r="I434" s="34"/>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4"/>
      <c r="B435" s="34"/>
      <c r="C435" s="50"/>
      <c r="D435" s="34"/>
      <c r="E435" s="34"/>
      <c r="F435" s="34"/>
      <c r="G435" s="34"/>
      <c r="H435" s="34"/>
      <c r="I435" s="34"/>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4"/>
      <c r="B436" s="34"/>
      <c r="C436" s="50"/>
      <c r="D436" s="34"/>
      <c r="E436" s="34"/>
      <c r="F436" s="34"/>
      <c r="G436" s="34"/>
      <c r="H436" s="34"/>
      <c r="I436" s="34"/>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4"/>
      <c r="B437" s="34"/>
      <c r="C437" s="50"/>
      <c r="D437" s="34"/>
      <c r="E437" s="34"/>
      <c r="F437" s="34"/>
      <c r="G437" s="34"/>
      <c r="H437" s="34"/>
      <c r="I437" s="34"/>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4"/>
      <c r="B438" s="34"/>
      <c r="C438" s="50"/>
      <c r="D438" s="34"/>
      <c r="E438" s="34"/>
      <c r="F438" s="34"/>
      <c r="G438" s="34"/>
      <c r="H438" s="34"/>
      <c r="I438" s="34"/>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4"/>
      <c r="B439" s="34"/>
      <c r="C439" s="50"/>
      <c r="D439" s="34"/>
      <c r="E439" s="34"/>
      <c r="F439" s="34"/>
      <c r="G439" s="34"/>
      <c r="H439" s="34"/>
      <c r="I439" s="34"/>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4"/>
      <c r="B440" s="34"/>
      <c r="C440" s="50"/>
      <c r="D440" s="34"/>
      <c r="E440" s="34"/>
      <c r="F440" s="34"/>
      <c r="G440" s="34"/>
      <c r="H440" s="34"/>
      <c r="I440" s="34"/>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4"/>
      <c r="B441" s="34"/>
      <c r="C441" s="50"/>
      <c r="D441" s="34"/>
      <c r="E441" s="34"/>
      <c r="F441" s="34"/>
      <c r="G441" s="34"/>
      <c r="H441" s="34"/>
      <c r="I441" s="34"/>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4"/>
      <c r="B442" s="34"/>
      <c r="C442" s="50"/>
      <c r="D442" s="34"/>
      <c r="E442" s="34"/>
      <c r="F442" s="34"/>
      <c r="G442" s="34"/>
      <c r="H442" s="34"/>
      <c r="I442" s="34"/>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4"/>
      <c r="B443" s="34"/>
      <c r="C443" s="50"/>
      <c r="D443" s="34"/>
      <c r="E443" s="34"/>
      <c r="F443" s="34"/>
      <c r="G443" s="34"/>
      <c r="H443" s="34"/>
      <c r="I443" s="34"/>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4"/>
      <c r="B444" s="34"/>
      <c r="C444" s="50"/>
      <c r="D444" s="34"/>
      <c r="E444" s="34"/>
      <c r="F444" s="34"/>
      <c r="G444" s="34"/>
      <c r="H444" s="34"/>
      <c r="I444" s="34"/>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4"/>
      <c r="B445" s="34"/>
      <c r="C445" s="50"/>
      <c r="D445" s="34"/>
      <c r="E445" s="34"/>
      <c r="F445" s="34"/>
      <c r="G445" s="34"/>
      <c r="H445" s="34"/>
      <c r="I445" s="34"/>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4"/>
      <c r="B446" s="34"/>
      <c r="C446" s="50"/>
      <c r="D446" s="34"/>
      <c r="E446" s="34"/>
      <c r="F446" s="34"/>
      <c r="G446" s="34"/>
      <c r="H446" s="34"/>
      <c r="I446" s="34"/>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4"/>
      <c r="B447" s="34"/>
      <c r="C447" s="50"/>
      <c r="D447" s="34"/>
      <c r="E447" s="34"/>
      <c r="F447" s="34"/>
      <c r="G447" s="34"/>
      <c r="H447" s="34"/>
      <c r="I447" s="34"/>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4"/>
      <c r="B448" s="34"/>
      <c r="C448" s="50"/>
      <c r="D448" s="34"/>
      <c r="E448" s="34"/>
      <c r="F448" s="34"/>
      <c r="G448" s="34"/>
      <c r="H448" s="34"/>
      <c r="I448" s="34"/>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4"/>
      <c r="B449" s="34"/>
      <c r="C449" s="50"/>
      <c r="D449" s="34"/>
      <c r="E449" s="34"/>
      <c r="F449" s="34"/>
      <c r="G449" s="34"/>
      <c r="H449" s="34"/>
      <c r="I449" s="34"/>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4"/>
      <c r="B450" s="34"/>
      <c r="C450" s="50"/>
      <c r="D450" s="34"/>
      <c r="E450" s="34"/>
      <c r="F450" s="34"/>
      <c r="G450" s="34"/>
      <c r="H450" s="34"/>
      <c r="I450" s="34"/>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4"/>
      <c r="B451" s="34"/>
      <c r="C451" s="50"/>
      <c r="D451" s="34"/>
      <c r="E451" s="34"/>
      <c r="F451" s="34"/>
      <c r="G451" s="34"/>
      <c r="H451" s="34"/>
      <c r="I451" s="34"/>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4"/>
      <c r="B452" s="34"/>
      <c r="C452" s="50"/>
      <c r="D452" s="34"/>
      <c r="E452" s="34"/>
      <c r="F452" s="34"/>
      <c r="G452" s="34"/>
      <c r="H452" s="34"/>
      <c r="I452" s="34"/>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4"/>
      <c r="B453" s="34"/>
      <c r="C453" s="50"/>
      <c r="D453" s="34"/>
      <c r="E453" s="34"/>
      <c r="F453" s="34"/>
      <c r="G453" s="34"/>
      <c r="H453" s="34"/>
      <c r="I453" s="34"/>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4"/>
      <c r="B454" s="34"/>
      <c r="C454" s="50"/>
      <c r="D454" s="34"/>
      <c r="E454" s="34"/>
      <c r="F454" s="34"/>
      <c r="G454" s="34"/>
      <c r="H454" s="34"/>
      <c r="I454" s="34"/>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4"/>
      <c r="B455" s="34"/>
      <c r="C455" s="50"/>
      <c r="D455" s="34"/>
      <c r="E455" s="34"/>
      <c r="F455" s="34"/>
      <c r="G455" s="34"/>
      <c r="H455" s="34"/>
      <c r="I455" s="34"/>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4"/>
      <c r="B456" s="34"/>
      <c r="C456" s="50"/>
      <c r="D456" s="34"/>
      <c r="E456" s="34"/>
      <c r="F456" s="34"/>
      <c r="G456" s="34"/>
      <c r="H456" s="34"/>
      <c r="I456" s="34"/>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4"/>
      <c r="B457" s="34"/>
      <c r="C457" s="50"/>
      <c r="D457" s="34"/>
      <c r="E457" s="34"/>
      <c r="F457" s="34"/>
      <c r="G457" s="34"/>
      <c r="H457" s="34"/>
      <c r="I457" s="34"/>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4"/>
      <c r="B458" s="34"/>
      <c r="C458" s="50"/>
      <c r="D458" s="34"/>
      <c r="E458" s="34"/>
      <c r="F458" s="34"/>
      <c r="G458" s="34"/>
      <c r="H458" s="34"/>
      <c r="I458" s="34"/>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4"/>
      <c r="B459" s="34"/>
      <c r="C459" s="50"/>
      <c r="D459" s="34"/>
      <c r="E459" s="34"/>
      <c r="F459" s="34"/>
      <c r="G459" s="34"/>
      <c r="H459" s="34"/>
      <c r="I459" s="34"/>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4"/>
      <c r="B460" s="34"/>
      <c r="C460" s="50"/>
      <c r="D460" s="34"/>
      <c r="E460" s="34"/>
      <c r="F460" s="34"/>
      <c r="G460" s="34"/>
      <c r="H460" s="34"/>
      <c r="I460" s="34"/>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4"/>
      <c r="B461" s="34"/>
      <c r="C461" s="50"/>
      <c r="D461" s="34"/>
      <c r="E461" s="34"/>
      <c r="F461" s="34"/>
      <c r="G461" s="34"/>
      <c r="H461" s="34"/>
      <c r="I461" s="34"/>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4"/>
      <c r="B462" s="34"/>
      <c r="C462" s="50"/>
      <c r="D462" s="34"/>
      <c r="E462" s="34"/>
      <c r="F462" s="34"/>
      <c r="G462" s="34"/>
      <c r="H462" s="34"/>
      <c r="I462" s="34"/>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4"/>
      <c r="B463" s="34"/>
      <c r="C463" s="50"/>
      <c r="D463" s="34"/>
      <c r="E463" s="34"/>
      <c r="F463" s="34"/>
      <c r="G463" s="34"/>
      <c r="H463" s="34"/>
      <c r="I463" s="34"/>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4"/>
      <c r="B464" s="34"/>
      <c r="C464" s="50"/>
      <c r="D464" s="34"/>
      <c r="E464" s="34"/>
      <c r="F464" s="34"/>
      <c r="G464" s="34"/>
      <c r="H464" s="34"/>
      <c r="I464" s="34"/>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4"/>
      <c r="B465" s="34"/>
      <c r="C465" s="50"/>
      <c r="D465" s="34"/>
      <c r="E465" s="34"/>
      <c r="F465" s="34"/>
      <c r="G465" s="34"/>
      <c r="H465" s="34"/>
      <c r="I465" s="34"/>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4"/>
      <c r="B466" s="34"/>
      <c r="C466" s="50"/>
      <c r="D466" s="34"/>
      <c r="E466" s="34"/>
      <c r="F466" s="34"/>
      <c r="G466" s="34"/>
      <c r="H466" s="34"/>
      <c r="I466" s="34"/>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4"/>
      <c r="B467" s="34"/>
      <c r="C467" s="50"/>
      <c r="D467" s="34"/>
      <c r="E467" s="34"/>
      <c r="F467" s="34"/>
      <c r="G467" s="34"/>
      <c r="H467" s="34"/>
      <c r="I467" s="34"/>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4"/>
      <c r="B468" s="34"/>
      <c r="C468" s="50"/>
      <c r="D468" s="34"/>
      <c r="E468" s="34"/>
      <c r="F468" s="34"/>
      <c r="G468" s="34"/>
      <c r="H468" s="34"/>
      <c r="I468" s="34"/>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4"/>
      <c r="B469" s="34"/>
      <c r="C469" s="50"/>
      <c r="D469" s="34"/>
      <c r="E469" s="34"/>
      <c r="F469" s="34"/>
      <c r="G469" s="34"/>
      <c r="H469" s="34"/>
      <c r="I469" s="34"/>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4"/>
      <c r="B470" s="34"/>
      <c r="C470" s="50"/>
      <c r="D470" s="34"/>
      <c r="E470" s="34"/>
      <c r="F470" s="34"/>
      <c r="G470" s="34"/>
      <c r="H470" s="34"/>
      <c r="I470" s="34"/>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4"/>
      <c r="B471" s="34"/>
      <c r="C471" s="50"/>
      <c r="D471" s="34"/>
      <c r="E471" s="34"/>
      <c r="F471" s="34"/>
      <c r="G471" s="34"/>
      <c r="H471" s="34"/>
      <c r="I471" s="34"/>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4"/>
      <c r="B472" s="34"/>
      <c r="C472" s="50"/>
      <c r="D472" s="34"/>
      <c r="E472" s="34"/>
      <c r="F472" s="34"/>
      <c r="G472" s="34"/>
      <c r="H472" s="34"/>
      <c r="I472" s="34"/>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4"/>
      <c r="B473" s="34"/>
      <c r="C473" s="50"/>
      <c r="D473" s="34"/>
      <c r="E473" s="34"/>
      <c r="F473" s="34"/>
      <c r="G473" s="34"/>
      <c r="H473" s="34"/>
      <c r="I473" s="34"/>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4"/>
      <c r="B474" s="34"/>
      <c r="C474" s="50"/>
      <c r="D474" s="34"/>
      <c r="E474" s="34"/>
      <c r="F474" s="34"/>
      <c r="G474" s="34"/>
      <c r="H474" s="34"/>
      <c r="I474" s="34"/>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4"/>
      <c r="B475" s="34"/>
      <c r="C475" s="50"/>
      <c r="D475" s="34"/>
      <c r="E475" s="34"/>
      <c r="F475" s="34"/>
      <c r="G475" s="34"/>
      <c r="H475" s="34"/>
      <c r="I475" s="34"/>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4"/>
      <c r="B476" s="34"/>
      <c r="C476" s="50"/>
      <c r="D476" s="34"/>
      <c r="E476" s="34"/>
      <c r="F476" s="34"/>
      <c r="G476" s="34"/>
      <c r="H476" s="34"/>
      <c r="I476" s="34"/>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4"/>
      <c r="B477" s="34"/>
      <c r="C477" s="50"/>
      <c r="D477" s="34"/>
      <c r="E477" s="34"/>
      <c r="F477" s="34"/>
      <c r="G477" s="34"/>
      <c r="H477" s="34"/>
      <c r="I477" s="34"/>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4"/>
      <c r="B478" s="34"/>
      <c r="C478" s="50"/>
      <c r="D478" s="34"/>
      <c r="E478" s="34"/>
      <c r="F478" s="34"/>
      <c r="G478" s="34"/>
      <c r="H478" s="34"/>
      <c r="I478" s="34"/>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4"/>
      <c r="B479" s="34"/>
      <c r="C479" s="50"/>
      <c r="D479" s="34"/>
      <c r="E479" s="34"/>
      <c r="F479" s="34"/>
      <c r="G479" s="34"/>
      <c r="H479" s="34"/>
      <c r="I479" s="34"/>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4"/>
      <c r="B480" s="34"/>
      <c r="C480" s="50"/>
      <c r="D480" s="34"/>
      <c r="E480" s="34"/>
      <c r="F480" s="34"/>
      <c r="G480" s="34"/>
      <c r="H480" s="34"/>
      <c r="I480" s="34"/>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4"/>
      <c r="B481" s="34"/>
      <c r="C481" s="50"/>
      <c r="D481" s="34"/>
      <c r="E481" s="34"/>
      <c r="F481" s="34"/>
      <c r="G481" s="34"/>
      <c r="H481" s="34"/>
      <c r="I481" s="34"/>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4"/>
      <c r="B482" s="34"/>
      <c r="C482" s="50"/>
      <c r="D482" s="34"/>
      <c r="E482" s="34"/>
      <c r="F482" s="34"/>
      <c r="G482" s="34"/>
      <c r="H482" s="34"/>
      <c r="I482" s="34"/>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4"/>
      <c r="B483" s="34"/>
      <c r="C483" s="50"/>
      <c r="D483" s="34"/>
      <c r="E483" s="34"/>
      <c r="F483" s="34"/>
      <c r="G483" s="34"/>
      <c r="H483" s="34"/>
      <c r="I483" s="34"/>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4"/>
      <c r="B484" s="34"/>
      <c r="C484" s="50"/>
      <c r="D484" s="34"/>
      <c r="E484" s="34"/>
      <c r="F484" s="34"/>
      <c r="G484" s="34"/>
      <c r="H484" s="34"/>
      <c r="I484" s="34"/>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4"/>
      <c r="B485" s="34"/>
      <c r="C485" s="50"/>
      <c r="D485" s="34"/>
      <c r="E485" s="34"/>
      <c r="F485" s="34"/>
      <c r="G485" s="34"/>
      <c r="H485" s="34"/>
      <c r="I485" s="34"/>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4"/>
      <c r="B486" s="34"/>
      <c r="C486" s="50"/>
      <c r="D486" s="34"/>
      <c r="E486" s="34"/>
      <c r="F486" s="34"/>
      <c r="G486" s="34"/>
      <c r="H486" s="34"/>
      <c r="I486" s="34"/>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4"/>
      <c r="B487" s="34"/>
      <c r="C487" s="50"/>
      <c r="D487" s="34"/>
      <c r="E487" s="34"/>
      <c r="F487" s="34"/>
      <c r="G487" s="34"/>
      <c r="H487" s="34"/>
      <c r="I487" s="34"/>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4"/>
      <c r="B488" s="34"/>
      <c r="C488" s="50"/>
      <c r="D488" s="34"/>
      <c r="E488" s="34"/>
      <c r="F488" s="34"/>
      <c r="G488" s="34"/>
      <c r="H488" s="34"/>
      <c r="I488" s="34"/>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4"/>
      <c r="B489" s="34"/>
      <c r="C489" s="50"/>
      <c r="D489" s="34"/>
      <c r="E489" s="34"/>
      <c r="F489" s="34"/>
      <c r="G489" s="34"/>
      <c r="H489" s="34"/>
      <c r="I489" s="34"/>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4"/>
      <c r="B490" s="34"/>
      <c r="C490" s="50"/>
      <c r="D490" s="34"/>
      <c r="E490" s="34"/>
      <c r="F490" s="34"/>
      <c r="G490" s="34"/>
      <c r="H490" s="34"/>
      <c r="I490" s="34"/>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4"/>
      <c r="B491" s="34"/>
      <c r="C491" s="50"/>
      <c r="D491" s="34"/>
      <c r="E491" s="34"/>
      <c r="F491" s="34"/>
      <c r="G491" s="34"/>
      <c r="H491" s="34"/>
      <c r="I491" s="34"/>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4"/>
      <c r="B492" s="34"/>
      <c r="C492" s="50"/>
      <c r="D492" s="34"/>
      <c r="E492" s="34"/>
      <c r="F492" s="34"/>
      <c r="G492" s="34"/>
      <c r="H492" s="34"/>
      <c r="I492" s="34"/>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4"/>
      <c r="B493" s="34"/>
      <c r="C493" s="50"/>
      <c r="D493" s="34"/>
      <c r="E493" s="34"/>
      <c r="F493" s="34"/>
      <c r="G493" s="34"/>
      <c r="H493" s="34"/>
      <c r="I493" s="34"/>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4"/>
      <c r="B494" s="34"/>
      <c r="C494" s="50"/>
      <c r="D494" s="34"/>
      <c r="E494" s="34"/>
      <c r="F494" s="34"/>
      <c r="G494" s="34"/>
      <c r="H494" s="34"/>
      <c r="I494" s="34"/>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4"/>
      <c r="B495" s="34"/>
      <c r="C495" s="50"/>
      <c r="D495" s="34"/>
      <c r="E495" s="34"/>
      <c r="F495" s="34"/>
      <c r="G495" s="34"/>
      <c r="H495" s="34"/>
      <c r="I495" s="34"/>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4"/>
      <c r="B496" s="34"/>
      <c r="C496" s="50"/>
      <c r="D496" s="34"/>
      <c r="E496" s="34"/>
      <c r="F496" s="34"/>
      <c r="G496" s="34"/>
      <c r="H496" s="34"/>
      <c r="I496" s="34"/>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4"/>
      <c r="B497" s="34"/>
      <c r="C497" s="50"/>
      <c r="D497" s="34"/>
      <c r="E497" s="34"/>
      <c r="F497" s="34"/>
      <c r="G497" s="34"/>
      <c r="H497" s="34"/>
      <c r="I497" s="34"/>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4"/>
      <c r="B498" s="34"/>
      <c r="C498" s="50"/>
      <c r="D498" s="34"/>
      <c r="E498" s="34"/>
      <c r="F498" s="34"/>
      <c r="G498" s="34"/>
      <c r="H498" s="34"/>
      <c r="I498" s="34"/>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4"/>
      <c r="B499" s="34"/>
      <c r="C499" s="50"/>
      <c r="D499" s="34"/>
      <c r="E499" s="34"/>
      <c r="F499" s="34"/>
      <c r="G499" s="34"/>
      <c r="H499" s="34"/>
      <c r="I499" s="34"/>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4"/>
      <c r="B500" s="34"/>
      <c r="C500" s="50"/>
      <c r="D500" s="34"/>
      <c r="E500" s="34"/>
      <c r="F500" s="34"/>
      <c r="G500" s="34"/>
      <c r="H500" s="34"/>
      <c r="I500" s="34"/>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4"/>
      <c r="B501" s="34"/>
      <c r="C501" s="50"/>
      <c r="D501" s="34"/>
      <c r="E501" s="34"/>
      <c r="F501" s="34"/>
      <c r="G501" s="34"/>
      <c r="H501" s="34"/>
      <c r="I501" s="34"/>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4"/>
      <c r="B502" s="34"/>
      <c r="C502" s="50"/>
      <c r="D502" s="34"/>
      <c r="E502" s="34"/>
      <c r="F502" s="34"/>
      <c r="G502" s="34"/>
      <c r="H502" s="34"/>
      <c r="I502" s="34"/>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4"/>
      <c r="B503" s="34"/>
      <c r="C503" s="50"/>
      <c r="D503" s="34"/>
      <c r="E503" s="34"/>
      <c r="F503" s="34"/>
      <c r="G503" s="34"/>
      <c r="H503" s="34"/>
      <c r="I503" s="34"/>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4"/>
      <c r="B504" s="34"/>
      <c r="C504" s="50"/>
      <c r="D504" s="34"/>
      <c r="E504" s="34"/>
      <c r="F504" s="34"/>
      <c r="G504" s="34"/>
      <c r="H504" s="34"/>
      <c r="I504" s="34"/>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4"/>
      <c r="B505" s="34"/>
      <c r="C505" s="50"/>
      <c r="D505" s="34"/>
      <c r="E505" s="34"/>
      <c r="F505" s="34"/>
      <c r="G505" s="34"/>
      <c r="H505" s="34"/>
      <c r="I505" s="34"/>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4"/>
      <c r="B506" s="34"/>
      <c r="C506" s="50"/>
      <c r="D506" s="34"/>
      <c r="E506" s="34"/>
      <c r="F506" s="34"/>
      <c r="G506" s="34"/>
      <c r="H506" s="34"/>
      <c r="I506" s="34"/>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4"/>
      <c r="B507" s="34"/>
      <c r="C507" s="50"/>
      <c r="D507" s="34"/>
      <c r="E507" s="34"/>
      <c r="F507" s="34"/>
      <c r="G507" s="34"/>
      <c r="H507" s="34"/>
      <c r="I507" s="34"/>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4"/>
      <c r="B508" s="34"/>
      <c r="C508" s="50"/>
      <c r="D508" s="34"/>
      <c r="E508" s="34"/>
      <c r="F508" s="34"/>
      <c r="G508" s="34"/>
      <c r="H508" s="34"/>
      <c r="I508" s="34"/>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4"/>
      <c r="B509" s="34"/>
      <c r="C509" s="50"/>
      <c r="D509" s="34"/>
      <c r="E509" s="34"/>
      <c r="F509" s="34"/>
      <c r="G509" s="34"/>
      <c r="H509" s="34"/>
      <c r="I509" s="34"/>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4"/>
      <c r="B510" s="34"/>
      <c r="C510" s="50"/>
      <c r="D510" s="34"/>
      <c r="E510" s="34"/>
      <c r="F510" s="34"/>
      <c r="G510" s="34"/>
      <c r="H510" s="34"/>
      <c r="I510" s="34"/>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4"/>
      <c r="B511" s="34"/>
      <c r="C511" s="50"/>
      <c r="D511" s="34"/>
      <c r="E511" s="34"/>
      <c r="F511" s="34"/>
      <c r="G511" s="34"/>
      <c r="H511" s="34"/>
      <c r="I511" s="34"/>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4"/>
      <c r="B512" s="34"/>
      <c r="C512" s="50"/>
      <c r="D512" s="34"/>
      <c r="E512" s="34"/>
      <c r="F512" s="34"/>
      <c r="G512" s="34"/>
      <c r="H512" s="34"/>
      <c r="I512" s="34"/>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4"/>
      <c r="B513" s="34"/>
      <c r="C513" s="50"/>
      <c r="D513" s="34"/>
      <c r="E513" s="34"/>
      <c r="F513" s="34"/>
      <c r="G513" s="34"/>
      <c r="H513" s="34"/>
      <c r="I513" s="34"/>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4"/>
      <c r="B514" s="34"/>
      <c r="C514" s="50"/>
      <c r="D514" s="34"/>
      <c r="E514" s="34"/>
      <c r="F514" s="34"/>
      <c r="G514" s="34"/>
      <c r="H514" s="34"/>
      <c r="I514" s="34"/>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4"/>
      <c r="B515" s="34"/>
      <c r="C515" s="50"/>
      <c r="D515" s="34"/>
      <c r="E515" s="34"/>
      <c r="F515" s="34"/>
      <c r="G515" s="34"/>
      <c r="H515" s="34"/>
      <c r="I515" s="34"/>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4"/>
      <c r="B516" s="34"/>
      <c r="C516" s="50"/>
      <c r="D516" s="34"/>
      <c r="E516" s="34"/>
      <c r="F516" s="34"/>
      <c r="G516" s="34"/>
      <c r="H516" s="34"/>
      <c r="I516" s="34"/>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4"/>
      <c r="B517" s="34"/>
      <c r="C517" s="50"/>
      <c r="D517" s="34"/>
      <c r="E517" s="34"/>
      <c r="F517" s="34"/>
      <c r="G517" s="34"/>
      <c r="H517" s="34"/>
      <c r="I517" s="34"/>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4"/>
      <c r="B518" s="34"/>
      <c r="C518" s="50"/>
      <c r="D518" s="34"/>
      <c r="E518" s="34"/>
      <c r="F518" s="34"/>
      <c r="G518" s="34"/>
      <c r="H518" s="34"/>
      <c r="I518" s="34"/>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4"/>
      <c r="B519" s="34"/>
      <c r="C519" s="50"/>
      <c r="D519" s="34"/>
      <c r="E519" s="34"/>
      <c r="F519" s="34"/>
      <c r="G519" s="34"/>
      <c r="H519" s="34"/>
      <c r="I519" s="34"/>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4"/>
      <c r="B520" s="34"/>
      <c r="C520" s="50"/>
      <c r="D520" s="34"/>
      <c r="E520" s="34"/>
      <c r="F520" s="34"/>
      <c r="G520" s="34"/>
      <c r="H520" s="34"/>
      <c r="I520" s="34"/>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4"/>
      <c r="B521" s="34"/>
      <c r="C521" s="50"/>
      <c r="D521" s="34"/>
      <c r="E521" s="34"/>
      <c r="F521" s="34"/>
      <c r="G521" s="34"/>
      <c r="H521" s="34"/>
      <c r="I521" s="34"/>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4"/>
      <c r="B522" s="34"/>
      <c r="C522" s="50"/>
      <c r="D522" s="34"/>
      <c r="E522" s="34"/>
      <c r="F522" s="34"/>
      <c r="G522" s="34"/>
      <c r="H522" s="34"/>
      <c r="I522" s="34"/>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4"/>
      <c r="B523" s="34"/>
      <c r="C523" s="50"/>
      <c r="D523" s="34"/>
      <c r="E523" s="34"/>
      <c r="F523" s="34"/>
      <c r="G523" s="34"/>
      <c r="H523" s="34"/>
      <c r="I523" s="34"/>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4"/>
      <c r="B524" s="34"/>
      <c r="C524" s="50"/>
      <c r="D524" s="34"/>
      <c r="E524" s="34"/>
      <c r="F524" s="34"/>
      <c r="G524" s="34"/>
      <c r="H524" s="34"/>
      <c r="I524" s="34"/>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4"/>
      <c r="B525" s="34"/>
      <c r="C525" s="50"/>
      <c r="D525" s="34"/>
      <c r="E525" s="34"/>
      <c r="F525" s="34"/>
      <c r="G525" s="34"/>
      <c r="H525" s="34"/>
      <c r="I525" s="34"/>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4"/>
      <c r="B526" s="34"/>
      <c r="C526" s="50"/>
      <c r="D526" s="34"/>
      <c r="E526" s="34"/>
      <c r="F526" s="34"/>
      <c r="G526" s="34"/>
      <c r="H526" s="34"/>
      <c r="I526" s="34"/>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4"/>
      <c r="B527" s="34"/>
      <c r="C527" s="50"/>
      <c r="D527" s="34"/>
      <c r="E527" s="34"/>
      <c r="F527" s="34"/>
      <c r="G527" s="34"/>
      <c r="H527" s="34"/>
      <c r="I527" s="34"/>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4"/>
      <c r="B528" s="34"/>
      <c r="C528" s="50"/>
      <c r="D528" s="34"/>
      <c r="E528" s="34"/>
      <c r="F528" s="34"/>
      <c r="G528" s="34"/>
      <c r="H528" s="34"/>
      <c r="I528" s="34"/>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4"/>
      <c r="B529" s="34"/>
      <c r="C529" s="50"/>
      <c r="D529" s="34"/>
      <c r="E529" s="34"/>
      <c r="F529" s="34"/>
      <c r="G529" s="34"/>
      <c r="H529" s="34"/>
      <c r="I529" s="34"/>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4"/>
      <c r="B530" s="34"/>
      <c r="C530" s="50"/>
      <c r="D530" s="34"/>
      <c r="E530" s="34"/>
      <c r="F530" s="34"/>
      <c r="G530" s="34"/>
      <c r="H530" s="34"/>
      <c r="I530" s="34"/>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4"/>
      <c r="B531" s="34"/>
      <c r="C531" s="50"/>
      <c r="D531" s="34"/>
      <c r="E531" s="34"/>
      <c r="F531" s="34"/>
      <c r="G531" s="34"/>
      <c r="H531" s="34"/>
      <c r="I531" s="34"/>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4"/>
      <c r="B532" s="34"/>
      <c r="C532" s="50"/>
      <c r="D532" s="34"/>
      <c r="E532" s="34"/>
      <c r="F532" s="34"/>
      <c r="G532" s="34"/>
      <c r="H532" s="34"/>
      <c r="I532" s="34"/>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4"/>
      <c r="B533" s="34"/>
      <c r="C533" s="50"/>
      <c r="D533" s="34"/>
      <c r="E533" s="34"/>
      <c r="F533" s="34"/>
      <c r="G533" s="34"/>
      <c r="H533" s="34"/>
      <c r="I533" s="34"/>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4"/>
      <c r="B534" s="34"/>
      <c r="C534" s="50"/>
      <c r="D534" s="34"/>
      <c r="E534" s="34"/>
      <c r="F534" s="34"/>
      <c r="G534" s="34"/>
      <c r="H534" s="34"/>
      <c r="I534" s="34"/>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4"/>
      <c r="B535" s="34"/>
      <c r="C535" s="50"/>
      <c r="D535" s="34"/>
      <c r="E535" s="34"/>
      <c r="F535" s="34"/>
      <c r="G535" s="34"/>
      <c r="H535" s="34"/>
      <c r="I535" s="34"/>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4"/>
      <c r="B536" s="34"/>
      <c r="C536" s="50"/>
      <c r="D536" s="34"/>
      <c r="E536" s="34"/>
      <c r="F536" s="34"/>
      <c r="G536" s="34"/>
      <c r="H536" s="34"/>
      <c r="I536" s="34"/>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4"/>
      <c r="B537" s="34"/>
      <c r="C537" s="50"/>
      <c r="D537" s="34"/>
      <c r="E537" s="34"/>
      <c r="F537" s="34"/>
      <c r="G537" s="34"/>
      <c r="H537" s="34"/>
      <c r="I537" s="34"/>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4"/>
      <c r="B538" s="34"/>
      <c r="C538" s="50"/>
      <c r="D538" s="34"/>
      <c r="E538" s="34"/>
      <c r="F538" s="34"/>
      <c r="G538" s="34"/>
      <c r="H538" s="34"/>
      <c r="I538" s="34"/>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4"/>
      <c r="B539" s="34"/>
      <c r="C539" s="50"/>
      <c r="D539" s="34"/>
      <c r="E539" s="34"/>
      <c r="F539" s="34"/>
      <c r="G539" s="34"/>
      <c r="H539" s="34"/>
      <c r="I539" s="34"/>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4"/>
      <c r="B540" s="34"/>
      <c r="C540" s="50"/>
      <c r="D540" s="34"/>
      <c r="E540" s="34"/>
      <c r="F540" s="34"/>
      <c r="G540" s="34"/>
      <c r="H540" s="34"/>
      <c r="I540" s="34"/>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4"/>
      <c r="B541" s="34"/>
      <c r="C541" s="50"/>
      <c r="D541" s="34"/>
      <c r="E541" s="34"/>
      <c r="F541" s="34"/>
      <c r="G541" s="34"/>
      <c r="H541" s="34"/>
      <c r="I541" s="34"/>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4"/>
      <c r="B542" s="34"/>
      <c r="C542" s="50"/>
      <c r="D542" s="34"/>
      <c r="E542" s="34"/>
      <c r="F542" s="34"/>
      <c r="G542" s="34"/>
      <c r="H542" s="34"/>
      <c r="I542" s="34"/>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4"/>
      <c r="B543" s="34"/>
      <c r="C543" s="50"/>
      <c r="D543" s="34"/>
      <c r="E543" s="34"/>
      <c r="F543" s="34"/>
      <c r="G543" s="34"/>
      <c r="H543" s="34"/>
      <c r="I543" s="34"/>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4"/>
      <c r="B544" s="34"/>
      <c r="C544" s="50"/>
      <c r="D544" s="34"/>
      <c r="E544" s="34"/>
      <c r="F544" s="34"/>
      <c r="G544" s="34"/>
      <c r="H544" s="34"/>
      <c r="I544" s="34"/>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4"/>
      <c r="B545" s="34"/>
      <c r="C545" s="50"/>
      <c r="D545" s="34"/>
      <c r="E545" s="34"/>
      <c r="F545" s="34"/>
      <c r="G545" s="34"/>
      <c r="H545" s="34"/>
      <c r="I545" s="34"/>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4"/>
      <c r="B546" s="34"/>
      <c r="C546" s="50"/>
      <c r="D546" s="34"/>
      <c r="E546" s="34"/>
      <c r="F546" s="34"/>
      <c r="G546" s="34"/>
      <c r="H546" s="34"/>
      <c r="I546" s="34"/>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4"/>
      <c r="B547" s="34"/>
      <c r="C547" s="50"/>
      <c r="D547" s="34"/>
      <c r="E547" s="34"/>
      <c r="F547" s="34"/>
      <c r="G547" s="34"/>
      <c r="H547" s="34"/>
      <c r="I547" s="34"/>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4"/>
      <c r="B548" s="34"/>
      <c r="C548" s="50"/>
      <c r="D548" s="34"/>
      <c r="E548" s="34"/>
      <c r="F548" s="34"/>
      <c r="G548" s="34"/>
      <c r="H548" s="34"/>
      <c r="I548" s="34"/>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4"/>
      <c r="B549" s="34"/>
      <c r="C549" s="50"/>
      <c r="D549" s="34"/>
      <c r="E549" s="34"/>
      <c r="F549" s="34"/>
      <c r="G549" s="34"/>
      <c r="H549" s="34"/>
      <c r="I549" s="34"/>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4"/>
      <c r="B550" s="34"/>
      <c r="C550" s="50"/>
      <c r="D550" s="34"/>
      <c r="E550" s="34"/>
      <c r="F550" s="34"/>
      <c r="G550" s="34"/>
      <c r="H550" s="34"/>
      <c r="I550" s="34"/>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4"/>
      <c r="B551" s="34"/>
      <c r="C551" s="50"/>
      <c r="D551" s="34"/>
      <c r="E551" s="34"/>
      <c r="F551" s="34"/>
      <c r="G551" s="34"/>
      <c r="H551" s="34"/>
      <c r="I551" s="34"/>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4"/>
      <c r="B552" s="34"/>
      <c r="C552" s="50"/>
      <c r="D552" s="34"/>
      <c r="E552" s="34"/>
      <c r="F552" s="34"/>
      <c r="G552" s="34"/>
      <c r="H552" s="34"/>
      <c r="I552" s="34"/>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4"/>
      <c r="B553" s="34"/>
      <c r="C553" s="50"/>
      <c r="D553" s="34"/>
      <c r="E553" s="34"/>
      <c r="F553" s="34"/>
      <c r="G553" s="34"/>
      <c r="H553" s="34"/>
      <c r="I553" s="34"/>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4"/>
      <c r="B554" s="34"/>
      <c r="C554" s="50"/>
      <c r="D554" s="34"/>
      <c r="E554" s="34"/>
      <c r="F554" s="34"/>
      <c r="G554" s="34"/>
      <c r="H554" s="34"/>
      <c r="I554" s="34"/>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4"/>
      <c r="B555" s="34"/>
      <c r="C555" s="50"/>
      <c r="D555" s="34"/>
      <c r="E555" s="34"/>
      <c r="F555" s="34"/>
      <c r="G555" s="34"/>
      <c r="H555" s="34"/>
      <c r="I555" s="34"/>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4"/>
      <c r="B556" s="34"/>
      <c r="C556" s="50"/>
      <c r="D556" s="34"/>
      <c r="E556" s="34"/>
      <c r="F556" s="34"/>
      <c r="G556" s="34"/>
      <c r="H556" s="34"/>
      <c r="I556" s="34"/>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4"/>
      <c r="B557" s="34"/>
      <c r="C557" s="50"/>
      <c r="D557" s="34"/>
      <c r="E557" s="34"/>
      <c r="F557" s="34"/>
      <c r="G557" s="34"/>
      <c r="H557" s="34"/>
      <c r="I557" s="34"/>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4"/>
      <c r="B558" s="34"/>
      <c r="C558" s="50"/>
      <c r="D558" s="34"/>
      <c r="E558" s="34"/>
      <c r="F558" s="34"/>
      <c r="G558" s="34"/>
      <c r="H558" s="34"/>
      <c r="I558" s="34"/>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4"/>
      <c r="B559" s="34"/>
      <c r="C559" s="50"/>
      <c r="D559" s="34"/>
      <c r="E559" s="34"/>
      <c r="F559" s="34"/>
      <c r="G559" s="34"/>
      <c r="H559" s="34"/>
      <c r="I559" s="34"/>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4"/>
      <c r="B560" s="34"/>
      <c r="C560" s="50"/>
      <c r="D560" s="34"/>
      <c r="E560" s="34"/>
      <c r="F560" s="34"/>
      <c r="G560" s="34"/>
      <c r="H560" s="34"/>
      <c r="I560" s="34"/>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4"/>
      <c r="B561" s="34"/>
      <c r="C561" s="50"/>
      <c r="D561" s="34"/>
      <c r="E561" s="34"/>
      <c r="F561" s="34"/>
      <c r="G561" s="34"/>
      <c r="H561" s="34"/>
      <c r="I561" s="34"/>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4"/>
      <c r="B562" s="34"/>
      <c r="C562" s="50"/>
      <c r="D562" s="34"/>
      <c r="E562" s="34"/>
      <c r="F562" s="34"/>
      <c r="G562" s="34"/>
      <c r="H562" s="34"/>
      <c r="I562" s="34"/>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4"/>
      <c r="B563" s="34"/>
      <c r="C563" s="50"/>
      <c r="D563" s="34"/>
      <c r="E563" s="34"/>
      <c r="F563" s="34"/>
      <c r="G563" s="34"/>
      <c r="H563" s="34"/>
      <c r="I563" s="34"/>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4"/>
      <c r="B564" s="34"/>
      <c r="C564" s="50"/>
      <c r="D564" s="34"/>
      <c r="E564" s="34"/>
      <c r="F564" s="34"/>
      <c r="G564" s="34"/>
      <c r="H564" s="34"/>
      <c r="I564" s="34"/>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4"/>
      <c r="B565" s="34"/>
      <c r="C565" s="50"/>
      <c r="D565" s="34"/>
      <c r="E565" s="34"/>
      <c r="F565" s="34"/>
      <c r="G565" s="34"/>
      <c r="H565" s="34"/>
      <c r="I565" s="34"/>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4"/>
      <c r="B566" s="34"/>
      <c r="C566" s="50"/>
      <c r="D566" s="34"/>
      <c r="E566" s="34"/>
      <c r="F566" s="34"/>
      <c r="G566" s="34"/>
      <c r="H566" s="34"/>
      <c r="I566" s="34"/>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4"/>
      <c r="B567" s="34"/>
      <c r="C567" s="50"/>
      <c r="D567" s="34"/>
      <c r="E567" s="34"/>
      <c r="F567" s="34"/>
      <c r="G567" s="34"/>
      <c r="H567" s="34"/>
      <c r="I567" s="34"/>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4"/>
      <c r="B568" s="34"/>
      <c r="C568" s="50"/>
      <c r="D568" s="34"/>
      <c r="E568" s="34"/>
      <c r="F568" s="34"/>
      <c r="G568" s="34"/>
      <c r="H568" s="34"/>
      <c r="I568" s="34"/>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4"/>
      <c r="B569" s="34"/>
      <c r="C569" s="50"/>
      <c r="D569" s="34"/>
      <c r="E569" s="34"/>
      <c r="F569" s="34"/>
      <c r="G569" s="34"/>
      <c r="H569" s="34"/>
      <c r="I569" s="34"/>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4"/>
      <c r="B570" s="34"/>
      <c r="C570" s="50"/>
      <c r="D570" s="34"/>
      <c r="E570" s="34"/>
      <c r="F570" s="34"/>
      <c r="G570" s="34"/>
      <c r="H570" s="34"/>
      <c r="I570" s="34"/>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4"/>
      <c r="B571" s="34"/>
      <c r="C571" s="50"/>
      <c r="D571" s="34"/>
      <c r="E571" s="34"/>
      <c r="F571" s="34"/>
      <c r="G571" s="34"/>
      <c r="H571" s="34"/>
      <c r="I571" s="34"/>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4"/>
      <c r="B572" s="34"/>
      <c r="C572" s="50"/>
      <c r="D572" s="34"/>
      <c r="E572" s="34"/>
      <c r="F572" s="34"/>
      <c r="G572" s="34"/>
      <c r="H572" s="34"/>
      <c r="I572" s="34"/>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4"/>
      <c r="B573" s="34"/>
      <c r="C573" s="50"/>
      <c r="D573" s="34"/>
      <c r="E573" s="34"/>
      <c r="F573" s="34"/>
      <c r="G573" s="34"/>
      <c r="H573" s="34"/>
      <c r="I573" s="34"/>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4"/>
      <c r="B574" s="34"/>
      <c r="C574" s="50"/>
      <c r="D574" s="34"/>
      <c r="E574" s="34"/>
      <c r="F574" s="34"/>
      <c r="G574" s="34"/>
      <c r="H574" s="34"/>
      <c r="I574" s="34"/>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4"/>
      <c r="B575" s="34"/>
      <c r="C575" s="50"/>
      <c r="D575" s="34"/>
      <c r="E575" s="34"/>
      <c r="F575" s="34"/>
      <c r="G575" s="34"/>
      <c r="H575" s="34"/>
      <c r="I575" s="34"/>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4"/>
      <c r="B576" s="34"/>
      <c r="C576" s="50"/>
      <c r="D576" s="34"/>
      <c r="E576" s="34"/>
      <c r="F576" s="34"/>
      <c r="G576" s="34"/>
      <c r="H576" s="34"/>
      <c r="I576" s="34"/>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4"/>
      <c r="B577" s="34"/>
      <c r="C577" s="50"/>
      <c r="D577" s="34"/>
      <c r="E577" s="34"/>
      <c r="F577" s="34"/>
      <c r="G577" s="34"/>
      <c r="H577" s="34"/>
      <c r="I577" s="34"/>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4"/>
      <c r="B578" s="34"/>
      <c r="C578" s="50"/>
      <c r="D578" s="34"/>
      <c r="E578" s="34"/>
      <c r="F578" s="34"/>
      <c r="G578" s="34"/>
      <c r="H578" s="34"/>
      <c r="I578" s="34"/>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4"/>
      <c r="B579" s="34"/>
      <c r="C579" s="50"/>
      <c r="D579" s="34"/>
      <c r="E579" s="34"/>
      <c r="F579" s="34"/>
      <c r="G579" s="34"/>
      <c r="H579" s="34"/>
      <c r="I579" s="34"/>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4"/>
      <c r="B580" s="34"/>
      <c r="C580" s="50"/>
      <c r="D580" s="34"/>
      <c r="E580" s="34"/>
      <c r="F580" s="34"/>
      <c r="G580" s="34"/>
      <c r="H580" s="34"/>
      <c r="I580" s="34"/>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4"/>
      <c r="B581" s="34"/>
      <c r="C581" s="50"/>
      <c r="D581" s="34"/>
      <c r="E581" s="34"/>
      <c r="F581" s="34"/>
      <c r="G581" s="34"/>
      <c r="H581" s="34"/>
      <c r="I581" s="34"/>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4"/>
      <c r="B582" s="34"/>
      <c r="C582" s="50"/>
      <c r="D582" s="34"/>
      <c r="E582" s="34"/>
      <c r="F582" s="34"/>
      <c r="G582" s="34"/>
      <c r="H582" s="34"/>
      <c r="I582" s="34"/>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4"/>
      <c r="B583" s="34"/>
      <c r="C583" s="50"/>
      <c r="D583" s="34"/>
      <c r="E583" s="34"/>
      <c r="F583" s="34"/>
      <c r="G583" s="34"/>
      <c r="H583" s="34"/>
      <c r="I583" s="34"/>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4"/>
      <c r="B584" s="34"/>
      <c r="C584" s="50"/>
      <c r="D584" s="34"/>
      <c r="E584" s="34"/>
      <c r="F584" s="34"/>
      <c r="G584" s="34"/>
      <c r="H584" s="34"/>
      <c r="I584" s="34"/>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4"/>
      <c r="B585" s="34"/>
      <c r="C585" s="50"/>
      <c r="D585" s="34"/>
      <c r="E585" s="34"/>
      <c r="F585" s="34"/>
      <c r="G585" s="34"/>
      <c r="H585" s="34"/>
      <c r="I585" s="34"/>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4"/>
      <c r="B586" s="34"/>
      <c r="C586" s="50"/>
      <c r="D586" s="34"/>
      <c r="E586" s="34"/>
      <c r="F586" s="34"/>
      <c r="G586" s="34"/>
      <c r="H586" s="34"/>
      <c r="I586" s="34"/>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4"/>
      <c r="B587" s="34"/>
      <c r="C587" s="50"/>
      <c r="D587" s="34"/>
      <c r="E587" s="34"/>
      <c r="F587" s="34"/>
      <c r="G587" s="34"/>
      <c r="H587" s="34"/>
      <c r="I587" s="34"/>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4"/>
      <c r="B588" s="34"/>
      <c r="C588" s="50"/>
      <c r="D588" s="34"/>
      <c r="E588" s="34"/>
      <c r="F588" s="34"/>
      <c r="G588" s="34"/>
      <c r="H588" s="34"/>
      <c r="I588" s="34"/>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4"/>
      <c r="B589" s="34"/>
      <c r="C589" s="50"/>
      <c r="D589" s="34"/>
      <c r="E589" s="34"/>
      <c r="F589" s="34"/>
      <c r="G589" s="34"/>
      <c r="H589" s="34"/>
      <c r="I589" s="34"/>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4"/>
      <c r="B590" s="34"/>
      <c r="C590" s="50"/>
      <c r="D590" s="34"/>
      <c r="E590" s="34"/>
      <c r="F590" s="34"/>
      <c r="G590" s="34"/>
      <c r="H590" s="34"/>
      <c r="I590" s="34"/>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4"/>
      <c r="B591" s="34"/>
      <c r="C591" s="50"/>
      <c r="D591" s="34"/>
      <c r="E591" s="34"/>
      <c r="F591" s="34"/>
      <c r="G591" s="34"/>
      <c r="H591" s="34"/>
      <c r="I591" s="34"/>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4"/>
      <c r="B592" s="34"/>
      <c r="C592" s="50"/>
      <c r="D592" s="34"/>
      <c r="E592" s="34"/>
      <c r="F592" s="34"/>
      <c r="G592" s="34"/>
      <c r="H592" s="34"/>
      <c r="I592" s="34"/>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4"/>
      <c r="B593" s="34"/>
      <c r="C593" s="50"/>
      <c r="D593" s="34"/>
      <c r="E593" s="34"/>
      <c r="F593" s="34"/>
      <c r="G593" s="34"/>
      <c r="H593" s="34"/>
      <c r="I593" s="34"/>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4"/>
      <c r="B594" s="34"/>
      <c r="C594" s="50"/>
      <c r="D594" s="34"/>
      <c r="E594" s="34"/>
      <c r="F594" s="34"/>
      <c r="G594" s="34"/>
      <c r="H594" s="34"/>
      <c r="I594" s="34"/>
      <c r="J594" s="6"/>
      <c r="K594" s="6"/>
      <c r="L594" s="6"/>
      <c r="M594" s="6"/>
      <c r="N594" s="6"/>
      <c r="O594" s="6"/>
      <c r="P594" s="6"/>
      <c r="Q594" s="6"/>
      <c r="R594" s="6"/>
      <c r="S594" s="6"/>
      <c r="T594" s="6"/>
      <c r="U594" s="6"/>
      <c r="V594" s="6"/>
      <c r="W594" s="6"/>
      <c r="X594" s="6"/>
      <c r="Y594" s="6"/>
      <c r="Z594" s="6"/>
      <c r="AA594" s="6"/>
      <c r="AB594" s="6"/>
    </row>
  </sheetData>
  <mergeCells count="39">
    <mergeCell ref="E17:F17"/>
    <mergeCell ref="E18:F18"/>
    <mergeCell ref="E12:F12"/>
    <mergeCell ref="E13:F13"/>
    <mergeCell ref="E14:F14"/>
    <mergeCell ref="E15:F15"/>
    <mergeCell ref="E16:F16"/>
    <mergeCell ref="B23:B34"/>
    <mergeCell ref="B36:B44"/>
    <mergeCell ref="B45:B81"/>
    <mergeCell ref="C1:C8"/>
    <mergeCell ref="E1:H1"/>
    <mergeCell ref="E2:H2"/>
    <mergeCell ref="E3:H3"/>
    <mergeCell ref="E4:H4"/>
    <mergeCell ref="E5:H5"/>
    <mergeCell ref="E8:H8"/>
    <mergeCell ref="G13:H13"/>
    <mergeCell ref="G14:H14"/>
    <mergeCell ref="G15:H15"/>
    <mergeCell ref="G16:H16"/>
    <mergeCell ref="G17:H17"/>
    <mergeCell ref="G18:H18"/>
    <mergeCell ref="E6:H6"/>
    <mergeCell ref="E7:H7"/>
    <mergeCell ref="A1:B8"/>
    <mergeCell ref="A9:B20"/>
    <mergeCell ref="C9:C20"/>
    <mergeCell ref="G19:H19"/>
    <mergeCell ref="G20:H20"/>
    <mergeCell ref="E9:F9"/>
    <mergeCell ref="G9:H9"/>
    <mergeCell ref="E10:F10"/>
    <mergeCell ref="G10:H10"/>
    <mergeCell ref="E11:F11"/>
    <mergeCell ref="G11:H11"/>
    <mergeCell ref="G12:H12"/>
    <mergeCell ref="E19:F19"/>
    <mergeCell ref="E20:F20"/>
  </mergeCells>
  <conditionalFormatting sqref="D2:F9 G2:H21 I2:O22 E15:F21 D20:D21 B23:D34 F23:H34 E24 E26 E28 E30 E32 C36:D81 F36:H81">
    <cfRule type="cellIs" dxfId="159" priority="1" operator="equal">
      <formula>"not available"</formula>
    </cfRule>
  </conditionalFormatting>
  <conditionalFormatting sqref="D2:F9 G2:H21 I2:O22 E15:F21 D20:D21 B23:D34 F23:H34 E24 E26 E28 E30 E32 C36:D81 F36:H81">
    <cfRule type="cellIs" dxfId="158" priority="2" operator="equal">
      <formula>"not tested"</formula>
    </cfRule>
  </conditionalFormatting>
  <conditionalFormatting sqref="D2:F9 G2:H21 I2:O22 E15:F21 D20:D21 B23:D34 F23:H34 E24 E26 E28 E30 E32 C36:D81 F36:H81">
    <cfRule type="cellIs" dxfId="157" priority="3" operator="equal">
      <formula>"not implemented"</formula>
    </cfRule>
  </conditionalFormatting>
  <conditionalFormatting sqref="D2:F9 G2:H21 I2:O22 E15:F21 D20:D21 B23:D34 F23:H34 E24 E26 E28 E30 E32 C36:D81 F36:H81">
    <cfRule type="cellIs" dxfId="156" priority="4" operator="equal">
      <formula>"failed"</formula>
    </cfRule>
  </conditionalFormatting>
  <conditionalFormatting sqref="D2:F9 G2:H21 I2:O22 E15:F21 D20:D21 B23:D34 F23:H34 E24 E26 E28 E30 E32 C36:D81 F36:H81">
    <cfRule type="cellIs" dxfId="155" priority="5" operator="equal">
      <formula>"passed"</formula>
    </cfRule>
  </conditionalFormatting>
  <conditionalFormatting sqref="D2:F9 G2:H21 I2:O22 E15:F21 D20:D21 B23:D34 F23:H34 E24 E26 E28 E30 E32 C36:D81 F36:H81">
    <cfRule type="cellIs" dxfId="154" priority="6" operator="equal">
      <formula>"not available"</formula>
    </cfRule>
  </conditionalFormatting>
  <conditionalFormatting sqref="D2:F9 G2:H21 I2:O22 E15:F21 D20:D21 B23:D34 F23:H34 E24 E26 E28 E30 E32 C36:D81 F36:H81">
    <cfRule type="cellIs" dxfId="153" priority="7" operator="equal">
      <formula>"not tested"</formula>
    </cfRule>
  </conditionalFormatting>
  <conditionalFormatting sqref="D2:F9 G2:H21 I2:O22 E15:F21 D20:D21 B23:D34 F23:H34 E24 E26 E28 E30 E32 C36:D81 F36:H81">
    <cfRule type="cellIs" dxfId="152" priority="8" operator="equal">
      <formula>"not implemented"</formula>
    </cfRule>
  </conditionalFormatting>
  <conditionalFormatting sqref="D2:F9 G2:H21 I2:O22 E15:F21 D20:D21 B23:D34 F23:H34 E24 E26 E28 E30 E32 C36:D81 F36:H81">
    <cfRule type="cellIs" dxfId="151" priority="9" operator="equal">
      <formula>"failed"</formula>
    </cfRule>
  </conditionalFormatting>
  <conditionalFormatting sqref="D2:F9 G2:H21 I2:O22 E15:F21 D20:D21 B23:D34 F23:H34 E24 E26 E28 E30 E32 C36:D81 F36:H81">
    <cfRule type="cellIs" dxfId="150" priority="10" operator="equal">
      <formula>"passed"</formula>
    </cfRule>
  </conditionalFormatting>
  <conditionalFormatting sqref="E10:F10">
    <cfRule type="cellIs" dxfId="149" priority="11" operator="equal">
      <formula>"not available"</formula>
    </cfRule>
  </conditionalFormatting>
  <conditionalFormatting sqref="E10:F10">
    <cfRule type="cellIs" dxfId="148" priority="12" operator="equal">
      <formula>"not tested"</formula>
    </cfRule>
  </conditionalFormatting>
  <conditionalFormatting sqref="E10:F10">
    <cfRule type="cellIs" dxfId="147" priority="13" operator="equal">
      <formula>"not implemented"</formula>
    </cfRule>
  </conditionalFormatting>
  <conditionalFormatting sqref="E10:F10">
    <cfRule type="cellIs" dxfId="146" priority="14" operator="equal">
      <formula>"failed"</formula>
    </cfRule>
  </conditionalFormatting>
  <conditionalFormatting sqref="E10:F10">
    <cfRule type="cellIs" dxfId="145" priority="15" operator="equal">
      <formula>"passed"</formula>
    </cfRule>
  </conditionalFormatting>
  <conditionalFormatting sqref="E10:F10">
    <cfRule type="cellIs" dxfId="144" priority="16" operator="equal">
      <formula>"not available"</formula>
    </cfRule>
  </conditionalFormatting>
  <conditionalFormatting sqref="E10:F10">
    <cfRule type="cellIs" dxfId="143" priority="17" operator="equal">
      <formula>"not tested"</formula>
    </cfRule>
  </conditionalFormatting>
  <conditionalFormatting sqref="E10:F10">
    <cfRule type="cellIs" dxfId="142" priority="18" operator="equal">
      <formula>"not implemented"</formula>
    </cfRule>
  </conditionalFormatting>
  <conditionalFormatting sqref="E10:F10">
    <cfRule type="cellIs" dxfId="141" priority="19" operator="equal">
      <formula>"failed"</formula>
    </cfRule>
  </conditionalFormatting>
  <conditionalFormatting sqref="E10:F10">
    <cfRule type="cellIs" dxfId="140" priority="20" operator="equal">
      <formula>"passed"</formula>
    </cfRule>
  </conditionalFormatting>
  <conditionalFormatting sqref="E11:F11">
    <cfRule type="cellIs" dxfId="139" priority="21" operator="equal">
      <formula>"not available"</formula>
    </cfRule>
  </conditionalFormatting>
  <conditionalFormatting sqref="E11:F11">
    <cfRule type="cellIs" dxfId="138" priority="22" operator="equal">
      <formula>"not tested"</formula>
    </cfRule>
  </conditionalFormatting>
  <conditionalFormatting sqref="E11:F11">
    <cfRule type="cellIs" dxfId="137" priority="23" operator="equal">
      <formula>"not implemented"</formula>
    </cfRule>
  </conditionalFormatting>
  <conditionalFormatting sqref="E11:F11">
    <cfRule type="cellIs" dxfId="136" priority="24" operator="equal">
      <formula>"failed"</formula>
    </cfRule>
  </conditionalFormatting>
  <conditionalFormatting sqref="E11:F11">
    <cfRule type="cellIs" dxfId="135" priority="25" operator="equal">
      <formula>"passed"</formula>
    </cfRule>
  </conditionalFormatting>
  <conditionalFormatting sqref="E11:F11">
    <cfRule type="cellIs" dxfId="134" priority="26" operator="equal">
      <formula>"not available"</formula>
    </cfRule>
  </conditionalFormatting>
  <conditionalFormatting sqref="E11:F11">
    <cfRule type="cellIs" dxfId="133" priority="27" operator="equal">
      <formula>"not tested"</formula>
    </cfRule>
  </conditionalFormatting>
  <conditionalFormatting sqref="E11:F11">
    <cfRule type="cellIs" dxfId="132" priority="28" operator="equal">
      <formula>"not implemented"</formula>
    </cfRule>
  </conditionalFormatting>
  <conditionalFormatting sqref="E11:F11">
    <cfRule type="cellIs" dxfId="131" priority="29" operator="equal">
      <formula>"failed"</formula>
    </cfRule>
  </conditionalFormatting>
  <conditionalFormatting sqref="E11:F11">
    <cfRule type="cellIs" dxfId="130" priority="30" operator="equal">
      <formula>"passed"</formula>
    </cfRule>
  </conditionalFormatting>
  <conditionalFormatting sqref="E12:F12">
    <cfRule type="cellIs" dxfId="129" priority="31" operator="equal">
      <formula>"not available"</formula>
    </cfRule>
  </conditionalFormatting>
  <conditionalFormatting sqref="E12:F12">
    <cfRule type="cellIs" dxfId="128" priority="32" operator="equal">
      <formula>"not tested"</formula>
    </cfRule>
  </conditionalFormatting>
  <conditionalFormatting sqref="E12:F12">
    <cfRule type="cellIs" dxfId="127" priority="33" operator="equal">
      <formula>"not implemented"</formula>
    </cfRule>
  </conditionalFormatting>
  <conditionalFormatting sqref="E12:F12">
    <cfRule type="cellIs" dxfId="126" priority="34" operator="equal">
      <formula>"failed"</formula>
    </cfRule>
  </conditionalFormatting>
  <conditionalFormatting sqref="E12:F12">
    <cfRule type="cellIs" dxfId="125" priority="35" operator="equal">
      <formula>"passed"</formula>
    </cfRule>
  </conditionalFormatting>
  <conditionalFormatting sqref="E12:F12">
    <cfRule type="cellIs" dxfId="124" priority="36" operator="equal">
      <formula>"not available"</formula>
    </cfRule>
  </conditionalFormatting>
  <conditionalFormatting sqref="E12:F12">
    <cfRule type="cellIs" dxfId="123" priority="37" operator="equal">
      <formula>"not tested"</formula>
    </cfRule>
  </conditionalFormatting>
  <conditionalFormatting sqref="E12:F12">
    <cfRule type="cellIs" dxfId="122" priority="38" operator="equal">
      <formula>"not implemented"</formula>
    </cfRule>
  </conditionalFormatting>
  <conditionalFormatting sqref="E12:F12">
    <cfRule type="cellIs" dxfId="121" priority="39" operator="equal">
      <formula>"failed"</formula>
    </cfRule>
  </conditionalFormatting>
  <conditionalFormatting sqref="E12:F12">
    <cfRule type="cellIs" dxfId="120" priority="40" operator="equal">
      <formula>"passed"</formula>
    </cfRule>
  </conditionalFormatting>
  <conditionalFormatting sqref="E13:F13">
    <cfRule type="cellIs" dxfId="119" priority="41" operator="equal">
      <formula>"not available"</formula>
    </cfRule>
  </conditionalFormatting>
  <conditionalFormatting sqref="E13:F13">
    <cfRule type="cellIs" dxfId="118" priority="42" operator="equal">
      <formula>"not tested"</formula>
    </cfRule>
  </conditionalFormatting>
  <conditionalFormatting sqref="E13:F13">
    <cfRule type="cellIs" dxfId="117" priority="43" operator="equal">
      <formula>"not implemented"</formula>
    </cfRule>
  </conditionalFormatting>
  <conditionalFormatting sqref="E13:F13">
    <cfRule type="cellIs" dxfId="116" priority="44" operator="equal">
      <formula>"failed"</formula>
    </cfRule>
  </conditionalFormatting>
  <conditionalFormatting sqref="E13:F13">
    <cfRule type="cellIs" dxfId="115" priority="45" operator="equal">
      <formula>"passed"</formula>
    </cfRule>
  </conditionalFormatting>
  <conditionalFormatting sqref="E13:F13">
    <cfRule type="cellIs" dxfId="114" priority="46" operator="equal">
      <formula>"not available"</formula>
    </cfRule>
  </conditionalFormatting>
  <conditionalFormatting sqref="E13:F13">
    <cfRule type="cellIs" dxfId="113" priority="47" operator="equal">
      <formula>"not tested"</formula>
    </cfRule>
  </conditionalFormatting>
  <conditionalFormatting sqref="E13:F13">
    <cfRule type="cellIs" dxfId="112" priority="48" operator="equal">
      <formula>"not implemented"</formula>
    </cfRule>
  </conditionalFormatting>
  <conditionalFormatting sqref="E13:F13">
    <cfRule type="cellIs" dxfId="111" priority="49" operator="equal">
      <formula>"failed"</formula>
    </cfRule>
  </conditionalFormatting>
  <conditionalFormatting sqref="E13:F13">
    <cfRule type="cellIs" dxfId="110" priority="50" operator="equal">
      <formula>"passed"</formula>
    </cfRule>
  </conditionalFormatting>
  <conditionalFormatting sqref="E14:F14">
    <cfRule type="cellIs" dxfId="109" priority="51" operator="equal">
      <formula>"not available"</formula>
    </cfRule>
  </conditionalFormatting>
  <conditionalFormatting sqref="E14:F14">
    <cfRule type="cellIs" dxfId="108" priority="52" operator="equal">
      <formula>"not tested"</formula>
    </cfRule>
  </conditionalFormatting>
  <conditionalFormatting sqref="E14:F14">
    <cfRule type="cellIs" dxfId="107" priority="53" operator="equal">
      <formula>"not implemented"</formula>
    </cfRule>
  </conditionalFormatting>
  <conditionalFormatting sqref="E14:F14">
    <cfRule type="cellIs" dxfId="106" priority="54" operator="equal">
      <formula>"failed"</formula>
    </cfRule>
  </conditionalFormatting>
  <conditionalFormatting sqref="E14:F14">
    <cfRule type="cellIs" dxfId="105" priority="55" operator="equal">
      <formula>"passed"</formula>
    </cfRule>
  </conditionalFormatting>
  <conditionalFormatting sqref="E14:F14">
    <cfRule type="cellIs" dxfId="104" priority="56" operator="equal">
      <formula>"not available"</formula>
    </cfRule>
  </conditionalFormatting>
  <conditionalFormatting sqref="E14:F14">
    <cfRule type="cellIs" dxfId="103" priority="57" operator="equal">
      <formula>"not tested"</formula>
    </cfRule>
  </conditionalFormatting>
  <conditionalFormatting sqref="E14:F14">
    <cfRule type="cellIs" dxfId="102" priority="58" operator="equal">
      <formula>"not implemented"</formula>
    </cfRule>
  </conditionalFormatting>
  <conditionalFormatting sqref="E14:F14">
    <cfRule type="cellIs" dxfId="101" priority="59" operator="equal">
      <formula>"failed"</formula>
    </cfRule>
  </conditionalFormatting>
  <conditionalFormatting sqref="E14:F14">
    <cfRule type="cellIs" dxfId="100" priority="60" operator="equal">
      <formula>"passed"</formula>
    </cfRule>
  </conditionalFormatting>
  <conditionalFormatting sqref="D10:D19">
    <cfRule type="cellIs" dxfId="99" priority="61" operator="equal">
      <formula>"Minor"</formula>
    </cfRule>
  </conditionalFormatting>
  <conditionalFormatting sqref="D10:D19">
    <cfRule type="cellIs" dxfId="98" priority="62" operator="equal">
      <formula>"Not implemented"</formula>
    </cfRule>
  </conditionalFormatting>
  <conditionalFormatting sqref="D10:D19">
    <cfRule type="cellIs" dxfId="97" priority="63" operator="equal">
      <formula>"Not tested"</formula>
    </cfRule>
  </conditionalFormatting>
  <conditionalFormatting sqref="D10:D19">
    <cfRule type="cellIs" dxfId="96" priority="64" operator="equal">
      <formula>"Not available"</formula>
    </cfRule>
  </conditionalFormatting>
  <conditionalFormatting sqref="D10:D19">
    <cfRule type="cellIs" dxfId="95" priority="65" operator="equal">
      <formula>"Critical"</formula>
    </cfRule>
  </conditionalFormatting>
  <conditionalFormatting sqref="D10:D19">
    <cfRule type="cellIs" dxfId="94" priority="66" operator="equal">
      <formula>"Major"</formula>
    </cfRule>
  </conditionalFormatting>
  <conditionalFormatting sqref="D10:D19">
    <cfRule type="cellIs" dxfId="93" priority="67" operator="equal">
      <formula>"Average"</formula>
    </cfRule>
  </conditionalFormatting>
  <conditionalFormatting sqref="D10:D19">
    <cfRule type="cellIs" dxfId="92" priority="68" operator="equal">
      <formula>"OK"</formula>
    </cfRule>
  </conditionalFormatting>
  <conditionalFormatting sqref="D10:D19">
    <cfRule type="cellIs" dxfId="91" priority="69" operator="equal">
      <formula>"Enhancement"</formula>
    </cfRule>
  </conditionalFormatting>
  <conditionalFormatting sqref="D10:D19">
    <cfRule type="cellIs" dxfId="90" priority="70" operator="equal">
      <formula>"Partially tested"</formula>
    </cfRule>
  </conditionalFormatting>
  <conditionalFormatting sqref="E23:E34 E36:E81">
    <cfRule type="cellIs" dxfId="89" priority="71" operator="equal">
      <formula>"Minor"</formula>
    </cfRule>
  </conditionalFormatting>
  <conditionalFormatting sqref="E23:E34 E36:E81">
    <cfRule type="cellIs" dxfId="88" priority="72" operator="equal">
      <formula>"Not implemented"</formula>
    </cfRule>
  </conditionalFormatting>
  <conditionalFormatting sqref="E23:E34 E36:E81">
    <cfRule type="cellIs" dxfId="87" priority="73" operator="equal">
      <formula>"Not tested"</formula>
    </cfRule>
  </conditionalFormatting>
  <conditionalFormatting sqref="E23:E34 E36:E81">
    <cfRule type="cellIs" dxfId="86" priority="74" operator="equal">
      <formula>"Not available"</formula>
    </cfRule>
  </conditionalFormatting>
  <conditionalFormatting sqref="E23:E34 E36:E81">
    <cfRule type="cellIs" dxfId="85" priority="75" operator="equal">
      <formula>"Critical"</formula>
    </cfRule>
  </conditionalFormatting>
  <conditionalFormatting sqref="E23:E34 E36:E81">
    <cfRule type="cellIs" dxfId="84" priority="76" operator="equal">
      <formula>"Major"</formula>
    </cfRule>
  </conditionalFormatting>
  <conditionalFormatting sqref="E23:E34 E36:E81">
    <cfRule type="cellIs" dxfId="83" priority="77" operator="equal">
      <formula>"Average"</formula>
    </cfRule>
  </conditionalFormatting>
  <conditionalFormatting sqref="E23:E34 E36:E81">
    <cfRule type="cellIs" dxfId="82" priority="78" operator="equal">
      <formula>"OK"</formula>
    </cfRule>
  </conditionalFormatting>
  <conditionalFormatting sqref="E23:E34 E36:E81">
    <cfRule type="cellIs" dxfId="81" priority="79" operator="equal">
      <formula>"Enhancement"</formula>
    </cfRule>
  </conditionalFormatting>
  <conditionalFormatting sqref="E23:E34 E36:E81">
    <cfRule type="cellIs" dxfId="80" priority="80" operator="equal">
      <formula>"Partially tested"</formula>
    </cfRule>
  </conditionalFormatting>
  <dataValidations count="7">
    <dataValidation type="list" allowBlank="1" showErrorMessage="1" sqref="E5">
      <formula1>Project_URL</formula1>
    </dataValidation>
    <dataValidation type="list" allowBlank="1" showErrorMessage="1" sqref="E6">
      <formula1>Environment_OS</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34 A36:A81">
      <formula1>"Smoke Test,MAT,AT"</formula1>
    </dataValidation>
    <dataValidation type="list" allowBlank="1" showErrorMessage="1" sqref="E23:E34 E36:E81">
      <formula1>$D$10:$D$19</formula1>
    </dataValidation>
  </dataValidations>
  <hyperlinks>
    <hyperlink ref="F55" r:id="rId1"/>
    <hyperlink ref="F58" r:id="rId2"/>
    <hyperlink ref="F67" r:id="rId3"/>
    <hyperlink ref="F78" r:id="rId4"/>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9"/>
  <sheetViews>
    <sheetView tabSelected="1" workbookViewId="0">
      <pane xSplit="4" ySplit="21" topLeftCell="E177" activePane="bottomRight" state="frozen"/>
      <selection pane="topRight" activeCell="E1" sqref="E1"/>
      <selection pane="bottomLeft" activeCell="A22" sqref="A22"/>
      <selection pane="bottomRight" activeCell="J13" sqref="J13"/>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73" t="s">
        <v>124</v>
      </c>
      <c r="B1" s="62"/>
      <c r="C1" s="84" t="s">
        <v>125</v>
      </c>
      <c r="D1" s="33" t="s">
        <v>126</v>
      </c>
      <c r="E1" s="71" t="s">
        <v>127</v>
      </c>
      <c r="F1" s="57"/>
      <c r="G1" s="57"/>
      <c r="H1" s="55"/>
      <c r="I1" s="34"/>
      <c r="J1" s="6"/>
      <c r="K1" s="6"/>
      <c r="L1" s="6"/>
      <c r="M1" s="6"/>
      <c r="N1" s="6"/>
      <c r="O1" s="6"/>
      <c r="P1" s="6"/>
      <c r="Q1" s="6"/>
      <c r="R1" s="6"/>
      <c r="S1" s="6"/>
      <c r="T1" s="6"/>
      <c r="U1" s="6"/>
      <c r="V1" s="6"/>
      <c r="W1" s="6"/>
      <c r="X1" s="6"/>
      <c r="Y1" s="6"/>
      <c r="Z1" s="6"/>
      <c r="AA1" s="6"/>
      <c r="AB1" s="6"/>
    </row>
    <row r="2" spans="1:28" ht="12" hidden="1" customHeight="1" x14ac:dyDescent="0.2">
      <c r="A2" s="74"/>
      <c r="B2" s="65"/>
      <c r="C2" s="81"/>
      <c r="D2" s="33" t="s">
        <v>8</v>
      </c>
      <c r="E2" s="71" t="s">
        <v>13</v>
      </c>
      <c r="F2" s="57"/>
      <c r="G2" s="57"/>
      <c r="H2" s="55"/>
      <c r="I2" s="34"/>
      <c r="J2" s="6"/>
      <c r="K2" s="6"/>
      <c r="L2" s="6"/>
      <c r="M2" s="6"/>
      <c r="N2" s="6"/>
      <c r="O2" s="6"/>
      <c r="P2" s="6"/>
      <c r="Q2" s="6"/>
      <c r="R2" s="6"/>
      <c r="S2" s="6"/>
      <c r="T2" s="6"/>
      <c r="U2" s="6"/>
      <c r="V2" s="6"/>
      <c r="W2" s="6"/>
      <c r="X2" s="6"/>
      <c r="Y2" s="6"/>
      <c r="Z2" s="6"/>
      <c r="AA2" s="6"/>
      <c r="AB2" s="6"/>
    </row>
    <row r="3" spans="1:28" ht="12" hidden="1" customHeight="1" x14ac:dyDescent="0.2">
      <c r="A3" s="74"/>
      <c r="B3" s="65"/>
      <c r="C3" s="81"/>
      <c r="D3" s="33" t="s">
        <v>24</v>
      </c>
      <c r="E3" s="85">
        <v>41348</v>
      </c>
      <c r="F3" s="57"/>
      <c r="G3" s="57"/>
      <c r="H3" s="55"/>
      <c r="I3" s="34"/>
      <c r="J3" s="6"/>
      <c r="K3" s="6"/>
      <c r="L3" s="6"/>
      <c r="M3" s="6"/>
      <c r="N3" s="6"/>
      <c r="O3" s="6"/>
      <c r="P3" s="6"/>
      <c r="Q3" s="6"/>
      <c r="R3" s="6"/>
      <c r="S3" s="6"/>
      <c r="T3" s="6"/>
      <c r="U3" s="6"/>
      <c r="V3" s="6"/>
      <c r="W3" s="6"/>
      <c r="X3" s="6"/>
      <c r="Y3" s="6"/>
      <c r="Z3" s="6"/>
      <c r="AA3" s="6"/>
      <c r="AB3" s="6"/>
    </row>
    <row r="4" spans="1:28" ht="12" hidden="1" customHeight="1" x14ac:dyDescent="0.2">
      <c r="A4" s="74"/>
      <c r="B4" s="65"/>
      <c r="C4" s="81"/>
      <c r="D4" s="33" t="s">
        <v>26</v>
      </c>
      <c r="E4" s="71" t="s">
        <v>128</v>
      </c>
      <c r="F4" s="57"/>
      <c r="G4" s="57"/>
      <c r="H4" s="55"/>
      <c r="I4" s="34"/>
      <c r="J4" s="6"/>
      <c r="K4" s="6"/>
      <c r="L4" s="6"/>
      <c r="M4" s="6"/>
      <c r="N4" s="6"/>
      <c r="O4" s="6"/>
      <c r="P4" s="6"/>
      <c r="Q4" s="6"/>
      <c r="R4" s="6"/>
      <c r="S4" s="6"/>
      <c r="T4" s="6"/>
      <c r="U4" s="6"/>
      <c r="V4" s="6"/>
      <c r="W4" s="6"/>
      <c r="X4" s="6"/>
      <c r="Y4" s="6"/>
      <c r="Z4" s="6"/>
      <c r="AA4" s="6"/>
      <c r="AB4" s="6"/>
    </row>
    <row r="5" spans="1:28" ht="12" hidden="1" customHeight="1" x14ac:dyDescent="0.2">
      <c r="A5" s="74"/>
      <c r="B5" s="65"/>
      <c r="C5" s="81"/>
      <c r="D5" s="33" t="s">
        <v>129</v>
      </c>
      <c r="E5" s="88">
        <f>COUNTIF(E23,"Partially tested")</f>
        <v>0</v>
      </c>
      <c r="F5" s="57"/>
      <c r="G5" s="57"/>
      <c r="H5" s="55"/>
      <c r="I5" s="34"/>
      <c r="J5" s="6"/>
      <c r="K5" s="6"/>
      <c r="L5" s="6"/>
      <c r="M5" s="6"/>
      <c r="N5" s="6"/>
      <c r="O5" s="6"/>
      <c r="P5" s="6"/>
      <c r="Q5" s="6"/>
      <c r="R5" s="6"/>
      <c r="S5" s="6"/>
      <c r="T5" s="6"/>
      <c r="U5" s="6"/>
      <c r="V5" s="6"/>
      <c r="W5" s="6"/>
      <c r="X5" s="6"/>
      <c r="Y5" s="6"/>
      <c r="Z5" s="6"/>
      <c r="AA5" s="6"/>
      <c r="AB5" s="6"/>
    </row>
    <row r="6" spans="1:28" ht="12" hidden="1" customHeight="1" x14ac:dyDescent="0.2">
      <c r="A6" s="74"/>
      <c r="B6" s="65"/>
      <c r="C6" s="81"/>
      <c r="D6" s="33" t="s">
        <v>131</v>
      </c>
      <c r="E6" s="71" t="s">
        <v>132</v>
      </c>
      <c r="F6" s="57"/>
      <c r="G6" s="57"/>
      <c r="H6" s="55"/>
      <c r="I6" s="34"/>
      <c r="J6" s="6"/>
      <c r="K6" s="6"/>
      <c r="L6" s="6"/>
      <c r="M6" s="6"/>
      <c r="N6" s="6"/>
      <c r="O6" s="6"/>
      <c r="P6" s="6"/>
      <c r="Q6" s="6"/>
      <c r="R6" s="6"/>
      <c r="S6" s="6"/>
      <c r="T6" s="6"/>
      <c r="U6" s="6"/>
      <c r="V6" s="6"/>
      <c r="W6" s="6"/>
      <c r="X6" s="6"/>
      <c r="Y6" s="6"/>
      <c r="Z6" s="6"/>
      <c r="AA6" s="6"/>
      <c r="AB6" s="6"/>
    </row>
    <row r="7" spans="1:28" ht="12" customHeight="1" x14ac:dyDescent="0.2">
      <c r="A7" s="74"/>
      <c r="B7" s="65"/>
      <c r="C7" s="81"/>
      <c r="D7" s="33" t="s">
        <v>30</v>
      </c>
      <c r="E7" s="72" t="s">
        <v>133</v>
      </c>
      <c r="F7" s="57"/>
      <c r="G7" s="57"/>
      <c r="H7" s="55"/>
      <c r="I7" s="34"/>
      <c r="J7" s="6"/>
      <c r="K7" s="6"/>
      <c r="L7" s="6"/>
      <c r="M7" s="6"/>
      <c r="N7" s="6"/>
      <c r="O7" s="6"/>
      <c r="P7" s="6"/>
      <c r="Q7" s="6"/>
      <c r="R7" s="6"/>
      <c r="S7" s="6"/>
      <c r="T7" s="6"/>
      <c r="U7" s="6"/>
      <c r="V7" s="6"/>
      <c r="W7" s="6"/>
      <c r="X7" s="6"/>
      <c r="Y7" s="6"/>
      <c r="Z7" s="6"/>
      <c r="AA7" s="6"/>
      <c r="AB7" s="6"/>
    </row>
    <row r="8" spans="1:28" ht="12.75" customHeight="1" outlineLevel="1" x14ac:dyDescent="0.2">
      <c r="A8" s="75"/>
      <c r="B8" s="68"/>
      <c r="C8" s="82"/>
      <c r="D8" s="35"/>
      <c r="E8" s="56" t="s">
        <v>134</v>
      </c>
      <c r="F8" s="57"/>
      <c r="G8" s="57"/>
      <c r="H8" s="55"/>
      <c r="I8" s="34"/>
      <c r="J8" s="6"/>
      <c r="K8" s="6"/>
      <c r="L8" s="6"/>
      <c r="M8" s="6"/>
      <c r="N8" s="6"/>
      <c r="O8" s="6"/>
      <c r="P8" s="6"/>
      <c r="Q8" s="6"/>
      <c r="R8" s="6"/>
      <c r="S8" s="6"/>
      <c r="T8" s="6"/>
      <c r="U8" s="6"/>
      <c r="V8" s="6"/>
      <c r="W8" s="6"/>
      <c r="X8" s="6"/>
      <c r="Y8" s="6"/>
      <c r="Z8" s="6"/>
      <c r="AA8" s="6"/>
      <c r="AB8" s="6"/>
    </row>
    <row r="9" spans="1:28" ht="12" customHeight="1" outlineLevel="1" x14ac:dyDescent="0.2">
      <c r="A9" s="76" t="s">
        <v>228</v>
      </c>
      <c r="B9" s="62"/>
      <c r="C9" s="77" t="s">
        <v>136</v>
      </c>
      <c r="D9" s="36" t="s">
        <v>137</v>
      </c>
      <c r="E9" s="87">
        <f>SUM(E10:F19)</f>
        <v>206</v>
      </c>
      <c r="F9" s="55"/>
      <c r="G9" s="86">
        <v>1</v>
      </c>
      <c r="H9" s="55"/>
      <c r="I9" s="34"/>
      <c r="J9" s="6"/>
      <c r="K9" s="6"/>
      <c r="L9" s="6"/>
      <c r="M9" s="6"/>
      <c r="N9" s="6"/>
      <c r="O9" s="6"/>
      <c r="P9" s="6"/>
      <c r="Q9" s="6"/>
      <c r="R9" s="6"/>
      <c r="S9" s="6"/>
      <c r="T9" s="6"/>
      <c r="U9" s="6"/>
      <c r="V9" s="6"/>
      <c r="W9" s="6"/>
      <c r="X9" s="6"/>
      <c r="Y9" s="6"/>
      <c r="Z9" s="6"/>
      <c r="AA9" s="6"/>
      <c r="AB9" s="6"/>
    </row>
    <row r="10" spans="1:28" ht="12" customHeight="1" outlineLevel="1" x14ac:dyDescent="0.2">
      <c r="A10" s="74"/>
      <c r="B10" s="65"/>
      <c r="C10" s="78"/>
      <c r="D10" s="21" t="s">
        <v>97</v>
      </c>
      <c r="E10" s="88">
        <f>COUNTIF(E23:E234,"OK")</f>
        <v>142</v>
      </c>
      <c r="F10" s="55"/>
      <c r="G10" s="86">
        <f>IF(ISERROR(E10/E9),"",E10/E9)</f>
        <v>0.68932038834951459</v>
      </c>
      <c r="H10" s="55"/>
      <c r="I10" s="34"/>
      <c r="J10" s="6"/>
      <c r="K10" s="6"/>
      <c r="L10" s="6"/>
      <c r="M10" s="6"/>
      <c r="N10" s="6"/>
      <c r="O10" s="6"/>
      <c r="P10" s="6"/>
      <c r="Q10" s="6"/>
      <c r="R10" s="6"/>
      <c r="S10" s="6"/>
      <c r="T10" s="6"/>
      <c r="U10" s="6"/>
      <c r="V10" s="6"/>
      <c r="W10" s="6"/>
      <c r="X10" s="6"/>
      <c r="Y10" s="6"/>
      <c r="Z10" s="6"/>
      <c r="AA10" s="6"/>
      <c r="AB10" s="6"/>
    </row>
    <row r="11" spans="1:28" ht="12" customHeight="1" outlineLevel="1" x14ac:dyDescent="0.2">
      <c r="A11" s="74"/>
      <c r="B11" s="65"/>
      <c r="C11" s="78"/>
      <c r="D11" s="21" t="s">
        <v>99</v>
      </c>
      <c r="E11" s="91">
        <f>COUNTIF(E23:E234,"Partially tested")</f>
        <v>0</v>
      </c>
      <c r="F11" s="64"/>
      <c r="G11" s="86">
        <f>IF(ISERROR(E11/E9),"",E11/E9)</f>
        <v>0</v>
      </c>
      <c r="H11" s="55"/>
      <c r="I11" s="34"/>
      <c r="J11" s="6"/>
      <c r="K11" s="6"/>
      <c r="L11" s="6"/>
      <c r="M11" s="6"/>
      <c r="N11" s="6"/>
      <c r="O11" s="6"/>
      <c r="P11" s="6"/>
      <c r="Q11" s="6"/>
      <c r="R11" s="6"/>
      <c r="S11" s="6"/>
      <c r="T11" s="6"/>
      <c r="U11" s="6"/>
      <c r="V11" s="6"/>
      <c r="W11" s="6"/>
      <c r="X11" s="6"/>
      <c r="Y11" s="6"/>
      <c r="Z11" s="6"/>
      <c r="AA11" s="6"/>
      <c r="AB11" s="6"/>
    </row>
    <row r="12" spans="1:28" ht="12" customHeight="1" outlineLevel="1" x14ac:dyDescent="0.2">
      <c r="A12" s="74"/>
      <c r="B12" s="65"/>
      <c r="C12" s="78"/>
      <c r="D12" s="21" t="s">
        <v>94</v>
      </c>
      <c r="E12" s="88">
        <f>COUNTIF(E23:E234,"Enhancement")</f>
        <v>0</v>
      </c>
      <c r="F12" s="55"/>
      <c r="G12" s="86">
        <f>IF(ISERROR(E12/E9),"",E12/E9)</f>
        <v>0</v>
      </c>
      <c r="H12" s="55"/>
      <c r="I12" s="34"/>
      <c r="J12" s="6"/>
      <c r="K12" s="6"/>
      <c r="L12" s="6"/>
      <c r="M12" s="6"/>
      <c r="N12" s="6"/>
      <c r="O12" s="6"/>
      <c r="P12" s="6"/>
      <c r="Q12" s="6"/>
      <c r="R12" s="6"/>
      <c r="S12" s="6"/>
      <c r="T12" s="6"/>
      <c r="U12" s="6"/>
      <c r="V12" s="6"/>
      <c r="W12" s="6"/>
      <c r="X12" s="6"/>
      <c r="Y12" s="6"/>
      <c r="Z12" s="6"/>
      <c r="AA12" s="6"/>
      <c r="AB12" s="6"/>
    </row>
    <row r="13" spans="1:28" ht="12" customHeight="1" outlineLevel="1" x14ac:dyDescent="0.2">
      <c r="A13" s="74"/>
      <c r="B13" s="65"/>
      <c r="C13" s="78"/>
      <c r="D13" s="21" t="s">
        <v>92</v>
      </c>
      <c r="E13" s="88">
        <f>COUNTIF(E23:E234,"Minor")</f>
        <v>11</v>
      </c>
      <c r="F13" s="55"/>
      <c r="G13" s="86">
        <f>IF(ISERROR(E13/E9),"",E13/E9)</f>
        <v>5.3398058252427182E-2</v>
      </c>
      <c r="H13" s="55"/>
      <c r="I13" s="34"/>
      <c r="J13" s="6"/>
      <c r="K13" s="6"/>
      <c r="L13" s="6"/>
      <c r="M13" s="6"/>
      <c r="N13" s="6"/>
      <c r="O13" s="6"/>
      <c r="P13" s="6"/>
      <c r="Q13" s="6"/>
      <c r="R13" s="6"/>
      <c r="S13" s="6"/>
      <c r="T13" s="6"/>
      <c r="U13" s="6"/>
      <c r="V13" s="6"/>
      <c r="W13" s="6"/>
      <c r="X13" s="6"/>
      <c r="Y13" s="6"/>
      <c r="Z13" s="6"/>
      <c r="AA13" s="6"/>
      <c r="AB13" s="6"/>
    </row>
    <row r="14" spans="1:28" ht="12" customHeight="1" outlineLevel="1" x14ac:dyDescent="0.2">
      <c r="A14" s="74"/>
      <c r="B14" s="65"/>
      <c r="C14" s="78"/>
      <c r="D14" s="21" t="s">
        <v>90</v>
      </c>
      <c r="E14" s="88">
        <f>COUNTIF(E23:E234,"Average")</f>
        <v>2</v>
      </c>
      <c r="F14" s="55"/>
      <c r="G14" s="86">
        <f>IF(ISERROR(E14/E9),"",E14/E9)</f>
        <v>9.7087378640776691E-3</v>
      </c>
      <c r="H14" s="55"/>
      <c r="I14" s="34"/>
      <c r="J14" s="6"/>
      <c r="K14" s="6"/>
      <c r="L14" s="6"/>
      <c r="M14" s="6"/>
      <c r="N14" s="6"/>
      <c r="O14" s="6"/>
      <c r="P14" s="6"/>
      <c r="Q14" s="6"/>
      <c r="R14" s="6"/>
      <c r="S14" s="6"/>
      <c r="T14" s="6"/>
      <c r="U14" s="6"/>
      <c r="V14" s="6"/>
      <c r="W14" s="6"/>
      <c r="X14" s="6"/>
      <c r="Y14" s="6"/>
      <c r="Z14" s="6"/>
      <c r="AA14" s="6"/>
      <c r="AB14" s="6"/>
    </row>
    <row r="15" spans="1:28" ht="12" customHeight="1" outlineLevel="1" x14ac:dyDescent="0.2">
      <c r="A15" s="74"/>
      <c r="B15" s="65"/>
      <c r="C15" s="78"/>
      <c r="D15" s="21" t="s">
        <v>88</v>
      </c>
      <c r="E15" s="88">
        <f>COUNTIF(E23:E234,"Major")</f>
        <v>21</v>
      </c>
      <c r="F15" s="55"/>
      <c r="G15" s="86">
        <f>IF(ISERROR(E15/E9),"",E15/E9)</f>
        <v>0.10194174757281553</v>
      </c>
      <c r="H15" s="55"/>
      <c r="I15" s="34"/>
      <c r="J15" s="6"/>
      <c r="K15" s="6"/>
      <c r="L15" s="6"/>
      <c r="M15" s="6"/>
      <c r="N15" s="6"/>
      <c r="O15" s="6"/>
      <c r="P15" s="6"/>
      <c r="Q15" s="6"/>
      <c r="R15" s="6"/>
      <c r="S15" s="6"/>
      <c r="T15" s="6"/>
      <c r="U15" s="6"/>
      <c r="V15" s="6"/>
      <c r="W15" s="6"/>
      <c r="X15" s="6"/>
      <c r="Y15" s="6"/>
      <c r="Z15" s="6"/>
      <c r="AA15" s="6"/>
      <c r="AB15" s="6"/>
    </row>
    <row r="16" spans="1:28" ht="12" customHeight="1" outlineLevel="1" x14ac:dyDescent="0.2">
      <c r="A16" s="74"/>
      <c r="B16" s="65"/>
      <c r="C16" s="78"/>
      <c r="D16" s="21" t="s">
        <v>86</v>
      </c>
      <c r="E16" s="88">
        <f>COUNTIF(E23:E234,"Critical")</f>
        <v>1</v>
      </c>
      <c r="F16" s="55"/>
      <c r="G16" s="86">
        <f>IF(ISERROR(E16/E9),"",E16/E9)</f>
        <v>4.8543689320388345E-3</v>
      </c>
      <c r="H16" s="55"/>
      <c r="I16" s="34"/>
      <c r="J16" s="6"/>
      <c r="K16" s="6"/>
      <c r="L16" s="6"/>
      <c r="M16" s="6"/>
      <c r="N16" s="6"/>
      <c r="O16" s="6"/>
      <c r="P16" s="6"/>
      <c r="Q16" s="6"/>
      <c r="R16" s="6"/>
      <c r="S16" s="6"/>
      <c r="T16" s="6"/>
      <c r="U16" s="6"/>
      <c r="V16" s="6"/>
      <c r="W16" s="6"/>
      <c r="X16" s="6"/>
      <c r="Y16" s="6"/>
      <c r="Z16" s="6"/>
      <c r="AA16" s="6"/>
      <c r="AB16" s="6"/>
    </row>
    <row r="17" spans="1:28" ht="12" customHeight="1" outlineLevel="1" x14ac:dyDescent="0.2">
      <c r="A17" s="74"/>
      <c r="B17" s="65"/>
      <c r="C17" s="78"/>
      <c r="D17" s="21" t="s">
        <v>101</v>
      </c>
      <c r="E17" s="88">
        <f>COUNTIF(E23:E234,"Not available")</f>
        <v>0</v>
      </c>
      <c r="F17" s="55"/>
      <c r="G17" s="86">
        <f>IF(ISERROR(E17/E9),"",E17/E9)</f>
        <v>0</v>
      </c>
      <c r="H17" s="55"/>
      <c r="I17" s="34"/>
      <c r="J17" s="6"/>
      <c r="K17" s="6"/>
      <c r="L17" s="6"/>
      <c r="M17" s="6"/>
      <c r="N17" s="6"/>
      <c r="O17" s="6"/>
      <c r="P17" s="6"/>
      <c r="Q17" s="6"/>
      <c r="R17" s="6"/>
      <c r="S17" s="6"/>
      <c r="T17" s="6"/>
      <c r="U17" s="6"/>
      <c r="V17" s="6"/>
      <c r="W17" s="6"/>
      <c r="X17" s="6"/>
      <c r="Y17" s="6"/>
      <c r="Z17" s="6"/>
      <c r="AA17" s="6"/>
      <c r="AB17" s="6"/>
    </row>
    <row r="18" spans="1:28" ht="12" customHeight="1" outlineLevel="1" x14ac:dyDescent="0.2">
      <c r="A18" s="74"/>
      <c r="B18" s="65"/>
      <c r="C18" s="78"/>
      <c r="D18" s="21" t="s">
        <v>103</v>
      </c>
      <c r="E18" s="88">
        <f>COUNTIF(E23:E234,"Not implemented")</f>
        <v>0</v>
      </c>
      <c r="F18" s="55"/>
      <c r="G18" s="86">
        <f>IF(ISERROR(E18/E9),"",E18/E9)</f>
        <v>0</v>
      </c>
      <c r="H18" s="55"/>
      <c r="I18" s="34"/>
      <c r="J18" s="6"/>
      <c r="K18" s="6"/>
      <c r="L18" s="6"/>
      <c r="M18" s="6"/>
      <c r="N18" s="6"/>
      <c r="O18" s="6"/>
      <c r="P18" s="6"/>
      <c r="Q18" s="6"/>
      <c r="R18" s="6"/>
      <c r="S18" s="6"/>
      <c r="T18" s="6"/>
      <c r="U18" s="6"/>
      <c r="V18" s="6"/>
      <c r="W18" s="6"/>
      <c r="X18" s="6"/>
      <c r="Y18" s="6"/>
      <c r="Z18" s="6"/>
      <c r="AA18" s="6"/>
      <c r="AB18" s="6"/>
    </row>
    <row r="19" spans="1:28" ht="12" customHeight="1" outlineLevel="1" x14ac:dyDescent="0.2">
      <c r="A19" s="74"/>
      <c r="B19" s="65"/>
      <c r="C19" s="78"/>
      <c r="D19" s="21" t="s">
        <v>105</v>
      </c>
      <c r="E19" s="88">
        <f>COUNTIF(E23:E234,"Not tested")</f>
        <v>29</v>
      </c>
      <c r="F19" s="55"/>
      <c r="G19" s="86">
        <f>IF(ISERROR(E19/E9),"",E19/E9)</f>
        <v>0.14077669902912621</v>
      </c>
      <c r="H19" s="55"/>
      <c r="I19" s="34"/>
      <c r="J19" s="6"/>
      <c r="K19" s="6"/>
      <c r="L19" s="6"/>
      <c r="M19" s="6"/>
      <c r="N19" s="6"/>
      <c r="O19" s="6"/>
      <c r="P19" s="6"/>
      <c r="Q19" s="6"/>
      <c r="R19" s="6"/>
      <c r="S19" s="6"/>
      <c r="T19" s="6"/>
      <c r="U19" s="6"/>
      <c r="V19" s="6"/>
      <c r="W19" s="6"/>
      <c r="X19" s="6"/>
      <c r="Y19" s="6"/>
      <c r="Z19" s="6"/>
      <c r="AA19" s="6"/>
      <c r="AB19" s="6"/>
    </row>
    <row r="20" spans="1:28" ht="12" customHeight="1" outlineLevel="1" x14ac:dyDescent="0.2">
      <c r="A20" s="75"/>
      <c r="B20" s="68"/>
      <c r="C20" s="79"/>
      <c r="D20" s="37" t="s">
        <v>138</v>
      </c>
      <c r="E20" s="87">
        <f>ROUND(SUM(H22,)/60, 2)</f>
        <v>0</v>
      </c>
      <c r="F20" s="55"/>
      <c r="G20" s="86"/>
      <c r="H20" s="55"/>
      <c r="I20" s="34"/>
      <c r="J20" s="6"/>
      <c r="K20" s="6"/>
      <c r="L20" s="6"/>
      <c r="M20" s="6"/>
      <c r="N20" s="6"/>
      <c r="O20" s="6"/>
      <c r="P20" s="6"/>
      <c r="Q20" s="6"/>
      <c r="R20" s="6"/>
      <c r="S20" s="6"/>
      <c r="T20" s="6"/>
      <c r="U20" s="6"/>
      <c r="V20" s="6"/>
      <c r="W20" s="6"/>
      <c r="X20" s="6"/>
      <c r="Y20" s="6"/>
      <c r="Z20" s="6"/>
      <c r="AA20" s="6"/>
      <c r="AB20" s="6"/>
    </row>
    <row r="21" spans="1:28" ht="28.5" customHeight="1" x14ac:dyDescent="0.2">
      <c r="A21" s="33" t="s">
        <v>139</v>
      </c>
      <c r="B21" s="33" t="s">
        <v>140</v>
      </c>
      <c r="C21" s="33" t="s">
        <v>141</v>
      </c>
      <c r="D21" s="33" t="s">
        <v>142</v>
      </c>
      <c r="E21" s="33" t="s">
        <v>143</v>
      </c>
      <c r="F21" s="33" t="s">
        <v>144</v>
      </c>
      <c r="G21" s="33" t="s">
        <v>26</v>
      </c>
      <c r="H21" s="38" t="s">
        <v>145</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51" t="s">
        <v>229</v>
      </c>
      <c r="C22" s="41"/>
      <c r="D22" s="41"/>
      <c r="E22" s="41"/>
      <c r="F22" s="41"/>
      <c r="G22" s="41"/>
      <c r="H22" s="41"/>
      <c r="I22" s="34"/>
      <c r="J22" s="6"/>
      <c r="K22" s="6"/>
      <c r="L22" s="6"/>
      <c r="M22" s="6"/>
      <c r="N22" s="6"/>
      <c r="O22" s="6"/>
      <c r="P22" s="6"/>
      <c r="Q22" s="6"/>
      <c r="R22" s="6"/>
      <c r="S22" s="6"/>
      <c r="T22" s="6"/>
      <c r="U22" s="6"/>
      <c r="V22" s="6"/>
      <c r="W22" s="6"/>
      <c r="X22" s="6"/>
      <c r="Y22" s="6"/>
      <c r="Z22" s="6"/>
      <c r="AA22" s="6"/>
      <c r="AB22" s="6"/>
    </row>
    <row r="23" spans="1:28" ht="12.75" customHeight="1" x14ac:dyDescent="0.2">
      <c r="A23" s="43" t="s">
        <v>13</v>
      </c>
      <c r="B23" s="80" t="s">
        <v>230</v>
      </c>
      <c r="C23" s="44" t="s">
        <v>148</v>
      </c>
      <c r="D23" s="45"/>
      <c r="E23" s="43" t="s">
        <v>92</v>
      </c>
      <c r="F23" s="49" t="s">
        <v>231</v>
      </c>
      <c r="G23" s="47" t="s">
        <v>149</v>
      </c>
      <c r="H23" s="47"/>
      <c r="I23" s="34"/>
      <c r="J23" s="6"/>
      <c r="K23" s="6"/>
      <c r="L23" s="6"/>
      <c r="M23" s="6"/>
      <c r="N23" s="6"/>
      <c r="O23" s="6"/>
      <c r="P23" s="6"/>
      <c r="Q23" s="6"/>
      <c r="R23" s="6"/>
      <c r="S23" s="6"/>
      <c r="T23" s="6"/>
      <c r="U23" s="6"/>
      <c r="V23" s="6"/>
      <c r="W23" s="6"/>
      <c r="X23" s="6"/>
      <c r="Y23" s="6"/>
      <c r="Z23" s="6"/>
      <c r="AA23" s="6"/>
      <c r="AB23" s="6"/>
    </row>
    <row r="24" spans="1:28" ht="12.75" customHeight="1" x14ac:dyDescent="0.2">
      <c r="A24" s="43" t="s">
        <v>11</v>
      </c>
      <c r="B24" s="81"/>
      <c r="C24" s="48" t="s">
        <v>232</v>
      </c>
      <c r="D24" s="48" t="s">
        <v>233</v>
      </c>
      <c r="E24" s="43" t="s">
        <v>97</v>
      </c>
      <c r="F24" s="46"/>
      <c r="G24" s="47" t="s">
        <v>149</v>
      </c>
      <c r="H24" s="47"/>
      <c r="I24" s="34"/>
      <c r="J24" s="6"/>
      <c r="K24" s="6"/>
      <c r="L24" s="6"/>
      <c r="M24" s="6"/>
      <c r="N24" s="6"/>
      <c r="O24" s="6"/>
      <c r="P24" s="6"/>
      <c r="Q24" s="6"/>
      <c r="R24" s="6"/>
      <c r="S24" s="6"/>
      <c r="T24" s="6"/>
      <c r="U24" s="6"/>
      <c r="V24" s="6"/>
      <c r="W24" s="6"/>
      <c r="X24" s="6"/>
      <c r="Y24" s="6"/>
      <c r="Z24" s="6"/>
      <c r="AA24" s="6"/>
      <c r="AB24" s="6"/>
    </row>
    <row r="25" spans="1:28" ht="12.75" customHeight="1" x14ac:dyDescent="0.2">
      <c r="A25" s="43" t="s">
        <v>11</v>
      </c>
      <c r="B25" s="81"/>
      <c r="C25" s="48" t="s">
        <v>234</v>
      </c>
      <c r="D25" s="48" t="s">
        <v>235</v>
      </c>
      <c r="E25" s="43" t="s">
        <v>92</v>
      </c>
      <c r="F25" s="49" t="s">
        <v>236</v>
      </c>
      <c r="G25" s="47" t="s">
        <v>149</v>
      </c>
      <c r="H25" s="47"/>
      <c r="I25" s="34"/>
      <c r="J25" s="6"/>
      <c r="K25" s="6"/>
      <c r="L25" s="6"/>
      <c r="M25" s="6"/>
      <c r="N25" s="6"/>
      <c r="O25" s="6"/>
      <c r="P25" s="6"/>
      <c r="Q25" s="6"/>
      <c r="R25" s="6"/>
      <c r="S25" s="6"/>
      <c r="T25" s="6"/>
      <c r="U25" s="6"/>
      <c r="V25" s="6"/>
      <c r="W25" s="6"/>
      <c r="X25" s="6"/>
      <c r="Y25" s="6"/>
      <c r="Z25" s="6"/>
      <c r="AA25" s="6"/>
      <c r="AB25" s="6"/>
    </row>
    <row r="26" spans="1:28" ht="12.75" customHeight="1" x14ac:dyDescent="0.2">
      <c r="A26" s="43" t="s">
        <v>11</v>
      </c>
      <c r="B26" s="81"/>
      <c r="C26" s="48" t="s">
        <v>237</v>
      </c>
      <c r="D26" s="48" t="s">
        <v>238</v>
      </c>
      <c r="E26" s="21" t="s">
        <v>97</v>
      </c>
      <c r="F26" s="46"/>
      <c r="G26" s="47" t="s">
        <v>149</v>
      </c>
      <c r="H26" s="47"/>
      <c r="I26" s="34"/>
      <c r="J26" s="6"/>
      <c r="K26" s="6"/>
      <c r="L26" s="6"/>
      <c r="M26" s="6"/>
      <c r="N26" s="6"/>
      <c r="O26" s="6"/>
      <c r="P26" s="6"/>
      <c r="Q26" s="6"/>
      <c r="R26" s="6"/>
      <c r="S26" s="6"/>
      <c r="T26" s="6"/>
      <c r="U26" s="6"/>
      <c r="V26" s="6"/>
      <c r="W26" s="6"/>
      <c r="X26" s="6"/>
      <c r="Y26" s="6"/>
      <c r="Z26" s="6"/>
      <c r="AA26" s="6"/>
      <c r="AB26" s="6"/>
    </row>
    <row r="27" spans="1:28" ht="12.75" customHeight="1" x14ac:dyDescent="0.2">
      <c r="A27" s="43" t="s">
        <v>11</v>
      </c>
      <c r="B27" s="81"/>
      <c r="C27" s="48" t="s">
        <v>239</v>
      </c>
      <c r="D27" s="48" t="s">
        <v>240</v>
      </c>
      <c r="E27" s="21" t="s">
        <v>97</v>
      </c>
      <c r="F27" s="52"/>
      <c r="G27" s="47" t="s">
        <v>149</v>
      </c>
      <c r="H27" s="47"/>
      <c r="I27" s="34"/>
      <c r="J27" s="6"/>
      <c r="K27" s="6"/>
      <c r="L27" s="6"/>
      <c r="M27" s="6"/>
      <c r="N27" s="6"/>
      <c r="O27" s="6"/>
      <c r="P27" s="6"/>
      <c r="Q27" s="6"/>
      <c r="R27" s="6"/>
      <c r="S27" s="6"/>
      <c r="T27" s="6"/>
      <c r="U27" s="6"/>
      <c r="V27" s="6"/>
      <c r="W27" s="6"/>
      <c r="X27" s="6"/>
      <c r="Y27" s="6"/>
      <c r="Z27" s="6"/>
      <c r="AA27" s="6"/>
      <c r="AB27" s="6"/>
    </row>
    <row r="28" spans="1:28" ht="12.75" customHeight="1" x14ac:dyDescent="0.2">
      <c r="A28" s="43" t="s">
        <v>11</v>
      </c>
      <c r="B28" s="81"/>
      <c r="C28" s="48" t="s">
        <v>241</v>
      </c>
      <c r="D28" s="48" t="s">
        <v>242</v>
      </c>
      <c r="E28" s="21" t="s">
        <v>97</v>
      </c>
      <c r="F28" s="46"/>
      <c r="G28" s="47" t="s">
        <v>149</v>
      </c>
      <c r="H28" s="47"/>
      <c r="I28" s="34"/>
      <c r="J28" s="6"/>
      <c r="K28" s="6"/>
      <c r="L28" s="6"/>
      <c r="M28" s="6"/>
      <c r="N28" s="6"/>
      <c r="O28" s="6"/>
      <c r="P28" s="6"/>
      <c r="Q28" s="6"/>
      <c r="R28" s="6"/>
      <c r="S28" s="6"/>
      <c r="T28" s="6"/>
      <c r="U28" s="6"/>
      <c r="V28" s="6"/>
      <c r="W28" s="6"/>
      <c r="X28" s="6"/>
      <c r="Y28" s="6"/>
      <c r="Z28" s="6"/>
      <c r="AA28" s="6"/>
      <c r="AB28" s="6"/>
    </row>
    <row r="29" spans="1:28" ht="12.75" customHeight="1" x14ac:dyDescent="0.2">
      <c r="A29" s="43" t="s">
        <v>11</v>
      </c>
      <c r="B29" s="81"/>
      <c r="C29" s="48" t="s">
        <v>243</v>
      </c>
      <c r="D29" s="48" t="s">
        <v>244</v>
      </c>
      <c r="E29" s="21" t="s">
        <v>97</v>
      </c>
      <c r="F29" s="46"/>
      <c r="G29" s="47" t="s">
        <v>149</v>
      </c>
      <c r="H29" s="47"/>
      <c r="I29" s="34"/>
      <c r="J29" s="6"/>
      <c r="K29" s="6"/>
      <c r="L29" s="6"/>
      <c r="M29" s="6"/>
      <c r="N29" s="6"/>
      <c r="O29" s="6"/>
      <c r="P29" s="6"/>
      <c r="Q29" s="6"/>
      <c r="R29" s="6"/>
      <c r="S29" s="6"/>
      <c r="T29" s="6"/>
      <c r="U29" s="6"/>
      <c r="V29" s="6"/>
      <c r="W29" s="6"/>
      <c r="X29" s="6"/>
      <c r="Y29" s="6"/>
      <c r="Z29" s="6"/>
      <c r="AA29" s="6"/>
      <c r="AB29" s="6"/>
    </row>
    <row r="30" spans="1:28" ht="12.75" customHeight="1" x14ac:dyDescent="0.2">
      <c r="A30" s="43" t="s">
        <v>11</v>
      </c>
      <c r="B30" s="81"/>
      <c r="C30" s="48" t="s">
        <v>245</v>
      </c>
      <c r="D30" s="48" t="s">
        <v>246</v>
      </c>
      <c r="E30" s="21" t="s">
        <v>97</v>
      </c>
      <c r="F30" s="46"/>
      <c r="G30" s="47" t="s">
        <v>149</v>
      </c>
      <c r="H30" s="47"/>
      <c r="I30" s="34"/>
      <c r="J30" s="6"/>
      <c r="K30" s="6"/>
      <c r="L30" s="6"/>
      <c r="M30" s="6"/>
      <c r="N30" s="6"/>
      <c r="O30" s="6"/>
      <c r="P30" s="6"/>
      <c r="Q30" s="6"/>
      <c r="R30" s="6"/>
      <c r="S30" s="6"/>
      <c r="T30" s="6"/>
      <c r="U30" s="6"/>
      <c r="V30" s="6"/>
      <c r="W30" s="6"/>
      <c r="X30" s="6"/>
      <c r="Y30" s="6"/>
      <c r="Z30" s="6"/>
      <c r="AA30" s="6"/>
      <c r="AB30" s="6"/>
    </row>
    <row r="31" spans="1:28" ht="12.75" customHeight="1" x14ac:dyDescent="0.2">
      <c r="A31" s="43" t="s">
        <v>11</v>
      </c>
      <c r="B31" s="81"/>
      <c r="C31" s="48" t="s">
        <v>247</v>
      </c>
      <c r="D31" s="48" t="s">
        <v>248</v>
      </c>
      <c r="E31" s="21" t="s">
        <v>97</v>
      </c>
      <c r="F31" s="46"/>
      <c r="G31" s="47" t="s">
        <v>149</v>
      </c>
      <c r="H31" s="47"/>
      <c r="I31" s="34"/>
      <c r="J31" s="6"/>
      <c r="K31" s="6"/>
      <c r="L31" s="6"/>
      <c r="M31" s="6"/>
      <c r="N31" s="6"/>
      <c r="O31" s="6"/>
      <c r="P31" s="6"/>
      <c r="Q31" s="6"/>
      <c r="R31" s="6"/>
      <c r="S31" s="6"/>
      <c r="T31" s="6"/>
      <c r="U31" s="6"/>
      <c r="V31" s="6"/>
      <c r="W31" s="6"/>
      <c r="X31" s="6"/>
      <c r="Y31" s="6"/>
      <c r="Z31" s="6"/>
      <c r="AA31" s="6"/>
      <c r="AB31" s="6"/>
    </row>
    <row r="32" spans="1:28" ht="12.75" customHeight="1" x14ac:dyDescent="0.2">
      <c r="A32" s="43" t="s">
        <v>11</v>
      </c>
      <c r="B32" s="81"/>
      <c r="C32" s="48" t="s">
        <v>249</v>
      </c>
      <c r="D32" s="48" t="s">
        <v>250</v>
      </c>
      <c r="E32" s="21" t="s">
        <v>97</v>
      </c>
      <c r="F32" s="46"/>
      <c r="G32" s="47" t="s">
        <v>149</v>
      </c>
      <c r="H32" s="47"/>
      <c r="I32" s="34"/>
      <c r="J32" s="6"/>
      <c r="K32" s="6"/>
      <c r="L32" s="6"/>
      <c r="M32" s="6"/>
      <c r="N32" s="6"/>
      <c r="O32" s="6"/>
      <c r="P32" s="6"/>
      <c r="Q32" s="6"/>
      <c r="R32" s="6"/>
      <c r="S32" s="6"/>
      <c r="T32" s="6"/>
      <c r="U32" s="6"/>
      <c r="V32" s="6"/>
      <c r="W32" s="6"/>
      <c r="X32" s="6"/>
      <c r="Y32" s="6"/>
      <c r="Z32" s="6"/>
      <c r="AA32" s="6"/>
      <c r="AB32" s="6"/>
    </row>
    <row r="33" spans="1:28" ht="12.75" customHeight="1" x14ac:dyDescent="0.2">
      <c r="A33" s="43" t="s">
        <v>11</v>
      </c>
      <c r="B33" s="81"/>
      <c r="C33" s="48" t="s">
        <v>251</v>
      </c>
      <c r="D33" s="48" t="s">
        <v>252</v>
      </c>
      <c r="E33" s="21" t="s">
        <v>97</v>
      </c>
      <c r="F33" s="46"/>
      <c r="G33" s="47" t="s">
        <v>149</v>
      </c>
      <c r="H33" s="47"/>
      <c r="I33" s="34"/>
      <c r="J33" s="6"/>
      <c r="K33" s="6"/>
      <c r="L33" s="6"/>
      <c r="M33" s="6"/>
      <c r="N33" s="6"/>
      <c r="O33" s="6"/>
      <c r="P33" s="6"/>
      <c r="Q33" s="6"/>
      <c r="R33" s="6"/>
      <c r="S33" s="6"/>
      <c r="T33" s="6"/>
      <c r="U33" s="6"/>
      <c r="V33" s="6"/>
      <c r="W33" s="6"/>
      <c r="X33" s="6"/>
      <c r="Y33" s="6"/>
      <c r="Z33" s="6"/>
      <c r="AA33" s="6"/>
      <c r="AB33" s="6"/>
    </row>
    <row r="34" spans="1:28" ht="12.75" customHeight="1" x14ac:dyDescent="0.2">
      <c r="A34" s="43" t="s">
        <v>11</v>
      </c>
      <c r="B34" s="82"/>
      <c r="C34" s="48" t="s">
        <v>253</v>
      </c>
      <c r="D34" s="48" t="s">
        <v>254</v>
      </c>
      <c r="E34" s="43" t="s">
        <v>92</v>
      </c>
      <c r="F34" s="49" t="s">
        <v>255</v>
      </c>
      <c r="G34" s="47" t="s">
        <v>149</v>
      </c>
      <c r="H34" s="47"/>
      <c r="I34" s="34"/>
      <c r="J34" s="6"/>
      <c r="K34" s="6"/>
      <c r="L34" s="6"/>
      <c r="M34" s="6"/>
      <c r="N34" s="6"/>
      <c r="O34" s="6"/>
      <c r="P34" s="6"/>
      <c r="Q34" s="6"/>
      <c r="R34" s="6"/>
      <c r="S34" s="6"/>
      <c r="T34" s="6"/>
      <c r="U34" s="6"/>
      <c r="V34" s="6"/>
      <c r="W34" s="6"/>
      <c r="X34" s="6"/>
      <c r="Y34" s="6"/>
      <c r="Z34" s="6"/>
      <c r="AA34" s="6"/>
      <c r="AB34" s="6"/>
    </row>
    <row r="35" spans="1:28" ht="12.75" customHeight="1" x14ac:dyDescent="0.2">
      <c r="A35" s="43" t="s">
        <v>13</v>
      </c>
      <c r="B35" s="83" t="s">
        <v>256</v>
      </c>
      <c r="C35" s="44" t="s">
        <v>148</v>
      </c>
      <c r="D35" s="45"/>
      <c r="E35" s="43" t="s">
        <v>92</v>
      </c>
      <c r="F35" s="49" t="s">
        <v>255</v>
      </c>
      <c r="G35" s="47" t="s">
        <v>149</v>
      </c>
      <c r="H35" s="47"/>
      <c r="I35" s="34"/>
      <c r="J35" s="6"/>
      <c r="K35" s="6"/>
      <c r="L35" s="6"/>
      <c r="M35" s="6"/>
      <c r="N35" s="6"/>
      <c r="O35" s="6"/>
      <c r="P35" s="6"/>
      <c r="Q35" s="6"/>
      <c r="R35" s="6"/>
      <c r="S35" s="6"/>
      <c r="T35" s="6"/>
      <c r="U35" s="6"/>
      <c r="V35" s="6"/>
      <c r="W35" s="6"/>
      <c r="X35" s="6"/>
      <c r="Y35" s="6"/>
      <c r="Z35" s="6"/>
      <c r="AA35" s="6"/>
      <c r="AB35" s="6"/>
    </row>
    <row r="36" spans="1:28" ht="12.75" customHeight="1" x14ac:dyDescent="0.2">
      <c r="A36" s="43" t="s">
        <v>11</v>
      </c>
      <c r="B36" s="64"/>
      <c r="C36" s="48" t="s">
        <v>257</v>
      </c>
      <c r="D36" s="48" t="s">
        <v>258</v>
      </c>
      <c r="E36" s="21" t="s">
        <v>97</v>
      </c>
      <c r="F36" s="46"/>
      <c r="G36" s="47" t="s">
        <v>149</v>
      </c>
      <c r="H36" s="47"/>
      <c r="I36" s="34"/>
      <c r="J36" s="6"/>
      <c r="K36" s="6"/>
      <c r="L36" s="6"/>
      <c r="M36" s="6"/>
      <c r="N36" s="6"/>
      <c r="O36" s="6"/>
      <c r="P36" s="6"/>
      <c r="Q36" s="6"/>
      <c r="R36" s="6"/>
      <c r="S36" s="6"/>
      <c r="T36" s="6"/>
      <c r="U36" s="6"/>
      <c r="V36" s="6"/>
      <c r="W36" s="6"/>
      <c r="X36" s="6"/>
      <c r="Y36" s="6"/>
      <c r="Z36" s="6"/>
      <c r="AA36" s="6"/>
      <c r="AB36" s="6"/>
    </row>
    <row r="37" spans="1:28" ht="12.75" customHeight="1" x14ac:dyDescent="0.2">
      <c r="A37" s="43" t="s">
        <v>13</v>
      </c>
      <c r="B37" s="64"/>
      <c r="C37" s="48" t="s">
        <v>259</v>
      </c>
      <c r="D37" s="48" t="s">
        <v>260</v>
      </c>
      <c r="E37" s="21" t="s">
        <v>97</v>
      </c>
      <c r="F37" s="46"/>
      <c r="G37" s="47" t="s">
        <v>149</v>
      </c>
      <c r="H37" s="47"/>
      <c r="I37" s="34"/>
      <c r="J37" s="6"/>
      <c r="K37" s="6"/>
      <c r="L37" s="6"/>
      <c r="M37" s="6"/>
      <c r="N37" s="6"/>
      <c r="O37" s="6"/>
      <c r="P37" s="6"/>
      <c r="Q37" s="6"/>
      <c r="R37" s="6"/>
      <c r="S37" s="6"/>
      <c r="T37" s="6"/>
      <c r="U37" s="6"/>
      <c r="V37" s="6"/>
      <c r="W37" s="6"/>
      <c r="X37" s="6"/>
      <c r="Y37" s="6"/>
      <c r="Z37" s="6"/>
      <c r="AA37" s="6"/>
      <c r="AB37" s="6"/>
    </row>
    <row r="38" spans="1:28" ht="12.75" customHeight="1" x14ac:dyDescent="0.2">
      <c r="A38" s="43" t="s">
        <v>13</v>
      </c>
      <c r="B38" s="64"/>
      <c r="C38" s="48" t="s">
        <v>261</v>
      </c>
      <c r="D38" s="48" t="s">
        <v>260</v>
      </c>
      <c r="E38" s="21" t="s">
        <v>97</v>
      </c>
      <c r="F38" s="46"/>
      <c r="G38" s="47" t="s">
        <v>149</v>
      </c>
      <c r="H38" s="47"/>
      <c r="I38" s="34"/>
      <c r="J38" s="6"/>
      <c r="K38" s="6"/>
      <c r="L38" s="6"/>
      <c r="M38" s="6"/>
      <c r="N38" s="6"/>
      <c r="O38" s="6"/>
      <c r="P38" s="6"/>
      <c r="Q38" s="6"/>
      <c r="R38" s="6"/>
      <c r="S38" s="6"/>
      <c r="T38" s="6"/>
      <c r="U38" s="6"/>
      <c r="V38" s="6"/>
      <c r="W38" s="6"/>
      <c r="X38" s="6"/>
      <c r="Y38" s="6"/>
      <c r="Z38" s="6"/>
      <c r="AA38" s="6"/>
      <c r="AB38" s="6"/>
    </row>
    <row r="39" spans="1:28" ht="12.75" customHeight="1" x14ac:dyDescent="0.2">
      <c r="A39" s="43" t="s">
        <v>11</v>
      </c>
      <c r="B39" s="64"/>
      <c r="C39" s="48" t="s">
        <v>262</v>
      </c>
      <c r="D39" s="48" t="s">
        <v>263</v>
      </c>
      <c r="E39" s="21" t="s">
        <v>97</v>
      </c>
      <c r="F39" s="46"/>
      <c r="G39" s="47" t="s">
        <v>149</v>
      </c>
      <c r="H39" s="47"/>
      <c r="I39" s="34"/>
      <c r="J39" s="6"/>
      <c r="K39" s="6"/>
      <c r="L39" s="6"/>
      <c r="M39" s="6"/>
      <c r="N39" s="6"/>
      <c r="O39" s="6"/>
      <c r="P39" s="6"/>
      <c r="Q39" s="6"/>
      <c r="R39" s="6"/>
      <c r="S39" s="6"/>
      <c r="T39" s="6"/>
      <c r="U39" s="6"/>
      <c r="V39" s="6"/>
      <c r="W39" s="6"/>
      <c r="X39" s="6"/>
      <c r="Y39" s="6"/>
      <c r="Z39" s="6"/>
      <c r="AA39" s="6"/>
      <c r="AB39" s="6"/>
    </row>
    <row r="40" spans="1:28" ht="12.75" customHeight="1" x14ac:dyDescent="0.2">
      <c r="A40" s="43" t="s">
        <v>11</v>
      </c>
      <c r="B40" s="64"/>
      <c r="C40" s="48" t="s">
        <v>264</v>
      </c>
      <c r="D40" s="48" t="s">
        <v>265</v>
      </c>
      <c r="E40" s="21" t="s">
        <v>97</v>
      </c>
      <c r="F40" s="46"/>
      <c r="G40" s="47" t="s">
        <v>149</v>
      </c>
      <c r="H40" s="47"/>
      <c r="I40" s="34"/>
      <c r="J40" s="6"/>
      <c r="K40" s="6"/>
      <c r="L40" s="6"/>
      <c r="M40" s="6"/>
      <c r="N40" s="6"/>
      <c r="O40" s="6"/>
      <c r="P40" s="6"/>
      <c r="Q40" s="6"/>
      <c r="R40" s="6"/>
      <c r="S40" s="6"/>
      <c r="T40" s="6"/>
      <c r="U40" s="6"/>
      <c r="V40" s="6"/>
      <c r="W40" s="6"/>
      <c r="X40" s="6"/>
      <c r="Y40" s="6"/>
      <c r="Z40" s="6"/>
      <c r="AA40" s="6"/>
      <c r="AB40" s="6"/>
    </row>
    <row r="41" spans="1:28" ht="12.75" customHeight="1" x14ac:dyDescent="0.2">
      <c r="A41" s="43" t="s">
        <v>11</v>
      </c>
      <c r="B41" s="64"/>
      <c r="C41" s="48" t="s">
        <v>266</v>
      </c>
      <c r="D41" s="48" t="s">
        <v>267</v>
      </c>
      <c r="E41" s="43" t="s">
        <v>88</v>
      </c>
      <c r="F41" s="49" t="s">
        <v>268</v>
      </c>
      <c r="G41" s="47" t="s">
        <v>149</v>
      </c>
      <c r="H41" s="47"/>
      <c r="I41" s="34"/>
      <c r="J41" s="6"/>
      <c r="K41" s="6"/>
      <c r="L41" s="6"/>
      <c r="M41" s="6"/>
      <c r="N41" s="6"/>
      <c r="O41" s="6"/>
      <c r="P41" s="6"/>
      <c r="Q41" s="6"/>
      <c r="R41" s="6"/>
      <c r="S41" s="6"/>
      <c r="T41" s="6"/>
      <c r="U41" s="6"/>
      <c r="V41" s="6"/>
      <c r="W41" s="6"/>
      <c r="X41" s="6"/>
      <c r="Y41" s="6"/>
      <c r="Z41" s="6"/>
      <c r="AA41" s="6"/>
      <c r="AB41" s="6"/>
    </row>
    <row r="42" spans="1:28" ht="12.75" customHeight="1" x14ac:dyDescent="0.2">
      <c r="A42" s="43" t="s">
        <v>11</v>
      </c>
      <c r="B42" s="64"/>
      <c r="C42" s="48" t="s">
        <v>269</v>
      </c>
      <c r="D42" s="48" t="s">
        <v>270</v>
      </c>
      <c r="E42" s="43" t="s">
        <v>88</v>
      </c>
      <c r="F42" s="49" t="s">
        <v>268</v>
      </c>
      <c r="G42" s="47" t="s">
        <v>149</v>
      </c>
      <c r="H42" s="47"/>
      <c r="I42" s="34"/>
      <c r="J42" s="6"/>
      <c r="K42" s="6"/>
      <c r="L42" s="6"/>
      <c r="M42" s="6"/>
      <c r="N42" s="6"/>
      <c r="O42" s="6"/>
      <c r="P42" s="6"/>
      <c r="Q42" s="6"/>
      <c r="R42" s="6"/>
      <c r="S42" s="6"/>
      <c r="T42" s="6"/>
      <c r="U42" s="6"/>
      <c r="V42" s="6"/>
      <c r="W42" s="6"/>
      <c r="X42" s="6"/>
      <c r="Y42" s="6"/>
      <c r="Z42" s="6"/>
      <c r="AA42" s="6"/>
      <c r="AB42" s="6"/>
    </row>
    <row r="43" spans="1:28" ht="12.75" customHeight="1" x14ac:dyDescent="0.2">
      <c r="A43" s="43" t="s">
        <v>11</v>
      </c>
      <c r="B43" s="64"/>
      <c r="C43" s="48" t="s">
        <v>271</v>
      </c>
      <c r="D43" s="48" t="s">
        <v>272</v>
      </c>
      <c r="E43" s="21" t="s">
        <v>97</v>
      </c>
      <c r="F43" s="46"/>
      <c r="G43" s="47" t="s">
        <v>149</v>
      </c>
      <c r="H43" s="47"/>
      <c r="I43" s="34"/>
      <c r="J43" s="6"/>
      <c r="K43" s="6"/>
      <c r="L43" s="6"/>
      <c r="M43" s="6"/>
      <c r="N43" s="6"/>
      <c r="O43" s="6"/>
      <c r="P43" s="6"/>
      <c r="Q43" s="6"/>
      <c r="R43" s="6"/>
      <c r="S43" s="6"/>
      <c r="T43" s="6"/>
      <c r="U43" s="6"/>
      <c r="V43" s="6"/>
      <c r="W43" s="6"/>
      <c r="X43" s="6"/>
      <c r="Y43" s="6"/>
      <c r="Z43" s="6"/>
      <c r="AA43" s="6"/>
      <c r="AB43" s="6"/>
    </row>
    <row r="44" spans="1:28" ht="12.75" customHeight="1" x14ac:dyDescent="0.2">
      <c r="A44" s="43" t="s">
        <v>11</v>
      </c>
      <c r="B44" s="64"/>
      <c r="C44" s="48" t="s">
        <v>273</v>
      </c>
      <c r="D44" s="48" t="s">
        <v>274</v>
      </c>
      <c r="E44" s="43" t="s">
        <v>92</v>
      </c>
      <c r="F44" s="49" t="s">
        <v>275</v>
      </c>
      <c r="G44" s="47" t="s">
        <v>149</v>
      </c>
      <c r="H44" s="47"/>
      <c r="I44" s="34"/>
      <c r="J44" s="6"/>
      <c r="K44" s="6"/>
      <c r="L44" s="6"/>
      <c r="M44" s="6"/>
      <c r="N44" s="6"/>
      <c r="O44" s="6"/>
      <c r="P44" s="6"/>
      <c r="Q44" s="6"/>
      <c r="R44" s="6"/>
      <c r="S44" s="6"/>
      <c r="T44" s="6"/>
      <c r="U44" s="6"/>
      <c r="V44" s="6"/>
      <c r="W44" s="6"/>
      <c r="X44" s="6"/>
      <c r="Y44" s="6"/>
      <c r="Z44" s="6"/>
      <c r="AA44" s="6"/>
      <c r="AB44" s="6"/>
    </row>
    <row r="45" spans="1:28" ht="12.75" customHeight="1" x14ac:dyDescent="0.2">
      <c r="A45" s="43" t="s">
        <v>11</v>
      </c>
      <c r="B45" s="64"/>
      <c r="C45" s="48" t="s">
        <v>276</v>
      </c>
      <c r="D45" s="45"/>
      <c r="E45" s="21" t="s">
        <v>97</v>
      </c>
      <c r="F45" s="46"/>
      <c r="G45" s="47" t="s">
        <v>149</v>
      </c>
      <c r="H45" s="47"/>
      <c r="I45" s="34"/>
      <c r="J45" s="6"/>
      <c r="K45" s="6"/>
      <c r="L45" s="6"/>
      <c r="M45" s="6"/>
      <c r="N45" s="6"/>
      <c r="O45" s="6"/>
      <c r="P45" s="6"/>
      <c r="Q45" s="6"/>
      <c r="R45" s="6"/>
      <c r="S45" s="6"/>
      <c r="T45" s="6"/>
      <c r="U45" s="6"/>
      <c r="V45" s="6"/>
      <c r="W45" s="6"/>
      <c r="X45" s="6"/>
      <c r="Y45" s="6"/>
      <c r="Z45" s="6"/>
      <c r="AA45" s="6"/>
      <c r="AB45" s="6"/>
    </row>
    <row r="46" spans="1:28" ht="12.75" customHeight="1" x14ac:dyDescent="0.2">
      <c r="A46" s="43" t="s">
        <v>11</v>
      </c>
      <c r="B46" s="64"/>
      <c r="C46" s="48" t="s">
        <v>277</v>
      </c>
      <c r="D46" s="45"/>
      <c r="E46" s="21" t="s">
        <v>97</v>
      </c>
      <c r="F46" s="46"/>
      <c r="G46" s="47" t="s">
        <v>149</v>
      </c>
      <c r="H46" s="47"/>
      <c r="I46" s="34"/>
      <c r="J46" s="6"/>
      <c r="K46" s="6"/>
      <c r="L46" s="6"/>
      <c r="M46" s="6"/>
      <c r="N46" s="6"/>
      <c r="O46" s="6"/>
      <c r="P46" s="6"/>
      <c r="Q46" s="6"/>
      <c r="R46" s="6"/>
      <c r="S46" s="6"/>
      <c r="T46" s="6"/>
      <c r="U46" s="6"/>
      <c r="V46" s="6"/>
      <c r="W46" s="6"/>
      <c r="X46" s="6"/>
      <c r="Y46" s="6"/>
      <c r="Z46" s="6"/>
      <c r="AA46" s="6"/>
      <c r="AB46" s="6"/>
    </row>
    <row r="47" spans="1:28" ht="12.75" customHeight="1" x14ac:dyDescent="0.2">
      <c r="A47" s="43" t="s">
        <v>11</v>
      </c>
      <c r="B47" s="64"/>
      <c r="C47" s="48" t="s">
        <v>278</v>
      </c>
      <c r="D47" s="48" t="s">
        <v>279</v>
      </c>
      <c r="E47" s="21" t="s">
        <v>97</v>
      </c>
      <c r="F47" s="46"/>
      <c r="G47" s="47" t="s">
        <v>149</v>
      </c>
      <c r="H47" s="47"/>
      <c r="I47" s="34"/>
      <c r="J47" s="6"/>
      <c r="K47" s="6"/>
      <c r="L47" s="6"/>
      <c r="M47" s="6"/>
      <c r="N47" s="6"/>
      <c r="O47" s="6"/>
      <c r="P47" s="6"/>
      <c r="Q47" s="6"/>
      <c r="R47" s="6"/>
      <c r="S47" s="6"/>
      <c r="T47" s="6"/>
      <c r="U47" s="6"/>
      <c r="V47" s="6"/>
      <c r="W47" s="6"/>
      <c r="X47" s="6"/>
      <c r="Y47" s="6"/>
      <c r="Z47" s="6"/>
      <c r="AA47" s="6"/>
      <c r="AB47" s="6"/>
    </row>
    <row r="48" spans="1:28" ht="12.75" customHeight="1" x14ac:dyDescent="0.2">
      <c r="A48" s="43" t="s">
        <v>11</v>
      </c>
      <c r="B48" s="64"/>
      <c r="C48" s="48" t="s">
        <v>159</v>
      </c>
      <c r="D48" s="48" t="s">
        <v>160</v>
      </c>
      <c r="E48" s="21" t="s">
        <v>97</v>
      </c>
      <c r="F48" s="46"/>
      <c r="G48" s="47" t="s">
        <v>149</v>
      </c>
      <c r="H48" s="47"/>
      <c r="I48" s="34"/>
      <c r="J48" s="6"/>
      <c r="K48" s="6"/>
      <c r="L48" s="6"/>
      <c r="M48" s="6"/>
      <c r="N48" s="6"/>
      <c r="O48" s="6"/>
      <c r="P48" s="6"/>
      <c r="Q48" s="6"/>
      <c r="R48" s="6"/>
      <c r="S48" s="6"/>
      <c r="T48" s="6"/>
      <c r="U48" s="6"/>
      <c r="V48" s="6"/>
      <c r="W48" s="6"/>
      <c r="X48" s="6"/>
      <c r="Y48" s="6"/>
      <c r="Z48" s="6"/>
      <c r="AA48" s="6"/>
      <c r="AB48" s="6"/>
    </row>
    <row r="49" spans="1:28" ht="12.75" customHeight="1" x14ac:dyDescent="0.2">
      <c r="A49" s="43" t="s">
        <v>11</v>
      </c>
      <c r="B49" s="64"/>
      <c r="C49" s="48" t="s">
        <v>161</v>
      </c>
      <c r="D49" s="48" t="s">
        <v>162</v>
      </c>
      <c r="E49" s="21" t="s">
        <v>97</v>
      </c>
      <c r="F49" s="46"/>
      <c r="G49" s="47" t="s">
        <v>149</v>
      </c>
      <c r="H49" s="47"/>
      <c r="I49" s="34"/>
      <c r="J49" s="6"/>
      <c r="K49" s="6"/>
      <c r="L49" s="6"/>
      <c r="M49" s="6"/>
      <c r="N49" s="6"/>
      <c r="O49" s="6"/>
      <c r="P49" s="6"/>
      <c r="Q49" s="6"/>
      <c r="R49" s="6"/>
      <c r="S49" s="6"/>
      <c r="T49" s="6"/>
      <c r="U49" s="6"/>
      <c r="V49" s="6"/>
      <c r="W49" s="6"/>
      <c r="X49" s="6"/>
      <c r="Y49" s="6"/>
      <c r="Z49" s="6"/>
      <c r="AA49" s="6"/>
      <c r="AB49" s="6"/>
    </row>
    <row r="50" spans="1:28" ht="12.75" customHeight="1" x14ac:dyDescent="0.2">
      <c r="A50" s="43" t="s">
        <v>11</v>
      </c>
      <c r="B50" s="64"/>
      <c r="C50" s="48" t="s">
        <v>280</v>
      </c>
      <c r="D50" s="48" t="s">
        <v>281</v>
      </c>
      <c r="E50" s="21" t="s">
        <v>97</v>
      </c>
      <c r="F50" s="46"/>
      <c r="G50" s="47" t="s">
        <v>149</v>
      </c>
      <c r="H50" s="47"/>
      <c r="I50" s="34"/>
      <c r="J50" s="6"/>
      <c r="K50" s="6"/>
      <c r="L50" s="6"/>
      <c r="M50" s="6"/>
      <c r="N50" s="6"/>
      <c r="O50" s="6"/>
      <c r="P50" s="6"/>
      <c r="Q50" s="6"/>
      <c r="R50" s="6"/>
      <c r="S50" s="6"/>
      <c r="T50" s="6"/>
      <c r="U50" s="6"/>
      <c r="V50" s="6"/>
      <c r="W50" s="6"/>
      <c r="X50" s="6"/>
      <c r="Y50" s="6"/>
      <c r="Z50" s="6"/>
      <c r="AA50" s="6"/>
      <c r="AB50" s="6"/>
    </row>
    <row r="51" spans="1:28" ht="12.75" customHeight="1" x14ac:dyDescent="0.2">
      <c r="A51" s="43" t="s">
        <v>13</v>
      </c>
      <c r="B51" s="89" t="s">
        <v>282</v>
      </c>
      <c r="C51" s="48" t="s">
        <v>169</v>
      </c>
      <c r="D51" s="45"/>
      <c r="E51" s="21" t="s">
        <v>97</v>
      </c>
      <c r="F51" s="46"/>
      <c r="G51" s="47" t="s">
        <v>149</v>
      </c>
      <c r="H51" s="47"/>
      <c r="I51" s="34"/>
      <c r="J51" s="6"/>
      <c r="K51" s="6"/>
      <c r="L51" s="6"/>
      <c r="M51" s="6"/>
      <c r="N51" s="6"/>
      <c r="O51" s="6"/>
      <c r="P51" s="6"/>
      <c r="Q51" s="6"/>
      <c r="R51" s="6"/>
      <c r="S51" s="6"/>
      <c r="T51" s="6"/>
      <c r="U51" s="6"/>
      <c r="V51" s="6"/>
      <c r="W51" s="6"/>
      <c r="X51" s="6"/>
      <c r="Y51" s="6"/>
      <c r="Z51" s="6"/>
      <c r="AA51" s="6"/>
      <c r="AB51" s="6"/>
    </row>
    <row r="52" spans="1:28" ht="12.75" customHeight="1" x14ac:dyDescent="0.2">
      <c r="A52" s="43" t="s">
        <v>11</v>
      </c>
      <c r="B52" s="81"/>
      <c r="C52" s="44" t="s">
        <v>283</v>
      </c>
      <c r="D52" s="48"/>
      <c r="E52" s="43" t="s">
        <v>92</v>
      </c>
      <c r="F52" s="49" t="s">
        <v>284</v>
      </c>
      <c r="G52" s="47" t="s">
        <v>149</v>
      </c>
      <c r="H52" s="47"/>
      <c r="I52" s="34"/>
      <c r="J52" s="6"/>
      <c r="K52" s="6"/>
      <c r="L52" s="6"/>
      <c r="M52" s="6"/>
      <c r="N52" s="6"/>
      <c r="O52" s="6"/>
      <c r="P52" s="6"/>
      <c r="Q52" s="6"/>
      <c r="R52" s="6"/>
      <c r="S52" s="6"/>
      <c r="T52" s="6"/>
      <c r="U52" s="6"/>
      <c r="V52" s="6"/>
      <c r="W52" s="6"/>
      <c r="X52" s="6"/>
      <c r="Y52" s="6"/>
      <c r="Z52" s="6"/>
      <c r="AA52" s="6"/>
      <c r="AB52" s="6"/>
    </row>
    <row r="53" spans="1:28" ht="12.75" customHeight="1" x14ac:dyDescent="0.2">
      <c r="A53" s="43" t="s">
        <v>11</v>
      </c>
      <c r="B53" s="81"/>
      <c r="C53" s="48" t="s">
        <v>285</v>
      </c>
      <c r="D53" s="48" t="s">
        <v>286</v>
      </c>
      <c r="E53" s="21" t="s">
        <v>97</v>
      </c>
      <c r="F53" s="46"/>
      <c r="G53" s="47" t="s">
        <v>149</v>
      </c>
      <c r="H53" s="47"/>
      <c r="I53" s="34"/>
      <c r="J53" s="6"/>
      <c r="K53" s="6"/>
      <c r="L53" s="6"/>
      <c r="M53" s="6"/>
      <c r="N53" s="6"/>
      <c r="O53" s="6"/>
      <c r="P53" s="6"/>
      <c r="Q53" s="6"/>
      <c r="R53" s="6"/>
      <c r="S53" s="6"/>
      <c r="T53" s="6"/>
      <c r="U53" s="6"/>
      <c r="V53" s="6"/>
      <c r="W53" s="6"/>
      <c r="X53" s="6"/>
      <c r="Y53" s="6"/>
      <c r="Z53" s="6"/>
      <c r="AA53" s="6"/>
      <c r="AB53" s="6"/>
    </row>
    <row r="54" spans="1:28" ht="12.75" customHeight="1" x14ac:dyDescent="0.2">
      <c r="A54" s="43" t="s">
        <v>11</v>
      </c>
      <c r="B54" s="81"/>
      <c r="C54" s="48" t="s">
        <v>287</v>
      </c>
      <c r="D54" s="48" t="s">
        <v>286</v>
      </c>
      <c r="E54" s="21" t="s">
        <v>97</v>
      </c>
      <c r="F54" s="46"/>
      <c r="G54" s="47" t="s">
        <v>149</v>
      </c>
      <c r="H54" s="47"/>
      <c r="I54" s="34"/>
      <c r="J54" s="6"/>
      <c r="K54" s="6"/>
      <c r="L54" s="6"/>
      <c r="M54" s="6"/>
      <c r="N54" s="6"/>
      <c r="O54" s="6"/>
      <c r="P54" s="6"/>
      <c r="Q54" s="6"/>
      <c r="R54" s="6"/>
      <c r="S54" s="6"/>
      <c r="T54" s="6"/>
      <c r="U54" s="6"/>
      <c r="V54" s="6"/>
      <c r="W54" s="6"/>
      <c r="X54" s="6"/>
      <c r="Y54" s="6"/>
      <c r="Z54" s="6"/>
      <c r="AA54" s="6"/>
      <c r="AB54" s="6"/>
    </row>
    <row r="55" spans="1:28" ht="12.75" customHeight="1" x14ac:dyDescent="0.2">
      <c r="A55" s="43" t="s">
        <v>13</v>
      </c>
      <c r="B55" s="81"/>
      <c r="C55" s="48" t="s">
        <v>288</v>
      </c>
      <c r="D55" s="48" t="s">
        <v>289</v>
      </c>
      <c r="E55" s="21" t="s">
        <v>97</v>
      </c>
      <c r="F55" s="46"/>
      <c r="G55" s="47" t="s">
        <v>149</v>
      </c>
      <c r="H55" s="47"/>
      <c r="I55" s="34"/>
      <c r="J55" s="6"/>
      <c r="K55" s="6"/>
      <c r="L55" s="6"/>
      <c r="M55" s="6"/>
      <c r="N55" s="6"/>
      <c r="O55" s="6"/>
      <c r="P55" s="6"/>
      <c r="Q55" s="6"/>
      <c r="R55" s="6"/>
      <c r="S55" s="6"/>
      <c r="T55" s="6"/>
      <c r="U55" s="6"/>
      <c r="V55" s="6"/>
      <c r="W55" s="6"/>
      <c r="X55" s="6"/>
      <c r="Y55" s="6"/>
      <c r="Z55" s="6"/>
      <c r="AA55" s="6"/>
      <c r="AB55" s="6"/>
    </row>
    <row r="56" spans="1:28" ht="12.75" customHeight="1" x14ac:dyDescent="0.2">
      <c r="A56" s="43" t="s">
        <v>13</v>
      </c>
      <c r="B56" s="81"/>
      <c r="C56" s="48" t="s">
        <v>290</v>
      </c>
      <c r="D56" s="48" t="s">
        <v>289</v>
      </c>
      <c r="E56" s="43" t="s">
        <v>90</v>
      </c>
      <c r="F56" s="49" t="s">
        <v>291</v>
      </c>
      <c r="G56" s="47" t="s">
        <v>149</v>
      </c>
      <c r="H56" s="47"/>
      <c r="I56" s="34"/>
      <c r="J56" s="6"/>
      <c r="K56" s="6"/>
      <c r="L56" s="6"/>
      <c r="M56" s="6"/>
      <c r="N56" s="6"/>
      <c r="O56" s="6"/>
      <c r="P56" s="6"/>
      <c r="Q56" s="6"/>
      <c r="R56" s="6"/>
      <c r="S56" s="6"/>
      <c r="T56" s="6"/>
      <c r="U56" s="6"/>
      <c r="V56" s="6"/>
      <c r="W56" s="6"/>
      <c r="X56" s="6"/>
      <c r="Y56" s="6"/>
      <c r="Z56" s="6"/>
      <c r="AA56" s="6"/>
      <c r="AB56" s="6"/>
    </row>
    <row r="57" spans="1:28" ht="12.75" customHeight="1" x14ac:dyDescent="0.2">
      <c r="A57" s="43" t="s">
        <v>13</v>
      </c>
      <c r="B57" s="81"/>
      <c r="C57" s="48" t="s">
        <v>292</v>
      </c>
      <c r="D57" s="48" t="s">
        <v>289</v>
      </c>
      <c r="E57" s="21" t="s">
        <v>97</v>
      </c>
      <c r="F57" s="46"/>
      <c r="G57" s="47" t="s">
        <v>149</v>
      </c>
      <c r="H57" s="47"/>
      <c r="I57" s="34"/>
      <c r="J57" s="6"/>
      <c r="K57" s="6"/>
      <c r="L57" s="6"/>
      <c r="M57" s="6"/>
      <c r="N57" s="6"/>
      <c r="O57" s="6"/>
      <c r="P57" s="6"/>
      <c r="Q57" s="6"/>
      <c r="R57" s="6"/>
      <c r="S57" s="6"/>
      <c r="T57" s="6"/>
      <c r="U57" s="6"/>
      <c r="V57" s="6"/>
      <c r="W57" s="6"/>
      <c r="X57" s="6"/>
      <c r="Y57" s="6"/>
      <c r="Z57" s="6"/>
      <c r="AA57" s="6"/>
      <c r="AB57" s="6"/>
    </row>
    <row r="58" spans="1:28" ht="12.75" customHeight="1" x14ac:dyDescent="0.2">
      <c r="A58" s="43" t="s">
        <v>13</v>
      </c>
      <c r="B58" s="81"/>
      <c r="C58" s="48" t="s">
        <v>293</v>
      </c>
      <c r="D58" s="48" t="s">
        <v>289</v>
      </c>
      <c r="E58" s="21" t="s">
        <v>97</v>
      </c>
      <c r="F58" s="46"/>
      <c r="G58" s="47" t="s">
        <v>149</v>
      </c>
      <c r="H58" s="47"/>
      <c r="I58" s="34"/>
      <c r="J58" s="6"/>
      <c r="K58" s="6"/>
      <c r="L58" s="6"/>
      <c r="M58" s="6"/>
      <c r="N58" s="6"/>
      <c r="O58" s="6"/>
      <c r="P58" s="6"/>
      <c r="Q58" s="6"/>
      <c r="R58" s="6"/>
      <c r="S58" s="6"/>
      <c r="T58" s="6"/>
      <c r="U58" s="6"/>
      <c r="V58" s="6"/>
      <c r="W58" s="6"/>
      <c r="X58" s="6"/>
      <c r="Y58" s="6"/>
      <c r="Z58" s="6"/>
      <c r="AA58" s="6"/>
      <c r="AB58" s="6"/>
    </row>
    <row r="59" spans="1:28" ht="12.75" customHeight="1" x14ac:dyDescent="0.2">
      <c r="A59" s="43" t="s">
        <v>11</v>
      </c>
      <c r="B59" s="81"/>
      <c r="C59" s="44" t="s">
        <v>294</v>
      </c>
      <c r="D59" s="48"/>
      <c r="E59" s="21" t="s">
        <v>97</v>
      </c>
      <c r="F59" s="46"/>
      <c r="G59" s="47" t="s">
        <v>149</v>
      </c>
      <c r="H59" s="47"/>
      <c r="I59" s="34"/>
      <c r="J59" s="6"/>
      <c r="K59" s="6"/>
      <c r="L59" s="6"/>
      <c r="M59" s="6"/>
      <c r="N59" s="6"/>
      <c r="O59" s="6"/>
      <c r="P59" s="6"/>
      <c r="Q59" s="6"/>
      <c r="R59" s="6"/>
      <c r="S59" s="6"/>
      <c r="T59" s="6"/>
      <c r="U59" s="6"/>
      <c r="V59" s="6"/>
      <c r="W59" s="6"/>
      <c r="X59" s="6"/>
      <c r="Y59" s="6"/>
      <c r="Z59" s="6"/>
      <c r="AA59" s="6"/>
      <c r="AB59" s="6"/>
    </row>
    <row r="60" spans="1:28" ht="12.75" customHeight="1" x14ac:dyDescent="0.2">
      <c r="A60" s="43" t="s">
        <v>11</v>
      </c>
      <c r="B60" s="81"/>
      <c r="C60" s="48" t="s">
        <v>295</v>
      </c>
      <c r="D60" s="48" t="s">
        <v>296</v>
      </c>
      <c r="E60" s="21" t="s">
        <v>97</v>
      </c>
      <c r="F60" s="46"/>
      <c r="G60" s="47" t="s">
        <v>149</v>
      </c>
      <c r="H60" s="47"/>
      <c r="I60" s="34"/>
      <c r="J60" s="6"/>
      <c r="K60" s="6"/>
      <c r="L60" s="6"/>
      <c r="M60" s="6"/>
      <c r="N60" s="6"/>
      <c r="O60" s="6"/>
      <c r="P60" s="6"/>
      <c r="Q60" s="6"/>
      <c r="R60" s="6"/>
      <c r="S60" s="6"/>
      <c r="T60" s="6"/>
      <c r="U60" s="6"/>
      <c r="V60" s="6"/>
      <c r="W60" s="6"/>
      <c r="X60" s="6"/>
      <c r="Y60" s="6"/>
      <c r="Z60" s="6"/>
      <c r="AA60" s="6"/>
      <c r="AB60" s="6"/>
    </row>
    <row r="61" spans="1:28" ht="12.75" customHeight="1" x14ac:dyDescent="0.2">
      <c r="A61" s="43" t="s">
        <v>13</v>
      </c>
      <c r="B61" s="81"/>
      <c r="C61" s="48" t="s">
        <v>297</v>
      </c>
      <c r="D61" s="48" t="s">
        <v>289</v>
      </c>
      <c r="E61" s="43" t="s">
        <v>88</v>
      </c>
      <c r="F61" s="49" t="s">
        <v>298</v>
      </c>
      <c r="G61" s="47" t="s">
        <v>149</v>
      </c>
      <c r="H61" s="47"/>
      <c r="I61" s="34"/>
      <c r="J61" s="6"/>
      <c r="K61" s="6"/>
      <c r="L61" s="6"/>
      <c r="M61" s="6"/>
      <c r="N61" s="6"/>
      <c r="O61" s="6"/>
      <c r="P61" s="6"/>
      <c r="Q61" s="6"/>
      <c r="R61" s="6"/>
      <c r="S61" s="6"/>
      <c r="T61" s="6"/>
      <c r="U61" s="6"/>
      <c r="V61" s="6"/>
      <c r="W61" s="6"/>
      <c r="X61" s="6"/>
      <c r="Y61" s="6"/>
      <c r="Z61" s="6"/>
      <c r="AA61" s="6"/>
      <c r="AB61" s="6"/>
    </row>
    <row r="62" spans="1:28" ht="12.75" customHeight="1" x14ac:dyDescent="0.2">
      <c r="A62" s="43" t="s">
        <v>13</v>
      </c>
      <c r="B62" s="81"/>
      <c r="C62" s="48" t="s">
        <v>299</v>
      </c>
      <c r="D62" s="48" t="s">
        <v>289</v>
      </c>
      <c r="E62" s="21" t="s">
        <v>97</v>
      </c>
      <c r="F62" s="46"/>
      <c r="G62" s="47" t="s">
        <v>149</v>
      </c>
      <c r="H62" s="47"/>
      <c r="I62" s="34"/>
      <c r="J62" s="6"/>
      <c r="K62" s="6"/>
      <c r="L62" s="6"/>
      <c r="M62" s="6"/>
      <c r="N62" s="6"/>
      <c r="O62" s="6"/>
      <c r="P62" s="6"/>
      <c r="Q62" s="6"/>
      <c r="R62" s="6"/>
      <c r="S62" s="6"/>
      <c r="T62" s="6"/>
      <c r="U62" s="6"/>
      <c r="V62" s="6"/>
      <c r="W62" s="6"/>
      <c r="X62" s="6"/>
      <c r="Y62" s="6"/>
      <c r="Z62" s="6"/>
      <c r="AA62" s="6"/>
      <c r="AB62" s="6"/>
    </row>
    <row r="63" spans="1:28" ht="12.75" customHeight="1" x14ac:dyDescent="0.2">
      <c r="A63" s="43" t="s">
        <v>11</v>
      </c>
      <c r="B63" s="81"/>
      <c r="C63" s="48" t="s">
        <v>157</v>
      </c>
      <c r="D63" s="48" t="s">
        <v>296</v>
      </c>
      <c r="E63" s="21" t="s">
        <v>97</v>
      </c>
      <c r="F63" s="46"/>
      <c r="G63" s="47" t="s">
        <v>149</v>
      </c>
      <c r="H63" s="47"/>
      <c r="I63" s="34"/>
      <c r="J63" s="6"/>
      <c r="K63" s="6"/>
      <c r="L63" s="6"/>
      <c r="M63" s="6"/>
      <c r="N63" s="6"/>
      <c r="O63" s="6"/>
      <c r="P63" s="6"/>
      <c r="Q63" s="6"/>
      <c r="R63" s="6"/>
      <c r="S63" s="6"/>
      <c r="T63" s="6"/>
      <c r="U63" s="6"/>
      <c r="V63" s="6"/>
      <c r="W63" s="6"/>
      <c r="X63" s="6"/>
      <c r="Y63" s="6"/>
      <c r="Z63" s="6"/>
      <c r="AA63" s="6"/>
      <c r="AB63" s="6"/>
    </row>
    <row r="64" spans="1:28" ht="12.75" customHeight="1" x14ac:dyDescent="0.2">
      <c r="A64" s="43" t="s">
        <v>11</v>
      </c>
      <c r="B64" s="81"/>
      <c r="C64" s="48" t="s">
        <v>158</v>
      </c>
      <c r="D64" s="48" t="s">
        <v>296</v>
      </c>
      <c r="E64" s="21" t="s">
        <v>97</v>
      </c>
      <c r="F64" s="46"/>
      <c r="G64" s="47" t="s">
        <v>149</v>
      </c>
      <c r="H64" s="47"/>
      <c r="I64" s="34"/>
      <c r="J64" s="6"/>
      <c r="K64" s="6"/>
      <c r="L64" s="6"/>
      <c r="M64" s="6"/>
      <c r="N64" s="6"/>
      <c r="O64" s="6"/>
      <c r="P64" s="6"/>
      <c r="Q64" s="6"/>
      <c r="R64" s="6"/>
      <c r="S64" s="6"/>
      <c r="T64" s="6"/>
      <c r="U64" s="6"/>
      <c r="V64" s="6"/>
      <c r="W64" s="6"/>
      <c r="X64" s="6"/>
      <c r="Y64" s="6"/>
      <c r="Z64" s="6"/>
      <c r="AA64" s="6"/>
      <c r="AB64" s="6"/>
    </row>
    <row r="65" spans="1:28" ht="12.75" customHeight="1" x14ac:dyDescent="0.2">
      <c r="A65" s="43" t="s">
        <v>13</v>
      </c>
      <c r="B65" s="81"/>
      <c r="C65" s="48" t="s">
        <v>300</v>
      </c>
      <c r="D65" s="48" t="s">
        <v>289</v>
      </c>
      <c r="E65" s="21" t="s">
        <v>97</v>
      </c>
      <c r="F65" s="46"/>
      <c r="G65" s="47" t="s">
        <v>149</v>
      </c>
      <c r="H65" s="47"/>
      <c r="I65" s="34"/>
      <c r="J65" s="6"/>
      <c r="K65" s="6"/>
      <c r="L65" s="6"/>
      <c r="M65" s="6"/>
      <c r="N65" s="6"/>
      <c r="O65" s="6"/>
      <c r="P65" s="6"/>
      <c r="Q65" s="6"/>
      <c r="R65" s="6"/>
      <c r="S65" s="6"/>
      <c r="T65" s="6"/>
      <c r="U65" s="6"/>
      <c r="V65" s="6"/>
      <c r="W65" s="6"/>
      <c r="X65" s="6"/>
      <c r="Y65" s="6"/>
      <c r="Z65" s="6"/>
      <c r="AA65" s="6"/>
      <c r="AB65" s="6"/>
    </row>
    <row r="66" spans="1:28" ht="12.75" customHeight="1" x14ac:dyDescent="0.2">
      <c r="A66" s="43" t="s">
        <v>11</v>
      </c>
      <c r="B66" s="81"/>
      <c r="C66" s="48" t="s">
        <v>301</v>
      </c>
      <c r="D66" s="48" t="s">
        <v>289</v>
      </c>
      <c r="E66" s="21" t="s">
        <v>97</v>
      </c>
      <c r="F66" s="46"/>
      <c r="G66" s="47" t="s">
        <v>149</v>
      </c>
      <c r="H66" s="47"/>
      <c r="I66" s="34"/>
      <c r="J66" s="6"/>
      <c r="K66" s="6"/>
      <c r="L66" s="6"/>
      <c r="M66" s="6"/>
      <c r="N66" s="6"/>
      <c r="O66" s="6"/>
      <c r="P66" s="6"/>
      <c r="Q66" s="6"/>
      <c r="R66" s="6"/>
      <c r="S66" s="6"/>
      <c r="T66" s="6"/>
      <c r="U66" s="6"/>
      <c r="V66" s="6"/>
      <c r="W66" s="6"/>
      <c r="X66" s="6"/>
      <c r="Y66" s="6"/>
      <c r="Z66" s="6"/>
      <c r="AA66" s="6"/>
      <c r="AB66" s="6"/>
    </row>
    <row r="67" spans="1:28" ht="12.75" customHeight="1" x14ac:dyDescent="0.2">
      <c r="A67" s="43" t="s">
        <v>13</v>
      </c>
      <c r="B67" s="81"/>
      <c r="C67" s="48" t="s">
        <v>302</v>
      </c>
      <c r="D67" s="48" t="s">
        <v>289</v>
      </c>
      <c r="E67" s="21" t="s">
        <v>97</v>
      </c>
      <c r="F67" s="46"/>
      <c r="G67" s="47" t="s">
        <v>149</v>
      </c>
      <c r="H67" s="47"/>
      <c r="I67" s="34"/>
      <c r="J67" s="6"/>
      <c r="K67" s="6"/>
      <c r="L67" s="6"/>
      <c r="M67" s="6"/>
      <c r="N67" s="6"/>
      <c r="O67" s="6"/>
      <c r="P67" s="6"/>
      <c r="Q67" s="6"/>
      <c r="R67" s="6"/>
      <c r="S67" s="6"/>
      <c r="T67" s="6"/>
      <c r="U67" s="6"/>
      <c r="V67" s="6"/>
      <c r="W67" s="6"/>
      <c r="X67" s="6"/>
      <c r="Y67" s="6"/>
      <c r="Z67" s="6"/>
      <c r="AA67" s="6"/>
      <c r="AB67" s="6"/>
    </row>
    <row r="68" spans="1:28" ht="12.75" customHeight="1" x14ac:dyDescent="0.2">
      <c r="A68" s="43" t="s">
        <v>11</v>
      </c>
      <c r="B68" s="81"/>
      <c r="C68" s="48" t="s">
        <v>303</v>
      </c>
      <c r="D68" s="48" t="s">
        <v>281</v>
      </c>
      <c r="E68" s="21" t="s">
        <v>97</v>
      </c>
      <c r="F68" s="46"/>
      <c r="G68" s="47" t="s">
        <v>149</v>
      </c>
      <c r="H68" s="47"/>
      <c r="I68" s="34"/>
      <c r="J68" s="6"/>
      <c r="K68" s="6"/>
      <c r="L68" s="6"/>
      <c r="M68" s="6"/>
      <c r="N68" s="6"/>
      <c r="O68" s="6"/>
      <c r="P68" s="6"/>
      <c r="Q68" s="6"/>
      <c r="R68" s="6"/>
      <c r="S68" s="6"/>
      <c r="T68" s="6"/>
      <c r="U68" s="6"/>
      <c r="V68" s="6"/>
      <c r="W68" s="6"/>
      <c r="X68" s="6"/>
      <c r="Y68" s="6"/>
      <c r="Z68" s="6"/>
      <c r="AA68" s="6"/>
      <c r="AB68" s="6"/>
    </row>
    <row r="69" spans="1:28" ht="12.75" customHeight="1" x14ac:dyDescent="0.2">
      <c r="A69" s="43" t="s">
        <v>11</v>
      </c>
      <c r="B69" s="81"/>
      <c r="C69" s="48" t="s">
        <v>280</v>
      </c>
      <c r="D69" s="48" t="s">
        <v>281</v>
      </c>
      <c r="E69" s="21" t="s">
        <v>97</v>
      </c>
      <c r="F69" s="46"/>
      <c r="G69" s="47" t="s">
        <v>149</v>
      </c>
      <c r="H69" s="47"/>
      <c r="I69" s="34"/>
      <c r="J69" s="6"/>
      <c r="K69" s="6"/>
      <c r="L69" s="6"/>
      <c r="M69" s="6"/>
      <c r="N69" s="6"/>
      <c r="O69" s="6"/>
      <c r="P69" s="6"/>
      <c r="Q69" s="6"/>
      <c r="R69" s="6"/>
      <c r="S69" s="6"/>
      <c r="T69" s="6"/>
      <c r="U69" s="6"/>
      <c r="V69" s="6"/>
      <c r="W69" s="6"/>
      <c r="X69" s="6"/>
      <c r="Y69" s="6"/>
      <c r="Z69" s="6"/>
      <c r="AA69" s="6"/>
      <c r="AB69" s="6"/>
    </row>
    <row r="70" spans="1:28" ht="12.75" customHeight="1" x14ac:dyDescent="0.2">
      <c r="A70" s="43" t="s">
        <v>11</v>
      </c>
      <c r="B70" s="81"/>
      <c r="C70" s="48" t="s">
        <v>304</v>
      </c>
      <c r="D70" s="48" t="s">
        <v>305</v>
      </c>
      <c r="E70" s="43" t="s">
        <v>88</v>
      </c>
      <c r="F70" s="49" t="s">
        <v>306</v>
      </c>
      <c r="G70" s="47" t="s">
        <v>149</v>
      </c>
      <c r="H70" s="47"/>
      <c r="I70" s="34"/>
      <c r="J70" s="6"/>
      <c r="K70" s="6"/>
      <c r="L70" s="6"/>
      <c r="M70" s="6"/>
      <c r="N70" s="6"/>
      <c r="O70" s="6"/>
      <c r="P70" s="6"/>
      <c r="Q70" s="6"/>
      <c r="R70" s="6"/>
      <c r="S70" s="6"/>
      <c r="T70" s="6"/>
      <c r="U70" s="6"/>
      <c r="V70" s="6"/>
      <c r="W70" s="6"/>
      <c r="X70" s="6"/>
      <c r="Y70" s="6"/>
      <c r="Z70" s="6"/>
      <c r="AA70" s="6"/>
      <c r="AB70" s="6"/>
    </row>
    <row r="71" spans="1:28" ht="12.75" customHeight="1" x14ac:dyDescent="0.2">
      <c r="A71" s="43" t="s">
        <v>11</v>
      </c>
      <c r="B71" s="81"/>
      <c r="C71" s="48" t="s">
        <v>307</v>
      </c>
      <c r="D71" s="48" t="s">
        <v>308</v>
      </c>
      <c r="E71" s="21" t="s">
        <v>97</v>
      </c>
      <c r="F71" s="46"/>
      <c r="G71" s="47" t="s">
        <v>149</v>
      </c>
      <c r="H71" s="47"/>
      <c r="I71" s="34"/>
      <c r="J71" s="6"/>
      <c r="K71" s="6"/>
      <c r="L71" s="6"/>
      <c r="M71" s="6"/>
      <c r="N71" s="6"/>
      <c r="O71" s="6"/>
      <c r="P71" s="6"/>
      <c r="Q71" s="6"/>
      <c r="R71" s="6"/>
      <c r="S71" s="6"/>
      <c r="T71" s="6"/>
      <c r="U71" s="6"/>
      <c r="V71" s="6"/>
      <c r="W71" s="6"/>
      <c r="X71" s="6"/>
      <c r="Y71" s="6"/>
      <c r="Z71" s="6"/>
      <c r="AA71" s="6"/>
      <c r="AB71" s="6"/>
    </row>
    <row r="72" spans="1:28" ht="12.75" customHeight="1" x14ac:dyDescent="0.2">
      <c r="A72" s="43" t="s">
        <v>11</v>
      </c>
      <c r="B72" s="81"/>
      <c r="C72" s="48" t="s">
        <v>309</v>
      </c>
      <c r="D72" s="48" t="s">
        <v>281</v>
      </c>
      <c r="E72" s="43" t="s">
        <v>88</v>
      </c>
      <c r="F72" s="49" t="s">
        <v>310</v>
      </c>
      <c r="G72" s="47" t="s">
        <v>149</v>
      </c>
      <c r="H72" s="47"/>
      <c r="I72" s="34"/>
      <c r="J72" s="6"/>
      <c r="K72" s="6"/>
      <c r="L72" s="6"/>
      <c r="M72" s="6"/>
      <c r="N72" s="6"/>
      <c r="O72" s="6"/>
      <c r="P72" s="6"/>
      <c r="Q72" s="6"/>
      <c r="R72" s="6"/>
      <c r="S72" s="6"/>
      <c r="T72" s="6"/>
      <c r="U72" s="6"/>
      <c r="V72" s="6"/>
      <c r="W72" s="6"/>
      <c r="X72" s="6"/>
      <c r="Y72" s="6"/>
      <c r="Z72" s="6"/>
      <c r="AA72" s="6"/>
      <c r="AB72" s="6"/>
    </row>
    <row r="73" spans="1:28" ht="12.75" customHeight="1" x14ac:dyDescent="0.2">
      <c r="A73" s="43" t="s">
        <v>11</v>
      </c>
      <c r="B73" s="81"/>
      <c r="C73" s="48" t="s">
        <v>159</v>
      </c>
      <c r="D73" s="48" t="s">
        <v>160</v>
      </c>
      <c r="E73" s="21" t="s">
        <v>97</v>
      </c>
      <c r="F73" s="46"/>
      <c r="G73" s="47" t="s">
        <v>149</v>
      </c>
      <c r="H73" s="47"/>
      <c r="I73" s="34"/>
      <c r="J73" s="6"/>
      <c r="K73" s="6"/>
      <c r="L73" s="6"/>
      <c r="M73" s="6"/>
      <c r="N73" s="6"/>
      <c r="O73" s="6"/>
      <c r="P73" s="6"/>
      <c r="Q73" s="6"/>
      <c r="R73" s="6"/>
      <c r="S73" s="6"/>
      <c r="T73" s="6"/>
      <c r="U73" s="6"/>
      <c r="V73" s="6"/>
      <c r="W73" s="6"/>
      <c r="X73" s="6"/>
      <c r="Y73" s="6"/>
      <c r="Z73" s="6"/>
      <c r="AA73" s="6"/>
      <c r="AB73" s="6"/>
    </row>
    <row r="74" spans="1:28" ht="12.75" customHeight="1" x14ac:dyDescent="0.2">
      <c r="A74" s="43" t="s">
        <v>11</v>
      </c>
      <c r="B74" s="82"/>
      <c r="C74" s="48" t="s">
        <v>161</v>
      </c>
      <c r="D74" s="48" t="s">
        <v>162</v>
      </c>
      <c r="E74" s="21" t="s">
        <v>97</v>
      </c>
      <c r="F74" s="46"/>
      <c r="G74" s="47" t="s">
        <v>149</v>
      </c>
      <c r="H74" s="47"/>
      <c r="I74" s="34"/>
      <c r="J74" s="6"/>
      <c r="K74" s="6"/>
      <c r="L74" s="6"/>
      <c r="M74" s="6"/>
      <c r="N74" s="6"/>
      <c r="O74" s="6"/>
      <c r="P74" s="6"/>
      <c r="Q74" s="6"/>
      <c r="R74" s="6"/>
      <c r="S74" s="6"/>
      <c r="T74" s="6"/>
      <c r="U74" s="6"/>
      <c r="V74" s="6"/>
      <c r="W74" s="6"/>
      <c r="X74" s="6"/>
      <c r="Y74" s="6"/>
      <c r="Z74" s="6"/>
      <c r="AA74" s="6"/>
      <c r="AB74" s="6"/>
    </row>
    <row r="75" spans="1:28" ht="12.75" customHeight="1" x14ac:dyDescent="0.2">
      <c r="A75" s="41"/>
      <c r="B75" s="51" t="s">
        <v>311</v>
      </c>
      <c r="C75" s="41"/>
      <c r="D75" s="41"/>
      <c r="E75" s="41"/>
      <c r="F75" s="41"/>
      <c r="G75" s="41"/>
      <c r="H75" s="41"/>
      <c r="I75" s="34"/>
      <c r="J75" s="6"/>
      <c r="K75" s="6"/>
      <c r="L75" s="6"/>
      <c r="M75" s="6"/>
      <c r="N75" s="6"/>
      <c r="O75" s="6"/>
      <c r="P75" s="6"/>
      <c r="Q75" s="6"/>
      <c r="R75" s="6"/>
      <c r="S75" s="6"/>
      <c r="T75" s="6"/>
      <c r="U75" s="6"/>
      <c r="V75" s="6"/>
      <c r="W75" s="6"/>
      <c r="X75" s="6"/>
      <c r="Y75" s="6"/>
      <c r="Z75" s="6"/>
      <c r="AA75" s="6"/>
      <c r="AB75" s="6"/>
    </row>
    <row r="76" spans="1:28" ht="12.75" customHeight="1" x14ac:dyDescent="0.2">
      <c r="A76" s="43" t="s">
        <v>13</v>
      </c>
      <c r="B76" s="89" t="s">
        <v>168</v>
      </c>
      <c r="C76" s="44" t="s">
        <v>148</v>
      </c>
      <c r="D76" s="45"/>
      <c r="E76" s="21" t="s">
        <v>97</v>
      </c>
      <c r="F76" s="46"/>
      <c r="G76" s="47" t="s">
        <v>149</v>
      </c>
      <c r="H76" s="47"/>
      <c r="I76" s="34"/>
      <c r="J76" s="6"/>
      <c r="K76" s="6"/>
      <c r="L76" s="6"/>
      <c r="M76" s="6"/>
      <c r="N76" s="6"/>
      <c r="O76" s="6"/>
      <c r="P76" s="6"/>
      <c r="Q76" s="6"/>
      <c r="R76" s="6"/>
      <c r="S76" s="6"/>
      <c r="T76" s="6"/>
      <c r="U76" s="6"/>
      <c r="V76" s="6"/>
      <c r="W76" s="6"/>
      <c r="X76" s="6"/>
      <c r="Y76" s="6"/>
      <c r="Z76" s="6"/>
      <c r="AA76" s="6"/>
      <c r="AB76" s="6"/>
    </row>
    <row r="77" spans="1:28" ht="12.75" customHeight="1" x14ac:dyDescent="0.2">
      <c r="A77" s="43" t="s">
        <v>11</v>
      </c>
      <c r="B77" s="81"/>
      <c r="C77" s="48" t="s">
        <v>312</v>
      </c>
      <c r="D77" s="48" t="s">
        <v>313</v>
      </c>
      <c r="E77" s="43" t="s">
        <v>88</v>
      </c>
      <c r="F77" s="49" t="s">
        <v>314</v>
      </c>
      <c r="G77" s="47" t="s">
        <v>149</v>
      </c>
      <c r="H77" s="47"/>
      <c r="I77" s="34"/>
      <c r="J77" s="6"/>
      <c r="K77" s="6"/>
      <c r="L77" s="6"/>
      <c r="M77" s="6"/>
      <c r="N77" s="6"/>
      <c r="O77" s="6"/>
      <c r="P77" s="6"/>
      <c r="Q77" s="6"/>
      <c r="R77" s="6"/>
      <c r="S77" s="6"/>
      <c r="T77" s="6"/>
      <c r="U77" s="6"/>
      <c r="V77" s="6"/>
      <c r="W77" s="6"/>
      <c r="X77" s="6"/>
      <c r="Y77" s="6"/>
      <c r="Z77" s="6"/>
      <c r="AA77" s="6"/>
      <c r="AB77" s="6"/>
    </row>
    <row r="78" spans="1:28" ht="12.75" customHeight="1" x14ac:dyDescent="0.2">
      <c r="A78" s="43" t="s">
        <v>11</v>
      </c>
      <c r="B78" s="81"/>
      <c r="C78" s="48" t="s">
        <v>315</v>
      </c>
      <c r="D78" s="48" t="s">
        <v>316</v>
      </c>
      <c r="E78" s="21" t="s">
        <v>97</v>
      </c>
      <c r="F78" s="46"/>
      <c r="G78" s="47" t="s">
        <v>149</v>
      </c>
      <c r="H78" s="47"/>
      <c r="I78" s="34"/>
      <c r="J78" s="6"/>
      <c r="K78" s="6"/>
      <c r="L78" s="6"/>
      <c r="M78" s="6"/>
      <c r="N78" s="6"/>
      <c r="O78" s="6"/>
      <c r="P78" s="6"/>
      <c r="Q78" s="6"/>
      <c r="R78" s="6"/>
      <c r="S78" s="6"/>
      <c r="T78" s="6"/>
      <c r="U78" s="6"/>
      <c r="V78" s="6"/>
      <c r="W78" s="6"/>
      <c r="X78" s="6"/>
      <c r="Y78" s="6"/>
      <c r="Z78" s="6"/>
      <c r="AA78" s="6"/>
      <c r="AB78" s="6"/>
    </row>
    <row r="79" spans="1:28" ht="12.75" customHeight="1" x14ac:dyDescent="0.2">
      <c r="A79" s="43" t="s">
        <v>11</v>
      </c>
      <c r="B79" s="81"/>
      <c r="C79" s="48" t="s">
        <v>317</v>
      </c>
      <c r="D79" s="48" t="s">
        <v>318</v>
      </c>
      <c r="E79" s="21" t="s">
        <v>97</v>
      </c>
      <c r="F79" s="46"/>
      <c r="G79" s="47" t="s">
        <v>149</v>
      </c>
      <c r="H79" s="47"/>
      <c r="I79" s="34"/>
      <c r="J79" s="6"/>
      <c r="K79" s="6"/>
      <c r="L79" s="6"/>
      <c r="M79" s="6"/>
      <c r="N79" s="6"/>
      <c r="O79" s="6"/>
      <c r="P79" s="6"/>
      <c r="Q79" s="6"/>
      <c r="R79" s="6"/>
      <c r="S79" s="6"/>
      <c r="T79" s="6"/>
      <c r="U79" s="6"/>
      <c r="V79" s="6"/>
      <c r="W79" s="6"/>
      <c r="X79" s="6"/>
      <c r="Y79" s="6"/>
      <c r="Z79" s="6"/>
      <c r="AA79" s="6"/>
      <c r="AB79" s="6"/>
    </row>
    <row r="80" spans="1:28" ht="12.75" customHeight="1" x14ac:dyDescent="0.2">
      <c r="A80" s="43" t="s">
        <v>11</v>
      </c>
      <c r="B80" s="81"/>
      <c r="C80" s="48" t="s">
        <v>319</v>
      </c>
      <c r="D80" s="48" t="s">
        <v>320</v>
      </c>
      <c r="E80" s="21" t="s">
        <v>97</v>
      </c>
      <c r="F80" s="46"/>
      <c r="G80" s="47" t="s">
        <v>149</v>
      </c>
      <c r="H80" s="47"/>
      <c r="I80" s="34"/>
      <c r="J80" s="6"/>
      <c r="K80" s="6"/>
      <c r="L80" s="6"/>
      <c r="M80" s="6"/>
      <c r="N80" s="6"/>
      <c r="O80" s="6"/>
      <c r="P80" s="6"/>
      <c r="Q80" s="6"/>
      <c r="R80" s="6"/>
      <c r="S80" s="6"/>
      <c r="T80" s="6"/>
      <c r="U80" s="6"/>
      <c r="V80" s="6"/>
      <c r="W80" s="6"/>
      <c r="X80" s="6"/>
      <c r="Y80" s="6"/>
      <c r="Z80" s="6"/>
      <c r="AA80" s="6"/>
      <c r="AB80" s="6"/>
    </row>
    <row r="81" spans="1:28" ht="12.75" customHeight="1" x14ac:dyDescent="0.2">
      <c r="A81" s="43" t="s">
        <v>11</v>
      </c>
      <c r="B81" s="81"/>
      <c r="C81" s="48" t="s">
        <v>321</v>
      </c>
      <c r="D81" s="48" t="s">
        <v>322</v>
      </c>
      <c r="E81" s="43" t="s">
        <v>97</v>
      </c>
      <c r="F81" s="46"/>
      <c r="G81" s="47" t="s">
        <v>149</v>
      </c>
      <c r="H81" s="47"/>
      <c r="I81" s="34"/>
      <c r="J81" s="6"/>
      <c r="K81" s="6"/>
      <c r="L81" s="6"/>
      <c r="M81" s="6"/>
      <c r="N81" s="6"/>
      <c r="O81" s="6"/>
      <c r="P81" s="6"/>
      <c r="Q81" s="6"/>
      <c r="R81" s="6"/>
      <c r="S81" s="6"/>
      <c r="T81" s="6"/>
      <c r="U81" s="6"/>
      <c r="V81" s="6"/>
      <c r="W81" s="6"/>
      <c r="X81" s="6"/>
      <c r="Y81" s="6"/>
      <c r="Z81" s="6"/>
      <c r="AA81" s="6"/>
      <c r="AB81" s="6"/>
    </row>
    <row r="82" spans="1:28" ht="12.75" customHeight="1" x14ac:dyDescent="0.2">
      <c r="A82" s="43" t="s">
        <v>11</v>
      </c>
      <c r="B82" s="81"/>
      <c r="C82" s="48" t="s">
        <v>323</v>
      </c>
      <c r="D82" s="48" t="s">
        <v>324</v>
      </c>
      <c r="E82" s="21" t="s">
        <v>97</v>
      </c>
      <c r="F82" s="46"/>
      <c r="G82" s="47" t="s">
        <v>149</v>
      </c>
      <c r="H82" s="47"/>
      <c r="I82" s="34"/>
      <c r="J82" s="6"/>
      <c r="K82" s="6"/>
      <c r="L82" s="6"/>
      <c r="M82" s="6"/>
      <c r="N82" s="6"/>
      <c r="O82" s="6"/>
      <c r="P82" s="6"/>
      <c r="Q82" s="6"/>
      <c r="R82" s="6"/>
      <c r="S82" s="6"/>
      <c r="T82" s="6"/>
      <c r="U82" s="6"/>
      <c r="V82" s="6"/>
      <c r="W82" s="6"/>
      <c r="X82" s="6"/>
      <c r="Y82" s="6"/>
      <c r="Z82" s="6"/>
      <c r="AA82" s="6"/>
      <c r="AB82" s="6"/>
    </row>
    <row r="83" spans="1:28" ht="12.75" customHeight="1" x14ac:dyDescent="0.2">
      <c r="A83" s="43" t="s">
        <v>11</v>
      </c>
      <c r="B83" s="81"/>
      <c r="C83" s="48" t="s">
        <v>325</v>
      </c>
      <c r="D83" s="48" t="s">
        <v>326</v>
      </c>
      <c r="E83" s="21" t="s">
        <v>97</v>
      </c>
      <c r="F83" s="46"/>
      <c r="G83" s="47" t="s">
        <v>149</v>
      </c>
      <c r="H83" s="47"/>
      <c r="I83" s="34"/>
      <c r="J83" s="6"/>
      <c r="K83" s="6"/>
      <c r="L83" s="6"/>
      <c r="M83" s="6"/>
      <c r="N83" s="6"/>
      <c r="O83" s="6"/>
      <c r="P83" s="6"/>
      <c r="Q83" s="6"/>
      <c r="R83" s="6"/>
      <c r="S83" s="6"/>
      <c r="T83" s="6"/>
      <c r="U83" s="6"/>
      <c r="V83" s="6"/>
      <c r="W83" s="6"/>
      <c r="X83" s="6"/>
      <c r="Y83" s="6"/>
      <c r="Z83" s="6"/>
      <c r="AA83" s="6"/>
      <c r="AB83" s="6"/>
    </row>
    <row r="84" spans="1:28" ht="12.75" customHeight="1" x14ac:dyDescent="0.2">
      <c r="A84" s="43" t="s">
        <v>13</v>
      </c>
      <c r="B84" s="90" t="s">
        <v>327</v>
      </c>
      <c r="C84" s="44" t="s">
        <v>148</v>
      </c>
      <c r="D84" s="45"/>
      <c r="E84" s="43" t="s">
        <v>92</v>
      </c>
      <c r="F84" s="49" t="s">
        <v>328</v>
      </c>
      <c r="G84" s="47" t="s">
        <v>149</v>
      </c>
      <c r="H84" s="47"/>
      <c r="I84" s="34"/>
      <c r="J84" s="6"/>
      <c r="K84" s="6"/>
      <c r="L84" s="6"/>
      <c r="M84" s="6"/>
      <c r="N84" s="6"/>
      <c r="O84" s="6"/>
      <c r="P84" s="6"/>
      <c r="Q84" s="6"/>
      <c r="R84" s="6"/>
      <c r="S84" s="6"/>
      <c r="T84" s="6"/>
      <c r="U84" s="6"/>
      <c r="V84" s="6"/>
      <c r="W84" s="6"/>
      <c r="X84" s="6"/>
      <c r="Y84" s="6"/>
      <c r="Z84" s="6"/>
      <c r="AA84" s="6"/>
      <c r="AB84" s="6"/>
    </row>
    <row r="85" spans="1:28" ht="12.75" customHeight="1" x14ac:dyDescent="0.2">
      <c r="A85" s="43" t="s">
        <v>11</v>
      </c>
      <c r="B85" s="81"/>
      <c r="C85" s="48" t="s">
        <v>329</v>
      </c>
      <c r="D85" s="48" t="s">
        <v>330</v>
      </c>
      <c r="E85" s="21" t="s">
        <v>97</v>
      </c>
      <c r="F85" s="46"/>
      <c r="G85" s="47" t="s">
        <v>149</v>
      </c>
      <c r="H85" s="47"/>
      <c r="I85" s="34"/>
      <c r="J85" s="6"/>
      <c r="K85" s="6"/>
      <c r="L85" s="6"/>
      <c r="M85" s="6"/>
      <c r="N85" s="6"/>
      <c r="O85" s="6"/>
      <c r="P85" s="6"/>
      <c r="Q85" s="6"/>
      <c r="R85" s="6"/>
      <c r="S85" s="6"/>
      <c r="T85" s="6"/>
      <c r="U85" s="6"/>
      <c r="V85" s="6"/>
      <c r="W85" s="6"/>
      <c r="X85" s="6"/>
      <c r="Y85" s="6"/>
      <c r="Z85" s="6"/>
      <c r="AA85" s="6"/>
      <c r="AB85" s="6"/>
    </row>
    <row r="86" spans="1:28" ht="12.75" customHeight="1" x14ac:dyDescent="0.2">
      <c r="A86" s="43" t="s">
        <v>11</v>
      </c>
      <c r="B86" s="81"/>
      <c r="C86" s="48" t="s">
        <v>331</v>
      </c>
      <c r="D86" s="48" t="s">
        <v>332</v>
      </c>
      <c r="E86" s="21" t="s">
        <v>97</v>
      </c>
      <c r="F86" s="46"/>
      <c r="G86" s="47" t="s">
        <v>149</v>
      </c>
      <c r="H86" s="47"/>
      <c r="I86" s="34"/>
      <c r="J86" s="6"/>
      <c r="K86" s="6"/>
      <c r="L86" s="6"/>
      <c r="M86" s="6"/>
      <c r="N86" s="6"/>
      <c r="O86" s="6"/>
      <c r="P86" s="6"/>
      <c r="Q86" s="6"/>
      <c r="R86" s="6"/>
      <c r="S86" s="6"/>
      <c r="T86" s="6"/>
      <c r="U86" s="6"/>
      <c r="V86" s="6"/>
      <c r="W86" s="6"/>
      <c r="X86" s="6"/>
      <c r="Y86" s="6"/>
      <c r="Z86" s="6"/>
      <c r="AA86" s="6"/>
      <c r="AB86" s="6"/>
    </row>
    <row r="87" spans="1:28" ht="12.75" customHeight="1" x14ac:dyDescent="0.2">
      <c r="A87" s="43" t="s">
        <v>11</v>
      </c>
      <c r="B87" s="81"/>
      <c r="C87" s="48" t="s">
        <v>333</v>
      </c>
      <c r="D87" s="48" t="s">
        <v>334</v>
      </c>
      <c r="E87" s="21" t="s">
        <v>97</v>
      </c>
      <c r="F87" s="46"/>
      <c r="G87" s="47" t="s">
        <v>149</v>
      </c>
      <c r="H87" s="47"/>
      <c r="I87" s="34"/>
      <c r="J87" s="6"/>
      <c r="K87" s="6"/>
      <c r="L87" s="6"/>
      <c r="M87" s="6"/>
      <c r="N87" s="6"/>
      <c r="O87" s="6"/>
      <c r="P87" s="6"/>
      <c r="Q87" s="6"/>
      <c r="R87" s="6"/>
      <c r="S87" s="6"/>
      <c r="T87" s="6"/>
      <c r="U87" s="6"/>
      <c r="V87" s="6"/>
      <c r="W87" s="6"/>
      <c r="X87" s="6"/>
      <c r="Y87" s="6"/>
      <c r="Z87" s="6"/>
      <c r="AA87" s="6"/>
      <c r="AB87" s="6"/>
    </row>
    <row r="88" spans="1:28" ht="12.75" customHeight="1" x14ac:dyDescent="0.2">
      <c r="A88" s="43" t="s">
        <v>11</v>
      </c>
      <c r="B88" s="81"/>
      <c r="C88" s="48" t="s">
        <v>335</v>
      </c>
      <c r="D88" s="48" t="s">
        <v>336</v>
      </c>
      <c r="E88" s="21" t="s">
        <v>97</v>
      </c>
      <c r="F88" s="46"/>
      <c r="G88" s="47" t="s">
        <v>149</v>
      </c>
      <c r="H88" s="47"/>
      <c r="I88" s="34"/>
      <c r="J88" s="6"/>
      <c r="K88" s="6"/>
      <c r="L88" s="6"/>
      <c r="M88" s="6"/>
      <c r="N88" s="6"/>
      <c r="O88" s="6"/>
      <c r="P88" s="6"/>
      <c r="Q88" s="6"/>
      <c r="R88" s="6"/>
      <c r="S88" s="6"/>
      <c r="T88" s="6"/>
      <c r="U88" s="6"/>
      <c r="V88" s="6"/>
      <c r="W88" s="6"/>
      <c r="X88" s="6"/>
      <c r="Y88" s="6"/>
      <c r="Z88" s="6"/>
      <c r="AA88" s="6"/>
      <c r="AB88" s="6"/>
    </row>
    <row r="89" spans="1:28" ht="12.75" customHeight="1" x14ac:dyDescent="0.2">
      <c r="A89" s="43" t="s">
        <v>11</v>
      </c>
      <c r="B89" s="90" t="s">
        <v>337</v>
      </c>
      <c r="C89" s="44" t="s">
        <v>148</v>
      </c>
      <c r="D89" s="45"/>
      <c r="E89" s="21" t="s">
        <v>97</v>
      </c>
      <c r="F89" s="46"/>
      <c r="G89" s="47" t="s">
        <v>149</v>
      </c>
      <c r="H89" s="47"/>
      <c r="I89" s="34"/>
      <c r="J89" s="6"/>
      <c r="K89" s="6"/>
      <c r="L89" s="6"/>
      <c r="M89" s="6"/>
      <c r="N89" s="6"/>
      <c r="O89" s="6"/>
      <c r="P89" s="6"/>
      <c r="Q89" s="6"/>
      <c r="R89" s="6"/>
      <c r="S89" s="6"/>
      <c r="T89" s="6"/>
      <c r="U89" s="6"/>
      <c r="V89" s="6"/>
      <c r="W89" s="6"/>
      <c r="X89" s="6"/>
      <c r="Y89" s="6"/>
      <c r="Z89" s="6"/>
      <c r="AA89" s="6"/>
      <c r="AB89" s="6"/>
    </row>
    <row r="90" spans="1:28" ht="12.75" customHeight="1" x14ac:dyDescent="0.2">
      <c r="A90" s="43" t="s">
        <v>11</v>
      </c>
      <c r="B90" s="81"/>
      <c r="C90" s="48" t="s">
        <v>338</v>
      </c>
      <c r="D90" s="48" t="s">
        <v>339</v>
      </c>
      <c r="E90" s="21" t="s">
        <v>97</v>
      </c>
      <c r="F90" s="46"/>
      <c r="G90" s="47" t="s">
        <v>149</v>
      </c>
      <c r="H90" s="47"/>
      <c r="I90" s="34"/>
      <c r="J90" s="6"/>
      <c r="K90" s="6"/>
      <c r="L90" s="6"/>
      <c r="M90" s="6"/>
      <c r="N90" s="6"/>
      <c r="O90" s="6"/>
      <c r="P90" s="6"/>
      <c r="Q90" s="6"/>
      <c r="R90" s="6"/>
      <c r="S90" s="6"/>
      <c r="T90" s="6"/>
      <c r="U90" s="6"/>
      <c r="V90" s="6"/>
      <c r="W90" s="6"/>
      <c r="X90" s="6"/>
      <c r="Y90" s="6"/>
      <c r="Z90" s="6"/>
      <c r="AA90" s="6"/>
      <c r="AB90" s="6"/>
    </row>
    <row r="91" spans="1:28" ht="12.75" customHeight="1" x14ac:dyDescent="0.2">
      <c r="A91" s="43" t="s">
        <v>11</v>
      </c>
      <c r="B91" s="81"/>
      <c r="C91" s="48" t="s">
        <v>340</v>
      </c>
      <c r="D91" s="48" t="s">
        <v>341</v>
      </c>
      <c r="E91" s="21" t="s">
        <v>97</v>
      </c>
      <c r="F91" s="46"/>
      <c r="G91" s="47" t="s">
        <v>149</v>
      </c>
      <c r="H91" s="47"/>
      <c r="I91" s="34"/>
      <c r="J91" s="6"/>
      <c r="K91" s="6"/>
      <c r="L91" s="6"/>
      <c r="M91" s="6"/>
      <c r="N91" s="6"/>
      <c r="O91" s="6"/>
      <c r="P91" s="6"/>
      <c r="Q91" s="6"/>
      <c r="R91" s="6"/>
      <c r="S91" s="6"/>
      <c r="T91" s="6"/>
      <c r="U91" s="6"/>
      <c r="V91" s="6"/>
      <c r="W91" s="6"/>
      <c r="X91" s="6"/>
      <c r="Y91" s="6"/>
      <c r="Z91" s="6"/>
      <c r="AA91" s="6"/>
      <c r="AB91" s="6"/>
    </row>
    <row r="92" spans="1:28" ht="12.75" customHeight="1" x14ac:dyDescent="0.2">
      <c r="A92" s="43" t="s">
        <v>11</v>
      </c>
      <c r="B92" s="81"/>
      <c r="C92" s="48" t="s">
        <v>342</v>
      </c>
      <c r="D92" s="48" t="s">
        <v>343</v>
      </c>
      <c r="E92" s="43" t="s">
        <v>97</v>
      </c>
      <c r="F92" s="53"/>
      <c r="G92" s="47" t="s">
        <v>149</v>
      </c>
      <c r="H92" s="47"/>
      <c r="I92" s="34"/>
      <c r="J92" s="6"/>
      <c r="K92" s="6"/>
      <c r="L92" s="6"/>
      <c r="M92" s="6"/>
      <c r="N92" s="6"/>
      <c r="O92" s="6"/>
      <c r="P92" s="6"/>
      <c r="Q92" s="6"/>
      <c r="R92" s="6"/>
      <c r="S92" s="6"/>
      <c r="T92" s="6"/>
      <c r="U92" s="6"/>
      <c r="V92" s="6"/>
      <c r="W92" s="6"/>
      <c r="X92" s="6"/>
      <c r="Y92" s="6"/>
      <c r="Z92" s="6"/>
      <c r="AA92" s="6"/>
      <c r="AB92" s="6"/>
    </row>
    <row r="93" spans="1:28" ht="12.75" customHeight="1" x14ac:dyDescent="0.2">
      <c r="A93" s="43" t="s">
        <v>13</v>
      </c>
      <c r="B93" s="90" t="s">
        <v>344</v>
      </c>
      <c r="C93" s="44" t="s">
        <v>148</v>
      </c>
      <c r="D93" s="45"/>
      <c r="E93" s="43" t="s">
        <v>92</v>
      </c>
      <c r="F93" s="49" t="s">
        <v>345</v>
      </c>
      <c r="G93" s="47" t="s">
        <v>149</v>
      </c>
      <c r="H93" s="47"/>
      <c r="I93" s="34"/>
      <c r="J93" s="6"/>
      <c r="K93" s="6"/>
      <c r="L93" s="6"/>
      <c r="M93" s="6"/>
      <c r="N93" s="6"/>
      <c r="O93" s="6"/>
      <c r="P93" s="6"/>
      <c r="Q93" s="6"/>
      <c r="R93" s="6"/>
      <c r="S93" s="6"/>
      <c r="T93" s="6"/>
      <c r="U93" s="6"/>
      <c r="V93" s="6"/>
      <c r="W93" s="6"/>
      <c r="X93" s="6"/>
      <c r="Y93" s="6"/>
      <c r="Z93" s="6"/>
      <c r="AA93" s="6"/>
      <c r="AB93" s="6"/>
    </row>
    <row r="94" spans="1:28" ht="12.75" customHeight="1" x14ac:dyDescent="0.2">
      <c r="A94" s="43" t="s">
        <v>11</v>
      </c>
      <c r="B94" s="81"/>
      <c r="C94" s="48" t="s">
        <v>346</v>
      </c>
      <c r="D94" s="48" t="s">
        <v>347</v>
      </c>
      <c r="E94" s="21" t="s">
        <v>97</v>
      </c>
      <c r="F94" s="46"/>
      <c r="G94" s="47" t="s">
        <v>149</v>
      </c>
      <c r="H94" s="47"/>
      <c r="I94" s="34"/>
      <c r="J94" s="6"/>
      <c r="K94" s="6"/>
      <c r="L94" s="6"/>
      <c r="M94" s="6"/>
      <c r="N94" s="6"/>
      <c r="O94" s="6"/>
      <c r="P94" s="6"/>
      <c r="Q94" s="6"/>
      <c r="R94" s="6"/>
      <c r="S94" s="6"/>
      <c r="T94" s="6"/>
      <c r="U94" s="6"/>
      <c r="V94" s="6"/>
      <c r="W94" s="6"/>
      <c r="X94" s="6"/>
      <c r="Y94" s="6"/>
      <c r="Z94" s="6"/>
      <c r="AA94" s="6"/>
      <c r="AB94" s="6"/>
    </row>
    <row r="95" spans="1:28" ht="12.75" customHeight="1" x14ac:dyDescent="0.2">
      <c r="A95" s="43" t="s">
        <v>11</v>
      </c>
      <c r="B95" s="81"/>
      <c r="C95" s="48" t="s">
        <v>348</v>
      </c>
      <c r="D95" s="48" t="s">
        <v>349</v>
      </c>
      <c r="E95" s="21" t="s">
        <v>97</v>
      </c>
      <c r="F95" s="46"/>
      <c r="G95" s="47" t="s">
        <v>149</v>
      </c>
      <c r="H95" s="47"/>
      <c r="I95" s="34"/>
      <c r="J95" s="6"/>
      <c r="K95" s="6"/>
      <c r="L95" s="6"/>
      <c r="M95" s="6"/>
      <c r="N95" s="6"/>
      <c r="O95" s="6"/>
      <c r="P95" s="6"/>
      <c r="Q95" s="6"/>
      <c r="R95" s="6"/>
      <c r="S95" s="6"/>
      <c r="T95" s="6"/>
      <c r="U95" s="6"/>
      <c r="V95" s="6"/>
      <c r="W95" s="6"/>
      <c r="X95" s="6"/>
      <c r="Y95" s="6"/>
      <c r="Z95" s="6"/>
      <c r="AA95" s="6"/>
      <c r="AB95" s="6"/>
    </row>
    <row r="96" spans="1:28" ht="12.75" customHeight="1" x14ac:dyDescent="0.2">
      <c r="A96" s="43" t="s">
        <v>11</v>
      </c>
      <c r="B96" s="81"/>
      <c r="C96" s="48" t="s">
        <v>350</v>
      </c>
      <c r="D96" s="48" t="s">
        <v>351</v>
      </c>
      <c r="E96" s="21" t="s">
        <v>97</v>
      </c>
      <c r="F96" s="46"/>
      <c r="G96" s="47" t="s">
        <v>149</v>
      </c>
      <c r="H96" s="47"/>
      <c r="I96" s="34"/>
      <c r="J96" s="6"/>
      <c r="K96" s="6"/>
      <c r="L96" s="6"/>
      <c r="M96" s="6"/>
      <c r="N96" s="6"/>
      <c r="O96" s="6"/>
      <c r="P96" s="6"/>
      <c r="Q96" s="6"/>
      <c r="R96" s="6"/>
      <c r="S96" s="6"/>
      <c r="T96" s="6"/>
      <c r="U96" s="6"/>
      <c r="V96" s="6"/>
      <c r="W96" s="6"/>
      <c r="X96" s="6"/>
      <c r="Y96" s="6"/>
      <c r="Z96" s="6"/>
      <c r="AA96" s="6"/>
      <c r="AB96" s="6"/>
    </row>
    <row r="97" spans="1:28" ht="12.75" customHeight="1" x14ac:dyDescent="0.2">
      <c r="A97" s="43" t="s">
        <v>11</v>
      </c>
      <c r="B97" s="81"/>
      <c r="C97" s="48" t="s">
        <v>352</v>
      </c>
      <c r="D97" s="48" t="s">
        <v>353</v>
      </c>
      <c r="E97" s="43" t="s">
        <v>97</v>
      </c>
      <c r="F97" s="46"/>
      <c r="G97" s="47" t="s">
        <v>149</v>
      </c>
      <c r="H97" s="47"/>
      <c r="I97" s="34"/>
      <c r="J97" s="6"/>
      <c r="K97" s="6"/>
      <c r="L97" s="6"/>
      <c r="M97" s="6"/>
      <c r="N97" s="6"/>
      <c r="O97" s="6"/>
      <c r="P97" s="6"/>
      <c r="Q97" s="6"/>
      <c r="R97" s="6"/>
      <c r="S97" s="6"/>
      <c r="T97" s="6"/>
      <c r="U97" s="6"/>
      <c r="V97" s="6"/>
      <c r="W97" s="6"/>
      <c r="X97" s="6"/>
      <c r="Y97" s="6"/>
      <c r="Z97" s="6"/>
      <c r="AA97" s="6"/>
      <c r="AB97" s="6"/>
    </row>
    <row r="98" spans="1:28" ht="12.75" customHeight="1" x14ac:dyDescent="0.2">
      <c r="A98" s="43" t="s">
        <v>11</v>
      </c>
      <c r="B98" s="81"/>
      <c r="C98" s="48" t="s">
        <v>354</v>
      </c>
      <c r="D98" s="48" t="s">
        <v>355</v>
      </c>
      <c r="E98" s="43" t="s">
        <v>88</v>
      </c>
      <c r="F98" s="49" t="s">
        <v>356</v>
      </c>
      <c r="G98" s="47" t="s">
        <v>149</v>
      </c>
      <c r="H98" s="47"/>
      <c r="I98" s="34"/>
      <c r="J98" s="6"/>
      <c r="K98" s="6"/>
      <c r="L98" s="6"/>
      <c r="M98" s="6"/>
      <c r="N98" s="6"/>
      <c r="O98" s="6"/>
      <c r="P98" s="6"/>
      <c r="Q98" s="6"/>
      <c r="R98" s="6"/>
      <c r="S98" s="6"/>
      <c r="T98" s="6"/>
      <c r="U98" s="6"/>
      <c r="V98" s="6"/>
      <c r="W98" s="6"/>
      <c r="X98" s="6"/>
      <c r="Y98" s="6"/>
      <c r="Z98" s="6"/>
      <c r="AA98" s="6"/>
      <c r="AB98" s="6"/>
    </row>
    <row r="99" spans="1:28" ht="12.75" customHeight="1" x14ac:dyDescent="0.2">
      <c r="A99" s="43" t="s">
        <v>11</v>
      </c>
      <c r="B99" s="81"/>
      <c r="C99" s="48" t="s">
        <v>357</v>
      </c>
      <c r="D99" s="48" t="s">
        <v>358</v>
      </c>
      <c r="E99" s="21" t="s">
        <v>97</v>
      </c>
      <c r="F99" s="46"/>
      <c r="G99" s="47" t="s">
        <v>149</v>
      </c>
      <c r="H99" s="47"/>
      <c r="I99" s="34"/>
      <c r="J99" s="6"/>
      <c r="K99" s="6"/>
      <c r="L99" s="6"/>
      <c r="M99" s="6"/>
      <c r="N99" s="6"/>
      <c r="O99" s="6"/>
      <c r="P99" s="6"/>
      <c r="Q99" s="6"/>
      <c r="R99" s="6"/>
      <c r="S99" s="6"/>
      <c r="T99" s="6"/>
      <c r="U99" s="6"/>
      <c r="V99" s="6"/>
      <c r="W99" s="6"/>
      <c r="X99" s="6"/>
      <c r="Y99" s="6"/>
      <c r="Z99" s="6"/>
      <c r="AA99" s="6"/>
      <c r="AB99" s="6"/>
    </row>
    <row r="100" spans="1:28" ht="12.75" customHeight="1" x14ac:dyDescent="0.2">
      <c r="A100" s="43" t="s">
        <v>11</v>
      </c>
      <c r="B100" s="81"/>
      <c r="C100" s="48" t="s">
        <v>359</v>
      </c>
      <c r="D100" s="48" t="s">
        <v>360</v>
      </c>
      <c r="E100" s="21" t="s">
        <v>97</v>
      </c>
      <c r="F100" s="46"/>
      <c r="G100" s="47" t="s">
        <v>149</v>
      </c>
      <c r="H100" s="47"/>
      <c r="I100" s="34"/>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43"/>
      <c r="B101" s="81"/>
      <c r="C101" s="48" t="s">
        <v>361</v>
      </c>
      <c r="D101" s="48" t="s">
        <v>362</v>
      </c>
      <c r="E101" s="43" t="s">
        <v>92</v>
      </c>
      <c r="F101" s="49" t="s">
        <v>363</v>
      </c>
      <c r="G101" s="47" t="s">
        <v>149</v>
      </c>
      <c r="H101" s="47"/>
      <c r="I101" s="34"/>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43" t="s">
        <v>11</v>
      </c>
      <c r="B102" s="81"/>
      <c r="C102" s="48" t="s">
        <v>364</v>
      </c>
      <c r="D102" s="48" t="s">
        <v>365</v>
      </c>
      <c r="E102" s="43" t="s">
        <v>88</v>
      </c>
      <c r="F102" s="49" t="s">
        <v>366</v>
      </c>
      <c r="G102" s="47" t="s">
        <v>149</v>
      </c>
      <c r="H102" s="47"/>
      <c r="I102" s="34"/>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43" t="s">
        <v>11</v>
      </c>
      <c r="B103" s="81"/>
      <c r="C103" s="48" t="s">
        <v>367</v>
      </c>
      <c r="D103" s="48" t="s">
        <v>368</v>
      </c>
      <c r="E103" s="43" t="s">
        <v>88</v>
      </c>
      <c r="F103" s="49" t="s">
        <v>369</v>
      </c>
      <c r="G103" s="47" t="s">
        <v>149</v>
      </c>
      <c r="H103" s="47"/>
      <c r="I103" s="34"/>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43" t="s">
        <v>11</v>
      </c>
      <c r="B104" s="81"/>
      <c r="C104" s="48" t="s">
        <v>370</v>
      </c>
      <c r="D104" s="48" t="s">
        <v>371</v>
      </c>
      <c r="E104" s="21" t="s">
        <v>97</v>
      </c>
      <c r="F104" s="46"/>
      <c r="G104" s="47" t="s">
        <v>149</v>
      </c>
      <c r="H104" s="47"/>
      <c r="I104" s="34"/>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43" t="s">
        <v>11</v>
      </c>
      <c r="B105" s="81"/>
      <c r="C105" s="48" t="s">
        <v>372</v>
      </c>
      <c r="D105" s="48" t="s">
        <v>373</v>
      </c>
      <c r="E105" s="21" t="s">
        <v>97</v>
      </c>
      <c r="F105" s="46"/>
      <c r="G105" s="47" t="s">
        <v>149</v>
      </c>
      <c r="H105" s="47"/>
      <c r="I105" s="34"/>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43" t="s">
        <v>11</v>
      </c>
      <c r="B106" s="81"/>
      <c r="C106" s="48" t="s">
        <v>374</v>
      </c>
      <c r="D106" s="48" t="s">
        <v>375</v>
      </c>
      <c r="E106" s="43" t="s">
        <v>97</v>
      </c>
      <c r="F106" s="53"/>
      <c r="G106" s="47" t="s">
        <v>149</v>
      </c>
      <c r="H106" s="47"/>
      <c r="I106" s="34"/>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43" t="s">
        <v>11</v>
      </c>
      <c r="B107" s="81"/>
      <c r="C107" s="48" t="s">
        <v>376</v>
      </c>
      <c r="D107" s="48" t="s">
        <v>377</v>
      </c>
      <c r="E107" s="43" t="s">
        <v>92</v>
      </c>
      <c r="F107" s="49" t="s">
        <v>378</v>
      </c>
      <c r="G107" s="47" t="s">
        <v>149</v>
      </c>
      <c r="H107" s="47"/>
      <c r="I107" s="34"/>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43" t="s">
        <v>11</v>
      </c>
      <c r="B108" s="81"/>
      <c r="C108" s="48" t="s">
        <v>379</v>
      </c>
      <c r="D108" s="48" t="s">
        <v>380</v>
      </c>
      <c r="E108" s="21" t="s">
        <v>97</v>
      </c>
      <c r="F108" s="46"/>
      <c r="G108" s="47" t="s">
        <v>149</v>
      </c>
      <c r="H108" s="47"/>
      <c r="I108" s="34"/>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43" t="s">
        <v>13</v>
      </c>
      <c r="B109" s="89" t="s">
        <v>381</v>
      </c>
      <c r="C109" s="44" t="s">
        <v>148</v>
      </c>
      <c r="D109" s="45"/>
      <c r="E109" s="21" t="s">
        <v>97</v>
      </c>
      <c r="F109" s="46"/>
      <c r="G109" s="47" t="s">
        <v>149</v>
      </c>
      <c r="H109" s="47"/>
      <c r="I109" s="34"/>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43" t="s">
        <v>11</v>
      </c>
      <c r="B110" s="81"/>
      <c r="C110" s="48" t="s">
        <v>382</v>
      </c>
      <c r="D110" s="48" t="s">
        <v>383</v>
      </c>
      <c r="E110" s="21" t="s">
        <v>97</v>
      </c>
      <c r="F110" s="46"/>
      <c r="G110" s="47" t="s">
        <v>149</v>
      </c>
      <c r="H110" s="47"/>
      <c r="I110" s="34"/>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43" t="s">
        <v>11</v>
      </c>
      <c r="B111" s="81"/>
      <c r="C111" s="48" t="s">
        <v>384</v>
      </c>
      <c r="D111" s="48" t="s">
        <v>385</v>
      </c>
      <c r="E111" s="21" t="s">
        <v>97</v>
      </c>
      <c r="F111" s="46"/>
      <c r="G111" s="47" t="s">
        <v>149</v>
      </c>
      <c r="H111" s="47"/>
      <c r="I111" s="34"/>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43" t="s">
        <v>11</v>
      </c>
      <c r="B112" s="81"/>
      <c r="C112" s="48" t="s">
        <v>386</v>
      </c>
      <c r="D112" s="48" t="s">
        <v>387</v>
      </c>
      <c r="E112" s="21" t="s">
        <v>97</v>
      </c>
      <c r="F112" s="46"/>
      <c r="G112" s="47" t="s">
        <v>149</v>
      </c>
      <c r="H112" s="47"/>
      <c r="I112" s="34"/>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43" t="s">
        <v>11</v>
      </c>
      <c r="B113" s="81"/>
      <c r="C113" s="48" t="s">
        <v>388</v>
      </c>
      <c r="D113" s="48" t="s">
        <v>389</v>
      </c>
      <c r="E113" s="21" t="s">
        <v>97</v>
      </c>
      <c r="F113" s="46"/>
      <c r="G113" s="47" t="s">
        <v>149</v>
      </c>
      <c r="H113" s="47"/>
      <c r="I113" s="34"/>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43" t="s">
        <v>11</v>
      </c>
      <c r="B114" s="82"/>
      <c r="C114" s="48" t="s">
        <v>390</v>
      </c>
      <c r="D114" s="48" t="s">
        <v>391</v>
      </c>
      <c r="E114" s="21" t="s">
        <v>97</v>
      </c>
      <c r="F114" s="46"/>
      <c r="G114" s="47" t="s">
        <v>149</v>
      </c>
      <c r="H114" s="47"/>
      <c r="I114" s="34"/>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43" t="s">
        <v>13</v>
      </c>
      <c r="B115" s="89" t="s">
        <v>392</v>
      </c>
      <c r="C115" s="44" t="s">
        <v>169</v>
      </c>
      <c r="D115" s="45"/>
      <c r="E115" s="21" t="s">
        <v>97</v>
      </c>
      <c r="F115" s="46"/>
      <c r="G115" s="47" t="s">
        <v>149</v>
      </c>
      <c r="H115" s="47"/>
      <c r="I115" s="34"/>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43" t="s">
        <v>11</v>
      </c>
      <c r="B116" s="81"/>
      <c r="C116" s="48" t="s">
        <v>393</v>
      </c>
      <c r="D116" s="48" t="s">
        <v>394</v>
      </c>
      <c r="E116" s="21" t="s">
        <v>97</v>
      </c>
      <c r="F116" s="46"/>
      <c r="G116" s="47" t="s">
        <v>149</v>
      </c>
      <c r="H116" s="47"/>
      <c r="I116" s="34"/>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43" t="s">
        <v>11</v>
      </c>
      <c r="B117" s="81"/>
      <c r="C117" s="48" t="s">
        <v>395</v>
      </c>
      <c r="D117" s="48" t="s">
        <v>396</v>
      </c>
      <c r="E117" s="21" t="s">
        <v>97</v>
      </c>
      <c r="F117" s="46"/>
      <c r="G117" s="47" t="s">
        <v>149</v>
      </c>
      <c r="H117" s="47"/>
      <c r="I117" s="34"/>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43" t="s">
        <v>11</v>
      </c>
      <c r="B118" s="81"/>
      <c r="C118" s="48" t="s">
        <v>397</v>
      </c>
      <c r="D118" s="48" t="s">
        <v>398</v>
      </c>
      <c r="E118" s="21" t="s">
        <v>97</v>
      </c>
      <c r="F118" s="46"/>
      <c r="G118" s="47" t="s">
        <v>149</v>
      </c>
      <c r="H118" s="47"/>
      <c r="I118" s="34"/>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43" t="s">
        <v>11</v>
      </c>
      <c r="B119" s="81"/>
      <c r="C119" s="48" t="s">
        <v>399</v>
      </c>
      <c r="D119" s="48" t="s">
        <v>400</v>
      </c>
      <c r="E119" s="21" t="s">
        <v>97</v>
      </c>
      <c r="F119" s="46"/>
      <c r="G119" s="47" t="s">
        <v>149</v>
      </c>
      <c r="H119" s="47"/>
      <c r="I119" s="34"/>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43" t="s">
        <v>11</v>
      </c>
      <c r="B120" s="81"/>
      <c r="C120" s="48" t="s">
        <v>401</v>
      </c>
      <c r="D120" s="48" t="s">
        <v>402</v>
      </c>
      <c r="E120" s="43" t="s">
        <v>88</v>
      </c>
      <c r="F120" s="49" t="s">
        <v>403</v>
      </c>
      <c r="G120" s="47" t="s">
        <v>149</v>
      </c>
      <c r="H120" s="47"/>
      <c r="I120" s="34"/>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43" t="s">
        <v>11</v>
      </c>
      <c r="B121" s="81"/>
      <c r="C121" s="48" t="s">
        <v>404</v>
      </c>
      <c r="D121" s="48" t="s">
        <v>405</v>
      </c>
      <c r="E121" s="21" t="s">
        <v>97</v>
      </c>
      <c r="F121" s="46"/>
      <c r="G121" s="47" t="s">
        <v>149</v>
      </c>
      <c r="H121" s="47"/>
      <c r="I121" s="34"/>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43" t="s">
        <v>11</v>
      </c>
      <c r="B122" s="81"/>
      <c r="C122" s="48" t="s">
        <v>406</v>
      </c>
      <c r="D122" s="48" t="s">
        <v>407</v>
      </c>
      <c r="E122" s="43" t="s">
        <v>88</v>
      </c>
      <c r="F122" s="49" t="s">
        <v>366</v>
      </c>
      <c r="G122" s="47" t="s">
        <v>149</v>
      </c>
      <c r="H122" s="47"/>
      <c r="I122" s="34"/>
      <c r="J122" s="6"/>
      <c r="K122" s="6"/>
      <c r="L122" s="6"/>
      <c r="M122" s="6"/>
      <c r="N122" s="6"/>
      <c r="O122" s="6"/>
      <c r="P122" s="6"/>
      <c r="Q122" s="6"/>
      <c r="R122" s="6"/>
      <c r="S122" s="6"/>
      <c r="T122" s="6"/>
      <c r="U122" s="6"/>
      <c r="V122" s="6"/>
      <c r="W122" s="6"/>
      <c r="X122" s="6"/>
      <c r="Y122" s="6"/>
      <c r="Z122" s="6"/>
      <c r="AA122" s="6"/>
      <c r="AB122" s="6"/>
    </row>
    <row r="123" spans="1:28" ht="12.75" customHeight="1" x14ac:dyDescent="0.2">
      <c r="A123" s="43" t="s">
        <v>11</v>
      </c>
      <c r="B123" s="81"/>
      <c r="C123" s="48" t="s">
        <v>408</v>
      </c>
      <c r="D123" s="48" t="s">
        <v>409</v>
      </c>
      <c r="E123" s="43" t="s">
        <v>88</v>
      </c>
      <c r="F123" s="46"/>
      <c r="G123" s="47" t="s">
        <v>149</v>
      </c>
      <c r="H123" s="47"/>
      <c r="I123" s="34"/>
      <c r="J123" s="6"/>
      <c r="K123" s="6"/>
      <c r="L123" s="6"/>
      <c r="M123" s="6"/>
      <c r="N123" s="6"/>
      <c r="O123" s="6"/>
      <c r="P123" s="6"/>
      <c r="Q123" s="6"/>
      <c r="R123" s="6"/>
      <c r="S123" s="6"/>
      <c r="T123" s="6"/>
      <c r="U123" s="6"/>
      <c r="V123" s="6"/>
      <c r="W123" s="6"/>
      <c r="X123" s="6"/>
      <c r="Y123" s="6"/>
      <c r="Z123" s="6"/>
      <c r="AA123" s="6"/>
      <c r="AB123" s="6"/>
    </row>
    <row r="124" spans="1:28" ht="12.75" customHeight="1" x14ac:dyDescent="0.2">
      <c r="A124" s="43" t="s">
        <v>11</v>
      </c>
      <c r="B124" s="81"/>
      <c r="C124" s="48" t="s">
        <v>410</v>
      </c>
      <c r="D124" s="48" t="s">
        <v>411</v>
      </c>
      <c r="E124" s="43" t="s">
        <v>88</v>
      </c>
      <c r="F124" s="49" t="s">
        <v>369</v>
      </c>
      <c r="G124" s="47" t="s">
        <v>149</v>
      </c>
      <c r="H124" s="47"/>
      <c r="I124" s="34"/>
      <c r="J124" s="6"/>
      <c r="K124" s="6"/>
      <c r="L124" s="6"/>
      <c r="M124" s="6"/>
      <c r="N124" s="6"/>
      <c r="O124" s="6"/>
      <c r="P124" s="6"/>
      <c r="Q124" s="6"/>
      <c r="R124" s="6"/>
      <c r="S124" s="6"/>
      <c r="T124" s="6"/>
      <c r="U124" s="6"/>
      <c r="V124" s="6"/>
      <c r="W124" s="6"/>
      <c r="X124" s="6"/>
      <c r="Y124" s="6"/>
      <c r="Z124" s="6"/>
      <c r="AA124" s="6"/>
      <c r="AB124" s="6"/>
    </row>
    <row r="125" spans="1:28" ht="12.75" customHeight="1" x14ac:dyDescent="0.2">
      <c r="A125" s="43" t="s">
        <v>11</v>
      </c>
      <c r="B125" s="81"/>
      <c r="C125" s="48" t="s">
        <v>412</v>
      </c>
      <c r="D125" s="48" t="s">
        <v>413</v>
      </c>
      <c r="E125" s="21" t="s">
        <v>97</v>
      </c>
      <c r="F125" s="46"/>
      <c r="G125" s="47" t="s">
        <v>149</v>
      </c>
      <c r="H125" s="47"/>
      <c r="I125" s="34"/>
      <c r="J125" s="6"/>
      <c r="K125" s="6"/>
      <c r="L125" s="6"/>
      <c r="M125" s="6"/>
      <c r="N125" s="6"/>
      <c r="O125" s="6"/>
      <c r="P125" s="6"/>
      <c r="Q125" s="6"/>
      <c r="R125" s="6"/>
      <c r="S125" s="6"/>
      <c r="T125" s="6"/>
      <c r="U125" s="6"/>
      <c r="V125" s="6"/>
      <c r="W125" s="6"/>
      <c r="X125" s="6"/>
      <c r="Y125" s="6"/>
      <c r="Z125" s="6"/>
      <c r="AA125" s="6"/>
      <c r="AB125" s="6"/>
    </row>
    <row r="126" spans="1:28" ht="12.75" customHeight="1" x14ac:dyDescent="0.2">
      <c r="A126" s="43" t="s">
        <v>11</v>
      </c>
      <c r="B126" s="81"/>
      <c r="C126" s="48" t="s">
        <v>414</v>
      </c>
      <c r="D126" s="48" t="s">
        <v>415</v>
      </c>
      <c r="E126" s="43" t="s">
        <v>88</v>
      </c>
      <c r="F126" s="49" t="s">
        <v>416</v>
      </c>
      <c r="G126" s="47" t="s">
        <v>149</v>
      </c>
      <c r="H126" s="47"/>
      <c r="I126" s="34"/>
      <c r="J126" s="6"/>
      <c r="K126" s="6"/>
      <c r="L126" s="6"/>
      <c r="M126" s="6"/>
      <c r="N126" s="6"/>
      <c r="O126" s="6"/>
      <c r="P126" s="6"/>
      <c r="Q126" s="6"/>
      <c r="R126" s="6"/>
      <c r="S126" s="6"/>
      <c r="T126" s="6"/>
      <c r="U126" s="6"/>
      <c r="V126" s="6"/>
      <c r="W126" s="6"/>
      <c r="X126" s="6"/>
      <c r="Y126" s="6"/>
      <c r="Z126" s="6"/>
      <c r="AA126" s="6"/>
      <c r="AB126" s="6"/>
    </row>
    <row r="127" spans="1:28" ht="12.75" customHeight="1" x14ac:dyDescent="0.2">
      <c r="A127" s="43" t="s">
        <v>11</v>
      </c>
      <c r="B127" s="81"/>
      <c r="C127" s="48" t="s">
        <v>335</v>
      </c>
      <c r="D127" s="48" t="s">
        <v>336</v>
      </c>
      <c r="E127" s="21" t="s">
        <v>97</v>
      </c>
      <c r="F127" s="46"/>
      <c r="G127" s="47" t="s">
        <v>149</v>
      </c>
      <c r="H127" s="47"/>
      <c r="I127" s="34"/>
      <c r="J127" s="6"/>
      <c r="K127" s="6"/>
      <c r="L127" s="6"/>
      <c r="M127" s="6"/>
      <c r="N127" s="6"/>
      <c r="O127" s="6"/>
      <c r="P127" s="6"/>
      <c r="Q127" s="6"/>
      <c r="R127" s="6"/>
      <c r="S127" s="6"/>
      <c r="T127" s="6"/>
      <c r="U127" s="6"/>
      <c r="V127" s="6"/>
      <c r="W127" s="6"/>
      <c r="X127" s="6"/>
      <c r="Y127" s="6"/>
      <c r="Z127" s="6"/>
      <c r="AA127" s="6"/>
      <c r="AB127" s="6"/>
    </row>
    <row r="128" spans="1:28" ht="12.75" customHeight="1" x14ac:dyDescent="0.2">
      <c r="A128" s="43" t="s">
        <v>11</v>
      </c>
      <c r="B128" s="81"/>
      <c r="C128" s="48" t="s">
        <v>417</v>
      </c>
      <c r="D128" s="48" t="s">
        <v>418</v>
      </c>
      <c r="E128" s="43" t="s">
        <v>88</v>
      </c>
      <c r="F128" s="49" t="s">
        <v>419</v>
      </c>
      <c r="G128" s="47" t="s">
        <v>149</v>
      </c>
      <c r="H128" s="47"/>
      <c r="I128" s="34"/>
      <c r="J128" s="6"/>
      <c r="K128" s="6"/>
      <c r="L128" s="6"/>
      <c r="M128" s="6"/>
      <c r="N128" s="6"/>
      <c r="O128" s="6"/>
      <c r="P128" s="6"/>
      <c r="Q128" s="6"/>
      <c r="R128" s="6"/>
      <c r="S128" s="6"/>
      <c r="T128" s="6"/>
      <c r="U128" s="6"/>
      <c r="V128" s="6"/>
      <c r="W128" s="6"/>
      <c r="X128" s="6"/>
      <c r="Y128" s="6"/>
      <c r="Z128" s="6"/>
      <c r="AA128" s="6"/>
      <c r="AB128" s="6"/>
    </row>
    <row r="129" spans="1:28" ht="12.75" customHeight="1" x14ac:dyDescent="0.2">
      <c r="A129" s="43" t="s">
        <v>11</v>
      </c>
      <c r="B129" s="81"/>
      <c r="C129" s="48" t="s">
        <v>420</v>
      </c>
      <c r="D129" s="48" t="s">
        <v>421</v>
      </c>
      <c r="E129" s="43" t="s">
        <v>88</v>
      </c>
      <c r="F129" s="46"/>
      <c r="G129" s="47" t="s">
        <v>149</v>
      </c>
      <c r="H129" s="47"/>
      <c r="I129" s="34"/>
      <c r="J129" s="6"/>
      <c r="K129" s="6"/>
      <c r="L129" s="6"/>
      <c r="M129" s="6"/>
      <c r="N129" s="6"/>
      <c r="O129" s="6"/>
      <c r="P129" s="6"/>
      <c r="Q129" s="6"/>
      <c r="R129" s="6"/>
      <c r="S129" s="6"/>
      <c r="T129" s="6"/>
      <c r="U129" s="6"/>
      <c r="V129" s="6"/>
      <c r="W129" s="6"/>
      <c r="X129" s="6"/>
      <c r="Y129" s="6"/>
      <c r="Z129" s="6"/>
      <c r="AA129" s="6"/>
      <c r="AB129" s="6"/>
    </row>
    <row r="130" spans="1:28" ht="12.75" customHeight="1" x14ac:dyDescent="0.2">
      <c r="A130" s="43" t="s">
        <v>11</v>
      </c>
      <c r="B130" s="81"/>
      <c r="C130" s="48" t="s">
        <v>422</v>
      </c>
      <c r="D130" s="48" t="s">
        <v>423</v>
      </c>
      <c r="E130" s="43" t="s">
        <v>88</v>
      </c>
      <c r="F130" s="49" t="s">
        <v>424</v>
      </c>
      <c r="G130" s="47" t="s">
        <v>149</v>
      </c>
      <c r="H130" s="47"/>
      <c r="I130" s="34"/>
      <c r="J130" s="6"/>
      <c r="K130" s="6"/>
      <c r="L130" s="6"/>
      <c r="M130" s="6"/>
      <c r="N130" s="6"/>
      <c r="O130" s="6"/>
      <c r="P130" s="6"/>
      <c r="Q130" s="6"/>
      <c r="R130" s="6"/>
      <c r="S130" s="6"/>
      <c r="T130" s="6"/>
      <c r="U130" s="6"/>
      <c r="V130" s="6"/>
      <c r="W130" s="6"/>
      <c r="X130" s="6"/>
      <c r="Y130" s="6"/>
      <c r="Z130" s="6"/>
      <c r="AA130" s="6"/>
      <c r="AB130" s="6"/>
    </row>
    <row r="131" spans="1:28" ht="12.75" customHeight="1" x14ac:dyDescent="0.2">
      <c r="A131" s="43" t="s">
        <v>11</v>
      </c>
      <c r="B131" s="81"/>
      <c r="C131" s="48" t="s">
        <v>425</v>
      </c>
      <c r="D131" s="48" t="s">
        <v>426</v>
      </c>
      <c r="E131" s="43" t="s">
        <v>88</v>
      </c>
      <c r="F131" s="46"/>
      <c r="G131" s="47" t="s">
        <v>149</v>
      </c>
      <c r="H131" s="47"/>
      <c r="I131" s="34"/>
      <c r="J131" s="6"/>
      <c r="K131" s="6"/>
      <c r="L131" s="6"/>
      <c r="M131" s="6"/>
      <c r="N131" s="6"/>
      <c r="O131" s="6"/>
      <c r="P131" s="6"/>
      <c r="Q131" s="6"/>
      <c r="R131" s="6"/>
      <c r="S131" s="6"/>
      <c r="T131" s="6"/>
      <c r="U131" s="6"/>
      <c r="V131" s="6"/>
      <c r="W131" s="6"/>
      <c r="X131" s="6"/>
      <c r="Y131" s="6"/>
      <c r="Z131" s="6"/>
      <c r="AA131" s="6"/>
      <c r="AB131" s="6"/>
    </row>
    <row r="132" spans="1:28" ht="12.75" customHeight="1" x14ac:dyDescent="0.2">
      <c r="A132" s="43" t="s">
        <v>11</v>
      </c>
      <c r="B132" s="81"/>
      <c r="C132" s="48" t="s">
        <v>427</v>
      </c>
      <c r="D132" s="48" t="s">
        <v>428</v>
      </c>
      <c r="E132" s="43" t="s">
        <v>88</v>
      </c>
      <c r="F132" s="46"/>
      <c r="G132" s="47" t="s">
        <v>149</v>
      </c>
      <c r="H132" s="47"/>
      <c r="I132" s="34"/>
      <c r="J132" s="6"/>
      <c r="K132" s="6"/>
      <c r="L132" s="6"/>
      <c r="M132" s="6"/>
      <c r="N132" s="6"/>
      <c r="O132" s="6"/>
      <c r="P132" s="6"/>
      <c r="Q132" s="6"/>
      <c r="R132" s="6"/>
      <c r="S132" s="6"/>
      <c r="T132" s="6"/>
      <c r="U132" s="6"/>
      <c r="V132" s="6"/>
      <c r="W132" s="6"/>
      <c r="X132" s="6"/>
      <c r="Y132" s="6"/>
      <c r="Z132" s="6"/>
      <c r="AA132" s="6"/>
      <c r="AB132" s="6"/>
    </row>
    <row r="133" spans="1:28" ht="12.75" customHeight="1" x14ac:dyDescent="0.2">
      <c r="A133" s="43" t="s">
        <v>11</v>
      </c>
      <c r="B133" s="81"/>
      <c r="C133" s="48" t="s">
        <v>429</v>
      </c>
      <c r="D133" s="48" t="s">
        <v>430</v>
      </c>
      <c r="E133" s="21"/>
      <c r="F133" s="46"/>
      <c r="G133" s="47" t="s">
        <v>149</v>
      </c>
      <c r="H133" s="47"/>
      <c r="I133" s="34"/>
      <c r="J133" s="6"/>
      <c r="K133" s="6"/>
      <c r="L133" s="6"/>
      <c r="M133" s="6"/>
      <c r="N133" s="6"/>
      <c r="O133" s="6"/>
      <c r="P133" s="6"/>
      <c r="Q133" s="6"/>
      <c r="R133" s="6"/>
      <c r="S133" s="6"/>
      <c r="T133" s="6"/>
      <c r="U133" s="6"/>
      <c r="V133" s="6"/>
      <c r="W133" s="6"/>
      <c r="X133" s="6"/>
      <c r="Y133" s="6"/>
      <c r="Z133" s="6"/>
      <c r="AA133" s="6"/>
      <c r="AB133" s="6"/>
    </row>
    <row r="134" spans="1:28" ht="12.75" customHeight="1" x14ac:dyDescent="0.2">
      <c r="A134" s="43" t="s">
        <v>11</v>
      </c>
      <c r="B134" s="82"/>
      <c r="C134" s="48" t="s">
        <v>431</v>
      </c>
      <c r="D134" s="48" t="s">
        <v>432</v>
      </c>
      <c r="E134" s="21" t="s">
        <v>97</v>
      </c>
      <c r="F134" s="46"/>
      <c r="G134" s="47" t="s">
        <v>149</v>
      </c>
      <c r="H134" s="47"/>
      <c r="I134" s="34"/>
      <c r="J134" s="6"/>
      <c r="K134" s="6"/>
      <c r="L134" s="6"/>
      <c r="M134" s="6"/>
      <c r="N134" s="6"/>
      <c r="O134" s="6"/>
      <c r="P134" s="6"/>
      <c r="Q134" s="6"/>
      <c r="R134" s="6"/>
      <c r="S134" s="6"/>
      <c r="T134" s="6"/>
      <c r="U134" s="6"/>
      <c r="V134" s="6"/>
      <c r="W134" s="6"/>
      <c r="X134" s="6"/>
      <c r="Y134" s="6"/>
      <c r="Z134" s="6"/>
      <c r="AA134" s="6"/>
      <c r="AB134" s="6"/>
    </row>
    <row r="135" spans="1:28" ht="12.75" customHeight="1" x14ac:dyDescent="0.2">
      <c r="A135" s="41"/>
      <c r="B135" s="51" t="s">
        <v>433</v>
      </c>
      <c r="C135" s="41"/>
      <c r="D135" s="41"/>
      <c r="E135" s="41"/>
      <c r="F135" s="41"/>
      <c r="G135" s="41"/>
      <c r="H135" s="41"/>
      <c r="I135" s="34"/>
      <c r="J135" s="6"/>
      <c r="K135" s="6"/>
      <c r="L135" s="6"/>
      <c r="M135" s="6"/>
      <c r="N135" s="6"/>
      <c r="O135" s="6"/>
      <c r="P135" s="6"/>
      <c r="Q135" s="6"/>
      <c r="R135" s="6"/>
      <c r="S135" s="6"/>
      <c r="T135" s="6"/>
      <c r="U135" s="6"/>
      <c r="V135" s="6"/>
      <c r="W135" s="6"/>
      <c r="X135" s="6"/>
      <c r="Y135" s="6"/>
      <c r="Z135" s="6"/>
      <c r="AA135" s="6"/>
      <c r="AB135" s="6"/>
    </row>
    <row r="136" spans="1:28" ht="12.75" customHeight="1" x14ac:dyDescent="0.2">
      <c r="A136" s="43" t="s">
        <v>13</v>
      </c>
      <c r="B136" s="89" t="s">
        <v>337</v>
      </c>
      <c r="C136" s="44" t="s">
        <v>169</v>
      </c>
      <c r="D136" s="45"/>
      <c r="E136" s="21" t="s">
        <v>97</v>
      </c>
      <c r="F136" s="46"/>
      <c r="G136" s="47" t="s">
        <v>149</v>
      </c>
      <c r="H136" s="47"/>
      <c r="I136" s="34"/>
      <c r="J136" s="6"/>
      <c r="K136" s="6"/>
      <c r="L136" s="6"/>
      <c r="M136" s="6"/>
      <c r="N136" s="6"/>
      <c r="O136" s="6"/>
      <c r="P136" s="6"/>
      <c r="Q136" s="6"/>
      <c r="R136" s="6"/>
      <c r="S136" s="6"/>
      <c r="T136" s="6"/>
      <c r="U136" s="6"/>
      <c r="V136" s="6"/>
      <c r="W136" s="6"/>
      <c r="X136" s="6"/>
      <c r="Y136" s="6"/>
      <c r="Z136" s="6"/>
      <c r="AA136" s="6"/>
      <c r="AB136" s="6"/>
    </row>
    <row r="137" spans="1:28" ht="12.75" customHeight="1" x14ac:dyDescent="0.2">
      <c r="A137" s="43" t="s">
        <v>11</v>
      </c>
      <c r="B137" s="81"/>
      <c r="C137" s="48" t="s">
        <v>434</v>
      </c>
      <c r="D137" s="48" t="s">
        <v>435</v>
      </c>
      <c r="E137" s="43" t="s">
        <v>88</v>
      </c>
      <c r="F137" s="49" t="s">
        <v>436</v>
      </c>
      <c r="G137" s="47" t="s">
        <v>149</v>
      </c>
      <c r="H137" s="47"/>
      <c r="I137" s="34"/>
      <c r="J137" s="6"/>
      <c r="K137" s="6"/>
      <c r="L137" s="6"/>
      <c r="M137" s="6"/>
      <c r="N137" s="6"/>
      <c r="O137" s="6"/>
      <c r="P137" s="6"/>
      <c r="Q137" s="6"/>
      <c r="R137" s="6"/>
      <c r="S137" s="6"/>
      <c r="T137" s="6"/>
      <c r="U137" s="6"/>
      <c r="V137" s="6"/>
      <c r="W137" s="6"/>
      <c r="X137" s="6"/>
      <c r="Y137" s="6"/>
      <c r="Z137" s="6"/>
      <c r="AA137" s="6"/>
      <c r="AB137" s="6"/>
    </row>
    <row r="138" spans="1:28" ht="12.75" customHeight="1" x14ac:dyDescent="0.2">
      <c r="A138" s="43" t="s">
        <v>11</v>
      </c>
      <c r="B138" s="81"/>
      <c r="C138" s="48" t="s">
        <v>437</v>
      </c>
      <c r="D138" s="48" t="s">
        <v>438</v>
      </c>
      <c r="E138" s="21" t="s">
        <v>97</v>
      </c>
      <c r="F138" s="46"/>
      <c r="G138" s="47" t="s">
        <v>149</v>
      </c>
      <c r="H138" s="47"/>
      <c r="I138" s="34"/>
      <c r="J138" s="6"/>
      <c r="K138" s="6"/>
      <c r="L138" s="6"/>
      <c r="M138" s="6"/>
      <c r="N138" s="6"/>
      <c r="O138" s="6"/>
      <c r="P138" s="6"/>
      <c r="Q138" s="6"/>
      <c r="R138" s="6"/>
      <c r="S138" s="6"/>
      <c r="T138" s="6"/>
      <c r="U138" s="6"/>
      <c r="V138" s="6"/>
      <c r="W138" s="6"/>
      <c r="X138" s="6"/>
      <c r="Y138" s="6"/>
      <c r="Z138" s="6"/>
      <c r="AA138" s="6"/>
      <c r="AB138" s="6"/>
    </row>
    <row r="139" spans="1:28" ht="12.75" customHeight="1" x14ac:dyDescent="0.2">
      <c r="A139" s="43" t="s">
        <v>11</v>
      </c>
      <c r="B139" s="81"/>
      <c r="C139" s="48" t="s">
        <v>439</v>
      </c>
      <c r="D139" s="48" t="s">
        <v>440</v>
      </c>
      <c r="E139" s="43" t="s">
        <v>105</v>
      </c>
      <c r="F139" s="46"/>
      <c r="G139" s="47" t="s">
        <v>149</v>
      </c>
      <c r="H139" s="47"/>
      <c r="I139" s="34"/>
      <c r="J139" s="6"/>
      <c r="K139" s="6"/>
      <c r="L139" s="6"/>
      <c r="M139" s="6"/>
      <c r="N139" s="6"/>
      <c r="O139" s="6"/>
      <c r="P139" s="6"/>
      <c r="Q139" s="6"/>
      <c r="R139" s="6"/>
      <c r="S139" s="6"/>
      <c r="T139" s="6"/>
      <c r="U139" s="6"/>
      <c r="V139" s="6"/>
      <c r="W139" s="6"/>
      <c r="X139" s="6"/>
      <c r="Y139" s="6"/>
      <c r="Z139" s="6"/>
      <c r="AA139" s="6"/>
      <c r="AB139" s="6"/>
    </row>
    <row r="140" spans="1:28" ht="12.75" customHeight="1" x14ac:dyDescent="0.2">
      <c r="A140" s="43" t="s">
        <v>11</v>
      </c>
      <c r="B140" s="81"/>
      <c r="C140" s="48" t="s">
        <v>441</v>
      </c>
      <c r="D140" s="48" t="s">
        <v>442</v>
      </c>
      <c r="E140" s="43" t="s">
        <v>105</v>
      </c>
      <c r="F140" s="46"/>
      <c r="G140" s="47" t="s">
        <v>149</v>
      </c>
      <c r="H140" s="47"/>
      <c r="I140" s="34"/>
      <c r="J140" s="6"/>
      <c r="K140" s="6"/>
      <c r="L140" s="6"/>
      <c r="M140" s="6"/>
      <c r="N140" s="6"/>
      <c r="O140" s="6"/>
      <c r="P140" s="6"/>
      <c r="Q140" s="6"/>
      <c r="R140" s="6"/>
      <c r="S140" s="6"/>
      <c r="T140" s="6"/>
      <c r="U140" s="6"/>
      <c r="V140" s="6"/>
      <c r="W140" s="6"/>
      <c r="X140" s="6"/>
      <c r="Y140" s="6"/>
      <c r="Z140" s="6"/>
      <c r="AA140" s="6"/>
      <c r="AB140" s="6"/>
    </row>
    <row r="141" spans="1:28" ht="12.75" customHeight="1" x14ac:dyDescent="0.2">
      <c r="A141" s="43" t="s">
        <v>11</v>
      </c>
      <c r="B141" s="81"/>
      <c r="C141" s="48" t="s">
        <v>443</v>
      </c>
      <c r="D141" s="48" t="s">
        <v>444</v>
      </c>
      <c r="E141" s="43" t="s">
        <v>105</v>
      </c>
      <c r="F141" s="46"/>
      <c r="G141" s="47" t="s">
        <v>149</v>
      </c>
      <c r="H141" s="47"/>
      <c r="I141" s="34"/>
      <c r="J141" s="6"/>
      <c r="K141" s="6"/>
      <c r="L141" s="6"/>
      <c r="M141" s="6"/>
      <c r="N141" s="6"/>
      <c r="O141" s="6"/>
      <c r="P141" s="6"/>
      <c r="Q141" s="6"/>
      <c r="R141" s="6"/>
      <c r="S141" s="6"/>
      <c r="T141" s="6"/>
      <c r="U141" s="6"/>
      <c r="V141" s="6"/>
      <c r="W141" s="6"/>
      <c r="X141" s="6"/>
      <c r="Y141" s="6"/>
      <c r="Z141" s="6"/>
      <c r="AA141" s="6"/>
      <c r="AB141" s="6"/>
    </row>
    <row r="142" spans="1:28" ht="12.75" customHeight="1" x14ac:dyDescent="0.2">
      <c r="A142" s="43" t="s">
        <v>11</v>
      </c>
      <c r="B142" s="81"/>
      <c r="C142" s="48" t="s">
        <v>445</v>
      </c>
      <c r="D142" s="48" t="s">
        <v>446</v>
      </c>
      <c r="E142" s="43" t="s">
        <v>105</v>
      </c>
      <c r="F142" s="46"/>
      <c r="G142" s="47" t="s">
        <v>149</v>
      </c>
      <c r="H142" s="47"/>
      <c r="I142" s="34"/>
      <c r="J142" s="6"/>
      <c r="K142" s="6"/>
      <c r="L142" s="6"/>
      <c r="M142" s="6"/>
      <c r="N142" s="6"/>
      <c r="O142" s="6"/>
      <c r="P142" s="6"/>
      <c r="Q142" s="6"/>
      <c r="R142" s="6"/>
      <c r="S142" s="6"/>
      <c r="T142" s="6"/>
      <c r="U142" s="6"/>
      <c r="V142" s="6"/>
      <c r="W142" s="6"/>
      <c r="X142" s="6"/>
      <c r="Y142" s="6"/>
      <c r="Z142" s="6"/>
      <c r="AA142" s="6"/>
      <c r="AB142" s="6"/>
    </row>
    <row r="143" spans="1:28" ht="12.75" customHeight="1" x14ac:dyDescent="0.2">
      <c r="A143" s="43" t="s">
        <v>11</v>
      </c>
      <c r="B143" s="81"/>
      <c r="C143" s="48" t="s">
        <v>447</v>
      </c>
      <c r="D143" s="48" t="s">
        <v>448</v>
      </c>
      <c r="E143" s="43" t="s">
        <v>105</v>
      </c>
      <c r="F143" s="46"/>
      <c r="G143" s="47" t="s">
        <v>149</v>
      </c>
      <c r="H143" s="47"/>
      <c r="I143" s="34"/>
      <c r="J143" s="6"/>
      <c r="K143" s="6"/>
      <c r="L143" s="6"/>
      <c r="M143" s="6"/>
      <c r="N143" s="6"/>
      <c r="O143" s="6"/>
      <c r="P143" s="6"/>
      <c r="Q143" s="6"/>
      <c r="R143" s="6"/>
      <c r="S143" s="6"/>
      <c r="T143" s="6"/>
      <c r="U143" s="6"/>
      <c r="V143" s="6"/>
      <c r="W143" s="6"/>
      <c r="X143" s="6"/>
      <c r="Y143" s="6"/>
      <c r="Z143" s="6"/>
      <c r="AA143" s="6"/>
      <c r="AB143" s="6"/>
    </row>
    <row r="144" spans="1:28" ht="12.75" customHeight="1" x14ac:dyDescent="0.2">
      <c r="A144" s="43" t="s">
        <v>11</v>
      </c>
      <c r="B144" s="81"/>
      <c r="C144" s="48" t="s">
        <v>449</v>
      </c>
      <c r="D144" s="48" t="s">
        <v>450</v>
      </c>
      <c r="E144" s="43" t="s">
        <v>105</v>
      </c>
      <c r="F144" s="46"/>
      <c r="G144" s="47" t="s">
        <v>149</v>
      </c>
      <c r="H144" s="47"/>
      <c r="I144" s="34"/>
      <c r="J144" s="6"/>
      <c r="K144" s="6"/>
      <c r="L144" s="6"/>
      <c r="M144" s="6"/>
      <c r="N144" s="6"/>
      <c r="O144" s="6"/>
      <c r="P144" s="6"/>
      <c r="Q144" s="6"/>
      <c r="R144" s="6"/>
      <c r="S144" s="6"/>
      <c r="T144" s="6"/>
      <c r="U144" s="6"/>
      <c r="V144" s="6"/>
      <c r="W144" s="6"/>
      <c r="X144" s="6"/>
      <c r="Y144" s="6"/>
      <c r="Z144" s="6"/>
      <c r="AA144" s="6"/>
      <c r="AB144" s="6"/>
    </row>
    <row r="145" spans="1:28" ht="12.75" customHeight="1" x14ac:dyDescent="0.2">
      <c r="A145" s="43" t="s">
        <v>9</v>
      </c>
      <c r="B145" s="81"/>
      <c r="C145" s="48" t="s">
        <v>451</v>
      </c>
      <c r="D145" s="48" t="s">
        <v>452</v>
      </c>
      <c r="E145" s="43" t="s">
        <v>86</v>
      </c>
      <c r="F145" s="49" t="s">
        <v>453</v>
      </c>
      <c r="G145" s="47" t="s">
        <v>149</v>
      </c>
      <c r="H145" s="47"/>
      <c r="I145" s="34"/>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43" t="s">
        <v>11</v>
      </c>
      <c r="B146" s="81"/>
      <c r="C146" s="48" t="s">
        <v>454</v>
      </c>
      <c r="D146" s="48" t="s">
        <v>455</v>
      </c>
      <c r="E146" s="43" t="s">
        <v>105</v>
      </c>
      <c r="F146" s="46"/>
      <c r="G146" s="47" t="s">
        <v>149</v>
      </c>
      <c r="H146" s="47"/>
      <c r="I146" s="34"/>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43" t="s">
        <v>11</v>
      </c>
      <c r="B147" s="81"/>
      <c r="C147" s="48" t="s">
        <v>350</v>
      </c>
      <c r="D147" s="48" t="s">
        <v>456</v>
      </c>
      <c r="E147" s="43" t="s">
        <v>105</v>
      </c>
      <c r="F147" s="46"/>
      <c r="G147" s="47" t="s">
        <v>149</v>
      </c>
      <c r="H147" s="47"/>
      <c r="I147" s="34"/>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43" t="s">
        <v>11</v>
      </c>
      <c r="B148" s="81"/>
      <c r="C148" s="48" t="s">
        <v>354</v>
      </c>
      <c r="D148" s="48" t="s">
        <v>355</v>
      </c>
      <c r="E148" s="43" t="s">
        <v>105</v>
      </c>
      <c r="F148" s="46"/>
      <c r="G148" s="47" t="s">
        <v>149</v>
      </c>
      <c r="H148" s="47"/>
      <c r="I148" s="34"/>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43" t="s">
        <v>11</v>
      </c>
      <c r="B149" s="81"/>
      <c r="C149" s="48" t="s">
        <v>359</v>
      </c>
      <c r="D149" s="48" t="s">
        <v>359</v>
      </c>
      <c r="E149" s="43" t="s">
        <v>105</v>
      </c>
      <c r="F149" s="46"/>
      <c r="G149" s="47" t="s">
        <v>149</v>
      </c>
      <c r="H149" s="47"/>
      <c r="I149" s="34"/>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43" t="s">
        <v>11</v>
      </c>
      <c r="B150" s="81"/>
      <c r="C150" s="48" t="s">
        <v>457</v>
      </c>
      <c r="D150" s="48" t="s">
        <v>407</v>
      </c>
      <c r="E150" s="43" t="s">
        <v>105</v>
      </c>
      <c r="F150" s="46"/>
      <c r="G150" s="47" t="s">
        <v>149</v>
      </c>
      <c r="H150" s="47"/>
      <c r="I150" s="34"/>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43" t="s">
        <v>11</v>
      </c>
      <c r="B151" s="81"/>
      <c r="C151" s="48" t="s">
        <v>458</v>
      </c>
      <c r="D151" s="48" t="s">
        <v>409</v>
      </c>
      <c r="E151" s="43" t="s">
        <v>105</v>
      </c>
      <c r="F151" s="46"/>
      <c r="G151" s="47" t="s">
        <v>149</v>
      </c>
      <c r="H151" s="47"/>
      <c r="I151" s="34"/>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43" t="s">
        <v>11</v>
      </c>
      <c r="B152" s="81"/>
      <c r="C152" s="48" t="s">
        <v>370</v>
      </c>
      <c r="D152" s="48" t="s">
        <v>371</v>
      </c>
      <c r="E152" s="43" t="s">
        <v>105</v>
      </c>
      <c r="F152" s="46"/>
      <c r="G152" s="47" t="s">
        <v>149</v>
      </c>
      <c r="H152" s="47"/>
      <c r="I152" s="34"/>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43" t="s">
        <v>11</v>
      </c>
      <c r="B153" s="81"/>
      <c r="C153" s="48" t="s">
        <v>372</v>
      </c>
      <c r="D153" s="48" t="s">
        <v>373</v>
      </c>
      <c r="E153" s="43" t="s">
        <v>105</v>
      </c>
      <c r="F153" s="46"/>
      <c r="G153" s="47" t="s">
        <v>149</v>
      </c>
      <c r="H153" s="47"/>
      <c r="I153" s="34"/>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43" t="s">
        <v>11</v>
      </c>
      <c r="B154" s="81"/>
      <c r="C154" s="48" t="s">
        <v>374</v>
      </c>
      <c r="D154" s="48" t="s">
        <v>459</v>
      </c>
      <c r="E154" s="43" t="s">
        <v>105</v>
      </c>
      <c r="F154" s="46"/>
      <c r="G154" s="47" t="s">
        <v>149</v>
      </c>
      <c r="H154" s="47"/>
      <c r="I154" s="34"/>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43" t="s">
        <v>11</v>
      </c>
      <c r="B155" s="81"/>
      <c r="C155" s="48" t="s">
        <v>376</v>
      </c>
      <c r="D155" s="48" t="s">
        <v>460</v>
      </c>
      <c r="E155" s="43" t="s">
        <v>105</v>
      </c>
      <c r="F155" s="46"/>
      <c r="G155" s="47" t="s">
        <v>149</v>
      </c>
      <c r="H155" s="47"/>
      <c r="I155" s="34"/>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43" t="s">
        <v>11</v>
      </c>
      <c r="B156" s="81"/>
      <c r="C156" s="48" t="s">
        <v>379</v>
      </c>
      <c r="D156" s="48" t="s">
        <v>461</v>
      </c>
      <c r="E156" s="43" t="s">
        <v>105</v>
      </c>
      <c r="F156" s="46"/>
      <c r="G156" s="47" t="s">
        <v>149</v>
      </c>
      <c r="H156" s="47"/>
      <c r="I156" s="34"/>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43" t="s">
        <v>11</v>
      </c>
      <c r="B157" s="81"/>
      <c r="C157" s="48" t="s">
        <v>462</v>
      </c>
      <c r="D157" s="48" t="s">
        <v>463</v>
      </c>
      <c r="E157" s="43" t="s">
        <v>105</v>
      </c>
      <c r="F157" s="46"/>
      <c r="G157" s="47" t="s">
        <v>149</v>
      </c>
      <c r="H157" s="47"/>
      <c r="I157" s="34"/>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43" t="s">
        <v>11</v>
      </c>
      <c r="B158" s="81"/>
      <c r="C158" s="48" t="s">
        <v>464</v>
      </c>
      <c r="D158" s="48" t="s">
        <v>465</v>
      </c>
      <c r="E158" s="43" t="s">
        <v>105</v>
      </c>
      <c r="F158" s="46"/>
      <c r="G158" s="47" t="s">
        <v>149</v>
      </c>
      <c r="H158" s="47"/>
      <c r="I158" s="34"/>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43" t="s">
        <v>11</v>
      </c>
      <c r="B159" s="81"/>
      <c r="C159" s="48" t="s">
        <v>466</v>
      </c>
      <c r="D159" s="48" t="s">
        <v>467</v>
      </c>
      <c r="E159" s="43" t="s">
        <v>105</v>
      </c>
      <c r="F159" s="46"/>
      <c r="G159" s="47" t="s">
        <v>149</v>
      </c>
      <c r="H159" s="47"/>
      <c r="I159" s="34"/>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43" t="s">
        <v>11</v>
      </c>
      <c r="B160" s="81"/>
      <c r="C160" s="48" t="s">
        <v>468</v>
      </c>
      <c r="D160" s="48" t="s">
        <v>469</v>
      </c>
      <c r="E160" s="43" t="s">
        <v>105</v>
      </c>
      <c r="F160" s="46"/>
      <c r="G160" s="47" t="s">
        <v>149</v>
      </c>
      <c r="H160" s="47"/>
      <c r="I160" s="34"/>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43" t="s">
        <v>11</v>
      </c>
      <c r="B161" s="81"/>
      <c r="C161" s="48" t="s">
        <v>470</v>
      </c>
      <c r="D161" s="48" t="s">
        <v>471</v>
      </c>
      <c r="E161" s="43" t="s">
        <v>105</v>
      </c>
      <c r="F161" s="46"/>
      <c r="G161" s="47" t="s">
        <v>149</v>
      </c>
      <c r="H161" s="47"/>
      <c r="I161" s="34"/>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43" t="s">
        <v>11</v>
      </c>
      <c r="B162" s="81"/>
      <c r="C162" s="48" t="s">
        <v>472</v>
      </c>
      <c r="D162" s="48" t="s">
        <v>473</v>
      </c>
      <c r="E162" s="43" t="s">
        <v>105</v>
      </c>
      <c r="F162" s="46"/>
      <c r="G162" s="47" t="s">
        <v>149</v>
      </c>
      <c r="H162" s="47"/>
      <c r="I162" s="34"/>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43" t="s">
        <v>11</v>
      </c>
      <c r="B163" s="81"/>
      <c r="C163" s="48" t="s">
        <v>474</v>
      </c>
      <c r="D163" s="48" t="s">
        <v>475</v>
      </c>
      <c r="E163" s="43" t="s">
        <v>105</v>
      </c>
      <c r="F163" s="46"/>
      <c r="G163" s="47" t="s">
        <v>149</v>
      </c>
      <c r="H163" s="47"/>
      <c r="I163" s="34"/>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43" t="s">
        <v>11</v>
      </c>
      <c r="B164" s="81"/>
      <c r="C164" s="48" t="s">
        <v>476</v>
      </c>
      <c r="D164" s="48" t="s">
        <v>477</v>
      </c>
      <c r="E164" s="43" t="s">
        <v>105</v>
      </c>
      <c r="F164" s="46"/>
      <c r="G164" s="47" t="s">
        <v>149</v>
      </c>
      <c r="H164" s="47"/>
      <c r="I164" s="34"/>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43" t="s">
        <v>11</v>
      </c>
      <c r="B165" s="81"/>
      <c r="C165" s="48" t="s">
        <v>478</v>
      </c>
      <c r="D165" s="48" t="s">
        <v>479</v>
      </c>
      <c r="E165" s="43" t="s">
        <v>105</v>
      </c>
      <c r="F165" s="46"/>
      <c r="G165" s="47" t="s">
        <v>149</v>
      </c>
      <c r="H165" s="47"/>
      <c r="I165" s="34"/>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43" t="s">
        <v>11</v>
      </c>
      <c r="B166" s="81"/>
      <c r="C166" s="48" t="s">
        <v>480</v>
      </c>
      <c r="D166" s="48" t="s">
        <v>481</v>
      </c>
      <c r="E166" s="43" t="s">
        <v>105</v>
      </c>
      <c r="F166" s="46"/>
      <c r="G166" s="47" t="s">
        <v>149</v>
      </c>
      <c r="H166" s="47"/>
      <c r="I166" s="34"/>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43" t="s">
        <v>11</v>
      </c>
      <c r="B167" s="81"/>
      <c r="C167" s="48" t="s">
        <v>482</v>
      </c>
      <c r="D167" s="48" t="s">
        <v>483</v>
      </c>
      <c r="E167" s="43" t="s">
        <v>105</v>
      </c>
      <c r="F167" s="46"/>
      <c r="G167" s="47" t="s">
        <v>149</v>
      </c>
      <c r="H167" s="47"/>
      <c r="I167" s="34"/>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43" t="s">
        <v>11</v>
      </c>
      <c r="B168" s="81"/>
      <c r="C168" s="48" t="s">
        <v>484</v>
      </c>
      <c r="D168" s="48" t="s">
        <v>485</v>
      </c>
      <c r="E168" s="43" t="s">
        <v>105</v>
      </c>
      <c r="F168" s="46"/>
      <c r="G168" s="47" t="s">
        <v>149</v>
      </c>
      <c r="H168" s="47"/>
      <c r="I168" s="34"/>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43" t="s">
        <v>11</v>
      </c>
      <c r="B169" s="81"/>
      <c r="C169" s="48" t="s">
        <v>486</v>
      </c>
      <c r="D169" s="48" t="s">
        <v>487</v>
      </c>
      <c r="E169" s="43" t="s">
        <v>97</v>
      </c>
      <c r="F169" s="46"/>
      <c r="G169" s="47" t="s">
        <v>149</v>
      </c>
      <c r="H169" s="47"/>
      <c r="I169" s="34"/>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43" t="s">
        <v>11</v>
      </c>
      <c r="B170" s="81"/>
      <c r="C170" s="48" t="s">
        <v>488</v>
      </c>
      <c r="D170" s="48" t="s">
        <v>487</v>
      </c>
      <c r="E170" s="43" t="s">
        <v>97</v>
      </c>
      <c r="F170" s="46"/>
      <c r="G170" s="47" t="s">
        <v>149</v>
      </c>
      <c r="H170" s="47"/>
      <c r="I170" s="34"/>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43" t="s">
        <v>11</v>
      </c>
      <c r="B171" s="81"/>
      <c r="C171" s="48" t="s">
        <v>489</v>
      </c>
      <c r="D171" s="48" t="s">
        <v>487</v>
      </c>
      <c r="E171" s="43" t="s">
        <v>97</v>
      </c>
      <c r="F171" s="46"/>
      <c r="G171" s="47" t="s">
        <v>149</v>
      </c>
      <c r="H171" s="47"/>
      <c r="I171" s="34"/>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43" t="s">
        <v>11</v>
      </c>
      <c r="B172" s="81"/>
      <c r="C172" s="48" t="s">
        <v>490</v>
      </c>
      <c r="D172" s="48" t="s">
        <v>487</v>
      </c>
      <c r="E172" s="43" t="s">
        <v>97</v>
      </c>
      <c r="F172" s="46"/>
      <c r="G172" s="47" t="s">
        <v>149</v>
      </c>
      <c r="H172" s="47"/>
      <c r="I172" s="34"/>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43" t="s">
        <v>11</v>
      </c>
      <c r="B173" s="81"/>
      <c r="C173" s="48" t="s">
        <v>491</v>
      </c>
      <c r="D173" s="48" t="s">
        <v>487</v>
      </c>
      <c r="E173" s="43" t="s">
        <v>97</v>
      </c>
      <c r="F173" s="46"/>
      <c r="G173" s="47" t="s">
        <v>149</v>
      </c>
      <c r="H173" s="47"/>
      <c r="I173" s="34"/>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43" t="s">
        <v>11</v>
      </c>
      <c r="B174" s="81"/>
      <c r="C174" s="48" t="s">
        <v>492</v>
      </c>
      <c r="D174" s="48" t="s">
        <v>487</v>
      </c>
      <c r="E174" s="43" t="s">
        <v>97</v>
      </c>
      <c r="F174" s="46"/>
      <c r="G174" s="47" t="s">
        <v>149</v>
      </c>
      <c r="H174" s="47"/>
      <c r="I174" s="34"/>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43" t="s">
        <v>11</v>
      </c>
      <c r="B175" s="81"/>
      <c r="C175" s="48" t="s">
        <v>493</v>
      </c>
      <c r="D175" s="48" t="s">
        <v>487</v>
      </c>
      <c r="E175" s="43" t="s">
        <v>97</v>
      </c>
      <c r="F175" s="46"/>
      <c r="G175" s="47" t="s">
        <v>149</v>
      </c>
      <c r="H175" s="47"/>
      <c r="I175" s="34"/>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43" t="s">
        <v>11</v>
      </c>
      <c r="B176" s="81"/>
      <c r="C176" s="48" t="s">
        <v>494</v>
      </c>
      <c r="D176" s="48" t="s">
        <v>487</v>
      </c>
      <c r="E176" s="43" t="s">
        <v>97</v>
      </c>
      <c r="F176" s="46"/>
      <c r="G176" s="47" t="s">
        <v>149</v>
      </c>
      <c r="H176" s="47"/>
      <c r="I176" s="34"/>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43" t="s">
        <v>11</v>
      </c>
      <c r="B177" s="82"/>
      <c r="C177" s="48" t="s">
        <v>495</v>
      </c>
      <c r="D177" s="48" t="s">
        <v>487</v>
      </c>
      <c r="E177" s="43" t="s">
        <v>97</v>
      </c>
      <c r="F177" s="46"/>
      <c r="G177" s="47" t="s">
        <v>149</v>
      </c>
      <c r="H177" s="47"/>
      <c r="I177" s="34"/>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41"/>
      <c r="B178" s="51" t="s">
        <v>496</v>
      </c>
      <c r="C178" s="41"/>
      <c r="D178" s="41"/>
      <c r="E178" s="41"/>
      <c r="F178" s="41"/>
      <c r="G178" s="41"/>
      <c r="H178" s="41"/>
      <c r="I178" s="34"/>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43" t="s">
        <v>13</v>
      </c>
      <c r="B179" s="89" t="s">
        <v>497</v>
      </c>
      <c r="C179" s="44" t="s">
        <v>148</v>
      </c>
      <c r="D179" s="45"/>
      <c r="E179" s="21" t="s">
        <v>97</v>
      </c>
      <c r="F179" s="46"/>
      <c r="G179" s="47" t="s">
        <v>149</v>
      </c>
      <c r="H179" s="47"/>
      <c r="I179" s="34"/>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43" t="s">
        <v>11</v>
      </c>
      <c r="B180" s="81"/>
      <c r="C180" s="48" t="s">
        <v>498</v>
      </c>
      <c r="D180" s="48" t="s">
        <v>499</v>
      </c>
      <c r="E180" s="21" t="s">
        <v>97</v>
      </c>
      <c r="F180" s="46"/>
      <c r="G180" s="47" t="s">
        <v>149</v>
      </c>
      <c r="H180" s="47"/>
      <c r="I180" s="34"/>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43" t="s">
        <v>11</v>
      </c>
      <c r="B181" s="81"/>
      <c r="C181" s="48" t="s">
        <v>500</v>
      </c>
      <c r="D181" s="48" t="s">
        <v>501</v>
      </c>
      <c r="E181" s="21" t="s">
        <v>97</v>
      </c>
      <c r="F181" s="46"/>
      <c r="G181" s="47" t="s">
        <v>149</v>
      </c>
      <c r="H181" s="47"/>
      <c r="I181" s="34"/>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43" t="s">
        <v>11</v>
      </c>
      <c r="B182" s="81"/>
      <c r="C182" s="48" t="s">
        <v>502</v>
      </c>
      <c r="D182" s="48" t="s">
        <v>503</v>
      </c>
      <c r="E182" s="21" t="s">
        <v>97</v>
      </c>
      <c r="F182" s="46"/>
      <c r="G182" s="47" t="s">
        <v>149</v>
      </c>
      <c r="H182" s="47"/>
      <c r="I182" s="34"/>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43" t="s">
        <v>11</v>
      </c>
      <c r="B183" s="81"/>
      <c r="C183" s="48" t="s">
        <v>504</v>
      </c>
      <c r="D183" s="48" t="s">
        <v>505</v>
      </c>
      <c r="E183" s="21" t="s">
        <v>97</v>
      </c>
      <c r="F183" s="46"/>
      <c r="G183" s="47" t="s">
        <v>149</v>
      </c>
      <c r="H183" s="47"/>
      <c r="I183" s="34"/>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43" t="s">
        <v>11</v>
      </c>
      <c r="B184" s="81"/>
      <c r="C184" s="48" t="s">
        <v>506</v>
      </c>
      <c r="D184" s="48" t="s">
        <v>507</v>
      </c>
      <c r="E184" s="21" t="s">
        <v>97</v>
      </c>
      <c r="F184" s="46"/>
      <c r="G184" s="47" t="s">
        <v>149</v>
      </c>
      <c r="H184" s="47"/>
      <c r="I184" s="34"/>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43" t="s">
        <v>11</v>
      </c>
      <c r="B185" s="81"/>
      <c r="C185" s="48" t="s">
        <v>508</v>
      </c>
      <c r="D185" s="48" t="s">
        <v>509</v>
      </c>
      <c r="E185" s="21" t="s">
        <v>97</v>
      </c>
      <c r="F185" s="46"/>
      <c r="G185" s="47" t="s">
        <v>149</v>
      </c>
      <c r="H185" s="47"/>
      <c r="I185" s="34"/>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43" t="s">
        <v>11</v>
      </c>
      <c r="B186" s="81"/>
      <c r="C186" s="48" t="s">
        <v>510</v>
      </c>
      <c r="D186" s="48" t="s">
        <v>511</v>
      </c>
      <c r="E186" s="21" t="s">
        <v>97</v>
      </c>
      <c r="F186" s="46"/>
      <c r="G186" s="47" t="s">
        <v>149</v>
      </c>
      <c r="H186" s="47"/>
      <c r="I186" s="34"/>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43" t="s">
        <v>11</v>
      </c>
      <c r="B187" s="81"/>
      <c r="C187" s="48" t="s">
        <v>512</v>
      </c>
      <c r="D187" s="48" t="s">
        <v>513</v>
      </c>
      <c r="E187" s="43" t="s">
        <v>90</v>
      </c>
      <c r="F187" s="49" t="s">
        <v>514</v>
      </c>
      <c r="G187" s="47" t="s">
        <v>149</v>
      </c>
      <c r="H187" s="47"/>
      <c r="I187" s="34"/>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43" t="s">
        <v>11</v>
      </c>
      <c r="B188" s="81"/>
      <c r="C188" s="48" t="s">
        <v>515</v>
      </c>
      <c r="D188" s="48" t="s">
        <v>516</v>
      </c>
      <c r="E188" s="21" t="s">
        <v>97</v>
      </c>
      <c r="F188" s="46"/>
      <c r="G188" s="47" t="s">
        <v>149</v>
      </c>
      <c r="H188" s="47"/>
      <c r="I188" s="34"/>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43" t="s">
        <v>11</v>
      </c>
      <c r="B189" s="81"/>
      <c r="C189" s="48" t="s">
        <v>517</v>
      </c>
      <c r="D189" s="48" t="s">
        <v>518</v>
      </c>
      <c r="E189" s="21" t="s">
        <v>97</v>
      </c>
      <c r="F189" s="46"/>
      <c r="G189" s="47" t="s">
        <v>149</v>
      </c>
      <c r="H189" s="47"/>
      <c r="I189" s="34"/>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43" t="s">
        <v>11</v>
      </c>
      <c r="B190" s="81"/>
      <c r="C190" s="48" t="s">
        <v>519</v>
      </c>
      <c r="D190" s="48" t="s">
        <v>520</v>
      </c>
      <c r="E190" s="21" t="s">
        <v>97</v>
      </c>
      <c r="F190" s="46"/>
      <c r="G190" s="47" t="s">
        <v>149</v>
      </c>
      <c r="H190" s="47"/>
      <c r="I190" s="34"/>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43" t="s">
        <v>11</v>
      </c>
      <c r="B191" s="81"/>
      <c r="C191" s="48" t="s">
        <v>521</v>
      </c>
      <c r="D191" s="48" t="s">
        <v>522</v>
      </c>
      <c r="E191" s="21" t="s">
        <v>97</v>
      </c>
      <c r="F191" s="46"/>
      <c r="G191" s="47" t="s">
        <v>149</v>
      </c>
      <c r="H191" s="47"/>
      <c r="I191" s="34"/>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43" t="s">
        <v>11</v>
      </c>
      <c r="B192" s="81"/>
      <c r="C192" s="48" t="s">
        <v>523</v>
      </c>
      <c r="D192" s="48" t="s">
        <v>524</v>
      </c>
      <c r="E192" s="43" t="s">
        <v>97</v>
      </c>
      <c r="F192" s="46"/>
      <c r="G192" s="47" t="s">
        <v>149</v>
      </c>
      <c r="H192" s="47"/>
      <c r="I192" s="34"/>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43" t="s">
        <v>11</v>
      </c>
      <c r="B193" s="81"/>
      <c r="C193" s="48" t="s">
        <v>525</v>
      </c>
      <c r="D193" s="48" t="s">
        <v>526</v>
      </c>
      <c r="E193" s="21" t="s">
        <v>97</v>
      </c>
      <c r="F193" s="46"/>
      <c r="G193" s="47" t="s">
        <v>149</v>
      </c>
      <c r="H193" s="47"/>
      <c r="I193" s="34"/>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43" t="s">
        <v>11</v>
      </c>
      <c r="B194" s="81"/>
      <c r="C194" s="48" t="s">
        <v>527</v>
      </c>
      <c r="D194" s="48" t="s">
        <v>528</v>
      </c>
      <c r="E194" s="43" t="s">
        <v>88</v>
      </c>
      <c r="F194" s="49" t="s">
        <v>529</v>
      </c>
      <c r="G194" s="47" t="s">
        <v>149</v>
      </c>
      <c r="H194" s="47"/>
      <c r="I194" s="34"/>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43" t="s">
        <v>11</v>
      </c>
      <c r="B195" s="81"/>
      <c r="C195" s="48" t="s">
        <v>530</v>
      </c>
      <c r="D195" s="48" t="s">
        <v>531</v>
      </c>
      <c r="E195" s="21" t="s">
        <v>97</v>
      </c>
      <c r="F195" s="46"/>
      <c r="G195" s="47" t="s">
        <v>149</v>
      </c>
      <c r="H195" s="47"/>
      <c r="I195" s="34"/>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43" t="s">
        <v>11</v>
      </c>
      <c r="B196" s="81"/>
      <c r="C196" s="48" t="s">
        <v>532</v>
      </c>
      <c r="D196" s="48" t="s">
        <v>533</v>
      </c>
      <c r="E196" s="21" t="s">
        <v>97</v>
      </c>
      <c r="F196" s="46"/>
      <c r="G196" s="47" t="s">
        <v>149</v>
      </c>
      <c r="H196" s="47"/>
      <c r="I196" s="34"/>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43" t="s">
        <v>11</v>
      </c>
      <c r="B197" s="81"/>
      <c r="C197" s="48" t="s">
        <v>534</v>
      </c>
      <c r="D197" s="48" t="s">
        <v>535</v>
      </c>
      <c r="E197" s="21" t="s">
        <v>97</v>
      </c>
      <c r="F197" s="46"/>
      <c r="G197" s="47" t="s">
        <v>149</v>
      </c>
      <c r="H197" s="47"/>
      <c r="I197" s="34"/>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43" t="s">
        <v>11</v>
      </c>
      <c r="B198" s="81"/>
      <c r="C198" s="48" t="s">
        <v>536</v>
      </c>
      <c r="D198" s="48" t="s">
        <v>537</v>
      </c>
      <c r="E198" s="21" t="s">
        <v>97</v>
      </c>
      <c r="F198" s="46"/>
      <c r="G198" s="47" t="s">
        <v>149</v>
      </c>
      <c r="H198" s="47"/>
      <c r="I198" s="34"/>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43" t="s">
        <v>11</v>
      </c>
      <c r="B199" s="81"/>
      <c r="C199" s="48" t="s">
        <v>538</v>
      </c>
      <c r="D199" s="48" t="s">
        <v>537</v>
      </c>
      <c r="E199" s="21" t="s">
        <v>97</v>
      </c>
      <c r="F199" s="46"/>
      <c r="G199" s="47" t="s">
        <v>149</v>
      </c>
      <c r="H199" s="47"/>
      <c r="I199" s="34"/>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43" t="s">
        <v>11</v>
      </c>
      <c r="B200" s="81"/>
      <c r="C200" s="48" t="s">
        <v>539</v>
      </c>
      <c r="D200" s="48" t="s">
        <v>540</v>
      </c>
      <c r="E200" s="21" t="s">
        <v>97</v>
      </c>
      <c r="F200" s="46"/>
      <c r="G200" s="47" t="s">
        <v>149</v>
      </c>
      <c r="H200" s="47"/>
      <c r="I200" s="34"/>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43" t="s">
        <v>11</v>
      </c>
      <c r="B201" s="82"/>
      <c r="C201" s="48" t="s">
        <v>541</v>
      </c>
      <c r="D201" s="48" t="s">
        <v>542</v>
      </c>
      <c r="E201" s="21" t="s">
        <v>97</v>
      </c>
      <c r="F201" s="46"/>
      <c r="G201" s="47" t="s">
        <v>149</v>
      </c>
      <c r="H201" s="47"/>
      <c r="I201" s="34"/>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41"/>
      <c r="B202" s="51" t="s">
        <v>543</v>
      </c>
      <c r="C202" s="41"/>
      <c r="D202" s="41"/>
      <c r="E202" s="41"/>
      <c r="F202" s="41"/>
      <c r="G202" s="41"/>
      <c r="H202" s="41"/>
      <c r="I202" s="34"/>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43" t="s">
        <v>13</v>
      </c>
      <c r="B203" s="89" t="s">
        <v>544</v>
      </c>
      <c r="C203" s="44" t="s">
        <v>148</v>
      </c>
      <c r="D203" s="45"/>
      <c r="E203" s="43" t="s">
        <v>92</v>
      </c>
      <c r="F203" s="49" t="s">
        <v>545</v>
      </c>
      <c r="G203" s="47" t="s">
        <v>149</v>
      </c>
      <c r="H203" s="47"/>
      <c r="I203" s="34"/>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43" t="s">
        <v>11</v>
      </c>
      <c r="B204" s="81"/>
      <c r="C204" s="48" t="s">
        <v>546</v>
      </c>
      <c r="D204" s="48" t="s">
        <v>547</v>
      </c>
      <c r="E204" s="21" t="s">
        <v>97</v>
      </c>
      <c r="F204" s="46"/>
      <c r="G204" s="47" t="s">
        <v>149</v>
      </c>
      <c r="H204" s="47"/>
      <c r="I204" s="34"/>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43" t="s">
        <v>11</v>
      </c>
      <c r="B205" s="81"/>
      <c r="C205" s="48" t="s">
        <v>548</v>
      </c>
      <c r="D205" s="48" t="s">
        <v>549</v>
      </c>
      <c r="E205" s="21" t="s">
        <v>97</v>
      </c>
      <c r="F205" s="46"/>
      <c r="G205" s="47" t="s">
        <v>149</v>
      </c>
      <c r="H205" s="47"/>
      <c r="I205" s="34"/>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43" t="s">
        <v>11</v>
      </c>
      <c r="B206" s="81"/>
      <c r="C206" s="48" t="s">
        <v>550</v>
      </c>
      <c r="D206" s="48" t="s">
        <v>551</v>
      </c>
      <c r="E206" s="21" t="s">
        <v>97</v>
      </c>
      <c r="F206" s="46"/>
      <c r="G206" s="47" t="s">
        <v>149</v>
      </c>
      <c r="H206" s="47"/>
      <c r="I206" s="34"/>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43" t="s">
        <v>11</v>
      </c>
      <c r="B207" s="81"/>
      <c r="C207" s="48" t="s">
        <v>552</v>
      </c>
      <c r="D207" s="48" t="s">
        <v>553</v>
      </c>
      <c r="E207" s="21" t="s">
        <v>97</v>
      </c>
      <c r="F207" s="46"/>
      <c r="G207" s="47" t="s">
        <v>149</v>
      </c>
      <c r="H207" s="47"/>
      <c r="I207" s="34"/>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43" t="s">
        <v>11</v>
      </c>
      <c r="B208" s="81"/>
      <c r="C208" s="48" t="s">
        <v>554</v>
      </c>
      <c r="D208" s="48" t="s">
        <v>555</v>
      </c>
      <c r="E208" s="21" t="s">
        <v>97</v>
      </c>
      <c r="F208" s="46"/>
      <c r="G208" s="47" t="s">
        <v>149</v>
      </c>
      <c r="H208" s="47"/>
      <c r="I208" s="34"/>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43" t="s">
        <v>11</v>
      </c>
      <c r="B209" s="81"/>
      <c r="C209" s="48" t="s">
        <v>556</v>
      </c>
      <c r="D209" s="48" t="s">
        <v>557</v>
      </c>
      <c r="E209" s="21" t="s">
        <v>97</v>
      </c>
      <c r="F209" s="46"/>
      <c r="G209" s="47" t="s">
        <v>149</v>
      </c>
      <c r="H209" s="47"/>
      <c r="I209" s="34"/>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43" t="s">
        <v>11</v>
      </c>
      <c r="B210" s="82"/>
      <c r="C210" s="48" t="s">
        <v>558</v>
      </c>
      <c r="D210" s="48" t="s">
        <v>559</v>
      </c>
      <c r="E210" s="21" t="s">
        <v>97</v>
      </c>
      <c r="F210" s="46"/>
      <c r="G210" s="47" t="s">
        <v>149</v>
      </c>
      <c r="H210" s="47"/>
      <c r="I210" s="34"/>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41"/>
      <c r="B211" s="51" t="s">
        <v>560</v>
      </c>
      <c r="C211" s="41"/>
      <c r="D211" s="41"/>
      <c r="E211" s="41"/>
      <c r="F211" s="41"/>
      <c r="G211" s="41"/>
      <c r="H211" s="41"/>
      <c r="I211" s="34"/>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43" t="s">
        <v>11</v>
      </c>
      <c r="B212" s="80" t="s">
        <v>561</v>
      </c>
      <c r="C212" s="48" t="s">
        <v>562</v>
      </c>
      <c r="D212" s="48" t="s">
        <v>563</v>
      </c>
      <c r="E212" s="21" t="s">
        <v>97</v>
      </c>
      <c r="F212" s="46"/>
      <c r="G212" s="47" t="s">
        <v>149</v>
      </c>
      <c r="H212" s="47"/>
      <c r="I212" s="34"/>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43" t="s">
        <v>11</v>
      </c>
      <c r="B213" s="81"/>
      <c r="C213" s="48" t="s">
        <v>564</v>
      </c>
      <c r="D213" s="48" t="s">
        <v>565</v>
      </c>
      <c r="E213" s="21" t="s">
        <v>97</v>
      </c>
      <c r="F213" s="46"/>
      <c r="G213" s="47" t="s">
        <v>149</v>
      </c>
      <c r="H213" s="47"/>
      <c r="I213" s="34"/>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43" t="s">
        <v>11</v>
      </c>
      <c r="B214" s="81"/>
      <c r="C214" s="48" t="s">
        <v>566</v>
      </c>
      <c r="D214" s="48" t="s">
        <v>567</v>
      </c>
      <c r="E214" s="21" t="s">
        <v>97</v>
      </c>
      <c r="F214" s="46"/>
      <c r="G214" s="47" t="s">
        <v>149</v>
      </c>
      <c r="H214" s="47"/>
      <c r="I214" s="34"/>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43" t="s">
        <v>11</v>
      </c>
      <c r="B215" s="81"/>
      <c r="C215" s="48" t="s">
        <v>568</v>
      </c>
      <c r="D215" s="48" t="s">
        <v>567</v>
      </c>
      <c r="E215" s="21" t="s">
        <v>97</v>
      </c>
      <c r="F215" s="46"/>
      <c r="G215" s="47" t="s">
        <v>149</v>
      </c>
      <c r="H215" s="47"/>
      <c r="I215" s="34"/>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43" t="s">
        <v>11</v>
      </c>
      <c r="B216" s="81"/>
      <c r="C216" s="48" t="s">
        <v>569</v>
      </c>
      <c r="D216" s="48" t="s">
        <v>570</v>
      </c>
      <c r="E216" s="21" t="s">
        <v>97</v>
      </c>
      <c r="F216" s="46"/>
      <c r="G216" s="47" t="s">
        <v>149</v>
      </c>
      <c r="H216" s="47"/>
      <c r="I216" s="34"/>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43" t="s">
        <v>11</v>
      </c>
      <c r="B217" s="81"/>
      <c r="C217" s="48" t="s">
        <v>571</v>
      </c>
      <c r="D217" s="48" t="s">
        <v>572</v>
      </c>
      <c r="E217" s="21" t="s">
        <v>97</v>
      </c>
      <c r="F217" s="46"/>
      <c r="G217" s="47" t="s">
        <v>149</v>
      </c>
      <c r="H217" s="47"/>
      <c r="I217" s="34"/>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43" t="s">
        <v>11</v>
      </c>
      <c r="B218" s="81"/>
      <c r="C218" s="48" t="s">
        <v>573</v>
      </c>
      <c r="D218" s="48" t="s">
        <v>574</v>
      </c>
      <c r="E218" s="21" t="s">
        <v>97</v>
      </c>
      <c r="F218" s="46"/>
      <c r="G218" s="47" t="s">
        <v>149</v>
      </c>
      <c r="H218" s="47"/>
      <c r="I218" s="34"/>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43" t="s">
        <v>11</v>
      </c>
      <c r="B219" s="81"/>
      <c r="C219" s="48" t="s">
        <v>575</v>
      </c>
      <c r="D219" s="48" t="s">
        <v>574</v>
      </c>
      <c r="E219" s="21" t="s">
        <v>97</v>
      </c>
      <c r="F219" s="46"/>
      <c r="G219" s="47" t="s">
        <v>149</v>
      </c>
      <c r="H219" s="47"/>
      <c r="I219" s="34"/>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43" t="s">
        <v>11</v>
      </c>
      <c r="B220" s="81"/>
      <c r="C220" s="48" t="s">
        <v>576</v>
      </c>
      <c r="D220" s="48" t="s">
        <v>574</v>
      </c>
      <c r="E220" s="21" t="s">
        <v>97</v>
      </c>
      <c r="F220" s="46"/>
      <c r="G220" s="47" t="s">
        <v>149</v>
      </c>
      <c r="H220" s="47"/>
      <c r="I220" s="34"/>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43" t="s">
        <v>11</v>
      </c>
      <c r="B221" s="81"/>
      <c r="C221" s="48" t="s">
        <v>577</v>
      </c>
      <c r="D221" s="48" t="s">
        <v>567</v>
      </c>
      <c r="E221" s="43" t="s">
        <v>97</v>
      </c>
      <c r="F221" s="46"/>
      <c r="G221" s="47" t="s">
        <v>149</v>
      </c>
      <c r="H221" s="47"/>
      <c r="I221" s="34"/>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43" t="s">
        <v>11</v>
      </c>
      <c r="B222" s="81"/>
      <c r="C222" s="48" t="s">
        <v>578</v>
      </c>
      <c r="D222" s="48" t="s">
        <v>567</v>
      </c>
      <c r="E222" s="21" t="s">
        <v>97</v>
      </c>
      <c r="F222" s="46"/>
      <c r="G222" s="47" t="s">
        <v>149</v>
      </c>
      <c r="H222" s="47"/>
      <c r="I222" s="34"/>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43" t="s">
        <v>11</v>
      </c>
      <c r="B223" s="81"/>
      <c r="C223" s="48" t="s">
        <v>579</v>
      </c>
      <c r="D223" s="48" t="s">
        <v>580</v>
      </c>
      <c r="E223" s="21" t="s">
        <v>97</v>
      </c>
      <c r="F223" s="46"/>
      <c r="G223" s="47" t="s">
        <v>149</v>
      </c>
      <c r="H223" s="47"/>
      <c r="I223" s="34"/>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43" t="s">
        <v>11</v>
      </c>
      <c r="B224" s="81"/>
      <c r="C224" s="48" t="s">
        <v>581</v>
      </c>
      <c r="D224" s="48" t="s">
        <v>582</v>
      </c>
      <c r="E224" s="21" t="s">
        <v>97</v>
      </c>
      <c r="F224" s="46"/>
      <c r="G224" s="47" t="s">
        <v>149</v>
      </c>
      <c r="H224" s="47"/>
      <c r="I224" s="34"/>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43" t="s">
        <v>11</v>
      </c>
      <c r="B225" s="81"/>
      <c r="C225" s="48" t="s">
        <v>583</v>
      </c>
      <c r="D225" s="48" t="s">
        <v>582</v>
      </c>
      <c r="E225" s="21" t="s">
        <v>97</v>
      </c>
      <c r="F225" s="46"/>
      <c r="G225" s="47" t="s">
        <v>149</v>
      </c>
      <c r="H225" s="47"/>
      <c r="I225" s="34"/>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43" t="s">
        <v>11</v>
      </c>
      <c r="B226" s="81"/>
      <c r="C226" s="48" t="s">
        <v>584</v>
      </c>
      <c r="D226" s="48" t="s">
        <v>582</v>
      </c>
      <c r="E226" s="21" t="s">
        <v>97</v>
      </c>
      <c r="F226" s="46"/>
      <c r="G226" s="47" t="s">
        <v>149</v>
      </c>
      <c r="H226" s="47"/>
      <c r="I226" s="34"/>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43" t="s">
        <v>11</v>
      </c>
      <c r="B227" s="81"/>
      <c r="C227" s="48" t="s">
        <v>585</v>
      </c>
      <c r="D227" s="48" t="s">
        <v>586</v>
      </c>
      <c r="E227" s="21" t="s">
        <v>97</v>
      </c>
      <c r="F227" s="46"/>
      <c r="G227" s="47" t="s">
        <v>149</v>
      </c>
      <c r="H227" s="47"/>
      <c r="I227" s="34"/>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43" t="s">
        <v>11</v>
      </c>
      <c r="B228" s="81"/>
      <c r="C228" s="48" t="s">
        <v>587</v>
      </c>
      <c r="D228" s="48" t="s">
        <v>586</v>
      </c>
      <c r="E228" s="21" t="s">
        <v>97</v>
      </c>
      <c r="F228" s="46"/>
      <c r="G228" s="47" t="s">
        <v>149</v>
      </c>
      <c r="H228" s="47"/>
      <c r="I228" s="34"/>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43" t="s">
        <v>11</v>
      </c>
      <c r="B229" s="80" t="s">
        <v>588</v>
      </c>
      <c r="C229" s="48" t="s">
        <v>589</v>
      </c>
      <c r="D229" s="48" t="s">
        <v>590</v>
      </c>
      <c r="E229" s="21" t="s">
        <v>97</v>
      </c>
      <c r="F229" s="46"/>
      <c r="G229" s="47" t="s">
        <v>149</v>
      </c>
      <c r="H229" s="47"/>
      <c r="I229" s="34"/>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43" t="s">
        <v>11</v>
      </c>
      <c r="B230" s="81"/>
      <c r="C230" s="48" t="s">
        <v>591</v>
      </c>
      <c r="D230" s="48" t="s">
        <v>592</v>
      </c>
      <c r="E230" s="21" t="s">
        <v>97</v>
      </c>
      <c r="F230" s="46"/>
      <c r="G230" s="47" t="s">
        <v>149</v>
      </c>
      <c r="H230" s="47"/>
      <c r="I230" s="34"/>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43" t="s">
        <v>11</v>
      </c>
      <c r="B231" s="81"/>
      <c r="C231" s="48" t="s">
        <v>593</v>
      </c>
      <c r="D231" s="48" t="s">
        <v>594</v>
      </c>
      <c r="E231" s="21" t="s">
        <v>97</v>
      </c>
      <c r="F231" s="46"/>
      <c r="G231" s="47" t="s">
        <v>149</v>
      </c>
      <c r="H231" s="47"/>
      <c r="I231" s="34"/>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43" t="s">
        <v>11</v>
      </c>
      <c r="B232" s="81"/>
      <c r="C232" s="48" t="s">
        <v>595</v>
      </c>
      <c r="D232" s="48" t="s">
        <v>596</v>
      </c>
      <c r="E232" s="21" t="s">
        <v>97</v>
      </c>
      <c r="F232" s="46"/>
      <c r="G232" s="47" t="s">
        <v>149</v>
      </c>
      <c r="H232" s="47"/>
      <c r="I232" s="34"/>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43" t="s">
        <v>11</v>
      </c>
      <c r="B233" s="81"/>
      <c r="C233" s="48" t="s">
        <v>597</v>
      </c>
      <c r="D233" s="48" t="s">
        <v>598</v>
      </c>
      <c r="E233" s="21" t="s">
        <v>97</v>
      </c>
      <c r="F233" s="46"/>
      <c r="G233" s="47" t="s">
        <v>149</v>
      </c>
      <c r="H233" s="47"/>
      <c r="I233" s="34"/>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43" t="s">
        <v>11</v>
      </c>
      <c r="B234" s="82"/>
      <c r="C234" s="48" t="s">
        <v>599</v>
      </c>
      <c r="D234" s="48" t="s">
        <v>600</v>
      </c>
      <c r="E234" s="21" t="s">
        <v>97</v>
      </c>
      <c r="F234" s="46"/>
      <c r="G234" s="47" t="s">
        <v>149</v>
      </c>
      <c r="H234" s="47"/>
      <c r="I234" s="34"/>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4"/>
      <c r="B235" s="34"/>
      <c r="C235" s="50"/>
      <c r="D235" s="34"/>
      <c r="E235" s="34"/>
      <c r="F235" s="34"/>
      <c r="G235" s="34"/>
      <c r="H235" s="34"/>
      <c r="I235" s="34"/>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4"/>
      <c r="B236" s="34"/>
      <c r="C236" s="50"/>
      <c r="D236" s="34"/>
      <c r="E236" s="34"/>
      <c r="F236" s="34"/>
      <c r="G236" s="34"/>
      <c r="H236" s="34"/>
      <c r="I236" s="34"/>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4"/>
      <c r="B237" s="34"/>
      <c r="C237" s="50"/>
      <c r="D237" s="34"/>
      <c r="E237" s="34"/>
      <c r="F237" s="34"/>
      <c r="G237" s="34"/>
      <c r="H237" s="34"/>
      <c r="I237" s="34"/>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4"/>
      <c r="B238" s="34"/>
      <c r="C238" s="50"/>
      <c r="D238" s="34"/>
      <c r="E238" s="34"/>
      <c r="F238" s="34"/>
      <c r="G238" s="34"/>
      <c r="H238" s="34"/>
      <c r="I238" s="34"/>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4"/>
      <c r="B239" s="34"/>
      <c r="C239" s="50"/>
      <c r="D239" s="34"/>
      <c r="E239" s="34"/>
      <c r="F239" s="34"/>
      <c r="G239" s="34"/>
      <c r="H239" s="34"/>
      <c r="I239" s="34"/>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4"/>
      <c r="B240" s="34"/>
      <c r="C240" s="50"/>
      <c r="D240" s="34"/>
      <c r="E240" s="34"/>
      <c r="F240" s="34"/>
      <c r="G240" s="34"/>
      <c r="H240" s="34"/>
      <c r="I240" s="34"/>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4"/>
      <c r="B241" s="34"/>
      <c r="C241" s="50"/>
      <c r="D241" s="34"/>
      <c r="E241" s="34"/>
      <c r="F241" s="34"/>
      <c r="G241" s="34"/>
      <c r="H241" s="34"/>
      <c r="I241" s="34"/>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4"/>
      <c r="B242" s="34"/>
      <c r="C242" s="50"/>
      <c r="D242" s="34"/>
      <c r="E242" s="34"/>
      <c r="F242" s="34"/>
      <c r="G242" s="34"/>
      <c r="H242" s="34"/>
      <c r="I242" s="34"/>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4"/>
      <c r="B243" s="34"/>
      <c r="C243" s="50"/>
      <c r="D243" s="34"/>
      <c r="E243" s="34"/>
      <c r="F243" s="34"/>
      <c r="G243" s="34"/>
      <c r="H243" s="34"/>
      <c r="I243" s="34"/>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4"/>
      <c r="B244" s="34"/>
      <c r="C244" s="50"/>
      <c r="D244" s="34"/>
      <c r="E244" s="34"/>
      <c r="F244" s="34"/>
      <c r="G244" s="34"/>
      <c r="H244" s="34"/>
      <c r="I244" s="34"/>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4"/>
      <c r="B245" s="34"/>
      <c r="C245" s="50"/>
      <c r="D245" s="34"/>
      <c r="E245" s="34"/>
      <c r="F245" s="34"/>
      <c r="G245" s="34"/>
      <c r="H245" s="34"/>
      <c r="I245" s="34"/>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4"/>
      <c r="B246" s="34"/>
      <c r="C246" s="50"/>
      <c r="D246" s="34"/>
      <c r="E246" s="34"/>
      <c r="F246" s="34"/>
      <c r="G246" s="34"/>
      <c r="H246" s="34"/>
      <c r="I246" s="34"/>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4"/>
      <c r="B247" s="34"/>
      <c r="C247" s="50"/>
      <c r="D247" s="34"/>
      <c r="E247" s="34"/>
      <c r="F247" s="34"/>
      <c r="G247" s="34"/>
      <c r="H247" s="34"/>
      <c r="I247" s="34"/>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4"/>
      <c r="B248" s="34"/>
      <c r="C248" s="50"/>
      <c r="D248" s="34"/>
      <c r="E248" s="34"/>
      <c r="F248" s="34"/>
      <c r="G248" s="34"/>
      <c r="H248" s="34"/>
      <c r="I248" s="34"/>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4"/>
      <c r="B249" s="34"/>
      <c r="C249" s="50"/>
      <c r="D249" s="34"/>
      <c r="E249" s="34"/>
      <c r="F249" s="34"/>
      <c r="G249" s="34"/>
      <c r="H249" s="34"/>
      <c r="I249" s="34"/>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4"/>
      <c r="B250" s="34"/>
      <c r="C250" s="50"/>
      <c r="D250" s="34"/>
      <c r="E250" s="34"/>
      <c r="F250" s="34"/>
      <c r="G250" s="34"/>
      <c r="H250" s="34"/>
      <c r="I250" s="34"/>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4"/>
      <c r="B251" s="34"/>
      <c r="C251" s="50"/>
      <c r="D251" s="34"/>
      <c r="E251" s="34"/>
      <c r="F251" s="34"/>
      <c r="G251" s="34"/>
      <c r="H251" s="34"/>
      <c r="I251" s="34"/>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4"/>
      <c r="B252" s="34"/>
      <c r="C252" s="50"/>
      <c r="D252" s="34"/>
      <c r="E252" s="34"/>
      <c r="F252" s="34"/>
      <c r="G252" s="34"/>
      <c r="H252" s="34"/>
      <c r="I252" s="34"/>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4"/>
      <c r="B253" s="34"/>
      <c r="C253" s="50"/>
      <c r="D253" s="34"/>
      <c r="E253" s="34"/>
      <c r="F253" s="34"/>
      <c r="G253" s="34"/>
      <c r="H253" s="34"/>
      <c r="I253" s="34"/>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4"/>
      <c r="B254" s="34"/>
      <c r="C254" s="50"/>
      <c r="D254" s="34"/>
      <c r="E254" s="34"/>
      <c r="F254" s="34"/>
      <c r="G254" s="34"/>
      <c r="H254" s="34"/>
      <c r="I254" s="34"/>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4"/>
      <c r="B255" s="34"/>
      <c r="C255" s="50"/>
      <c r="D255" s="34"/>
      <c r="E255" s="34"/>
      <c r="F255" s="34"/>
      <c r="G255" s="34"/>
      <c r="H255" s="34"/>
      <c r="I255" s="34"/>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4"/>
      <c r="B256" s="34"/>
      <c r="C256" s="50"/>
      <c r="D256" s="34"/>
      <c r="E256" s="34"/>
      <c r="F256" s="34"/>
      <c r="G256" s="34"/>
      <c r="H256" s="34"/>
      <c r="I256" s="34"/>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4"/>
      <c r="B257" s="34"/>
      <c r="C257" s="50"/>
      <c r="D257" s="34"/>
      <c r="E257" s="34"/>
      <c r="F257" s="34"/>
      <c r="G257" s="34"/>
      <c r="H257" s="34"/>
      <c r="I257" s="34"/>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4"/>
      <c r="B258" s="34"/>
      <c r="C258" s="50"/>
      <c r="D258" s="34"/>
      <c r="E258" s="34"/>
      <c r="F258" s="34"/>
      <c r="G258" s="34"/>
      <c r="H258" s="34"/>
      <c r="I258" s="34"/>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4"/>
      <c r="B259" s="34"/>
      <c r="C259" s="50"/>
      <c r="D259" s="34"/>
      <c r="E259" s="34"/>
      <c r="F259" s="34"/>
      <c r="G259" s="34"/>
      <c r="H259" s="34"/>
      <c r="I259" s="34"/>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4"/>
      <c r="B260" s="34"/>
      <c r="C260" s="50"/>
      <c r="D260" s="34"/>
      <c r="E260" s="34"/>
      <c r="F260" s="34"/>
      <c r="G260" s="34"/>
      <c r="H260" s="34"/>
      <c r="I260" s="34"/>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4"/>
      <c r="B261" s="34"/>
      <c r="C261" s="50"/>
      <c r="D261" s="34"/>
      <c r="E261" s="34"/>
      <c r="F261" s="34"/>
      <c r="G261" s="34"/>
      <c r="H261" s="34"/>
      <c r="I261" s="34"/>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4"/>
      <c r="B262" s="34"/>
      <c r="C262" s="50"/>
      <c r="D262" s="34"/>
      <c r="E262" s="34"/>
      <c r="F262" s="34"/>
      <c r="G262" s="34"/>
      <c r="H262" s="34"/>
      <c r="I262" s="34"/>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4"/>
      <c r="B263" s="34"/>
      <c r="C263" s="50"/>
      <c r="D263" s="34"/>
      <c r="E263" s="34"/>
      <c r="F263" s="34"/>
      <c r="G263" s="34"/>
      <c r="H263" s="34"/>
      <c r="I263" s="34"/>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4"/>
      <c r="B264" s="34"/>
      <c r="C264" s="50"/>
      <c r="D264" s="34"/>
      <c r="E264" s="34"/>
      <c r="F264" s="34"/>
      <c r="G264" s="34"/>
      <c r="H264" s="34"/>
      <c r="I264" s="34"/>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4"/>
      <c r="B265" s="34"/>
      <c r="C265" s="50"/>
      <c r="D265" s="34"/>
      <c r="E265" s="34"/>
      <c r="F265" s="34"/>
      <c r="G265" s="34"/>
      <c r="H265" s="34"/>
      <c r="I265" s="34"/>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4"/>
      <c r="B266" s="34"/>
      <c r="C266" s="50"/>
      <c r="D266" s="34"/>
      <c r="E266" s="34"/>
      <c r="F266" s="34"/>
      <c r="G266" s="34"/>
      <c r="H266" s="34"/>
      <c r="I266" s="34"/>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4"/>
      <c r="B267" s="34"/>
      <c r="C267" s="50"/>
      <c r="D267" s="34"/>
      <c r="E267" s="34"/>
      <c r="F267" s="34"/>
      <c r="G267" s="34"/>
      <c r="H267" s="34"/>
      <c r="I267" s="34"/>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4"/>
      <c r="B268" s="34"/>
      <c r="C268" s="50"/>
      <c r="D268" s="34"/>
      <c r="E268" s="34"/>
      <c r="F268" s="34"/>
      <c r="G268" s="34"/>
      <c r="H268" s="34"/>
      <c r="I268" s="34"/>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4"/>
      <c r="B269" s="34"/>
      <c r="C269" s="50"/>
      <c r="D269" s="34"/>
      <c r="E269" s="34"/>
      <c r="F269" s="34"/>
      <c r="G269" s="34"/>
      <c r="H269" s="34"/>
      <c r="I269" s="34"/>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4"/>
      <c r="B270" s="34"/>
      <c r="C270" s="50"/>
      <c r="D270" s="34"/>
      <c r="E270" s="34"/>
      <c r="F270" s="34"/>
      <c r="G270" s="34"/>
      <c r="H270" s="34"/>
      <c r="I270" s="34"/>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4"/>
      <c r="B271" s="34"/>
      <c r="C271" s="50"/>
      <c r="D271" s="34"/>
      <c r="E271" s="34"/>
      <c r="F271" s="34"/>
      <c r="G271" s="34"/>
      <c r="H271" s="34"/>
      <c r="I271" s="34"/>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4"/>
      <c r="B272" s="34"/>
      <c r="C272" s="50"/>
      <c r="D272" s="34"/>
      <c r="E272" s="34"/>
      <c r="F272" s="34"/>
      <c r="G272" s="34"/>
      <c r="H272" s="34"/>
      <c r="I272" s="34"/>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4"/>
      <c r="B273" s="34"/>
      <c r="C273" s="50"/>
      <c r="D273" s="34"/>
      <c r="E273" s="34"/>
      <c r="F273" s="34"/>
      <c r="G273" s="34"/>
      <c r="H273" s="34"/>
      <c r="I273" s="34"/>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4"/>
      <c r="B274" s="34"/>
      <c r="C274" s="50"/>
      <c r="D274" s="34"/>
      <c r="E274" s="34"/>
      <c r="F274" s="34"/>
      <c r="G274" s="34"/>
      <c r="H274" s="34"/>
      <c r="I274" s="34"/>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4"/>
      <c r="B275" s="34"/>
      <c r="C275" s="50"/>
      <c r="D275" s="34"/>
      <c r="E275" s="34"/>
      <c r="F275" s="34"/>
      <c r="G275" s="34"/>
      <c r="H275" s="34"/>
      <c r="I275" s="34"/>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4"/>
      <c r="B276" s="34"/>
      <c r="C276" s="50"/>
      <c r="D276" s="34"/>
      <c r="E276" s="34"/>
      <c r="F276" s="34"/>
      <c r="G276" s="34"/>
      <c r="H276" s="34"/>
      <c r="I276" s="34"/>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4"/>
      <c r="B277" s="34"/>
      <c r="C277" s="50"/>
      <c r="D277" s="34"/>
      <c r="E277" s="34"/>
      <c r="F277" s="34"/>
      <c r="G277" s="34"/>
      <c r="H277" s="34"/>
      <c r="I277" s="34"/>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4"/>
      <c r="B278" s="34"/>
      <c r="C278" s="50"/>
      <c r="D278" s="34"/>
      <c r="E278" s="34"/>
      <c r="F278" s="34"/>
      <c r="G278" s="34"/>
      <c r="H278" s="34"/>
      <c r="I278" s="34"/>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4"/>
      <c r="B279" s="34"/>
      <c r="C279" s="50"/>
      <c r="D279" s="34"/>
      <c r="E279" s="34"/>
      <c r="F279" s="34"/>
      <c r="G279" s="34"/>
      <c r="H279" s="34"/>
      <c r="I279" s="34"/>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4"/>
      <c r="B280" s="34"/>
      <c r="C280" s="50"/>
      <c r="D280" s="34"/>
      <c r="E280" s="34"/>
      <c r="F280" s="34"/>
      <c r="G280" s="34"/>
      <c r="H280" s="34"/>
      <c r="I280" s="34"/>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4"/>
      <c r="B281" s="34"/>
      <c r="C281" s="50"/>
      <c r="D281" s="34"/>
      <c r="E281" s="34"/>
      <c r="F281" s="34"/>
      <c r="G281" s="34"/>
      <c r="H281" s="34"/>
      <c r="I281" s="34"/>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4"/>
      <c r="B282" s="34"/>
      <c r="C282" s="50"/>
      <c r="D282" s="34"/>
      <c r="E282" s="34"/>
      <c r="F282" s="34"/>
      <c r="G282" s="34"/>
      <c r="H282" s="34"/>
      <c r="I282" s="34"/>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4"/>
      <c r="B283" s="34"/>
      <c r="C283" s="50"/>
      <c r="D283" s="34"/>
      <c r="E283" s="34"/>
      <c r="F283" s="34"/>
      <c r="G283" s="34"/>
      <c r="H283" s="34"/>
      <c r="I283" s="34"/>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4"/>
      <c r="B284" s="34"/>
      <c r="C284" s="50"/>
      <c r="D284" s="34"/>
      <c r="E284" s="34"/>
      <c r="F284" s="34"/>
      <c r="G284" s="34"/>
      <c r="H284" s="34"/>
      <c r="I284" s="34"/>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4"/>
      <c r="B285" s="34"/>
      <c r="C285" s="50"/>
      <c r="D285" s="34"/>
      <c r="E285" s="34"/>
      <c r="F285" s="34"/>
      <c r="G285" s="34"/>
      <c r="H285" s="34"/>
      <c r="I285" s="34"/>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4"/>
      <c r="B286" s="34"/>
      <c r="C286" s="50"/>
      <c r="D286" s="34"/>
      <c r="E286" s="34"/>
      <c r="F286" s="34"/>
      <c r="G286" s="34"/>
      <c r="H286" s="34"/>
      <c r="I286" s="34"/>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4"/>
      <c r="B287" s="34"/>
      <c r="C287" s="50"/>
      <c r="D287" s="34"/>
      <c r="E287" s="34"/>
      <c r="F287" s="34"/>
      <c r="G287" s="34"/>
      <c r="H287" s="34"/>
      <c r="I287" s="34"/>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4"/>
      <c r="B288" s="34"/>
      <c r="C288" s="50"/>
      <c r="D288" s="34"/>
      <c r="E288" s="34"/>
      <c r="F288" s="34"/>
      <c r="G288" s="34"/>
      <c r="H288" s="34"/>
      <c r="I288" s="34"/>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4"/>
      <c r="B289" s="34"/>
      <c r="C289" s="50"/>
      <c r="D289" s="34"/>
      <c r="E289" s="34"/>
      <c r="F289" s="34"/>
      <c r="G289" s="34"/>
      <c r="H289" s="34"/>
      <c r="I289" s="34"/>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4"/>
      <c r="B290" s="34"/>
      <c r="C290" s="50"/>
      <c r="D290" s="34"/>
      <c r="E290" s="34"/>
      <c r="F290" s="34"/>
      <c r="G290" s="34"/>
      <c r="H290" s="34"/>
      <c r="I290" s="34"/>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4"/>
      <c r="B291" s="34"/>
      <c r="C291" s="50"/>
      <c r="D291" s="34"/>
      <c r="E291" s="34"/>
      <c r="F291" s="34"/>
      <c r="G291" s="34"/>
      <c r="H291" s="34"/>
      <c r="I291" s="34"/>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4"/>
      <c r="B292" s="34"/>
      <c r="C292" s="50"/>
      <c r="D292" s="34"/>
      <c r="E292" s="34"/>
      <c r="F292" s="34"/>
      <c r="G292" s="34"/>
      <c r="H292" s="34"/>
      <c r="I292" s="34"/>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4"/>
      <c r="B293" s="34"/>
      <c r="C293" s="50"/>
      <c r="D293" s="34"/>
      <c r="E293" s="34"/>
      <c r="F293" s="34"/>
      <c r="G293" s="34"/>
      <c r="H293" s="34"/>
      <c r="I293" s="34"/>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4"/>
      <c r="B294" s="34"/>
      <c r="C294" s="50"/>
      <c r="D294" s="34"/>
      <c r="E294" s="34"/>
      <c r="F294" s="34"/>
      <c r="G294" s="34"/>
      <c r="H294" s="34"/>
      <c r="I294" s="34"/>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4"/>
      <c r="B295" s="34"/>
      <c r="C295" s="50"/>
      <c r="D295" s="34"/>
      <c r="E295" s="34"/>
      <c r="F295" s="34"/>
      <c r="G295" s="34"/>
      <c r="H295" s="34"/>
      <c r="I295" s="34"/>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4"/>
      <c r="B296" s="34"/>
      <c r="C296" s="50"/>
      <c r="D296" s="34"/>
      <c r="E296" s="34"/>
      <c r="F296" s="34"/>
      <c r="G296" s="34"/>
      <c r="H296" s="34"/>
      <c r="I296" s="34"/>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4"/>
      <c r="B297" s="34"/>
      <c r="C297" s="50"/>
      <c r="D297" s="34"/>
      <c r="E297" s="34"/>
      <c r="F297" s="34"/>
      <c r="G297" s="34"/>
      <c r="H297" s="34"/>
      <c r="I297" s="34"/>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4"/>
      <c r="B298" s="34"/>
      <c r="C298" s="50"/>
      <c r="D298" s="34"/>
      <c r="E298" s="34"/>
      <c r="F298" s="34"/>
      <c r="G298" s="34"/>
      <c r="H298" s="34"/>
      <c r="I298" s="34"/>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4"/>
      <c r="B299" s="34"/>
      <c r="C299" s="50"/>
      <c r="D299" s="34"/>
      <c r="E299" s="34"/>
      <c r="F299" s="34"/>
      <c r="G299" s="34"/>
      <c r="H299" s="34"/>
      <c r="I299" s="34"/>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4"/>
      <c r="B300" s="34"/>
      <c r="C300" s="50"/>
      <c r="D300" s="34"/>
      <c r="E300" s="34"/>
      <c r="F300" s="34"/>
      <c r="G300" s="34"/>
      <c r="H300" s="34"/>
      <c r="I300" s="34"/>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4"/>
      <c r="B301" s="34"/>
      <c r="C301" s="50"/>
      <c r="D301" s="34"/>
      <c r="E301" s="34"/>
      <c r="F301" s="34"/>
      <c r="G301" s="34"/>
      <c r="H301" s="34"/>
      <c r="I301" s="34"/>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4"/>
      <c r="B302" s="34"/>
      <c r="C302" s="50"/>
      <c r="D302" s="34"/>
      <c r="E302" s="34"/>
      <c r="F302" s="34"/>
      <c r="G302" s="34"/>
      <c r="H302" s="34"/>
      <c r="I302" s="34"/>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4"/>
      <c r="B303" s="34"/>
      <c r="C303" s="50"/>
      <c r="D303" s="34"/>
      <c r="E303" s="34"/>
      <c r="F303" s="34"/>
      <c r="G303" s="34"/>
      <c r="H303" s="34"/>
      <c r="I303" s="34"/>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4"/>
      <c r="B304" s="34"/>
      <c r="C304" s="50"/>
      <c r="D304" s="34"/>
      <c r="E304" s="34"/>
      <c r="F304" s="34"/>
      <c r="G304" s="34"/>
      <c r="H304" s="34"/>
      <c r="I304" s="34"/>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4"/>
      <c r="B305" s="34"/>
      <c r="C305" s="50"/>
      <c r="D305" s="34"/>
      <c r="E305" s="34"/>
      <c r="F305" s="34"/>
      <c r="G305" s="34"/>
      <c r="H305" s="34"/>
      <c r="I305" s="34"/>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4"/>
      <c r="B306" s="34"/>
      <c r="C306" s="50"/>
      <c r="D306" s="34"/>
      <c r="E306" s="34"/>
      <c r="F306" s="34"/>
      <c r="G306" s="34"/>
      <c r="H306" s="34"/>
      <c r="I306" s="34"/>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4"/>
      <c r="B307" s="34"/>
      <c r="C307" s="50"/>
      <c r="D307" s="34"/>
      <c r="E307" s="34"/>
      <c r="F307" s="34"/>
      <c r="G307" s="34"/>
      <c r="H307" s="34"/>
      <c r="I307" s="34"/>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4"/>
      <c r="B308" s="34"/>
      <c r="C308" s="50"/>
      <c r="D308" s="34"/>
      <c r="E308" s="34"/>
      <c r="F308" s="34"/>
      <c r="G308" s="34"/>
      <c r="H308" s="34"/>
      <c r="I308" s="34"/>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4"/>
      <c r="B309" s="34"/>
      <c r="C309" s="50"/>
      <c r="D309" s="34"/>
      <c r="E309" s="34"/>
      <c r="F309" s="34"/>
      <c r="G309" s="34"/>
      <c r="H309" s="34"/>
      <c r="I309" s="34"/>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4"/>
      <c r="B310" s="34"/>
      <c r="C310" s="50"/>
      <c r="D310" s="34"/>
      <c r="E310" s="34"/>
      <c r="F310" s="34"/>
      <c r="G310" s="34"/>
      <c r="H310" s="34"/>
      <c r="I310" s="34"/>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4"/>
      <c r="B311" s="34"/>
      <c r="C311" s="50"/>
      <c r="D311" s="34"/>
      <c r="E311" s="34"/>
      <c r="F311" s="34"/>
      <c r="G311" s="34"/>
      <c r="H311" s="34"/>
      <c r="I311" s="34"/>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4"/>
      <c r="B312" s="34"/>
      <c r="C312" s="50"/>
      <c r="D312" s="34"/>
      <c r="E312" s="34"/>
      <c r="F312" s="34"/>
      <c r="G312" s="34"/>
      <c r="H312" s="34"/>
      <c r="I312" s="34"/>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4"/>
      <c r="B313" s="34"/>
      <c r="C313" s="50"/>
      <c r="D313" s="34"/>
      <c r="E313" s="34"/>
      <c r="F313" s="34"/>
      <c r="G313" s="34"/>
      <c r="H313" s="34"/>
      <c r="I313" s="34"/>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4"/>
      <c r="B314" s="34"/>
      <c r="C314" s="50"/>
      <c r="D314" s="34"/>
      <c r="E314" s="34"/>
      <c r="F314" s="34"/>
      <c r="G314" s="34"/>
      <c r="H314" s="34"/>
      <c r="I314" s="34"/>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4"/>
      <c r="B315" s="34"/>
      <c r="C315" s="50"/>
      <c r="D315" s="34"/>
      <c r="E315" s="34"/>
      <c r="F315" s="34"/>
      <c r="G315" s="34"/>
      <c r="H315" s="34"/>
      <c r="I315" s="34"/>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4"/>
      <c r="B316" s="34"/>
      <c r="C316" s="50"/>
      <c r="D316" s="34"/>
      <c r="E316" s="34"/>
      <c r="F316" s="34"/>
      <c r="G316" s="34"/>
      <c r="H316" s="34"/>
      <c r="I316" s="34"/>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4"/>
      <c r="B317" s="34"/>
      <c r="C317" s="50"/>
      <c r="D317" s="34"/>
      <c r="E317" s="34"/>
      <c r="F317" s="34"/>
      <c r="G317" s="34"/>
      <c r="H317" s="34"/>
      <c r="I317" s="34"/>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4"/>
      <c r="B318" s="34"/>
      <c r="C318" s="50"/>
      <c r="D318" s="34"/>
      <c r="E318" s="34"/>
      <c r="F318" s="34"/>
      <c r="G318" s="34"/>
      <c r="H318" s="34"/>
      <c r="I318" s="34"/>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4"/>
      <c r="B319" s="34"/>
      <c r="C319" s="50"/>
      <c r="D319" s="34"/>
      <c r="E319" s="34"/>
      <c r="F319" s="34"/>
      <c r="G319" s="34"/>
      <c r="H319" s="34"/>
      <c r="I319" s="34"/>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4"/>
      <c r="B320" s="34"/>
      <c r="C320" s="50"/>
      <c r="D320" s="34"/>
      <c r="E320" s="34"/>
      <c r="F320" s="34"/>
      <c r="G320" s="34"/>
      <c r="H320" s="34"/>
      <c r="I320" s="34"/>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4"/>
      <c r="B321" s="34"/>
      <c r="C321" s="50"/>
      <c r="D321" s="34"/>
      <c r="E321" s="34"/>
      <c r="F321" s="34"/>
      <c r="G321" s="34"/>
      <c r="H321" s="34"/>
      <c r="I321" s="34"/>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4"/>
      <c r="B322" s="34"/>
      <c r="C322" s="50"/>
      <c r="D322" s="34"/>
      <c r="E322" s="34"/>
      <c r="F322" s="34"/>
      <c r="G322" s="34"/>
      <c r="H322" s="34"/>
      <c r="I322" s="34"/>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4"/>
      <c r="B323" s="34"/>
      <c r="C323" s="50"/>
      <c r="D323" s="34"/>
      <c r="E323" s="34"/>
      <c r="F323" s="34"/>
      <c r="G323" s="34"/>
      <c r="H323" s="34"/>
      <c r="I323" s="34"/>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4"/>
      <c r="B324" s="34"/>
      <c r="C324" s="50"/>
      <c r="D324" s="34"/>
      <c r="E324" s="34"/>
      <c r="F324" s="34"/>
      <c r="G324" s="34"/>
      <c r="H324" s="34"/>
      <c r="I324" s="34"/>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4"/>
      <c r="B325" s="34"/>
      <c r="C325" s="50"/>
      <c r="D325" s="34"/>
      <c r="E325" s="34"/>
      <c r="F325" s="34"/>
      <c r="G325" s="34"/>
      <c r="H325" s="34"/>
      <c r="I325" s="34"/>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4"/>
      <c r="B326" s="34"/>
      <c r="C326" s="50"/>
      <c r="D326" s="34"/>
      <c r="E326" s="34"/>
      <c r="F326" s="34"/>
      <c r="G326" s="34"/>
      <c r="H326" s="34"/>
      <c r="I326" s="34"/>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4"/>
      <c r="B327" s="34"/>
      <c r="C327" s="50"/>
      <c r="D327" s="34"/>
      <c r="E327" s="34"/>
      <c r="F327" s="34"/>
      <c r="G327" s="34"/>
      <c r="H327" s="34"/>
      <c r="I327" s="34"/>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4"/>
      <c r="B328" s="34"/>
      <c r="C328" s="50"/>
      <c r="D328" s="34"/>
      <c r="E328" s="34"/>
      <c r="F328" s="34"/>
      <c r="G328" s="34"/>
      <c r="H328" s="34"/>
      <c r="I328" s="34"/>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4"/>
      <c r="B329" s="34"/>
      <c r="C329" s="50"/>
      <c r="D329" s="34"/>
      <c r="E329" s="34"/>
      <c r="F329" s="34"/>
      <c r="G329" s="34"/>
      <c r="H329" s="34"/>
      <c r="I329" s="34"/>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4"/>
      <c r="B330" s="34"/>
      <c r="C330" s="50"/>
      <c r="D330" s="34"/>
      <c r="E330" s="34"/>
      <c r="F330" s="34"/>
      <c r="G330" s="34"/>
      <c r="H330" s="34"/>
      <c r="I330" s="34"/>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4"/>
      <c r="B331" s="34"/>
      <c r="C331" s="50"/>
      <c r="D331" s="34"/>
      <c r="E331" s="34"/>
      <c r="F331" s="34"/>
      <c r="G331" s="34"/>
      <c r="H331" s="34"/>
      <c r="I331" s="34"/>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4"/>
      <c r="B332" s="34"/>
      <c r="C332" s="50"/>
      <c r="D332" s="34"/>
      <c r="E332" s="34"/>
      <c r="F332" s="34"/>
      <c r="G332" s="34"/>
      <c r="H332" s="34"/>
      <c r="I332" s="34"/>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4"/>
      <c r="B333" s="34"/>
      <c r="C333" s="50"/>
      <c r="D333" s="34"/>
      <c r="E333" s="34"/>
      <c r="F333" s="34"/>
      <c r="G333" s="34"/>
      <c r="H333" s="34"/>
      <c r="I333" s="34"/>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4"/>
      <c r="B334" s="34"/>
      <c r="C334" s="50"/>
      <c r="D334" s="34"/>
      <c r="E334" s="34"/>
      <c r="F334" s="34"/>
      <c r="G334" s="34"/>
      <c r="H334" s="34"/>
      <c r="I334" s="34"/>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4"/>
      <c r="B335" s="34"/>
      <c r="C335" s="50"/>
      <c r="D335" s="34"/>
      <c r="E335" s="34"/>
      <c r="F335" s="34"/>
      <c r="G335" s="34"/>
      <c r="H335" s="34"/>
      <c r="I335" s="34"/>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4"/>
      <c r="B336" s="34"/>
      <c r="C336" s="50"/>
      <c r="D336" s="34"/>
      <c r="E336" s="34"/>
      <c r="F336" s="34"/>
      <c r="G336" s="34"/>
      <c r="H336" s="34"/>
      <c r="I336" s="34"/>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4"/>
      <c r="B337" s="34"/>
      <c r="C337" s="50"/>
      <c r="D337" s="34"/>
      <c r="E337" s="34"/>
      <c r="F337" s="34"/>
      <c r="G337" s="34"/>
      <c r="H337" s="34"/>
      <c r="I337" s="34"/>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4"/>
      <c r="B338" s="34"/>
      <c r="C338" s="50"/>
      <c r="D338" s="34"/>
      <c r="E338" s="34"/>
      <c r="F338" s="34"/>
      <c r="G338" s="34"/>
      <c r="H338" s="34"/>
      <c r="I338" s="34"/>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4"/>
      <c r="B339" s="34"/>
      <c r="C339" s="50"/>
      <c r="D339" s="34"/>
      <c r="E339" s="34"/>
      <c r="F339" s="34"/>
      <c r="G339" s="34"/>
      <c r="H339" s="34"/>
      <c r="I339" s="34"/>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4"/>
      <c r="B340" s="34"/>
      <c r="C340" s="50"/>
      <c r="D340" s="34"/>
      <c r="E340" s="34"/>
      <c r="F340" s="34"/>
      <c r="G340" s="34"/>
      <c r="H340" s="34"/>
      <c r="I340" s="34"/>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4"/>
      <c r="B341" s="34"/>
      <c r="C341" s="50"/>
      <c r="D341" s="34"/>
      <c r="E341" s="34"/>
      <c r="F341" s="34"/>
      <c r="G341" s="34"/>
      <c r="H341" s="34"/>
      <c r="I341" s="34"/>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4"/>
      <c r="B342" s="34"/>
      <c r="C342" s="50"/>
      <c r="D342" s="34"/>
      <c r="E342" s="34"/>
      <c r="F342" s="34"/>
      <c r="G342" s="34"/>
      <c r="H342" s="34"/>
      <c r="I342" s="34"/>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4"/>
      <c r="B343" s="34"/>
      <c r="C343" s="50"/>
      <c r="D343" s="34"/>
      <c r="E343" s="34"/>
      <c r="F343" s="34"/>
      <c r="G343" s="34"/>
      <c r="H343" s="34"/>
      <c r="I343" s="34"/>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4"/>
      <c r="B344" s="34"/>
      <c r="C344" s="50"/>
      <c r="D344" s="34"/>
      <c r="E344" s="34"/>
      <c r="F344" s="34"/>
      <c r="G344" s="34"/>
      <c r="H344" s="34"/>
      <c r="I344" s="34"/>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4"/>
      <c r="B345" s="34"/>
      <c r="C345" s="50"/>
      <c r="D345" s="34"/>
      <c r="E345" s="34"/>
      <c r="F345" s="34"/>
      <c r="G345" s="34"/>
      <c r="H345" s="34"/>
      <c r="I345" s="34"/>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4"/>
      <c r="B346" s="34"/>
      <c r="C346" s="50"/>
      <c r="D346" s="34"/>
      <c r="E346" s="34"/>
      <c r="F346" s="34"/>
      <c r="G346" s="34"/>
      <c r="H346" s="34"/>
      <c r="I346" s="34"/>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4"/>
      <c r="B347" s="34"/>
      <c r="C347" s="50"/>
      <c r="D347" s="34"/>
      <c r="E347" s="34"/>
      <c r="F347" s="34"/>
      <c r="G347" s="34"/>
      <c r="H347" s="34"/>
      <c r="I347" s="34"/>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4"/>
      <c r="B348" s="34"/>
      <c r="C348" s="50"/>
      <c r="D348" s="34"/>
      <c r="E348" s="34"/>
      <c r="F348" s="34"/>
      <c r="G348" s="34"/>
      <c r="H348" s="34"/>
      <c r="I348" s="34"/>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4"/>
      <c r="B349" s="34"/>
      <c r="C349" s="50"/>
      <c r="D349" s="34"/>
      <c r="E349" s="34"/>
      <c r="F349" s="34"/>
      <c r="G349" s="34"/>
      <c r="H349" s="34"/>
      <c r="I349" s="34"/>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4"/>
      <c r="B350" s="34"/>
      <c r="C350" s="50"/>
      <c r="D350" s="34"/>
      <c r="E350" s="34"/>
      <c r="F350" s="34"/>
      <c r="G350" s="34"/>
      <c r="H350" s="34"/>
      <c r="I350" s="34"/>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4"/>
      <c r="B351" s="34"/>
      <c r="C351" s="50"/>
      <c r="D351" s="34"/>
      <c r="E351" s="34"/>
      <c r="F351" s="34"/>
      <c r="G351" s="34"/>
      <c r="H351" s="34"/>
      <c r="I351" s="34"/>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4"/>
      <c r="B352" s="34"/>
      <c r="C352" s="50"/>
      <c r="D352" s="34"/>
      <c r="E352" s="34"/>
      <c r="F352" s="34"/>
      <c r="G352" s="34"/>
      <c r="H352" s="34"/>
      <c r="I352" s="34"/>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4"/>
      <c r="B353" s="34"/>
      <c r="C353" s="50"/>
      <c r="D353" s="34"/>
      <c r="E353" s="34"/>
      <c r="F353" s="34"/>
      <c r="G353" s="34"/>
      <c r="H353" s="34"/>
      <c r="I353" s="34"/>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4"/>
      <c r="B354" s="34"/>
      <c r="C354" s="50"/>
      <c r="D354" s="34"/>
      <c r="E354" s="34"/>
      <c r="F354" s="34"/>
      <c r="G354" s="34"/>
      <c r="H354" s="34"/>
      <c r="I354" s="34"/>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4"/>
      <c r="B355" s="34"/>
      <c r="C355" s="50"/>
      <c r="D355" s="34"/>
      <c r="E355" s="34"/>
      <c r="F355" s="34"/>
      <c r="G355" s="34"/>
      <c r="H355" s="34"/>
      <c r="I355" s="34"/>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4"/>
      <c r="B356" s="34"/>
      <c r="C356" s="50"/>
      <c r="D356" s="34"/>
      <c r="E356" s="34"/>
      <c r="F356" s="34"/>
      <c r="G356" s="34"/>
      <c r="H356" s="34"/>
      <c r="I356" s="34"/>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4"/>
      <c r="B357" s="34"/>
      <c r="C357" s="50"/>
      <c r="D357" s="34"/>
      <c r="E357" s="34"/>
      <c r="F357" s="34"/>
      <c r="G357" s="34"/>
      <c r="H357" s="34"/>
      <c r="I357" s="34"/>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4"/>
      <c r="B358" s="34"/>
      <c r="C358" s="50"/>
      <c r="D358" s="34"/>
      <c r="E358" s="34"/>
      <c r="F358" s="34"/>
      <c r="G358" s="34"/>
      <c r="H358" s="34"/>
      <c r="I358" s="34"/>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4"/>
      <c r="B359" s="34"/>
      <c r="C359" s="50"/>
      <c r="D359" s="34"/>
      <c r="E359" s="34"/>
      <c r="F359" s="34"/>
      <c r="G359" s="34"/>
      <c r="H359" s="34"/>
      <c r="I359" s="34"/>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4"/>
      <c r="B360" s="34"/>
      <c r="C360" s="50"/>
      <c r="D360" s="34"/>
      <c r="E360" s="34"/>
      <c r="F360" s="34"/>
      <c r="G360" s="34"/>
      <c r="H360" s="34"/>
      <c r="I360" s="34"/>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4"/>
      <c r="B361" s="34"/>
      <c r="C361" s="50"/>
      <c r="D361" s="34"/>
      <c r="E361" s="34"/>
      <c r="F361" s="34"/>
      <c r="G361" s="34"/>
      <c r="H361" s="34"/>
      <c r="I361" s="34"/>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4"/>
      <c r="B362" s="34"/>
      <c r="C362" s="50"/>
      <c r="D362" s="34"/>
      <c r="E362" s="34"/>
      <c r="F362" s="34"/>
      <c r="G362" s="34"/>
      <c r="H362" s="34"/>
      <c r="I362" s="34"/>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4"/>
      <c r="B363" s="34"/>
      <c r="C363" s="50"/>
      <c r="D363" s="34"/>
      <c r="E363" s="34"/>
      <c r="F363" s="34"/>
      <c r="G363" s="34"/>
      <c r="H363" s="34"/>
      <c r="I363" s="34"/>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4"/>
      <c r="B364" s="34"/>
      <c r="C364" s="50"/>
      <c r="D364" s="34"/>
      <c r="E364" s="34"/>
      <c r="F364" s="34"/>
      <c r="G364" s="34"/>
      <c r="H364" s="34"/>
      <c r="I364" s="34"/>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4"/>
      <c r="B365" s="34"/>
      <c r="C365" s="50"/>
      <c r="D365" s="34"/>
      <c r="E365" s="34"/>
      <c r="F365" s="34"/>
      <c r="G365" s="34"/>
      <c r="H365" s="34"/>
      <c r="I365" s="34"/>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4"/>
      <c r="B366" s="34"/>
      <c r="C366" s="50"/>
      <c r="D366" s="34"/>
      <c r="E366" s="34"/>
      <c r="F366" s="34"/>
      <c r="G366" s="34"/>
      <c r="H366" s="34"/>
      <c r="I366" s="34"/>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4"/>
      <c r="B367" s="34"/>
      <c r="C367" s="50"/>
      <c r="D367" s="34"/>
      <c r="E367" s="34"/>
      <c r="F367" s="34"/>
      <c r="G367" s="34"/>
      <c r="H367" s="34"/>
      <c r="I367" s="34"/>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4"/>
      <c r="B368" s="34"/>
      <c r="C368" s="50"/>
      <c r="D368" s="34"/>
      <c r="E368" s="34"/>
      <c r="F368" s="34"/>
      <c r="G368" s="34"/>
      <c r="H368" s="34"/>
      <c r="I368" s="34"/>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4"/>
      <c r="B369" s="34"/>
      <c r="C369" s="50"/>
      <c r="D369" s="34"/>
      <c r="E369" s="34"/>
      <c r="F369" s="34"/>
      <c r="G369" s="34"/>
      <c r="H369" s="34"/>
      <c r="I369" s="34"/>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4"/>
      <c r="B370" s="34"/>
      <c r="C370" s="50"/>
      <c r="D370" s="34"/>
      <c r="E370" s="34"/>
      <c r="F370" s="34"/>
      <c r="G370" s="34"/>
      <c r="H370" s="34"/>
      <c r="I370" s="34"/>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4"/>
      <c r="B371" s="34"/>
      <c r="C371" s="50"/>
      <c r="D371" s="34"/>
      <c r="E371" s="34"/>
      <c r="F371" s="34"/>
      <c r="G371" s="34"/>
      <c r="H371" s="34"/>
      <c r="I371" s="34"/>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4"/>
      <c r="B372" s="34"/>
      <c r="C372" s="50"/>
      <c r="D372" s="34"/>
      <c r="E372" s="34"/>
      <c r="F372" s="34"/>
      <c r="G372" s="34"/>
      <c r="H372" s="34"/>
      <c r="I372" s="34"/>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4"/>
      <c r="B373" s="34"/>
      <c r="C373" s="50"/>
      <c r="D373" s="34"/>
      <c r="E373" s="34"/>
      <c r="F373" s="34"/>
      <c r="G373" s="34"/>
      <c r="H373" s="34"/>
      <c r="I373" s="34"/>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4"/>
      <c r="B374" s="34"/>
      <c r="C374" s="50"/>
      <c r="D374" s="34"/>
      <c r="E374" s="34"/>
      <c r="F374" s="34"/>
      <c r="G374" s="34"/>
      <c r="H374" s="34"/>
      <c r="I374" s="34"/>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4"/>
      <c r="B375" s="34"/>
      <c r="C375" s="50"/>
      <c r="D375" s="34"/>
      <c r="E375" s="34"/>
      <c r="F375" s="34"/>
      <c r="G375" s="34"/>
      <c r="H375" s="34"/>
      <c r="I375" s="34"/>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4"/>
      <c r="B376" s="34"/>
      <c r="C376" s="50"/>
      <c r="D376" s="34"/>
      <c r="E376" s="34"/>
      <c r="F376" s="34"/>
      <c r="G376" s="34"/>
      <c r="H376" s="34"/>
      <c r="I376" s="34"/>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4"/>
      <c r="B377" s="34"/>
      <c r="C377" s="50"/>
      <c r="D377" s="34"/>
      <c r="E377" s="34"/>
      <c r="F377" s="34"/>
      <c r="G377" s="34"/>
      <c r="H377" s="34"/>
      <c r="I377" s="34"/>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4"/>
      <c r="B378" s="34"/>
      <c r="C378" s="50"/>
      <c r="D378" s="34"/>
      <c r="E378" s="34"/>
      <c r="F378" s="34"/>
      <c r="G378" s="34"/>
      <c r="H378" s="34"/>
      <c r="I378" s="34"/>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4"/>
      <c r="B379" s="34"/>
      <c r="C379" s="50"/>
      <c r="D379" s="34"/>
      <c r="E379" s="34"/>
      <c r="F379" s="34"/>
      <c r="G379" s="34"/>
      <c r="H379" s="34"/>
      <c r="I379" s="34"/>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4"/>
      <c r="B380" s="34"/>
      <c r="C380" s="50"/>
      <c r="D380" s="34"/>
      <c r="E380" s="34"/>
      <c r="F380" s="34"/>
      <c r="G380" s="34"/>
      <c r="H380" s="34"/>
      <c r="I380" s="34"/>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4"/>
      <c r="B381" s="34"/>
      <c r="C381" s="50"/>
      <c r="D381" s="34"/>
      <c r="E381" s="34"/>
      <c r="F381" s="34"/>
      <c r="G381" s="34"/>
      <c r="H381" s="34"/>
      <c r="I381" s="34"/>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4"/>
      <c r="B382" s="34"/>
      <c r="C382" s="50"/>
      <c r="D382" s="34"/>
      <c r="E382" s="34"/>
      <c r="F382" s="34"/>
      <c r="G382" s="34"/>
      <c r="H382" s="34"/>
      <c r="I382" s="34"/>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4"/>
      <c r="B383" s="34"/>
      <c r="C383" s="50"/>
      <c r="D383" s="34"/>
      <c r="E383" s="34"/>
      <c r="F383" s="34"/>
      <c r="G383" s="34"/>
      <c r="H383" s="34"/>
      <c r="I383" s="34"/>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4"/>
      <c r="B384" s="34"/>
      <c r="C384" s="50"/>
      <c r="D384" s="34"/>
      <c r="E384" s="34"/>
      <c r="F384" s="34"/>
      <c r="G384" s="34"/>
      <c r="H384" s="34"/>
      <c r="I384" s="34"/>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4"/>
      <c r="B385" s="34"/>
      <c r="C385" s="50"/>
      <c r="D385" s="34"/>
      <c r="E385" s="34"/>
      <c r="F385" s="34"/>
      <c r="G385" s="34"/>
      <c r="H385" s="34"/>
      <c r="I385" s="34"/>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4"/>
      <c r="B386" s="34"/>
      <c r="C386" s="50"/>
      <c r="D386" s="34"/>
      <c r="E386" s="34"/>
      <c r="F386" s="34"/>
      <c r="G386" s="34"/>
      <c r="H386" s="34"/>
      <c r="I386" s="34"/>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4"/>
      <c r="B387" s="34"/>
      <c r="C387" s="50"/>
      <c r="D387" s="34"/>
      <c r="E387" s="34"/>
      <c r="F387" s="34"/>
      <c r="G387" s="34"/>
      <c r="H387" s="34"/>
      <c r="I387" s="34"/>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4"/>
      <c r="B388" s="34"/>
      <c r="C388" s="50"/>
      <c r="D388" s="34"/>
      <c r="E388" s="34"/>
      <c r="F388" s="34"/>
      <c r="G388" s="34"/>
      <c r="H388" s="34"/>
      <c r="I388" s="34"/>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4"/>
      <c r="B389" s="34"/>
      <c r="C389" s="50"/>
      <c r="D389" s="34"/>
      <c r="E389" s="34"/>
      <c r="F389" s="34"/>
      <c r="G389" s="34"/>
      <c r="H389" s="34"/>
      <c r="I389" s="34"/>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4"/>
      <c r="B390" s="34"/>
      <c r="C390" s="50"/>
      <c r="D390" s="34"/>
      <c r="E390" s="34"/>
      <c r="F390" s="34"/>
      <c r="G390" s="34"/>
      <c r="H390" s="34"/>
      <c r="I390" s="34"/>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4"/>
      <c r="B391" s="34"/>
      <c r="C391" s="50"/>
      <c r="D391" s="34"/>
      <c r="E391" s="34"/>
      <c r="F391" s="34"/>
      <c r="G391" s="34"/>
      <c r="H391" s="34"/>
      <c r="I391" s="34"/>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4"/>
      <c r="B392" s="34"/>
      <c r="C392" s="50"/>
      <c r="D392" s="34"/>
      <c r="E392" s="34"/>
      <c r="F392" s="34"/>
      <c r="G392" s="34"/>
      <c r="H392" s="34"/>
      <c r="I392" s="34"/>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4"/>
      <c r="B393" s="34"/>
      <c r="C393" s="50"/>
      <c r="D393" s="34"/>
      <c r="E393" s="34"/>
      <c r="F393" s="34"/>
      <c r="G393" s="34"/>
      <c r="H393" s="34"/>
      <c r="I393" s="34"/>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4"/>
      <c r="B394" s="34"/>
      <c r="C394" s="50"/>
      <c r="D394" s="34"/>
      <c r="E394" s="34"/>
      <c r="F394" s="34"/>
      <c r="G394" s="34"/>
      <c r="H394" s="34"/>
      <c r="I394" s="34"/>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4"/>
      <c r="B395" s="34"/>
      <c r="C395" s="50"/>
      <c r="D395" s="34"/>
      <c r="E395" s="34"/>
      <c r="F395" s="34"/>
      <c r="G395" s="34"/>
      <c r="H395" s="34"/>
      <c r="I395" s="34"/>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4"/>
      <c r="B396" s="34"/>
      <c r="C396" s="50"/>
      <c r="D396" s="34"/>
      <c r="E396" s="34"/>
      <c r="F396" s="34"/>
      <c r="G396" s="34"/>
      <c r="H396" s="34"/>
      <c r="I396" s="34"/>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4"/>
      <c r="B397" s="34"/>
      <c r="C397" s="50"/>
      <c r="D397" s="34"/>
      <c r="E397" s="34"/>
      <c r="F397" s="34"/>
      <c r="G397" s="34"/>
      <c r="H397" s="34"/>
      <c r="I397" s="34"/>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4"/>
      <c r="B398" s="34"/>
      <c r="C398" s="50"/>
      <c r="D398" s="34"/>
      <c r="E398" s="34"/>
      <c r="F398" s="34"/>
      <c r="G398" s="34"/>
      <c r="H398" s="34"/>
      <c r="I398" s="34"/>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4"/>
      <c r="B399" s="34"/>
      <c r="C399" s="50"/>
      <c r="D399" s="34"/>
      <c r="E399" s="34"/>
      <c r="F399" s="34"/>
      <c r="G399" s="34"/>
      <c r="H399" s="34"/>
      <c r="I399" s="34"/>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4"/>
      <c r="B400" s="34"/>
      <c r="C400" s="50"/>
      <c r="D400" s="34"/>
      <c r="E400" s="34"/>
      <c r="F400" s="34"/>
      <c r="G400" s="34"/>
      <c r="H400" s="34"/>
      <c r="I400" s="34"/>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4"/>
      <c r="B401" s="34"/>
      <c r="C401" s="50"/>
      <c r="D401" s="34"/>
      <c r="E401" s="34"/>
      <c r="F401" s="34"/>
      <c r="G401" s="34"/>
      <c r="H401" s="34"/>
      <c r="I401" s="34"/>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4"/>
      <c r="B402" s="34"/>
      <c r="C402" s="50"/>
      <c r="D402" s="34"/>
      <c r="E402" s="34"/>
      <c r="F402" s="34"/>
      <c r="G402" s="34"/>
      <c r="H402" s="34"/>
      <c r="I402" s="34"/>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4"/>
      <c r="B403" s="34"/>
      <c r="C403" s="50"/>
      <c r="D403" s="34"/>
      <c r="E403" s="34"/>
      <c r="F403" s="34"/>
      <c r="G403" s="34"/>
      <c r="H403" s="34"/>
      <c r="I403" s="34"/>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4"/>
      <c r="B404" s="34"/>
      <c r="C404" s="50"/>
      <c r="D404" s="34"/>
      <c r="E404" s="34"/>
      <c r="F404" s="34"/>
      <c r="G404" s="34"/>
      <c r="H404" s="34"/>
      <c r="I404" s="34"/>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4"/>
      <c r="B405" s="34"/>
      <c r="C405" s="50"/>
      <c r="D405" s="34"/>
      <c r="E405" s="34"/>
      <c r="F405" s="34"/>
      <c r="G405" s="34"/>
      <c r="H405" s="34"/>
      <c r="I405" s="34"/>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4"/>
      <c r="B406" s="34"/>
      <c r="C406" s="50"/>
      <c r="D406" s="34"/>
      <c r="E406" s="34"/>
      <c r="F406" s="34"/>
      <c r="G406" s="34"/>
      <c r="H406" s="34"/>
      <c r="I406" s="34"/>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4"/>
      <c r="B407" s="34"/>
      <c r="C407" s="50"/>
      <c r="D407" s="34"/>
      <c r="E407" s="34"/>
      <c r="F407" s="34"/>
      <c r="G407" s="34"/>
      <c r="H407" s="34"/>
      <c r="I407" s="34"/>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4"/>
      <c r="B408" s="34"/>
      <c r="C408" s="50"/>
      <c r="D408" s="34"/>
      <c r="E408" s="34"/>
      <c r="F408" s="34"/>
      <c r="G408" s="34"/>
      <c r="H408" s="34"/>
      <c r="I408" s="34"/>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4"/>
      <c r="B409" s="34"/>
      <c r="C409" s="50"/>
      <c r="D409" s="34"/>
      <c r="E409" s="34"/>
      <c r="F409" s="34"/>
      <c r="G409" s="34"/>
      <c r="H409" s="34"/>
      <c r="I409" s="34"/>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4"/>
      <c r="B410" s="34"/>
      <c r="C410" s="50"/>
      <c r="D410" s="34"/>
      <c r="E410" s="34"/>
      <c r="F410" s="34"/>
      <c r="G410" s="34"/>
      <c r="H410" s="34"/>
      <c r="I410" s="34"/>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4"/>
      <c r="B411" s="34"/>
      <c r="C411" s="50"/>
      <c r="D411" s="34"/>
      <c r="E411" s="34"/>
      <c r="F411" s="34"/>
      <c r="G411" s="34"/>
      <c r="H411" s="34"/>
      <c r="I411" s="34"/>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4"/>
      <c r="B412" s="34"/>
      <c r="C412" s="50"/>
      <c r="D412" s="34"/>
      <c r="E412" s="34"/>
      <c r="F412" s="34"/>
      <c r="G412" s="34"/>
      <c r="H412" s="34"/>
      <c r="I412" s="34"/>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4"/>
      <c r="B413" s="34"/>
      <c r="C413" s="50"/>
      <c r="D413" s="34"/>
      <c r="E413" s="34"/>
      <c r="F413" s="34"/>
      <c r="G413" s="34"/>
      <c r="H413" s="34"/>
      <c r="I413" s="34"/>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4"/>
      <c r="B414" s="34"/>
      <c r="C414" s="50"/>
      <c r="D414" s="34"/>
      <c r="E414" s="34"/>
      <c r="F414" s="34"/>
      <c r="G414" s="34"/>
      <c r="H414" s="34"/>
      <c r="I414" s="34"/>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4"/>
      <c r="B415" s="34"/>
      <c r="C415" s="50"/>
      <c r="D415" s="34"/>
      <c r="E415" s="34"/>
      <c r="F415" s="34"/>
      <c r="G415" s="34"/>
      <c r="H415" s="34"/>
      <c r="I415" s="34"/>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4"/>
      <c r="B416" s="34"/>
      <c r="C416" s="50"/>
      <c r="D416" s="34"/>
      <c r="E416" s="34"/>
      <c r="F416" s="34"/>
      <c r="G416" s="34"/>
      <c r="H416" s="34"/>
      <c r="I416" s="34"/>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4"/>
      <c r="B417" s="34"/>
      <c r="C417" s="50"/>
      <c r="D417" s="34"/>
      <c r="E417" s="34"/>
      <c r="F417" s="34"/>
      <c r="G417" s="34"/>
      <c r="H417" s="34"/>
      <c r="I417" s="34"/>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4"/>
      <c r="B418" s="34"/>
      <c r="C418" s="50"/>
      <c r="D418" s="34"/>
      <c r="E418" s="34"/>
      <c r="F418" s="34"/>
      <c r="G418" s="34"/>
      <c r="H418" s="34"/>
      <c r="I418" s="34"/>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4"/>
      <c r="B419" s="34"/>
      <c r="C419" s="50"/>
      <c r="D419" s="34"/>
      <c r="E419" s="34"/>
      <c r="F419" s="34"/>
      <c r="G419" s="34"/>
      <c r="H419" s="34"/>
      <c r="I419" s="34"/>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4"/>
      <c r="B420" s="34"/>
      <c r="C420" s="50"/>
      <c r="D420" s="34"/>
      <c r="E420" s="34"/>
      <c r="F420" s="34"/>
      <c r="G420" s="34"/>
      <c r="H420" s="34"/>
      <c r="I420" s="34"/>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4"/>
      <c r="B421" s="34"/>
      <c r="C421" s="50"/>
      <c r="D421" s="34"/>
      <c r="E421" s="34"/>
      <c r="F421" s="34"/>
      <c r="G421" s="34"/>
      <c r="H421" s="34"/>
      <c r="I421" s="34"/>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4"/>
      <c r="B422" s="34"/>
      <c r="C422" s="50"/>
      <c r="D422" s="34"/>
      <c r="E422" s="34"/>
      <c r="F422" s="34"/>
      <c r="G422" s="34"/>
      <c r="H422" s="34"/>
      <c r="I422" s="34"/>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4"/>
      <c r="B423" s="34"/>
      <c r="C423" s="50"/>
      <c r="D423" s="34"/>
      <c r="E423" s="34"/>
      <c r="F423" s="34"/>
      <c r="G423" s="34"/>
      <c r="H423" s="34"/>
      <c r="I423" s="34"/>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4"/>
      <c r="B424" s="34"/>
      <c r="C424" s="50"/>
      <c r="D424" s="34"/>
      <c r="E424" s="34"/>
      <c r="F424" s="34"/>
      <c r="G424" s="34"/>
      <c r="H424" s="34"/>
      <c r="I424" s="34"/>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4"/>
      <c r="B425" s="34"/>
      <c r="C425" s="50"/>
      <c r="D425" s="34"/>
      <c r="E425" s="34"/>
      <c r="F425" s="34"/>
      <c r="G425" s="34"/>
      <c r="H425" s="34"/>
      <c r="I425" s="34"/>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4"/>
      <c r="B426" s="34"/>
      <c r="C426" s="50"/>
      <c r="D426" s="34"/>
      <c r="E426" s="34"/>
      <c r="F426" s="34"/>
      <c r="G426" s="34"/>
      <c r="H426" s="34"/>
      <c r="I426" s="34"/>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4"/>
      <c r="B427" s="34"/>
      <c r="C427" s="50"/>
      <c r="D427" s="34"/>
      <c r="E427" s="34"/>
      <c r="F427" s="34"/>
      <c r="G427" s="34"/>
      <c r="H427" s="34"/>
      <c r="I427" s="34"/>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4"/>
      <c r="B428" s="34"/>
      <c r="C428" s="50"/>
      <c r="D428" s="34"/>
      <c r="E428" s="34"/>
      <c r="F428" s="34"/>
      <c r="G428" s="34"/>
      <c r="H428" s="34"/>
      <c r="I428" s="34"/>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4"/>
      <c r="B429" s="34"/>
      <c r="C429" s="50"/>
      <c r="D429" s="34"/>
      <c r="E429" s="34"/>
      <c r="F429" s="34"/>
      <c r="G429" s="34"/>
      <c r="H429" s="34"/>
      <c r="I429" s="34"/>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4"/>
      <c r="B430" s="34"/>
      <c r="C430" s="50"/>
      <c r="D430" s="34"/>
      <c r="E430" s="34"/>
      <c r="F430" s="34"/>
      <c r="G430" s="34"/>
      <c r="H430" s="34"/>
      <c r="I430" s="34"/>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4"/>
      <c r="B431" s="34"/>
      <c r="C431" s="50"/>
      <c r="D431" s="34"/>
      <c r="E431" s="34"/>
      <c r="F431" s="34"/>
      <c r="G431" s="34"/>
      <c r="H431" s="34"/>
      <c r="I431" s="34"/>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4"/>
      <c r="B432" s="34"/>
      <c r="C432" s="50"/>
      <c r="D432" s="34"/>
      <c r="E432" s="34"/>
      <c r="F432" s="34"/>
      <c r="G432" s="34"/>
      <c r="H432" s="34"/>
      <c r="I432" s="34"/>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4"/>
      <c r="B433" s="34"/>
      <c r="C433" s="50"/>
      <c r="D433" s="34"/>
      <c r="E433" s="34"/>
      <c r="F433" s="34"/>
      <c r="G433" s="34"/>
      <c r="H433" s="34"/>
      <c r="I433" s="34"/>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4"/>
      <c r="B434" s="34"/>
      <c r="C434" s="50"/>
      <c r="D434" s="34"/>
      <c r="E434" s="34"/>
      <c r="F434" s="34"/>
      <c r="G434" s="34"/>
      <c r="H434" s="34"/>
      <c r="I434" s="34"/>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4"/>
      <c r="B435" s="34"/>
      <c r="C435" s="50"/>
      <c r="D435" s="34"/>
      <c r="E435" s="34"/>
      <c r="F435" s="34"/>
      <c r="G435" s="34"/>
      <c r="H435" s="34"/>
      <c r="I435" s="34"/>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4"/>
      <c r="B436" s="34"/>
      <c r="C436" s="50"/>
      <c r="D436" s="34"/>
      <c r="E436" s="34"/>
      <c r="F436" s="34"/>
      <c r="G436" s="34"/>
      <c r="H436" s="34"/>
      <c r="I436" s="34"/>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4"/>
      <c r="B437" s="34"/>
      <c r="C437" s="50"/>
      <c r="D437" s="34"/>
      <c r="E437" s="34"/>
      <c r="F437" s="34"/>
      <c r="G437" s="34"/>
      <c r="H437" s="34"/>
      <c r="I437" s="34"/>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4"/>
      <c r="B438" s="34"/>
      <c r="C438" s="50"/>
      <c r="D438" s="34"/>
      <c r="E438" s="34"/>
      <c r="F438" s="34"/>
      <c r="G438" s="34"/>
      <c r="H438" s="34"/>
      <c r="I438" s="34"/>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4"/>
      <c r="B439" s="34"/>
      <c r="C439" s="50"/>
      <c r="D439" s="34"/>
      <c r="E439" s="34"/>
      <c r="F439" s="34"/>
      <c r="G439" s="34"/>
      <c r="H439" s="34"/>
      <c r="I439" s="34"/>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4"/>
      <c r="B440" s="34"/>
      <c r="C440" s="50"/>
      <c r="D440" s="34"/>
      <c r="E440" s="34"/>
      <c r="F440" s="34"/>
      <c r="G440" s="34"/>
      <c r="H440" s="34"/>
      <c r="I440" s="34"/>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4"/>
      <c r="B441" s="34"/>
      <c r="C441" s="50"/>
      <c r="D441" s="34"/>
      <c r="E441" s="34"/>
      <c r="F441" s="34"/>
      <c r="G441" s="34"/>
      <c r="H441" s="34"/>
      <c r="I441" s="34"/>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4"/>
      <c r="B442" s="34"/>
      <c r="C442" s="50"/>
      <c r="D442" s="34"/>
      <c r="E442" s="34"/>
      <c r="F442" s="34"/>
      <c r="G442" s="34"/>
      <c r="H442" s="34"/>
      <c r="I442" s="34"/>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4"/>
      <c r="B443" s="34"/>
      <c r="C443" s="50"/>
      <c r="D443" s="34"/>
      <c r="E443" s="34"/>
      <c r="F443" s="34"/>
      <c r="G443" s="34"/>
      <c r="H443" s="34"/>
      <c r="I443" s="34"/>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4"/>
      <c r="B444" s="34"/>
      <c r="C444" s="50"/>
      <c r="D444" s="34"/>
      <c r="E444" s="34"/>
      <c r="F444" s="34"/>
      <c r="G444" s="34"/>
      <c r="H444" s="34"/>
      <c r="I444" s="34"/>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4"/>
      <c r="B445" s="34"/>
      <c r="C445" s="50"/>
      <c r="D445" s="34"/>
      <c r="E445" s="34"/>
      <c r="F445" s="34"/>
      <c r="G445" s="34"/>
      <c r="H445" s="34"/>
      <c r="I445" s="34"/>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4"/>
      <c r="B446" s="34"/>
      <c r="C446" s="50"/>
      <c r="D446" s="34"/>
      <c r="E446" s="34"/>
      <c r="F446" s="34"/>
      <c r="G446" s="34"/>
      <c r="H446" s="34"/>
      <c r="I446" s="34"/>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4"/>
      <c r="B447" s="34"/>
      <c r="C447" s="50"/>
      <c r="D447" s="34"/>
      <c r="E447" s="34"/>
      <c r="F447" s="34"/>
      <c r="G447" s="34"/>
      <c r="H447" s="34"/>
      <c r="I447" s="34"/>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4"/>
      <c r="B448" s="34"/>
      <c r="C448" s="50"/>
      <c r="D448" s="34"/>
      <c r="E448" s="34"/>
      <c r="F448" s="34"/>
      <c r="G448" s="34"/>
      <c r="H448" s="34"/>
      <c r="I448" s="34"/>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4"/>
      <c r="B449" s="34"/>
      <c r="C449" s="50"/>
      <c r="D449" s="34"/>
      <c r="E449" s="34"/>
      <c r="F449" s="34"/>
      <c r="G449" s="34"/>
      <c r="H449" s="34"/>
      <c r="I449" s="34"/>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4"/>
      <c r="B450" s="34"/>
      <c r="C450" s="50"/>
      <c r="D450" s="34"/>
      <c r="E450" s="34"/>
      <c r="F450" s="34"/>
      <c r="G450" s="34"/>
      <c r="H450" s="34"/>
      <c r="I450" s="34"/>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4"/>
      <c r="B451" s="34"/>
      <c r="C451" s="50"/>
      <c r="D451" s="34"/>
      <c r="E451" s="34"/>
      <c r="F451" s="34"/>
      <c r="G451" s="34"/>
      <c r="H451" s="34"/>
      <c r="I451" s="34"/>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4"/>
      <c r="B452" s="34"/>
      <c r="C452" s="50"/>
      <c r="D452" s="34"/>
      <c r="E452" s="34"/>
      <c r="F452" s="34"/>
      <c r="G452" s="34"/>
      <c r="H452" s="34"/>
      <c r="I452" s="34"/>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4"/>
      <c r="B453" s="34"/>
      <c r="C453" s="50"/>
      <c r="D453" s="34"/>
      <c r="E453" s="34"/>
      <c r="F453" s="34"/>
      <c r="G453" s="34"/>
      <c r="H453" s="34"/>
      <c r="I453" s="34"/>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4"/>
      <c r="B454" s="34"/>
      <c r="C454" s="50"/>
      <c r="D454" s="34"/>
      <c r="E454" s="34"/>
      <c r="F454" s="34"/>
      <c r="G454" s="34"/>
      <c r="H454" s="34"/>
      <c r="I454" s="34"/>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4"/>
      <c r="B455" s="34"/>
      <c r="C455" s="50"/>
      <c r="D455" s="34"/>
      <c r="E455" s="34"/>
      <c r="F455" s="34"/>
      <c r="G455" s="34"/>
      <c r="H455" s="34"/>
      <c r="I455" s="34"/>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4"/>
      <c r="B456" s="34"/>
      <c r="C456" s="50"/>
      <c r="D456" s="34"/>
      <c r="E456" s="34"/>
      <c r="F456" s="34"/>
      <c r="G456" s="34"/>
      <c r="H456" s="34"/>
      <c r="I456" s="34"/>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4"/>
      <c r="B457" s="34"/>
      <c r="C457" s="50"/>
      <c r="D457" s="34"/>
      <c r="E457" s="34"/>
      <c r="F457" s="34"/>
      <c r="G457" s="34"/>
      <c r="H457" s="34"/>
      <c r="I457" s="34"/>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4"/>
      <c r="B458" s="34"/>
      <c r="C458" s="50"/>
      <c r="D458" s="34"/>
      <c r="E458" s="34"/>
      <c r="F458" s="34"/>
      <c r="G458" s="34"/>
      <c r="H458" s="34"/>
      <c r="I458" s="34"/>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4"/>
      <c r="B459" s="34"/>
      <c r="C459" s="50"/>
      <c r="D459" s="34"/>
      <c r="E459" s="34"/>
      <c r="F459" s="34"/>
      <c r="G459" s="34"/>
      <c r="H459" s="34"/>
      <c r="I459" s="34"/>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4"/>
      <c r="B460" s="34"/>
      <c r="C460" s="50"/>
      <c r="D460" s="34"/>
      <c r="E460" s="34"/>
      <c r="F460" s="34"/>
      <c r="G460" s="34"/>
      <c r="H460" s="34"/>
      <c r="I460" s="34"/>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4"/>
      <c r="B461" s="34"/>
      <c r="C461" s="50"/>
      <c r="D461" s="34"/>
      <c r="E461" s="34"/>
      <c r="F461" s="34"/>
      <c r="G461" s="34"/>
      <c r="H461" s="34"/>
      <c r="I461" s="34"/>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4"/>
      <c r="B462" s="34"/>
      <c r="C462" s="50"/>
      <c r="D462" s="34"/>
      <c r="E462" s="34"/>
      <c r="F462" s="34"/>
      <c r="G462" s="34"/>
      <c r="H462" s="34"/>
      <c r="I462" s="34"/>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4"/>
      <c r="B463" s="34"/>
      <c r="C463" s="50"/>
      <c r="D463" s="34"/>
      <c r="E463" s="34"/>
      <c r="F463" s="34"/>
      <c r="G463" s="34"/>
      <c r="H463" s="34"/>
      <c r="I463" s="34"/>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4"/>
      <c r="B464" s="34"/>
      <c r="C464" s="50"/>
      <c r="D464" s="34"/>
      <c r="E464" s="34"/>
      <c r="F464" s="34"/>
      <c r="G464" s="34"/>
      <c r="H464" s="34"/>
      <c r="I464" s="34"/>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4"/>
      <c r="B465" s="34"/>
      <c r="C465" s="50"/>
      <c r="D465" s="34"/>
      <c r="E465" s="34"/>
      <c r="F465" s="34"/>
      <c r="G465" s="34"/>
      <c r="H465" s="34"/>
      <c r="I465" s="34"/>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4"/>
      <c r="B466" s="34"/>
      <c r="C466" s="50"/>
      <c r="D466" s="34"/>
      <c r="E466" s="34"/>
      <c r="F466" s="34"/>
      <c r="G466" s="34"/>
      <c r="H466" s="34"/>
      <c r="I466" s="34"/>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4"/>
      <c r="B467" s="34"/>
      <c r="C467" s="50"/>
      <c r="D467" s="34"/>
      <c r="E467" s="34"/>
      <c r="F467" s="34"/>
      <c r="G467" s="34"/>
      <c r="H467" s="34"/>
      <c r="I467" s="34"/>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4"/>
      <c r="B468" s="34"/>
      <c r="C468" s="50"/>
      <c r="D468" s="34"/>
      <c r="E468" s="34"/>
      <c r="F468" s="34"/>
      <c r="G468" s="34"/>
      <c r="H468" s="34"/>
      <c r="I468" s="34"/>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4"/>
      <c r="B469" s="34"/>
      <c r="C469" s="50"/>
      <c r="D469" s="34"/>
      <c r="E469" s="34"/>
      <c r="F469" s="34"/>
      <c r="G469" s="34"/>
      <c r="H469" s="34"/>
      <c r="I469" s="34"/>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4"/>
      <c r="B470" s="34"/>
      <c r="C470" s="50"/>
      <c r="D470" s="34"/>
      <c r="E470" s="34"/>
      <c r="F470" s="34"/>
      <c r="G470" s="34"/>
      <c r="H470" s="34"/>
      <c r="I470" s="34"/>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4"/>
      <c r="B471" s="34"/>
      <c r="C471" s="50"/>
      <c r="D471" s="34"/>
      <c r="E471" s="34"/>
      <c r="F471" s="34"/>
      <c r="G471" s="34"/>
      <c r="H471" s="34"/>
      <c r="I471" s="34"/>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4"/>
      <c r="B472" s="34"/>
      <c r="C472" s="50"/>
      <c r="D472" s="34"/>
      <c r="E472" s="34"/>
      <c r="F472" s="34"/>
      <c r="G472" s="34"/>
      <c r="H472" s="34"/>
      <c r="I472" s="34"/>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4"/>
      <c r="B473" s="34"/>
      <c r="C473" s="50"/>
      <c r="D473" s="34"/>
      <c r="E473" s="34"/>
      <c r="F473" s="34"/>
      <c r="G473" s="34"/>
      <c r="H473" s="34"/>
      <c r="I473" s="34"/>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4"/>
      <c r="B474" s="34"/>
      <c r="C474" s="50"/>
      <c r="D474" s="34"/>
      <c r="E474" s="34"/>
      <c r="F474" s="34"/>
      <c r="G474" s="34"/>
      <c r="H474" s="34"/>
      <c r="I474" s="34"/>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4"/>
      <c r="B475" s="34"/>
      <c r="C475" s="50"/>
      <c r="D475" s="34"/>
      <c r="E475" s="34"/>
      <c r="F475" s="34"/>
      <c r="G475" s="34"/>
      <c r="H475" s="34"/>
      <c r="I475" s="34"/>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4"/>
      <c r="B476" s="34"/>
      <c r="C476" s="50"/>
      <c r="D476" s="34"/>
      <c r="E476" s="34"/>
      <c r="F476" s="34"/>
      <c r="G476" s="34"/>
      <c r="H476" s="34"/>
      <c r="I476" s="34"/>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4"/>
      <c r="B477" s="34"/>
      <c r="C477" s="50"/>
      <c r="D477" s="34"/>
      <c r="E477" s="34"/>
      <c r="F477" s="34"/>
      <c r="G477" s="34"/>
      <c r="H477" s="34"/>
      <c r="I477" s="34"/>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4"/>
      <c r="B478" s="34"/>
      <c r="C478" s="50"/>
      <c r="D478" s="34"/>
      <c r="E478" s="34"/>
      <c r="F478" s="34"/>
      <c r="G478" s="34"/>
      <c r="H478" s="34"/>
      <c r="I478" s="34"/>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4"/>
      <c r="B479" s="34"/>
      <c r="C479" s="50"/>
      <c r="D479" s="34"/>
      <c r="E479" s="34"/>
      <c r="F479" s="34"/>
      <c r="G479" s="34"/>
      <c r="H479" s="34"/>
      <c r="I479" s="34"/>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4"/>
      <c r="B480" s="34"/>
      <c r="C480" s="50"/>
      <c r="D480" s="34"/>
      <c r="E480" s="34"/>
      <c r="F480" s="34"/>
      <c r="G480" s="34"/>
      <c r="H480" s="34"/>
      <c r="I480" s="34"/>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4"/>
      <c r="B481" s="34"/>
      <c r="C481" s="50"/>
      <c r="D481" s="34"/>
      <c r="E481" s="34"/>
      <c r="F481" s="34"/>
      <c r="G481" s="34"/>
      <c r="H481" s="34"/>
      <c r="I481" s="34"/>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4"/>
      <c r="B482" s="34"/>
      <c r="C482" s="50"/>
      <c r="D482" s="34"/>
      <c r="E482" s="34"/>
      <c r="F482" s="34"/>
      <c r="G482" s="34"/>
      <c r="H482" s="34"/>
      <c r="I482" s="34"/>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4"/>
      <c r="B483" s="34"/>
      <c r="C483" s="50"/>
      <c r="D483" s="34"/>
      <c r="E483" s="34"/>
      <c r="F483" s="34"/>
      <c r="G483" s="34"/>
      <c r="H483" s="34"/>
      <c r="I483" s="34"/>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4"/>
      <c r="B484" s="34"/>
      <c r="C484" s="50"/>
      <c r="D484" s="34"/>
      <c r="E484" s="34"/>
      <c r="F484" s="34"/>
      <c r="G484" s="34"/>
      <c r="H484" s="34"/>
      <c r="I484" s="34"/>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4"/>
      <c r="B485" s="34"/>
      <c r="C485" s="50"/>
      <c r="D485" s="34"/>
      <c r="E485" s="34"/>
      <c r="F485" s="34"/>
      <c r="G485" s="34"/>
      <c r="H485" s="34"/>
      <c r="I485" s="34"/>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4"/>
      <c r="B486" s="34"/>
      <c r="C486" s="50"/>
      <c r="D486" s="34"/>
      <c r="E486" s="34"/>
      <c r="F486" s="34"/>
      <c r="G486" s="34"/>
      <c r="H486" s="34"/>
      <c r="I486" s="34"/>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4"/>
      <c r="B487" s="34"/>
      <c r="C487" s="50"/>
      <c r="D487" s="34"/>
      <c r="E487" s="34"/>
      <c r="F487" s="34"/>
      <c r="G487" s="34"/>
      <c r="H487" s="34"/>
      <c r="I487" s="34"/>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4"/>
      <c r="B488" s="34"/>
      <c r="C488" s="50"/>
      <c r="D488" s="34"/>
      <c r="E488" s="34"/>
      <c r="F488" s="34"/>
      <c r="G488" s="34"/>
      <c r="H488" s="34"/>
      <c r="I488" s="34"/>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4"/>
      <c r="B489" s="34"/>
      <c r="C489" s="50"/>
      <c r="D489" s="34"/>
      <c r="E489" s="34"/>
      <c r="F489" s="34"/>
      <c r="G489" s="34"/>
      <c r="H489" s="34"/>
      <c r="I489" s="34"/>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4"/>
      <c r="B490" s="34"/>
      <c r="C490" s="50"/>
      <c r="D490" s="34"/>
      <c r="E490" s="34"/>
      <c r="F490" s="34"/>
      <c r="G490" s="34"/>
      <c r="H490" s="34"/>
      <c r="I490" s="34"/>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4"/>
      <c r="B491" s="34"/>
      <c r="C491" s="50"/>
      <c r="D491" s="34"/>
      <c r="E491" s="34"/>
      <c r="F491" s="34"/>
      <c r="G491" s="34"/>
      <c r="H491" s="34"/>
      <c r="I491" s="34"/>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4"/>
      <c r="B492" s="34"/>
      <c r="C492" s="50"/>
      <c r="D492" s="34"/>
      <c r="E492" s="34"/>
      <c r="F492" s="34"/>
      <c r="G492" s="34"/>
      <c r="H492" s="34"/>
      <c r="I492" s="34"/>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4"/>
      <c r="B493" s="34"/>
      <c r="C493" s="50"/>
      <c r="D493" s="34"/>
      <c r="E493" s="34"/>
      <c r="F493" s="34"/>
      <c r="G493" s="34"/>
      <c r="H493" s="34"/>
      <c r="I493" s="34"/>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4"/>
      <c r="B494" s="34"/>
      <c r="C494" s="50"/>
      <c r="D494" s="34"/>
      <c r="E494" s="34"/>
      <c r="F494" s="34"/>
      <c r="G494" s="34"/>
      <c r="H494" s="34"/>
      <c r="I494" s="34"/>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4"/>
      <c r="B495" s="34"/>
      <c r="C495" s="50"/>
      <c r="D495" s="34"/>
      <c r="E495" s="34"/>
      <c r="F495" s="34"/>
      <c r="G495" s="34"/>
      <c r="H495" s="34"/>
      <c r="I495" s="34"/>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4"/>
      <c r="B496" s="34"/>
      <c r="C496" s="50"/>
      <c r="D496" s="34"/>
      <c r="E496" s="34"/>
      <c r="F496" s="34"/>
      <c r="G496" s="34"/>
      <c r="H496" s="34"/>
      <c r="I496" s="34"/>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4"/>
      <c r="B497" s="34"/>
      <c r="C497" s="50"/>
      <c r="D497" s="34"/>
      <c r="E497" s="34"/>
      <c r="F497" s="34"/>
      <c r="G497" s="34"/>
      <c r="H497" s="34"/>
      <c r="I497" s="34"/>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4"/>
      <c r="B498" s="34"/>
      <c r="C498" s="50"/>
      <c r="D498" s="34"/>
      <c r="E498" s="34"/>
      <c r="F498" s="34"/>
      <c r="G498" s="34"/>
      <c r="H498" s="34"/>
      <c r="I498" s="34"/>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4"/>
      <c r="B499" s="34"/>
      <c r="C499" s="50"/>
      <c r="D499" s="34"/>
      <c r="E499" s="34"/>
      <c r="F499" s="34"/>
      <c r="G499" s="34"/>
      <c r="H499" s="34"/>
      <c r="I499" s="34"/>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4"/>
      <c r="B500" s="34"/>
      <c r="C500" s="50"/>
      <c r="D500" s="34"/>
      <c r="E500" s="34"/>
      <c r="F500" s="34"/>
      <c r="G500" s="34"/>
      <c r="H500" s="34"/>
      <c r="I500" s="34"/>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4"/>
      <c r="B501" s="34"/>
      <c r="C501" s="50"/>
      <c r="D501" s="34"/>
      <c r="E501" s="34"/>
      <c r="F501" s="34"/>
      <c r="G501" s="34"/>
      <c r="H501" s="34"/>
      <c r="I501" s="34"/>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4"/>
      <c r="B502" s="34"/>
      <c r="C502" s="50"/>
      <c r="D502" s="34"/>
      <c r="E502" s="34"/>
      <c r="F502" s="34"/>
      <c r="G502" s="34"/>
      <c r="H502" s="34"/>
      <c r="I502" s="34"/>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4"/>
      <c r="B503" s="34"/>
      <c r="C503" s="50"/>
      <c r="D503" s="34"/>
      <c r="E503" s="34"/>
      <c r="F503" s="34"/>
      <c r="G503" s="34"/>
      <c r="H503" s="34"/>
      <c r="I503" s="34"/>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4"/>
      <c r="B504" s="34"/>
      <c r="C504" s="50"/>
      <c r="D504" s="34"/>
      <c r="E504" s="34"/>
      <c r="F504" s="34"/>
      <c r="G504" s="34"/>
      <c r="H504" s="34"/>
      <c r="I504" s="34"/>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4"/>
      <c r="B505" s="34"/>
      <c r="C505" s="50"/>
      <c r="D505" s="34"/>
      <c r="E505" s="34"/>
      <c r="F505" s="34"/>
      <c r="G505" s="34"/>
      <c r="H505" s="34"/>
      <c r="I505" s="34"/>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4"/>
      <c r="B506" s="34"/>
      <c r="C506" s="50"/>
      <c r="D506" s="34"/>
      <c r="E506" s="34"/>
      <c r="F506" s="34"/>
      <c r="G506" s="34"/>
      <c r="H506" s="34"/>
      <c r="I506" s="34"/>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4"/>
      <c r="B507" s="34"/>
      <c r="C507" s="50"/>
      <c r="D507" s="34"/>
      <c r="E507" s="34"/>
      <c r="F507" s="34"/>
      <c r="G507" s="34"/>
      <c r="H507" s="34"/>
      <c r="I507" s="34"/>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4"/>
      <c r="B508" s="34"/>
      <c r="C508" s="50"/>
      <c r="D508" s="34"/>
      <c r="E508" s="34"/>
      <c r="F508" s="34"/>
      <c r="G508" s="34"/>
      <c r="H508" s="34"/>
      <c r="I508" s="34"/>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4"/>
      <c r="B509" s="34"/>
      <c r="C509" s="50"/>
      <c r="D509" s="34"/>
      <c r="E509" s="34"/>
      <c r="F509" s="34"/>
      <c r="G509" s="34"/>
      <c r="H509" s="34"/>
      <c r="I509" s="34"/>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4"/>
      <c r="B510" s="34"/>
      <c r="C510" s="50"/>
      <c r="D510" s="34"/>
      <c r="E510" s="34"/>
      <c r="F510" s="34"/>
      <c r="G510" s="34"/>
      <c r="H510" s="34"/>
      <c r="I510" s="34"/>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4"/>
      <c r="B511" s="34"/>
      <c r="C511" s="50"/>
      <c r="D511" s="34"/>
      <c r="E511" s="34"/>
      <c r="F511" s="34"/>
      <c r="G511" s="34"/>
      <c r="H511" s="34"/>
      <c r="I511" s="34"/>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4"/>
      <c r="B512" s="34"/>
      <c r="C512" s="50"/>
      <c r="D512" s="34"/>
      <c r="E512" s="34"/>
      <c r="F512" s="34"/>
      <c r="G512" s="34"/>
      <c r="H512" s="34"/>
      <c r="I512" s="34"/>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4"/>
      <c r="B513" s="34"/>
      <c r="C513" s="50"/>
      <c r="D513" s="34"/>
      <c r="E513" s="34"/>
      <c r="F513" s="34"/>
      <c r="G513" s="34"/>
      <c r="H513" s="34"/>
      <c r="I513" s="34"/>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4"/>
      <c r="B514" s="34"/>
      <c r="C514" s="50"/>
      <c r="D514" s="34"/>
      <c r="E514" s="34"/>
      <c r="F514" s="34"/>
      <c r="G514" s="34"/>
      <c r="H514" s="34"/>
      <c r="I514" s="34"/>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4"/>
      <c r="B515" s="34"/>
      <c r="C515" s="50"/>
      <c r="D515" s="34"/>
      <c r="E515" s="34"/>
      <c r="F515" s="34"/>
      <c r="G515" s="34"/>
      <c r="H515" s="34"/>
      <c r="I515" s="34"/>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4"/>
      <c r="B516" s="34"/>
      <c r="C516" s="50"/>
      <c r="D516" s="34"/>
      <c r="E516" s="34"/>
      <c r="F516" s="34"/>
      <c r="G516" s="34"/>
      <c r="H516" s="34"/>
      <c r="I516" s="34"/>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4"/>
      <c r="B517" s="34"/>
      <c r="C517" s="50"/>
      <c r="D517" s="34"/>
      <c r="E517" s="34"/>
      <c r="F517" s="34"/>
      <c r="G517" s="34"/>
      <c r="H517" s="34"/>
      <c r="I517" s="34"/>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4"/>
      <c r="B518" s="34"/>
      <c r="C518" s="50"/>
      <c r="D518" s="34"/>
      <c r="E518" s="34"/>
      <c r="F518" s="34"/>
      <c r="G518" s="34"/>
      <c r="H518" s="34"/>
      <c r="I518" s="34"/>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4"/>
      <c r="B519" s="34"/>
      <c r="C519" s="50"/>
      <c r="D519" s="34"/>
      <c r="E519" s="34"/>
      <c r="F519" s="34"/>
      <c r="G519" s="34"/>
      <c r="H519" s="34"/>
      <c r="I519" s="34"/>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4"/>
      <c r="B520" s="34"/>
      <c r="C520" s="50"/>
      <c r="D520" s="34"/>
      <c r="E520" s="34"/>
      <c r="F520" s="34"/>
      <c r="G520" s="34"/>
      <c r="H520" s="34"/>
      <c r="I520" s="34"/>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4"/>
      <c r="B521" s="34"/>
      <c r="C521" s="50"/>
      <c r="D521" s="34"/>
      <c r="E521" s="34"/>
      <c r="F521" s="34"/>
      <c r="G521" s="34"/>
      <c r="H521" s="34"/>
      <c r="I521" s="34"/>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4"/>
      <c r="B522" s="34"/>
      <c r="C522" s="50"/>
      <c r="D522" s="34"/>
      <c r="E522" s="34"/>
      <c r="F522" s="34"/>
      <c r="G522" s="34"/>
      <c r="H522" s="34"/>
      <c r="I522" s="34"/>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4"/>
      <c r="B523" s="34"/>
      <c r="C523" s="50"/>
      <c r="D523" s="34"/>
      <c r="E523" s="34"/>
      <c r="F523" s="34"/>
      <c r="G523" s="34"/>
      <c r="H523" s="34"/>
      <c r="I523" s="34"/>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4"/>
      <c r="B524" s="34"/>
      <c r="C524" s="50"/>
      <c r="D524" s="34"/>
      <c r="E524" s="34"/>
      <c r="F524" s="34"/>
      <c r="G524" s="34"/>
      <c r="H524" s="34"/>
      <c r="I524" s="34"/>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4"/>
      <c r="B525" s="34"/>
      <c r="C525" s="50"/>
      <c r="D525" s="34"/>
      <c r="E525" s="34"/>
      <c r="F525" s="34"/>
      <c r="G525" s="34"/>
      <c r="H525" s="34"/>
      <c r="I525" s="34"/>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4"/>
      <c r="B526" s="34"/>
      <c r="C526" s="50"/>
      <c r="D526" s="34"/>
      <c r="E526" s="34"/>
      <c r="F526" s="34"/>
      <c r="G526" s="34"/>
      <c r="H526" s="34"/>
      <c r="I526" s="34"/>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4"/>
      <c r="B527" s="34"/>
      <c r="C527" s="50"/>
      <c r="D527" s="34"/>
      <c r="E527" s="34"/>
      <c r="F527" s="34"/>
      <c r="G527" s="34"/>
      <c r="H527" s="34"/>
      <c r="I527" s="34"/>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4"/>
      <c r="B528" s="34"/>
      <c r="C528" s="50"/>
      <c r="D528" s="34"/>
      <c r="E528" s="34"/>
      <c r="F528" s="34"/>
      <c r="G528" s="34"/>
      <c r="H528" s="34"/>
      <c r="I528" s="34"/>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4"/>
      <c r="B529" s="34"/>
      <c r="C529" s="50"/>
      <c r="D529" s="34"/>
      <c r="E529" s="34"/>
      <c r="F529" s="34"/>
      <c r="G529" s="34"/>
      <c r="H529" s="34"/>
      <c r="I529" s="34"/>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4"/>
      <c r="B530" s="34"/>
      <c r="C530" s="50"/>
      <c r="D530" s="34"/>
      <c r="E530" s="34"/>
      <c r="F530" s="34"/>
      <c r="G530" s="34"/>
      <c r="H530" s="34"/>
      <c r="I530" s="34"/>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4"/>
      <c r="B531" s="34"/>
      <c r="C531" s="50"/>
      <c r="D531" s="34"/>
      <c r="E531" s="34"/>
      <c r="F531" s="34"/>
      <c r="G531" s="34"/>
      <c r="H531" s="34"/>
      <c r="I531" s="34"/>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4"/>
      <c r="B532" s="34"/>
      <c r="C532" s="50"/>
      <c r="D532" s="34"/>
      <c r="E532" s="34"/>
      <c r="F532" s="34"/>
      <c r="G532" s="34"/>
      <c r="H532" s="34"/>
      <c r="I532" s="34"/>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4"/>
      <c r="B533" s="34"/>
      <c r="C533" s="50"/>
      <c r="D533" s="34"/>
      <c r="E533" s="34"/>
      <c r="F533" s="34"/>
      <c r="G533" s="34"/>
      <c r="H533" s="34"/>
      <c r="I533" s="34"/>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4"/>
      <c r="B534" s="34"/>
      <c r="C534" s="50"/>
      <c r="D534" s="34"/>
      <c r="E534" s="34"/>
      <c r="F534" s="34"/>
      <c r="G534" s="34"/>
      <c r="H534" s="34"/>
      <c r="I534" s="34"/>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4"/>
      <c r="B535" s="34"/>
      <c r="C535" s="50"/>
      <c r="D535" s="34"/>
      <c r="E535" s="34"/>
      <c r="F535" s="34"/>
      <c r="G535" s="34"/>
      <c r="H535" s="34"/>
      <c r="I535" s="34"/>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4"/>
      <c r="B536" s="34"/>
      <c r="C536" s="50"/>
      <c r="D536" s="34"/>
      <c r="E536" s="34"/>
      <c r="F536" s="34"/>
      <c r="G536" s="34"/>
      <c r="H536" s="34"/>
      <c r="I536" s="34"/>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4"/>
      <c r="B537" s="34"/>
      <c r="C537" s="50"/>
      <c r="D537" s="34"/>
      <c r="E537" s="34"/>
      <c r="F537" s="34"/>
      <c r="G537" s="34"/>
      <c r="H537" s="34"/>
      <c r="I537" s="34"/>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4"/>
      <c r="B538" s="34"/>
      <c r="C538" s="50"/>
      <c r="D538" s="34"/>
      <c r="E538" s="34"/>
      <c r="F538" s="34"/>
      <c r="G538" s="34"/>
      <c r="H538" s="34"/>
      <c r="I538" s="34"/>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4"/>
      <c r="B539" s="34"/>
      <c r="C539" s="50"/>
      <c r="D539" s="34"/>
      <c r="E539" s="34"/>
      <c r="F539" s="34"/>
      <c r="G539" s="34"/>
      <c r="H539" s="34"/>
      <c r="I539" s="34"/>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4"/>
      <c r="B540" s="34"/>
      <c r="C540" s="50"/>
      <c r="D540" s="34"/>
      <c r="E540" s="34"/>
      <c r="F540" s="34"/>
      <c r="G540" s="34"/>
      <c r="H540" s="34"/>
      <c r="I540" s="34"/>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4"/>
      <c r="B541" s="34"/>
      <c r="C541" s="50"/>
      <c r="D541" s="34"/>
      <c r="E541" s="34"/>
      <c r="F541" s="34"/>
      <c r="G541" s="34"/>
      <c r="H541" s="34"/>
      <c r="I541" s="34"/>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4"/>
      <c r="B542" s="34"/>
      <c r="C542" s="50"/>
      <c r="D542" s="34"/>
      <c r="E542" s="34"/>
      <c r="F542" s="34"/>
      <c r="G542" s="34"/>
      <c r="H542" s="34"/>
      <c r="I542" s="34"/>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4"/>
      <c r="B543" s="34"/>
      <c r="C543" s="50"/>
      <c r="D543" s="34"/>
      <c r="E543" s="34"/>
      <c r="F543" s="34"/>
      <c r="G543" s="34"/>
      <c r="H543" s="34"/>
      <c r="I543" s="34"/>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4"/>
      <c r="B544" s="34"/>
      <c r="C544" s="50"/>
      <c r="D544" s="34"/>
      <c r="E544" s="34"/>
      <c r="F544" s="34"/>
      <c r="G544" s="34"/>
      <c r="H544" s="34"/>
      <c r="I544" s="34"/>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4"/>
      <c r="B545" s="34"/>
      <c r="C545" s="50"/>
      <c r="D545" s="34"/>
      <c r="E545" s="34"/>
      <c r="F545" s="34"/>
      <c r="G545" s="34"/>
      <c r="H545" s="34"/>
      <c r="I545" s="34"/>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4"/>
      <c r="B546" s="34"/>
      <c r="C546" s="50"/>
      <c r="D546" s="34"/>
      <c r="E546" s="34"/>
      <c r="F546" s="34"/>
      <c r="G546" s="34"/>
      <c r="H546" s="34"/>
      <c r="I546" s="34"/>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4"/>
      <c r="B547" s="34"/>
      <c r="C547" s="50"/>
      <c r="D547" s="34"/>
      <c r="E547" s="34"/>
      <c r="F547" s="34"/>
      <c r="G547" s="34"/>
      <c r="H547" s="34"/>
      <c r="I547" s="34"/>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4"/>
      <c r="B548" s="34"/>
      <c r="C548" s="50"/>
      <c r="D548" s="34"/>
      <c r="E548" s="34"/>
      <c r="F548" s="34"/>
      <c r="G548" s="34"/>
      <c r="H548" s="34"/>
      <c r="I548" s="34"/>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4"/>
      <c r="B549" s="34"/>
      <c r="C549" s="50"/>
      <c r="D549" s="34"/>
      <c r="E549" s="34"/>
      <c r="F549" s="34"/>
      <c r="G549" s="34"/>
      <c r="H549" s="34"/>
      <c r="I549" s="34"/>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4"/>
      <c r="B550" s="34"/>
      <c r="C550" s="50"/>
      <c r="D550" s="34"/>
      <c r="E550" s="34"/>
      <c r="F550" s="34"/>
      <c r="G550" s="34"/>
      <c r="H550" s="34"/>
      <c r="I550" s="34"/>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4"/>
      <c r="B551" s="34"/>
      <c r="C551" s="50"/>
      <c r="D551" s="34"/>
      <c r="E551" s="34"/>
      <c r="F551" s="34"/>
      <c r="G551" s="34"/>
      <c r="H551" s="34"/>
      <c r="I551" s="34"/>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4"/>
      <c r="B552" s="34"/>
      <c r="C552" s="50"/>
      <c r="D552" s="34"/>
      <c r="E552" s="34"/>
      <c r="F552" s="34"/>
      <c r="G552" s="34"/>
      <c r="H552" s="34"/>
      <c r="I552" s="34"/>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4"/>
      <c r="B553" s="34"/>
      <c r="C553" s="50"/>
      <c r="D553" s="34"/>
      <c r="E553" s="34"/>
      <c r="F553" s="34"/>
      <c r="G553" s="34"/>
      <c r="H553" s="34"/>
      <c r="I553" s="34"/>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4"/>
      <c r="B554" s="34"/>
      <c r="C554" s="50"/>
      <c r="D554" s="34"/>
      <c r="E554" s="34"/>
      <c r="F554" s="34"/>
      <c r="G554" s="34"/>
      <c r="H554" s="34"/>
      <c r="I554" s="34"/>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4"/>
      <c r="B555" s="34"/>
      <c r="C555" s="50"/>
      <c r="D555" s="34"/>
      <c r="E555" s="34"/>
      <c r="F555" s="34"/>
      <c r="G555" s="34"/>
      <c r="H555" s="34"/>
      <c r="I555" s="34"/>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4"/>
      <c r="B556" s="34"/>
      <c r="C556" s="50"/>
      <c r="D556" s="34"/>
      <c r="E556" s="34"/>
      <c r="F556" s="34"/>
      <c r="G556" s="34"/>
      <c r="H556" s="34"/>
      <c r="I556" s="34"/>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4"/>
      <c r="B557" s="34"/>
      <c r="C557" s="50"/>
      <c r="D557" s="34"/>
      <c r="E557" s="34"/>
      <c r="F557" s="34"/>
      <c r="G557" s="34"/>
      <c r="H557" s="34"/>
      <c r="I557" s="34"/>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4"/>
      <c r="B558" s="34"/>
      <c r="C558" s="50"/>
      <c r="D558" s="34"/>
      <c r="E558" s="34"/>
      <c r="F558" s="34"/>
      <c r="G558" s="34"/>
      <c r="H558" s="34"/>
      <c r="I558" s="34"/>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4"/>
      <c r="B559" s="34"/>
      <c r="C559" s="50"/>
      <c r="D559" s="34"/>
      <c r="E559" s="34"/>
      <c r="F559" s="34"/>
      <c r="G559" s="34"/>
      <c r="H559" s="34"/>
      <c r="I559" s="34"/>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4"/>
      <c r="B560" s="34"/>
      <c r="C560" s="50"/>
      <c r="D560" s="34"/>
      <c r="E560" s="34"/>
      <c r="F560" s="34"/>
      <c r="G560" s="34"/>
      <c r="H560" s="34"/>
      <c r="I560" s="34"/>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4"/>
      <c r="B561" s="34"/>
      <c r="C561" s="50"/>
      <c r="D561" s="34"/>
      <c r="E561" s="34"/>
      <c r="F561" s="34"/>
      <c r="G561" s="34"/>
      <c r="H561" s="34"/>
      <c r="I561" s="34"/>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4"/>
      <c r="B562" s="34"/>
      <c r="C562" s="50"/>
      <c r="D562" s="34"/>
      <c r="E562" s="34"/>
      <c r="F562" s="34"/>
      <c r="G562" s="34"/>
      <c r="H562" s="34"/>
      <c r="I562" s="34"/>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4"/>
      <c r="B563" s="34"/>
      <c r="C563" s="50"/>
      <c r="D563" s="34"/>
      <c r="E563" s="34"/>
      <c r="F563" s="34"/>
      <c r="G563" s="34"/>
      <c r="H563" s="34"/>
      <c r="I563" s="34"/>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4"/>
      <c r="B564" s="34"/>
      <c r="C564" s="50"/>
      <c r="D564" s="34"/>
      <c r="E564" s="34"/>
      <c r="F564" s="34"/>
      <c r="G564" s="34"/>
      <c r="H564" s="34"/>
      <c r="I564" s="34"/>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4"/>
      <c r="B565" s="34"/>
      <c r="C565" s="50"/>
      <c r="D565" s="34"/>
      <c r="E565" s="34"/>
      <c r="F565" s="34"/>
      <c r="G565" s="34"/>
      <c r="H565" s="34"/>
      <c r="I565" s="34"/>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4"/>
      <c r="B566" s="34"/>
      <c r="C566" s="50"/>
      <c r="D566" s="34"/>
      <c r="E566" s="34"/>
      <c r="F566" s="34"/>
      <c r="G566" s="34"/>
      <c r="H566" s="34"/>
      <c r="I566" s="34"/>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4"/>
      <c r="B567" s="34"/>
      <c r="C567" s="50"/>
      <c r="D567" s="34"/>
      <c r="E567" s="34"/>
      <c r="F567" s="34"/>
      <c r="G567" s="34"/>
      <c r="H567" s="34"/>
      <c r="I567" s="34"/>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4"/>
      <c r="B568" s="34"/>
      <c r="C568" s="50"/>
      <c r="D568" s="34"/>
      <c r="E568" s="34"/>
      <c r="F568" s="34"/>
      <c r="G568" s="34"/>
      <c r="H568" s="34"/>
      <c r="I568" s="34"/>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4"/>
      <c r="B569" s="34"/>
      <c r="C569" s="50"/>
      <c r="D569" s="34"/>
      <c r="E569" s="34"/>
      <c r="F569" s="34"/>
      <c r="G569" s="34"/>
      <c r="H569" s="34"/>
      <c r="I569" s="34"/>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4"/>
      <c r="B570" s="34"/>
      <c r="C570" s="50"/>
      <c r="D570" s="34"/>
      <c r="E570" s="34"/>
      <c r="F570" s="34"/>
      <c r="G570" s="34"/>
      <c r="H570" s="34"/>
      <c r="I570" s="34"/>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4"/>
      <c r="B571" s="34"/>
      <c r="C571" s="50"/>
      <c r="D571" s="34"/>
      <c r="E571" s="34"/>
      <c r="F571" s="34"/>
      <c r="G571" s="34"/>
      <c r="H571" s="34"/>
      <c r="I571" s="34"/>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4"/>
      <c r="B572" s="34"/>
      <c r="C572" s="50"/>
      <c r="D572" s="34"/>
      <c r="E572" s="34"/>
      <c r="F572" s="34"/>
      <c r="G572" s="34"/>
      <c r="H572" s="34"/>
      <c r="I572" s="34"/>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4"/>
      <c r="B573" s="34"/>
      <c r="C573" s="50"/>
      <c r="D573" s="34"/>
      <c r="E573" s="34"/>
      <c r="F573" s="34"/>
      <c r="G573" s="34"/>
      <c r="H573" s="34"/>
      <c r="I573" s="34"/>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4"/>
      <c r="B574" s="34"/>
      <c r="C574" s="50"/>
      <c r="D574" s="34"/>
      <c r="E574" s="34"/>
      <c r="F574" s="34"/>
      <c r="G574" s="34"/>
      <c r="H574" s="34"/>
      <c r="I574" s="34"/>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4"/>
      <c r="B575" s="34"/>
      <c r="C575" s="50"/>
      <c r="D575" s="34"/>
      <c r="E575" s="34"/>
      <c r="F575" s="34"/>
      <c r="G575" s="34"/>
      <c r="H575" s="34"/>
      <c r="I575" s="34"/>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4"/>
      <c r="B576" s="34"/>
      <c r="C576" s="50"/>
      <c r="D576" s="34"/>
      <c r="E576" s="34"/>
      <c r="F576" s="34"/>
      <c r="G576" s="34"/>
      <c r="H576" s="34"/>
      <c r="I576" s="34"/>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4"/>
      <c r="B577" s="34"/>
      <c r="C577" s="50"/>
      <c r="D577" s="34"/>
      <c r="E577" s="34"/>
      <c r="F577" s="34"/>
      <c r="G577" s="34"/>
      <c r="H577" s="34"/>
      <c r="I577" s="34"/>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4"/>
      <c r="B578" s="34"/>
      <c r="C578" s="50"/>
      <c r="D578" s="34"/>
      <c r="E578" s="34"/>
      <c r="F578" s="34"/>
      <c r="G578" s="34"/>
      <c r="H578" s="34"/>
      <c r="I578" s="34"/>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4"/>
      <c r="B579" s="34"/>
      <c r="C579" s="50"/>
      <c r="D579" s="34"/>
      <c r="E579" s="34"/>
      <c r="F579" s="34"/>
      <c r="G579" s="34"/>
      <c r="H579" s="34"/>
      <c r="I579" s="34"/>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4"/>
      <c r="B580" s="34"/>
      <c r="C580" s="50"/>
      <c r="D580" s="34"/>
      <c r="E580" s="34"/>
      <c r="F580" s="34"/>
      <c r="G580" s="34"/>
      <c r="H580" s="34"/>
      <c r="I580" s="34"/>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4"/>
      <c r="B581" s="34"/>
      <c r="C581" s="50"/>
      <c r="D581" s="34"/>
      <c r="E581" s="34"/>
      <c r="F581" s="34"/>
      <c r="G581" s="34"/>
      <c r="H581" s="34"/>
      <c r="I581" s="34"/>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4"/>
      <c r="B582" s="34"/>
      <c r="C582" s="50"/>
      <c r="D582" s="34"/>
      <c r="E582" s="34"/>
      <c r="F582" s="34"/>
      <c r="G582" s="34"/>
      <c r="H582" s="34"/>
      <c r="I582" s="34"/>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4"/>
      <c r="B583" s="34"/>
      <c r="C583" s="50"/>
      <c r="D583" s="34"/>
      <c r="E583" s="34"/>
      <c r="F583" s="34"/>
      <c r="G583" s="34"/>
      <c r="H583" s="34"/>
      <c r="I583" s="34"/>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4"/>
      <c r="B584" s="34"/>
      <c r="C584" s="50"/>
      <c r="D584" s="34"/>
      <c r="E584" s="34"/>
      <c r="F584" s="34"/>
      <c r="G584" s="34"/>
      <c r="H584" s="34"/>
      <c r="I584" s="34"/>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4"/>
      <c r="B585" s="34"/>
      <c r="C585" s="50"/>
      <c r="D585" s="34"/>
      <c r="E585" s="34"/>
      <c r="F585" s="34"/>
      <c r="G585" s="34"/>
      <c r="H585" s="34"/>
      <c r="I585" s="34"/>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4"/>
      <c r="B586" s="34"/>
      <c r="C586" s="50"/>
      <c r="D586" s="34"/>
      <c r="E586" s="34"/>
      <c r="F586" s="34"/>
      <c r="G586" s="34"/>
      <c r="H586" s="34"/>
      <c r="I586" s="34"/>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4"/>
      <c r="B587" s="34"/>
      <c r="C587" s="50"/>
      <c r="D587" s="34"/>
      <c r="E587" s="34"/>
      <c r="F587" s="34"/>
      <c r="G587" s="34"/>
      <c r="H587" s="34"/>
      <c r="I587" s="34"/>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4"/>
      <c r="B588" s="34"/>
      <c r="C588" s="50"/>
      <c r="D588" s="34"/>
      <c r="E588" s="34"/>
      <c r="F588" s="34"/>
      <c r="G588" s="34"/>
      <c r="H588" s="34"/>
      <c r="I588" s="34"/>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4"/>
      <c r="B589" s="34"/>
      <c r="C589" s="50"/>
      <c r="D589" s="34"/>
      <c r="E589" s="34"/>
      <c r="F589" s="34"/>
      <c r="G589" s="34"/>
      <c r="H589" s="34"/>
      <c r="I589" s="34"/>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4"/>
      <c r="B590" s="34"/>
      <c r="C590" s="50"/>
      <c r="D590" s="34"/>
      <c r="E590" s="34"/>
      <c r="F590" s="34"/>
      <c r="G590" s="34"/>
      <c r="H590" s="34"/>
      <c r="I590" s="34"/>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4"/>
      <c r="B591" s="34"/>
      <c r="C591" s="50"/>
      <c r="D591" s="34"/>
      <c r="E591" s="34"/>
      <c r="F591" s="34"/>
      <c r="G591" s="34"/>
      <c r="H591" s="34"/>
      <c r="I591" s="34"/>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4"/>
      <c r="B592" s="34"/>
      <c r="C592" s="50"/>
      <c r="D592" s="34"/>
      <c r="E592" s="34"/>
      <c r="F592" s="34"/>
      <c r="G592" s="34"/>
      <c r="H592" s="34"/>
      <c r="I592" s="34"/>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4"/>
      <c r="B593" s="34"/>
      <c r="C593" s="50"/>
      <c r="D593" s="34"/>
      <c r="E593" s="34"/>
      <c r="F593" s="34"/>
      <c r="G593" s="34"/>
      <c r="H593" s="34"/>
      <c r="I593" s="34"/>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4"/>
      <c r="B594" s="34"/>
      <c r="C594" s="50"/>
      <c r="D594" s="34"/>
      <c r="E594" s="34"/>
      <c r="F594" s="34"/>
      <c r="G594" s="34"/>
      <c r="H594" s="34"/>
      <c r="I594" s="34"/>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4"/>
      <c r="B595" s="34"/>
      <c r="C595" s="50"/>
      <c r="D595" s="34"/>
      <c r="E595" s="34"/>
      <c r="F595" s="34"/>
      <c r="G595" s="34"/>
      <c r="H595" s="34"/>
      <c r="I595" s="34"/>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4"/>
      <c r="B596" s="34"/>
      <c r="C596" s="50"/>
      <c r="D596" s="34"/>
      <c r="E596" s="34"/>
      <c r="F596" s="34"/>
      <c r="G596" s="34"/>
      <c r="H596" s="34"/>
      <c r="I596" s="34"/>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4"/>
      <c r="B597" s="34"/>
      <c r="C597" s="50"/>
      <c r="D597" s="34"/>
      <c r="E597" s="34"/>
      <c r="F597" s="34"/>
      <c r="G597" s="34"/>
      <c r="H597" s="34"/>
      <c r="I597" s="34"/>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4"/>
      <c r="B598" s="34"/>
      <c r="C598" s="50"/>
      <c r="D598" s="34"/>
      <c r="E598" s="34"/>
      <c r="F598" s="34"/>
      <c r="G598" s="34"/>
      <c r="H598" s="34"/>
      <c r="I598" s="34"/>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4"/>
      <c r="B599" s="34"/>
      <c r="C599" s="50"/>
      <c r="D599" s="34"/>
      <c r="E599" s="34"/>
      <c r="F599" s="34"/>
      <c r="G599" s="34"/>
      <c r="H599" s="34"/>
      <c r="I599" s="34"/>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4"/>
      <c r="B600" s="34"/>
      <c r="C600" s="50"/>
      <c r="D600" s="34"/>
      <c r="E600" s="34"/>
      <c r="F600" s="34"/>
      <c r="G600" s="34"/>
      <c r="H600" s="34"/>
      <c r="I600" s="34"/>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4"/>
      <c r="B601" s="34"/>
      <c r="C601" s="50"/>
      <c r="D601" s="34"/>
      <c r="E601" s="34"/>
      <c r="F601" s="34"/>
      <c r="G601" s="34"/>
      <c r="H601" s="34"/>
      <c r="I601" s="34"/>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4"/>
      <c r="B602" s="34"/>
      <c r="C602" s="50"/>
      <c r="D602" s="34"/>
      <c r="E602" s="34"/>
      <c r="F602" s="34"/>
      <c r="G602" s="34"/>
      <c r="H602" s="34"/>
      <c r="I602" s="34"/>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4"/>
      <c r="B603" s="34"/>
      <c r="C603" s="50"/>
      <c r="D603" s="34"/>
      <c r="E603" s="34"/>
      <c r="F603" s="34"/>
      <c r="G603" s="34"/>
      <c r="H603" s="34"/>
      <c r="I603" s="34"/>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4"/>
      <c r="B604" s="34"/>
      <c r="C604" s="50"/>
      <c r="D604" s="34"/>
      <c r="E604" s="34"/>
      <c r="F604" s="34"/>
      <c r="G604" s="34"/>
      <c r="H604" s="34"/>
      <c r="I604" s="34"/>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4"/>
      <c r="B605" s="34"/>
      <c r="C605" s="50"/>
      <c r="D605" s="34"/>
      <c r="E605" s="34"/>
      <c r="F605" s="34"/>
      <c r="G605" s="34"/>
      <c r="H605" s="34"/>
      <c r="I605" s="34"/>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4"/>
      <c r="B606" s="34"/>
      <c r="C606" s="50"/>
      <c r="D606" s="34"/>
      <c r="E606" s="34"/>
      <c r="F606" s="34"/>
      <c r="G606" s="34"/>
      <c r="H606" s="34"/>
      <c r="I606" s="34"/>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4"/>
      <c r="B607" s="34"/>
      <c r="C607" s="50"/>
      <c r="D607" s="34"/>
      <c r="E607" s="34"/>
      <c r="F607" s="34"/>
      <c r="G607" s="34"/>
      <c r="H607" s="34"/>
      <c r="I607" s="34"/>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4"/>
      <c r="B608" s="34"/>
      <c r="C608" s="50"/>
      <c r="D608" s="34"/>
      <c r="E608" s="34"/>
      <c r="F608" s="34"/>
      <c r="G608" s="34"/>
      <c r="H608" s="34"/>
      <c r="I608" s="34"/>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4"/>
      <c r="B609" s="34"/>
      <c r="C609" s="50"/>
      <c r="D609" s="34"/>
      <c r="E609" s="34"/>
      <c r="F609" s="34"/>
      <c r="G609" s="34"/>
      <c r="H609" s="34"/>
      <c r="I609" s="34"/>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4"/>
      <c r="B610" s="34"/>
      <c r="C610" s="50"/>
      <c r="D610" s="34"/>
      <c r="E610" s="34"/>
      <c r="F610" s="34"/>
      <c r="G610" s="34"/>
      <c r="H610" s="34"/>
      <c r="I610" s="34"/>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4"/>
      <c r="B611" s="34"/>
      <c r="C611" s="50"/>
      <c r="D611" s="34"/>
      <c r="E611" s="34"/>
      <c r="F611" s="34"/>
      <c r="G611" s="34"/>
      <c r="H611" s="34"/>
      <c r="I611" s="34"/>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4"/>
      <c r="B612" s="34"/>
      <c r="C612" s="50"/>
      <c r="D612" s="34"/>
      <c r="E612" s="34"/>
      <c r="F612" s="34"/>
      <c r="G612" s="34"/>
      <c r="H612" s="34"/>
      <c r="I612" s="34"/>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4"/>
      <c r="B613" s="34"/>
      <c r="C613" s="50"/>
      <c r="D613" s="34"/>
      <c r="E613" s="34"/>
      <c r="F613" s="34"/>
      <c r="G613" s="34"/>
      <c r="H613" s="34"/>
      <c r="I613" s="34"/>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4"/>
      <c r="B614" s="34"/>
      <c r="C614" s="50"/>
      <c r="D614" s="34"/>
      <c r="E614" s="34"/>
      <c r="F614" s="34"/>
      <c r="G614" s="34"/>
      <c r="H614" s="34"/>
      <c r="I614" s="34"/>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4"/>
      <c r="B615" s="34"/>
      <c r="C615" s="50"/>
      <c r="D615" s="34"/>
      <c r="E615" s="34"/>
      <c r="F615" s="34"/>
      <c r="G615" s="34"/>
      <c r="H615" s="34"/>
      <c r="I615" s="34"/>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4"/>
      <c r="B616" s="34"/>
      <c r="C616" s="50"/>
      <c r="D616" s="34"/>
      <c r="E616" s="34"/>
      <c r="F616" s="34"/>
      <c r="G616" s="34"/>
      <c r="H616" s="34"/>
      <c r="I616" s="34"/>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4"/>
      <c r="B617" s="34"/>
      <c r="C617" s="50"/>
      <c r="D617" s="34"/>
      <c r="E617" s="34"/>
      <c r="F617" s="34"/>
      <c r="G617" s="34"/>
      <c r="H617" s="34"/>
      <c r="I617" s="34"/>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4"/>
      <c r="B618" s="34"/>
      <c r="C618" s="50"/>
      <c r="D618" s="34"/>
      <c r="E618" s="34"/>
      <c r="F618" s="34"/>
      <c r="G618" s="34"/>
      <c r="H618" s="34"/>
      <c r="I618" s="34"/>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4"/>
      <c r="B619" s="34"/>
      <c r="C619" s="50"/>
      <c r="D619" s="34"/>
      <c r="E619" s="34"/>
      <c r="F619" s="34"/>
      <c r="G619" s="34"/>
      <c r="H619" s="34"/>
      <c r="I619" s="34"/>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4"/>
      <c r="B620" s="34"/>
      <c r="C620" s="50"/>
      <c r="D620" s="34"/>
      <c r="E620" s="34"/>
      <c r="F620" s="34"/>
      <c r="G620" s="34"/>
      <c r="H620" s="34"/>
      <c r="I620" s="34"/>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4"/>
      <c r="B621" s="34"/>
      <c r="C621" s="50"/>
      <c r="D621" s="34"/>
      <c r="E621" s="34"/>
      <c r="F621" s="34"/>
      <c r="G621" s="34"/>
      <c r="H621" s="34"/>
      <c r="I621" s="34"/>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4"/>
      <c r="B622" s="34"/>
      <c r="C622" s="50"/>
      <c r="D622" s="34"/>
      <c r="E622" s="34"/>
      <c r="F622" s="34"/>
      <c r="G622" s="34"/>
      <c r="H622" s="34"/>
      <c r="I622" s="34"/>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4"/>
      <c r="B623" s="34"/>
      <c r="C623" s="50"/>
      <c r="D623" s="34"/>
      <c r="E623" s="34"/>
      <c r="F623" s="34"/>
      <c r="G623" s="34"/>
      <c r="H623" s="34"/>
      <c r="I623" s="34"/>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4"/>
      <c r="B624" s="34"/>
      <c r="C624" s="50"/>
      <c r="D624" s="34"/>
      <c r="E624" s="34"/>
      <c r="F624" s="34"/>
      <c r="G624" s="34"/>
      <c r="H624" s="34"/>
      <c r="I624" s="34"/>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4"/>
      <c r="B625" s="34"/>
      <c r="C625" s="50"/>
      <c r="D625" s="34"/>
      <c r="E625" s="34"/>
      <c r="F625" s="34"/>
      <c r="G625" s="34"/>
      <c r="H625" s="34"/>
      <c r="I625" s="34"/>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4"/>
      <c r="B626" s="34"/>
      <c r="C626" s="50"/>
      <c r="D626" s="34"/>
      <c r="E626" s="34"/>
      <c r="F626" s="34"/>
      <c r="G626" s="34"/>
      <c r="H626" s="34"/>
      <c r="I626" s="34"/>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4"/>
      <c r="B627" s="34"/>
      <c r="C627" s="50"/>
      <c r="D627" s="34"/>
      <c r="E627" s="34"/>
      <c r="F627" s="34"/>
      <c r="G627" s="34"/>
      <c r="H627" s="34"/>
      <c r="I627" s="34"/>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4"/>
      <c r="B628" s="34"/>
      <c r="C628" s="50"/>
      <c r="D628" s="34"/>
      <c r="E628" s="34"/>
      <c r="F628" s="34"/>
      <c r="G628" s="34"/>
      <c r="H628" s="34"/>
      <c r="I628" s="34"/>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4"/>
      <c r="B629" s="34"/>
      <c r="C629" s="50"/>
      <c r="D629" s="34"/>
      <c r="E629" s="34"/>
      <c r="F629" s="34"/>
      <c r="G629" s="34"/>
      <c r="H629" s="34"/>
      <c r="I629" s="34"/>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4"/>
      <c r="B630" s="34"/>
      <c r="C630" s="50"/>
      <c r="D630" s="34"/>
      <c r="E630" s="34"/>
      <c r="F630" s="34"/>
      <c r="G630" s="34"/>
      <c r="H630" s="34"/>
      <c r="I630" s="34"/>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4"/>
      <c r="B631" s="34"/>
      <c r="C631" s="50"/>
      <c r="D631" s="34"/>
      <c r="E631" s="34"/>
      <c r="F631" s="34"/>
      <c r="G631" s="34"/>
      <c r="H631" s="34"/>
      <c r="I631" s="34"/>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4"/>
      <c r="B632" s="34"/>
      <c r="C632" s="50"/>
      <c r="D632" s="34"/>
      <c r="E632" s="34"/>
      <c r="F632" s="34"/>
      <c r="G632" s="34"/>
      <c r="H632" s="34"/>
      <c r="I632" s="34"/>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4"/>
      <c r="B633" s="34"/>
      <c r="C633" s="50"/>
      <c r="D633" s="34"/>
      <c r="E633" s="34"/>
      <c r="F633" s="34"/>
      <c r="G633" s="34"/>
      <c r="H633" s="34"/>
      <c r="I633" s="34"/>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4"/>
      <c r="B634" s="34"/>
      <c r="C634" s="50"/>
      <c r="D634" s="34"/>
      <c r="E634" s="34"/>
      <c r="F634" s="34"/>
      <c r="G634" s="34"/>
      <c r="H634" s="34"/>
      <c r="I634" s="34"/>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4"/>
      <c r="B635" s="34"/>
      <c r="C635" s="50"/>
      <c r="D635" s="34"/>
      <c r="E635" s="34"/>
      <c r="F635" s="34"/>
      <c r="G635" s="34"/>
      <c r="H635" s="34"/>
      <c r="I635" s="34"/>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4"/>
      <c r="B636" s="34"/>
      <c r="C636" s="50"/>
      <c r="D636" s="34"/>
      <c r="E636" s="34"/>
      <c r="F636" s="34"/>
      <c r="G636" s="34"/>
      <c r="H636" s="34"/>
      <c r="I636" s="34"/>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4"/>
      <c r="B637" s="34"/>
      <c r="C637" s="50"/>
      <c r="D637" s="34"/>
      <c r="E637" s="34"/>
      <c r="F637" s="34"/>
      <c r="G637" s="34"/>
      <c r="H637" s="34"/>
      <c r="I637" s="34"/>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4"/>
      <c r="B638" s="34"/>
      <c r="C638" s="50"/>
      <c r="D638" s="34"/>
      <c r="E638" s="34"/>
      <c r="F638" s="34"/>
      <c r="G638" s="34"/>
      <c r="H638" s="34"/>
      <c r="I638" s="34"/>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4"/>
      <c r="B639" s="34"/>
      <c r="C639" s="50"/>
      <c r="D639" s="34"/>
      <c r="E639" s="34"/>
      <c r="F639" s="34"/>
      <c r="G639" s="34"/>
      <c r="H639" s="34"/>
      <c r="I639" s="34"/>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4"/>
      <c r="B640" s="34"/>
      <c r="C640" s="50"/>
      <c r="D640" s="34"/>
      <c r="E640" s="34"/>
      <c r="F640" s="34"/>
      <c r="G640" s="34"/>
      <c r="H640" s="34"/>
      <c r="I640" s="34"/>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4"/>
      <c r="B641" s="34"/>
      <c r="C641" s="50"/>
      <c r="D641" s="34"/>
      <c r="E641" s="34"/>
      <c r="F641" s="34"/>
      <c r="G641" s="34"/>
      <c r="H641" s="34"/>
      <c r="I641" s="34"/>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4"/>
      <c r="B642" s="34"/>
      <c r="C642" s="50"/>
      <c r="D642" s="34"/>
      <c r="E642" s="34"/>
      <c r="F642" s="34"/>
      <c r="G642" s="34"/>
      <c r="H642" s="34"/>
      <c r="I642" s="34"/>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4"/>
      <c r="B643" s="34"/>
      <c r="C643" s="50"/>
      <c r="D643" s="34"/>
      <c r="E643" s="34"/>
      <c r="F643" s="34"/>
      <c r="G643" s="34"/>
      <c r="H643" s="34"/>
      <c r="I643" s="34"/>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4"/>
      <c r="B644" s="34"/>
      <c r="C644" s="50"/>
      <c r="D644" s="34"/>
      <c r="E644" s="34"/>
      <c r="F644" s="34"/>
      <c r="G644" s="34"/>
      <c r="H644" s="34"/>
      <c r="I644" s="34"/>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4"/>
      <c r="B645" s="34"/>
      <c r="C645" s="50"/>
      <c r="D645" s="34"/>
      <c r="E645" s="34"/>
      <c r="F645" s="34"/>
      <c r="G645" s="34"/>
      <c r="H645" s="34"/>
      <c r="I645" s="34"/>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4"/>
      <c r="B646" s="34"/>
      <c r="C646" s="50"/>
      <c r="D646" s="34"/>
      <c r="E646" s="34"/>
      <c r="F646" s="34"/>
      <c r="G646" s="34"/>
      <c r="H646" s="34"/>
      <c r="I646" s="34"/>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4"/>
      <c r="B647" s="34"/>
      <c r="C647" s="50"/>
      <c r="D647" s="34"/>
      <c r="E647" s="34"/>
      <c r="F647" s="34"/>
      <c r="G647" s="34"/>
      <c r="H647" s="34"/>
      <c r="I647" s="34"/>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4"/>
      <c r="B648" s="34"/>
      <c r="C648" s="50"/>
      <c r="D648" s="34"/>
      <c r="E648" s="34"/>
      <c r="F648" s="34"/>
      <c r="G648" s="34"/>
      <c r="H648" s="34"/>
      <c r="I648" s="34"/>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4"/>
      <c r="B649" s="34"/>
      <c r="C649" s="50"/>
      <c r="D649" s="34"/>
      <c r="E649" s="34"/>
      <c r="F649" s="34"/>
      <c r="G649" s="34"/>
      <c r="H649" s="34"/>
      <c r="I649" s="34"/>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4"/>
      <c r="B650" s="34"/>
      <c r="C650" s="50"/>
      <c r="D650" s="34"/>
      <c r="E650" s="34"/>
      <c r="F650" s="34"/>
      <c r="G650" s="34"/>
      <c r="H650" s="34"/>
      <c r="I650" s="34"/>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4"/>
      <c r="B651" s="34"/>
      <c r="C651" s="50"/>
      <c r="D651" s="34"/>
      <c r="E651" s="34"/>
      <c r="F651" s="34"/>
      <c r="G651" s="34"/>
      <c r="H651" s="34"/>
      <c r="I651" s="34"/>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4"/>
      <c r="B652" s="34"/>
      <c r="C652" s="50"/>
      <c r="D652" s="34"/>
      <c r="E652" s="34"/>
      <c r="F652" s="34"/>
      <c r="G652" s="34"/>
      <c r="H652" s="34"/>
      <c r="I652" s="34"/>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4"/>
      <c r="B653" s="34"/>
      <c r="C653" s="50"/>
      <c r="D653" s="34"/>
      <c r="E653" s="34"/>
      <c r="F653" s="34"/>
      <c r="G653" s="34"/>
      <c r="H653" s="34"/>
      <c r="I653" s="34"/>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4"/>
      <c r="B654" s="34"/>
      <c r="C654" s="50"/>
      <c r="D654" s="34"/>
      <c r="E654" s="34"/>
      <c r="F654" s="34"/>
      <c r="G654" s="34"/>
      <c r="H654" s="34"/>
      <c r="I654" s="34"/>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4"/>
      <c r="B655" s="34"/>
      <c r="C655" s="50"/>
      <c r="D655" s="34"/>
      <c r="E655" s="34"/>
      <c r="F655" s="34"/>
      <c r="G655" s="34"/>
      <c r="H655" s="34"/>
      <c r="I655" s="34"/>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4"/>
      <c r="B656" s="34"/>
      <c r="C656" s="50"/>
      <c r="D656" s="34"/>
      <c r="E656" s="34"/>
      <c r="F656" s="34"/>
      <c r="G656" s="34"/>
      <c r="H656" s="34"/>
      <c r="I656" s="34"/>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4"/>
      <c r="B657" s="34"/>
      <c r="C657" s="50"/>
      <c r="D657" s="34"/>
      <c r="E657" s="34"/>
      <c r="F657" s="34"/>
      <c r="G657" s="34"/>
      <c r="H657" s="34"/>
      <c r="I657" s="34"/>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4"/>
      <c r="B658" s="34"/>
      <c r="C658" s="50"/>
      <c r="D658" s="34"/>
      <c r="E658" s="34"/>
      <c r="F658" s="34"/>
      <c r="G658" s="34"/>
      <c r="H658" s="34"/>
      <c r="I658" s="34"/>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4"/>
      <c r="B659" s="34"/>
      <c r="C659" s="50"/>
      <c r="D659" s="34"/>
      <c r="E659" s="34"/>
      <c r="F659" s="34"/>
      <c r="G659" s="34"/>
      <c r="H659" s="34"/>
      <c r="I659" s="34"/>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4"/>
      <c r="B660" s="34"/>
      <c r="C660" s="50"/>
      <c r="D660" s="34"/>
      <c r="E660" s="34"/>
      <c r="F660" s="34"/>
      <c r="G660" s="34"/>
      <c r="H660" s="34"/>
      <c r="I660" s="34"/>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4"/>
      <c r="B661" s="34"/>
      <c r="C661" s="50"/>
      <c r="D661" s="34"/>
      <c r="E661" s="34"/>
      <c r="F661" s="34"/>
      <c r="G661" s="34"/>
      <c r="H661" s="34"/>
      <c r="I661" s="34"/>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4"/>
      <c r="B662" s="34"/>
      <c r="C662" s="50"/>
      <c r="D662" s="34"/>
      <c r="E662" s="34"/>
      <c r="F662" s="34"/>
      <c r="G662" s="34"/>
      <c r="H662" s="34"/>
      <c r="I662" s="34"/>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4"/>
      <c r="B663" s="34"/>
      <c r="C663" s="50"/>
      <c r="D663" s="34"/>
      <c r="E663" s="34"/>
      <c r="F663" s="34"/>
      <c r="G663" s="34"/>
      <c r="H663" s="34"/>
      <c r="I663" s="34"/>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4"/>
      <c r="B664" s="34"/>
      <c r="C664" s="50"/>
      <c r="D664" s="34"/>
      <c r="E664" s="34"/>
      <c r="F664" s="34"/>
      <c r="G664" s="34"/>
      <c r="H664" s="34"/>
      <c r="I664" s="34"/>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4"/>
      <c r="B665" s="34"/>
      <c r="C665" s="50"/>
      <c r="D665" s="34"/>
      <c r="E665" s="34"/>
      <c r="F665" s="34"/>
      <c r="G665" s="34"/>
      <c r="H665" s="34"/>
      <c r="I665" s="34"/>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4"/>
      <c r="B666" s="34"/>
      <c r="C666" s="50"/>
      <c r="D666" s="34"/>
      <c r="E666" s="34"/>
      <c r="F666" s="34"/>
      <c r="G666" s="34"/>
      <c r="H666" s="34"/>
      <c r="I666" s="34"/>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4"/>
      <c r="B667" s="34"/>
      <c r="C667" s="50"/>
      <c r="D667" s="34"/>
      <c r="E667" s="34"/>
      <c r="F667" s="34"/>
      <c r="G667" s="34"/>
      <c r="H667" s="34"/>
      <c r="I667" s="34"/>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4"/>
      <c r="B668" s="34"/>
      <c r="C668" s="50"/>
      <c r="D668" s="34"/>
      <c r="E668" s="34"/>
      <c r="F668" s="34"/>
      <c r="G668" s="34"/>
      <c r="H668" s="34"/>
      <c r="I668" s="34"/>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4"/>
      <c r="B669" s="34"/>
      <c r="C669" s="50"/>
      <c r="D669" s="34"/>
      <c r="E669" s="34"/>
      <c r="F669" s="34"/>
      <c r="G669" s="34"/>
      <c r="H669" s="34"/>
      <c r="I669" s="34"/>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4"/>
      <c r="B670" s="34"/>
      <c r="C670" s="50"/>
      <c r="D670" s="34"/>
      <c r="E670" s="34"/>
      <c r="F670" s="34"/>
      <c r="G670" s="34"/>
      <c r="H670" s="34"/>
      <c r="I670" s="34"/>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4"/>
      <c r="B671" s="34"/>
      <c r="C671" s="50"/>
      <c r="D671" s="34"/>
      <c r="E671" s="34"/>
      <c r="F671" s="34"/>
      <c r="G671" s="34"/>
      <c r="H671" s="34"/>
      <c r="I671" s="34"/>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4"/>
      <c r="B672" s="34"/>
      <c r="C672" s="50"/>
      <c r="D672" s="34"/>
      <c r="E672" s="34"/>
      <c r="F672" s="34"/>
      <c r="G672" s="34"/>
      <c r="H672" s="34"/>
      <c r="I672" s="34"/>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4"/>
      <c r="B673" s="34"/>
      <c r="C673" s="50"/>
      <c r="D673" s="34"/>
      <c r="E673" s="34"/>
      <c r="F673" s="34"/>
      <c r="G673" s="34"/>
      <c r="H673" s="34"/>
      <c r="I673" s="34"/>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4"/>
      <c r="B674" s="34"/>
      <c r="C674" s="50"/>
      <c r="D674" s="34"/>
      <c r="E674" s="34"/>
      <c r="F674" s="34"/>
      <c r="G674" s="34"/>
      <c r="H674" s="34"/>
      <c r="I674" s="34"/>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4"/>
      <c r="B675" s="34"/>
      <c r="C675" s="50"/>
      <c r="D675" s="34"/>
      <c r="E675" s="34"/>
      <c r="F675" s="34"/>
      <c r="G675" s="34"/>
      <c r="H675" s="34"/>
      <c r="I675" s="34"/>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4"/>
      <c r="B676" s="34"/>
      <c r="C676" s="50"/>
      <c r="D676" s="34"/>
      <c r="E676" s="34"/>
      <c r="F676" s="34"/>
      <c r="G676" s="34"/>
      <c r="H676" s="34"/>
      <c r="I676" s="34"/>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4"/>
      <c r="B677" s="34"/>
      <c r="C677" s="50"/>
      <c r="D677" s="34"/>
      <c r="E677" s="34"/>
      <c r="F677" s="34"/>
      <c r="G677" s="34"/>
      <c r="H677" s="34"/>
      <c r="I677" s="34"/>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4"/>
      <c r="B678" s="34"/>
      <c r="C678" s="50"/>
      <c r="D678" s="34"/>
      <c r="E678" s="34"/>
      <c r="F678" s="34"/>
      <c r="G678" s="34"/>
      <c r="H678" s="34"/>
      <c r="I678" s="34"/>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4"/>
      <c r="B679" s="34"/>
      <c r="C679" s="50"/>
      <c r="D679" s="34"/>
      <c r="E679" s="34"/>
      <c r="F679" s="34"/>
      <c r="G679" s="34"/>
      <c r="H679" s="34"/>
      <c r="I679" s="34"/>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4"/>
      <c r="B680" s="34"/>
      <c r="C680" s="50"/>
      <c r="D680" s="34"/>
      <c r="E680" s="34"/>
      <c r="F680" s="34"/>
      <c r="G680" s="34"/>
      <c r="H680" s="34"/>
      <c r="I680" s="34"/>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4"/>
      <c r="B681" s="34"/>
      <c r="C681" s="50"/>
      <c r="D681" s="34"/>
      <c r="E681" s="34"/>
      <c r="F681" s="34"/>
      <c r="G681" s="34"/>
      <c r="H681" s="34"/>
      <c r="I681" s="34"/>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4"/>
      <c r="B682" s="34"/>
      <c r="C682" s="50"/>
      <c r="D682" s="34"/>
      <c r="E682" s="34"/>
      <c r="F682" s="34"/>
      <c r="G682" s="34"/>
      <c r="H682" s="34"/>
      <c r="I682" s="34"/>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4"/>
      <c r="B683" s="34"/>
      <c r="C683" s="50"/>
      <c r="D683" s="34"/>
      <c r="E683" s="34"/>
      <c r="F683" s="34"/>
      <c r="G683" s="34"/>
      <c r="H683" s="34"/>
      <c r="I683" s="34"/>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4"/>
      <c r="B684" s="34"/>
      <c r="C684" s="50"/>
      <c r="D684" s="34"/>
      <c r="E684" s="34"/>
      <c r="F684" s="34"/>
      <c r="G684" s="34"/>
      <c r="H684" s="34"/>
      <c r="I684" s="34"/>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4"/>
      <c r="B685" s="34"/>
      <c r="C685" s="50"/>
      <c r="D685" s="34"/>
      <c r="E685" s="34"/>
      <c r="F685" s="34"/>
      <c r="G685" s="34"/>
      <c r="H685" s="34"/>
      <c r="I685" s="34"/>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4"/>
      <c r="B686" s="34"/>
      <c r="C686" s="50"/>
      <c r="D686" s="34"/>
      <c r="E686" s="34"/>
      <c r="F686" s="34"/>
      <c r="G686" s="34"/>
      <c r="H686" s="34"/>
      <c r="I686" s="34"/>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4"/>
      <c r="B687" s="34"/>
      <c r="C687" s="50"/>
      <c r="D687" s="34"/>
      <c r="E687" s="34"/>
      <c r="F687" s="34"/>
      <c r="G687" s="34"/>
      <c r="H687" s="34"/>
      <c r="I687" s="34"/>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4"/>
      <c r="B688" s="34"/>
      <c r="C688" s="50"/>
      <c r="D688" s="34"/>
      <c r="E688" s="34"/>
      <c r="F688" s="34"/>
      <c r="G688" s="34"/>
      <c r="H688" s="34"/>
      <c r="I688" s="34"/>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4"/>
      <c r="B689" s="34"/>
      <c r="C689" s="50"/>
      <c r="D689" s="34"/>
      <c r="E689" s="34"/>
      <c r="F689" s="34"/>
      <c r="G689" s="34"/>
      <c r="H689" s="34"/>
      <c r="I689" s="34"/>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4"/>
      <c r="B690" s="34"/>
      <c r="C690" s="50"/>
      <c r="D690" s="34"/>
      <c r="E690" s="34"/>
      <c r="F690" s="34"/>
      <c r="G690" s="34"/>
      <c r="H690" s="34"/>
      <c r="I690" s="34"/>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4"/>
      <c r="B691" s="34"/>
      <c r="C691" s="50"/>
      <c r="D691" s="34"/>
      <c r="E691" s="34"/>
      <c r="F691" s="34"/>
      <c r="G691" s="34"/>
      <c r="H691" s="34"/>
      <c r="I691" s="34"/>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4"/>
      <c r="B692" s="34"/>
      <c r="C692" s="50"/>
      <c r="D692" s="34"/>
      <c r="E692" s="34"/>
      <c r="F692" s="34"/>
      <c r="G692" s="34"/>
      <c r="H692" s="34"/>
      <c r="I692" s="34"/>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4"/>
      <c r="B693" s="34"/>
      <c r="C693" s="50"/>
      <c r="D693" s="34"/>
      <c r="E693" s="34"/>
      <c r="F693" s="34"/>
      <c r="G693" s="34"/>
      <c r="H693" s="34"/>
      <c r="I693" s="34"/>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4"/>
      <c r="B694" s="34"/>
      <c r="C694" s="50"/>
      <c r="D694" s="34"/>
      <c r="E694" s="34"/>
      <c r="F694" s="34"/>
      <c r="G694" s="34"/>
      <c r="H694" s="34"/>
      <c r="I694" s="34"/>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4"/>
      <c r="B695" s="34"/>
      <c r="C695" s="50"/>
      <c r="D695" s="34"/>
      <c r="E695" s="34"/>
      <c r="F695" s="34"/>
      <c r="G695" s="34"/>
      <c r="H695" s="34"/>
      <c r="I695" s="34"/>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4"/>
      <c r="B696" s="34"/>
      <c r="C696" s="50"/>
      <c r="D696" s="34"/>
      <c r="E696" s="34"/>
      <c r="F696" s="34"/>
      <c r="G696" s="34"/>
      <c r="H696" s="34"/>
      <c r="I696" s="34"/>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4"/>
      <c r="B697" s="34"/>
      <c r="C697" s="50"/>
      <c r="D697" s="34"/>
      <c r="E697" s="34"/>
      <c r="F697" s="34"/>
      <c r="G697" s="34"/>
      <c r="H697" s="34"/>
      <c r="I697" s="34"/>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4"/>
      <c r="B698" s="34"/>
      <c r="C698" s="50"/>
      <c r="D698" s="34"/>
      <c r="E698" s="34"/>
      <c r="F698" s="34"/>
      <c r="G698" s="34"/>
      <c r="H698" s="34"/>
      <c r="I698" s="34"/>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4"/>
      <c r="B699" s="34"/>
      <c r="C699" s="50"/>
      <c r="D699" s="34"/>
      <c r="E699" s="34"/>
      <c r="F699" s="34"/>
      <c r="G699" s="34"/>
      <c r="H699" s="34"/>
      <c r="I699" s="34"/>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4"/>
      <c r="B700" s="34"/>
      <c r="C700" s="50"/>
      <c r="D700" s="34"/>
      <c r="E700" s="34"/>
      <c r="F700" s="34"/>
      <c r="G700" s="34"/>
      <c r="H700" s="34"/>
      <c r="I700" s="34"/>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4"/>
      <c r="B701" s="34"/>
      <c r="C701" s="50"/>
      <c r="D701" s="34"/>
      <c r="E701" s="34"/>
      <c r="F701" s="34"/>
      <c r="G701" s="34"/>
      <c r="H701" s="34"/>
      <c r="I701" s="34"/>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4"/>
      <c r="B702" s="34"/>
      <c r="C702" s="50"/>
      <c r="D702" s="34"/>
      <c r="E702" s="34"/>
      <c r="F702" s="34"/>
      <c r="G702" s="34"/>
      <c r="H702" s="34"/>
      <c r="I702" s="34"/>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4"/>
      <c r="B703" s="34"/>
      <c r="C703" s="50"/>
      <c r="D703" s="34"/>
      <c r="E703" s="34"/>
      <c r="F703" s="34"/>
      <c r="G703" s="34"/>
      <c r="H703" s="34"/>
      <c r="I703" s="34"/>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4"/>
      <c r="B704" s="34"/>
      <c r="C704" s="50"/>
      <c r="D704" s="34"/>
      <c r="E704" s="34"/>
      <c r="F704" s="34"/>
      <c r="G704" s="34"/>
      <c r="H704" s="34"/>
      <c r="I704" s="34"/>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4"/>
      <c r="B705" s="34"/>
      <c r="C705" s="50"/>
      <c r="D705" s="34"/>
      <c r="E705" s="34"/>
      <c r="F705" s="34"/>
      <c r="G705" s="34"/>
      <c r="H705" s="34"/>
      <c r="I705" s="34"/>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4"/>
      <c r="B706" s="34"/>
      <c r="C706" s="50"/>
      <c r="D706" s="34"/>
      <c r="E706" s="34"/>
      <c r="F706" s="34"/>
      <c r="G706" s="34"/>
      <c r="H706" s="34"/>
      <c r="I706" s="34"/>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4"/>
      <c r="B707" s="34"/>
      <c r="C707" s="50"/>
      <c r="D707" s="34"/>
      <c r="E707" s="34"/>
      <c r="F707" s="34"/>
      <c r="G707" s="34"/>
      <c r="H707" s="34"/>
      <c r="I707" s="34"/>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4"/>
      <c r="B708" s="34"/>
      <c r="C708" s="50"/>
      <c r="D708" s="34"/>
      <c r="E708" s="34"/>
      <c r="F708" s="34"/>
      <c r="G708" s="34"/>
      <c r="H708" s="34"/>
      <c r="I708" s="34"/>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4"/>
      <c r="B709" s="34"/>
      <c r="C709" s="50"/>
      <c r="D709" s="34"/>
      <c r="E709" s="34"/>
      <c r="F709" s="34"/>
      <c r="G709" s="34"/>
      <c r="H709" s="34"/>
      <c r="I709" s="34"/>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4"/>
      <c r="B710" s="34"/>
      <c r="C710" s="50"/>
      <c r="D710" s="34"/>
      <c r="E710" s="34"/>
      <c r="F710" s="34"/>
      <c r="G710" s="34"/>
      <c r="H710" s="34"/>
      <c r="I710" s="34"/>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4"/>
      <c r="B711" s="34"/>
      <c r="C711" s="50"/>
      <c r="D711" s="34"/>
      <c r="E711" s="34"/>
      <c r="F711" s="34"/>
      <c r="G711" s="34"/>
      <c r="H711" s="34"/>
      <c r="I711" s="34"/>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4"/>
      <c r="B712" s="34"/>
      <c r="C712" s="50"/>
      <c r="D712" s="34"/>
      <c r="E712" s="34"/>
      <c r="F712" s="34"/>
      <c r="G712" s="34"/>
      <c r="H712" s="34"/>
      <c r="I712" s="34"/>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4"/>
      <c r="B713" s="34"/>
      <c r="C713" s="50"/>
      <c r="D713" s="34"/>
      <c r="E713" s="34"/>
      <c r="F713" s="34"/>
      <c r="G713" s="34"/>
      <c r="H713" s="34"/>
      <c r="I713" s="34"/>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4"/>
      <c r="B714" s="34"/>
      <c r="C714" s="50"/>
      <c r="D714" s="34"/>
      <c r="E714" s="34"/>
      <c r="F714" s="34"/>
      <c r="G714" s="34"/>
      <c r="H714" s="34"/>
      <c r="I714" s="34"/>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4"/>
      <c r="B715" s="34"/>
      <c r="C715" s="50"/>
      <c r="D715" s="34"/>
      <c r="E715" s="34"/>
      <c r="F715" s="34"/>
      <c r="G715" s="34"/>
      <c r="H715" s="34"/>
      <c r="I715" s="34"/>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4"/>
      <c r="B716" s="34"/>
      <c r="C716" s="50"/>
      <c r="D716" s="34"/>
      <c r="E716" s="34"/>
      <c r="F716" s="34"/>
      <c r="G716" s="34"/>
      <c r="H716" s="34"/>
      <c r="I716" s="34"/>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4"/>
      <c r="B717" s="34"/>
      <c r="C717" s="50"/>
      <c r="D717" s="34"/>
      <c r="E717" s="34"/>
      <c r="F717" s="34"/>
      <c r="G717" s="34"/>
      <c r="H717" s="34"/>
      <c r="I717" s="34"/>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4"/>
      <c r="B718" s="34"/>
      <c r="C718" s="50"/>
      <c r="D718" s="34"/>
      <c r="E718" s="34"/>
      <c r="F718" s="34"/>
      <c r="G718" s="34"/>
      <c r="H718" s="34"/>
      <c r="I718" s="34"/>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4"/>
      <c r="B719" s="34"/>
      <c r="C719" s="50"/>
      <c r="D719" s="34"/>
      <c r="E719" s="34"/>
      <c r="F719" s="34"/>
      <c r="G719" s="34"/>
      <c r="H719" s="34"/>
      <c r="I719" s="34"/>
      <c r="J719" s="6"/>
      <c r="K719" s="6"/>
      <c r="L719" s="6"/>
      <c r="M719" s="6"/>
      <c r="N719" s="6"/>
      <c r="O719" s="6"/>
      <c r="P719" s="6"/>
      <c r="Q719" s="6"/>
      <c r="R719" s="6"/>
      <c r="S719" s="6"/>
      <c r="T719" s="6"/>
      <c r="U719" s="6"/>
      <c r="V719" s="6"/>
      <c r="W719" s="6"/>
      <c r="X719" s="6"/>
      <c r="Y719" s="6"/>
      <c r="Z719" s="6"/>
      <c r="AA719" s="6"/>
      <c r="AB719" s="6"/>
    </row>
  </sheetData>
  <mergeCells count="50">
    <mergeCell ref="B23:B34"/>
    <mergeCell ref="B35:B50"/>
    <mergeCell ref="B51:B74"/>
    <mergeCell ref="B76:B83"/>
    <mergeCell ref="E16:F16"/>
    <mergeCell ref="E17:F17"/>
    <mergeCell ref="E18:F18"/>
    <mergeCell ref="A1:B8"/>
    <mergeCell ref="A9:B20"/>
    <mergeCell ref="C9:C20"/>
    <mergeCell ref="G18:H18"/>
    <mergeCell ref="G19:H19"/>
    <mergeCell ref="G20:H20"/>
    <mergeCell ref="E9:F9"/>
    <mergeCell ref="G9:H9"/>
    <mergeCell ref="E10:F10"/>
    <mergeCell ref="G10:H10"/>
    <mergeCell ref="E11:F11"/>
    <mergeCell ref="G11:H11"/>
    <mergeCell ref="G12:H12"/>
    <mergeCell ref="E19:F19"/>
    <mergeCell ref="E20:F20"/>
    <mergeCell ref="E12:F12"/>
    <mergeCell ref="E13:F13"/>
    <mergeCell ref="E14:F14"/>
    <mergeCell ref="E15:F15"/>
    <mergeCell ref="G13:H13"/>
    <mergeCell ref="G14:H14"/>
    <mergeCell ref="G15:H15"/>
    <mergeCell ref="G16:H16"/>
    <mergeCell ref="G17:H17"/>
    <mergeCell ref="E6:H6"/>
    <mergeCell ref="E7:H7"/>
    <mergeCell ref="C1:C8"/>
    <mergeCell ref="E1:H1"/>
    <mergeCell ref="E2:H2"/>
    <mergeCell ref="E3:H3"/>
    <mergeCell ref="E4:H4"/>
    <mergeCell ref="E5:H5"/>
    <mergeCell ref="E8:H8"/>
    <mergeCell ref="B203:B210"/>
    <mergeCell ref="B212:B228"/>
    <mergeCell ref="B229:B234"/>
    <mergeCell ref="B84:B88"/>
    <mergeCell ref="B89:B92"/>
    <mergeCell ref="B93:B108"/>
    <mergeCell ref="B109:B114"/>
    <mergeCell ref="B115:B134"/>
    <mergeCell ref="B136:B177"/>
    <mergeCell ref="B179:B201"/>
  </mergeCells>
  <conditionalFormatting sqref="D2:D9 E2:F4 G2:H234 I2:O22 E6:F9 E15:E22 F15:F234 D20:D234 B23:B34 C23:C234 E24 E26 E28 E30 E32 B51:B234 E75 E135 E178 E202 E211">
    <cfRule type="cellIs" dxfId="79" priority="1" operator="equal">
      <formula>"not available"</formula>
    </cfRule>
  </conditionalFormatting>
  <conditionalFormatting sqref="D2:D9 E2:F4 G2:H234 I2:O22 E6:F9 E15:E22 F15:F234 D20:D234 B23:B34 C23:C234 E24 E26 E28 E30 E32 B51:B234 E75 E135 E178 E202 E211">
    <cfRule type="cellIs" dxfId="78" priority="2" operator="equal">
      <formula>"not tested"</formula>
    </cfRule>
  </conditionalFormatting>
  <conditionalFormatting sqref="D2:D9 E2:F4 G2:H234 I2:O22 E6:F9 E15:E22 F15:F234 D20:D234 B23:B34 C23:C234 E24 E26 E28 E30 E32 B51:B234 E75 E135 E178 E202 E211">
    <cfRule type="cellIs" dxfId="77" priority="3" operator="equal">
      <formula>"not implemented"</formula>
    </cfRule>
  </conditionalFormatting>
  <conditionalFormatting sqref="D2:D9 E2:F4 G2:H234 I2:O22 E6:F9 E15:E22 F15:F234 D20:D234 B23:B34 C23:C234 E24 E26 E28 E30 E32 B51:B234 E75 E135 E178 E202 E211">
    <cfRule type="cellIs" dxfId="76" priority="4" operator="equal">
      <formula>"failed"</formula>
    </cfRule>
  </conditionalFormatting>
  <conditionalFormatting sqref="D2:D9 E2:F4 G2:H234 I2:O22 E6:F9 E15:E22 F15:F234 D20:D234 B23:B34 C23:C234 E24 E26 E28 E30 E32 B51:B234 E75 E135 E178 E202 E211">
    <cfRule type="cellIs" dxfId="75" priority="5" operator="equal">
      <formula>"passed"</formula>
    </cfRule>
  </conditionalFormatting>
  <conditionalFormatting sqref="D2:D9 E2:F4 G2:H234 I2:O22 E6:F9 E15:E22 F15:F234 D20:D234 B23:B34 C23:C234 E24 E26 E28 E30 E32 B51:B234 E75 E135 E178 E202 E211">
    <cfRule type="cellIs" dxfId="74" priority="6" operator="equal">
      <formula>"not available"</formula>
    </cfRule>
  </conditionalFormatting>
  <conditionalFormatting sqref="D2:D9 E2:F4 G2:H234 I2:O22 E6:F9 E15:E22 F15:F234 D20:D234 B23:B34 C23:C234 E24 E26 E28 E30 E32 B51:B234 E75 E135 E178 E202 E211">
    <cfRule type="cellIs" dxfId="73" priority="7" operator="equal">
      <formula>"not tested"</formula>
    </cfRule>
  </conditionalFormatting>
  <conditionalFormatting sqref="D2:D9 E2:F4 G2:H234 I2:O22 E6:F9 E15:E22 F15:F234 D20:D234 B23:B34 C23:C234 E24 E26 E28 E30 E32 B51:B234 E75 E135 E178 E202 E211">
    <cfRule type="cellIs" dxfId="72" priority="8" operator="equal">
      <formula>"not implemented"</formula>
    </cfRule>
  </conditionalFormatting>
  <conditionalFormatting sqref="D2:D9 E2:F4 G2:H234 I2:O22 E6:F9 E15:E22 F15:F234 D20:D234 B23:B34 C23:C234 E24 E26 E28 E30 E32 B51:B234 E75 E135 E178 E202 E211">
    <cfRule type="cellIs" dxfId="71" priority="9" operator="equal">
      <formula>"failed"</formula>
    </cfRule>
  </conditionalFormatting>
  <conditionalFormatting sqref="D2:D9 E2:F4 G2:H234 I2:O22 E6:F9 E15:E22 F15:F234 D20:D234 B23:B34 C23:C234 E24 E26 E28 E30 E32 B51:B234 E75 E135 E178 E202 E211">
    <cfRule type="cellIs" dxfId="70" priority="10" operator="equal">
      <formula>"passed"</formula>
    </cfRule>
  </conditionalFormatting>
  <conditionalFormatting sqref="E10:F10">
    <cfRule type="cellIs" dxfId="69" priority="11" operator="equal">
      <formula>"not available"</formula>
    </cfRule>
  </conditionalFormatting>
  <conditionalFormatting sqref="E10:F10">
    <cfRule type="cellIs" dxfId="68" priority="12" operator="equal">
      <formula>"not tested"</formula>
    </cfRule>
  </conditionalFormatting>
  <conditionalFormatting sqref="E10:F10">
    <cfRule type="cellIs" dxfId="67" priority="13" operator="equal">
      <formula>"not implemented"</formula>
    </cfRule>
  </conditionalFormatting>
  <conditionalFormatting sqref="E10:F10">
    <cfRule type="cellIs" dxfId="66" priority="14" operator="equal">
      <formula>"failed"</formula>
    </cfRule>
  </conditionalFormatting>
  <conditionalFormatting sqref="E10:F10">
    <cfRule type="cellIs" dxfId="65" priority="15" operator="equal">
      <formula>"passed"</formula>
    </cfRule>
  </conditionalFormatting>
  <conditionalFormatting sqref="E10:F10">
    <cfRule type="cellIs" dxfId="64" priority="16" operator="equal">
      <formula>"not available"</formula>
    </cfRule>
  </conditionalFormatting>
  <conditionalFormatting sqref="E10:F10">
    <cfRule type="cellIs" dxfId="63" priority="17" operator="equal">
      <formula>"not tested"</formula>
    </cfRule>
  </conditionalFormatting>
  <conditionalFormatting sqref="E10:F10">
    <cfRule type="cellIs" dxfId="62" priority="18" operator="equal">
      <formula>"not implemented"</formula>
    </cfRule>
  </conditionalFormatting>
  <conditionalFormatting sqref="E10:F10">
    <cfRule type="cellIs" dxfId="61" priority="19" operator="equal">
      <formula>"failed"</formula>
    </cfRule>
  </conditionalFormatting>
  <conditionalFormatting sqref="E10:F10">
    <cfRule type="cellIs" dxfId="60" priority="20" operator="equal">
      <formula>"passed"</formula>
    </cfRule>
  </conditionalFormatting>
  <conditionalFormatting sqref="E5:F5">
    <cfRule type="cellIs" dxfId="59" priority="21" operator="equal">
      <formula>"not available"</formula>
    </cfRule>
  </conditionalFormatting>
  <conditionalFormatting sqref="E5:F5">
    <cfRule type="cellIs" dxfId="58" priority="22" operator="equal">
      <formula>"not tested"</formula>
    </cfRule>
  </conditionalFormatting>
  <conditionalFormatting sqref="E5:F5">
    <cfRule type="cellIs" dxfId="57" priority="23" operator="equal">
      <formula>"not implemented"</formula>
    </cfRule>
  </conditionalFormatting>
  <conditionalFormatting sqref="E5:F5">
    <cfRule type="cellIs" dxfId="56" priority="24" operator="equal">
      <formula>"failed"</formula>
    </cfRule>
  </conditionalFormatting>
  <conditionalFormatting sqref="E5:F5">
    <cfRule type="cellIs" dxfId="55" priority="25" operator="equal">
      <formula>"passed"</formula>
    </cfRule>
  </conditionalFormatting>
  <conditionalFormatting sqref="E5:F5">
    <cfRule type="cellIs" dxfId="54" priority="26" operator="equal">
      <formula>"not available"</formula>
    </cfRule>
  </conditionalFormatting>
  <conditionalFormatting sqref="E5:F5">
    <cfRule type="cellIs" dxfId="53" priority="27" operator="equal">
      <formula>"not tested"</formula>
    </cfRule>
  </conditionalFormatting>
  <conditionalFormatting sqref="E5:F5">
    <cfRule type="cellIs" dxfId="52" priority="28" operator="equal">
      <formula>"not implemented"</formula>
    </cfRule>
  </conditionalFormatting>
  <conditionalFormatting sqref="E5:F5">
    <cfRule type="cellIs" dxfId="51" priority="29" operator="equal">
      <formula>"failed"</formula>
    </cfRule>
  </conditionalFormatting>
  <conditionalFormatting sqref="E5:F5">
    <cfRule type="cellIs" dxfId="50" priority="30" operator="equal">
      <formula>"passed"</formula>
    </cfRule>
  </conditionalFormatting>
  <conditionalFormatting sqref="E12:F12">
    <cfRule type="cellIs" dxfId="49" priority="31" operator="equal">
      <formula>"not available"</formula>
    </cfRule>
  </conditionalFormatting>
  <conditionalFormatting sqref="E12:F12">
    <cfRule type="cellIs" dxfId="48" priority="32" operator="equal">
      <formula>"not tested"</formula>
    </cfRule>
  </conditionalFormatting>
  <conditionalFormatting sqref="E12:F12">
    <cfRule type="cellIs" dxfId="47" priority="33" operator="equal">
      <formula>"not implemented"</formula>
    </cfRule>
  </conditionalFormatting>
  <conditionalFormatting sqref="E12:F12">
    <cfRule type="cellIs" dxfId="46" priority="34" operator="equal">
      <formula>"failed"</formula>
    </cfRule>
  </conditionalFormatting>
  <conditionalFormatting sqref="E12:F12">
    <cfRule type="cellIs" dxfId="45" priority="35" operator="equal">
      <formula>"passed"</formula>
    </cfRule>
  </conditionalFormatting>
  <conditionalFormatting sqref="E12:F12">
    <cfRule type="cellIs" dxfId="44" priority="36" operator="equal">
      <formula>"not available"</formula>
    </cfRule>
  </conditionalFormatting>
  <conditionalFormatting sqref="E12:F12">
    <cfRule type="cellIs" dxfId="43" priority="37" operator="equal">
      <formula>"not tested"</formula>
    </cfRule>
  </conditionalFormatting>
  <conditionalFormatting sqref="E12:F12">
    <cfRule type="cellIs" dxfId="42" priority="38" operator="equal">
      <formula>"not implemented"</formula>
    </cfRule>
  </conditionalFormatting>
  <conditionalFormatting sqref="E12:F12">
    <cfRule type="cellIs" dxfId="41" priority="39" operator="equal">
      <formula>"failed"</formula>
    </cfRule>
  </conditionalFormatting>
  <conditionalFormatting sqref="E12:F12">
    <cfRule type="cellIs" dxfId="40" priority="40" operator="equal">
      <formula>"passed"</formula>
    </cfRule>
  </conditionalFormatting>
  <conditionalFormatting sqref="E13:F13">
    <cfRule type="cellIs" dxfId="39" priority="41" operator="equal">
      <formula>"not available"</formula>
    </cfRule>
  </conditionalFormatting>
  <conditionalFormatting sqref="E13:F13">
    <cfRule type="cellIs" dxfId="38" priority="42" operator="equal">
      <formula>"not tested"</formula>
    </cfRule>
  </conditionalFormatting>
  <conditionalFormatting sqref="E13:F13">
    <cfRule type="cellIs" dxfId="37" priority="43" operator="equal">
      <formula>"not implemented"</formula>
    </cfRule>
  </conditionalFormatting>
  <conditionalFormatting sqref="E13:F13">
    <cfRule type="cellIs" dxfId="36" priority="44" operator="equal">
      <formula>"failed"</formula>
    </cfRule>
  </conditionalFormatting>
  <conditionalFormatting sqref="E13:F13">
    <cfRule type="cellIs" dxfId="35" priority="45" operator="equal">
      <formula>"passed"</formula>
    </cfRule>
  </conditionalFormatting>
  <conditionalFormatting sqref="E13:F13">
    <cfRule type="cellIs" dxfId="34" priority="46" operator="equal">
      <formula>"not available"</formula>
    </cfRule>
  </conditionalFormatting>
  <conditionalFormatting sqref="E13:F13">
    <cfRule type="cellIs" dxfId="33" priority="47" operator="equal">
      <formula>"not tested"</formula>
    </cfRule>
  </conditionalFormatting>
  <conditionalFormatting sqref="E13:F13">
    <cfRule type="cellIs" dxfId="32" priority="48" operator="equal">
      <formula>"not implemented"</formula>
    </cfRule>
  </conditionalFormatting>
  <conditionalFormatting sqref="E13:F13">
    <cfRule type="cellIs" dxfId="31" priority="49" operator="equal">
      <formula>"failed"</formula>
    </cfRule>
  </conditionalFormatting>
  <conditionalFormatting sqref="E13:F13">
    <cfRule type="cellIs" dxfId="30" priority="50" operator="equal">
      <formula>"passed"</formula>
    </cfRule>
  </conditionalFormatting>
  <conditionalFormatting sqref="E14:F14">
    <cfRule type="cellIs" dxfId="29" priority="51" operator="equal">
      <formula>"not available"</formula>
    </cfRule>
  </conditionalFormatting>
  <conditionalFormatting sqref="E14:F14">
    <cfRule type="cellIs" dxfId="28" priority="52" operator="equal">
      <formula>"not tested"</formula>
    </cfRule>
  </conditionalFormatting>
  <conditionalFormatting sqref="E14:F14">
    <cfRule type="cellIs" dxfId="27" priority="53" operator="equal">
      <formula>"not implemented"</formula>
    </cfRule>
  </conditionalFormatting>
  <conditionalFormatting sqref="E14:F14">
    <cfRule type="cellIs" dxfId="26" priority="54" operator="equal">
      <formula>"failed"</formula>
    </cfRule>
  </conditionalFormatting>
  <conditionalFormatting sqref="E14:F14">
    <cfRule type="cellIs" dxfId="25" priority="55" operator="equal">
      <formula>"passed"</formula>
    </cfRule>
  </conditionalFormatting>
  <conditionalFormatting sqref="E14:F14">
    <cfRule type="cellIs" dxfId="24" priority="56" operator="equal">
      <formula>"not available"</formula>
    </cfRule>
  </conditionalFormatting>
  <conditionalFormatting sqref="E14:F14">
    <cfRule type="cellIs" dxfId="23" priority="57" operator="equal">
      <formula>"not tested"</formula>
    </cfRule>
  </conditionalFormatting>
  <conditionalFormatting sqref="E14:F14">
    <cfRule type="cellIs" dxfId="22" priority="58" operator="equal">
      <formula>"not implemented"</formula>
    </cfRule>
  </conditionalFormatting>
  <conditionalFormatting sqref="E14:F14">
    <cfRule type="cellIs" dxfId="21" priority="59" operator="equal">
      <formula>"failed"</formula>
    </cfRule>
  </conditionalFormatting>
  <conditionalFormatting sqref="E14:F14">
    <cfRule type="cellIs" dxfId="20" priority="60" operator="equal">
      <formula>"passed"</formula>
    </cfRule>
  </conditionalFormatting>
  <conditionalFormatting sqref="D10:D19">
    <cfRule type="cellIs" dxfId="19" priority="61" operator="equal">
      <formula>"Minor"</formula>
    </cfRule>
  </conditionalFormatting>
  <conditionalFormatting sqref="D10:D19">
    <cfRule type="cellIs" dxfId="18" priority="62" operator="equal">
      <formula>"Not implemented"</formula>
    </cfRule>
  </conditionalFormatting>
  <conditionalFormatting sqref="D10:D19">
    <cfRule type="cellIs" dxfId="17" priority="63" operator="equal">
      <formula>"Not tested"</formula>
    </cfRule>
  </conditionalFormatting>
  <conditionalFormatting sqref="D10:D19">
    <cfRule type="cellIs" dxfId="16" priority="64" operator="equal">
      <formula>"Not available"</formula>
    </cfRule>
  </conditionalFormatting>
  <conditionalFormatting sqref="D10:D19">
    <cfRule type="cellIs" dxfId="15" priority="65" operator="equal">
      <formula>"Critical"</formula>
    </cfRule>
  </conditionalFormatting>
  <conditionalFormatting sqref="D10:D19">
    <cfRule type="cellIs" dxfId="14" priority="66" operator="equal">
      <formula>"Major"</formula>
    </cfRule>
  </conditionalFormatting>
  <conditionalFormatting sqref="D10:D19">
    <cfRule type="cellIs" dxfId="13" priority="67" operator="equal">
      <formula>"Average"</formula>
    </cfRule>
  </conditionalFormatting>
  <conditionalFormatting sqref="D10:D19">
    <cfRule type="cellIs" dxfId="12" priority="68" operator="equal">
      <formula>"OK"</formula>
    </cfRule>
  </conditionalFormatting>
  <conditionalFormatting sqref="D10:D19">
    <cfRule type="cellIs" dxfId="11" priority="69" operator="equal">
      <formula>"Enhancement"</formula>
    </cfRule>
  </conditionalFormatting>
  <conditionalFormatting sqref="D10:D19">
    <cfRule type="cellIs" dxfId="10" priority="70" operator="equal">
      <formula>"Partially tested"</formula>
    </cfRule>
  </conditionalFormatting>
  <conditionalFormatting sqref="E23:E234">
    <cfRule type="cellIs" dxfId="9" priority="71" operator="equal">
      <formula>"Minor"</formula>
    </cfRule>
  </conditionalFormatting>
  <conditionalFormatting sqref="E23:E234">
    <cfRule type="cellIs" dxfId="8" priority="72" operator="equal">
      <formula>"Not implemented"</formula>
    </cfRule>
  </conditionalFormatting>
  <conditionalFormatting sqref="E23:E234">
    <cfRule type="cellIs" dxfId="7" priority="73" operator="equal">
      <formula>"Not tested"</formula>
    </cfRule>
  </conditionalFormatting>
  <conditionalFormatting sqref="E23:E234">
    <cfRule type="cellIs" dxfId="6" priority="74" operator="equal">
      <formula>"Not available"</formula>
    </cfRule>
  </conditionalFormatting>
  <conditionalFormatting sqref="E23:E234">
    <cfRule type="cellIs" dxfId="5" priority="75" operator="equal">
      <formula>"Critical"</formula>
    </cfRule>
  </conditionalFormatting>
  <conditionalFormatting sqref="E23:E234">
    <cfRule type="cellIs" dxfId="4" priority="76" operator="equal">
      <formula>"Major"</formula>
    </cfRule>
  </conditionalFormatting>
  <conditionalFormatting sqref="E23:E234">
    <cfRule type="cellIs" dxfId="3" priority="77" operator="equal">
      <formula>"Average"</formula>
    </cfRule>
  </conditionalFormatting>
  <conditionalFormatting sqref="E23:E234">
    <cfRule type="cellIs" dxfId="2" priority="78" operator="equal">
      <formula>"OK"</formula>
    </cfRule>
  </conditionalFormatting>
  <conditionalFormatting sqref="E23:E234">
    <cfRule type="cellIs" dxfId="1" priority="79" operator="equal">
      <formula>"Enhancement"</formula>
    </cfRule>
  </conditionalFormatting>
  <conditionalFormatting sqref="E23:E234">
    <cfRule type="cellIs" dxfId="0" priority="80" operator="equal">
      <formula>"Partially tested"</formula>
    </cfRule>
  </conditionalFormatting>
  <dataValidations count="6">
    <dataValidation type="list" allowBlank="1" showErrorMessage="1" sqref="E6">
      <formula1>Environment_OS</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74 A76:A134 A136:A177 A179:A201 A203:A210 A212:A234">
      <formula1>"Smoke Test,MAT,AT"</formula1>
    </dataValidation>
    <dataValidation type="list" allowBlank="1" showErrorMessage="1" sqref="E23:E74 E76:E134 E136:E177 E179:E201 E203:E210 E212:E234">
      <formula1>$D$10:$D$19</formula1>
    </dataValidation>
  </dataValidations>
  <hyperlinks>
    <hyperlink ref="F23" r:id="rId1"/>
    <hyperlink ref="F25" r:id="rId2"/>
    <hyperlink ref="F34" r:id="rId3"/>
    <hyperlink ref="F35" r:id="rId4"/>
    <hyperlink ref="F41" r:id="rId5"/>
    <hyperlink ref="F42" r:id="rId6"/>
    <hyperlink ref="F44" r:id="rId7"/>
    <hyperlink ref="F52" r:id="rId8"/>
    <hyperlink ref="F56" r:id="rId9"/>
    <hyperlink ref="F61" r:id="rId10"/>
    <hyperlink ref="F70" r:id="rId11"/>
    <hyperlink ref="F72" r:id="rId12"/>
    <hyperlink ref="F77" r:id="rId13"/>
    <hyperlink ref="F84" r:id="rId14"/>
    <hyperlink ref="F93" r:id="rId15"/>
    <hyperlink ref="F98" r:id="rId16"/>
    <hyperlink ref="F101" r:id="rId17"/>
    <hyperlink ref="F102" r:id="rId18"/>
    <hyperlink ref="F103" r:id="rId19"/>
    <hyperlink ref="F107" r:id="rId20"/>
    <hyperlink ref="F120" r:id="rId21"/>
    <hyperlink ref="F122" r:id="rId22"/>
    <hyperlink ref="F124" r:id="rId23"/>
    <hyperlink ref="F126" r:id="rId24"/>
    <hyperlink ref="F128" r:id="rId25"/>
    <hyperlink ref="F130" r:id="rId26"/>
    <hyperlink ref="F137" r:id="rId27"/>
    <hyperlink ref="F145" r:id="rId28"/>
    <hyperlink ref="F187" r:id="rId29"/>
    <hyperlink ref="F194" r:id="rId30"/>
    <hyperlink ref="F203" r:id="rId31"/>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Web Console</vt:lpstr>
      <vt:lpstr>Flutter Quiz 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Moinul Hasan</cp:lastModifiedBy>
  <dcterms:created xsi:type="dcterms:W3CDTF">2007-06-26T08:13:00Z</dcterms:created>
  <dcterms:modified xsi:type="dcterms:W3CDTF">2025-08-01T13:54:47Z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wner">
    <vt:lpwstr/>
  </property>
  <property fmtid="{D5CDD505-2E9C-101B-9397-08002B2CF9AE}" pid="8" name="SPSDescription">
    <vt:lpwstr/>
  </property>
  <property fmtid="{D5CDD505-2E9C-101B-9397-08002B2CF9AE}" pid="9" name="ScaleCrop">
    <vt:bool>false</vt:bool>
  </property>
  <property fmtid="{D5CDD505-2E9C-101B-9397-08002B2CF9AE}" pid="10" name="ShareDoc">
    <vt:bool>false</vt:bool>
  </property>
  <property fmtid="{D5CDD505-2E9C-101B-9397-08002B2CF9AE}" pid="11" name="State">
    <vt:lpwstr>Active</vt:lpwstr>
  </property>
  <property fmtid="{D5CDD505-2E9C-101B-9397-08002B2CF9AE}" pid="12" name="Status">
    <vt:lpwstr/>
  </property>
</Properties>
</file>