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340" yWindow="2720" windowWidth="16200" windowHeight="9970" tabRatio="600" firstSheet="0" activeTab="0" autoFilterDateGrouping="1"/>
  </bookViews>
  <sheets>
    <sheet xmlns:r="http://schemas.openxmlformats.org/officeDocument/2006/relationships" name="Testing11.20-11.30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;[Red]0.00"/>
    <numFmt numFmtId="165" formatCode="\$#,##0.00_);[Red]\(\$#,##0.00\)"/>
    <numFmt numFmtId="166" formatCode="_ &quot;￥&quot;* #,##0.00_ ;_ &quot;￥&quot;* \-#,##0.00_ ;_ &quot;￥&quot;* &quot;-&quot;??_ ;_ @_ "/>
  </numFmts>
  <fonts count="7">
    <font>
      <name val="等线"/>
      <charset val="134"/>
      <color theme="1"/>
      <sz val="11"/>
      <scheme val="minor"/>
    </font>
    <font>
      <name val="等线"/>
      <charset val="134"/>
      <color theme="1"/>
      <sz val="11"/>
      <scheme val="minor"/>
    </font>
    <font>
      <name val="等线"/>
      <charset val="134"/>
      <sz val="9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color theme="5" tint="-0.249977111117893"/>
      <sz val="11"/>
      <scheme val="minor"/>
    </font>
    <font>
      <name val="等线"/>
      <charset val="134"/>
      <family val="3"/>
      <color rgb="FFFF0000"/>
      <sz val="11"/>
      <scheme val="minor"/>
    </font>
    <font>
      <name val="等线"/>
      <charset val="134"/>
      <family val="3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00ed5a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1" fillId="0" borderId="0" applyAlignment="1">
      <alignment vertical="center"/>
    </xf>
    <xf numFmtId="166" fontId="1" fillId="0" borderId="0" applyAlignment="1">
      <alignment vertical="center"/>
    </xf>
  </cellStyleXfs>
  <cellXfs count="70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4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165" fontId="0" fillId="2" borderId="0" applyAlignment="1" pivotButton="0" quotePrefix="0" xfId="0">
      <alignment horizontal="left"/>
    </xf>
    <xf numFmtId="0" fontId="0" fillId="3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4" borderId="0" applyAlignment="1" pivotButton="0" quotePrefix="0" xfId="0">
      <alignment horizontal="center"/>
    </xf>
    <xf numFmtId="164" fontId="0" fillId="4" borderId="0" applyAlignment="1" pivotButton="0" quotePrefix="0" xfId="0">
      <alignment horizontal="center"/>
    </xf>
    <xf numFmtId="0" fontId="3" fillId="4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left"/>
    </xf>
    <xf numFmtId="0" fontId="3" fillId="3" borderId="0" applyAlignment="1" pivotButton="0" quotePrefix="0" xfId="0">
      <alignment horizontal="center"/>
    </xf>
    <xf numFmtId="164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left"/>
    </xf>
    <xf numFmtId="0" fontId="5" fillId="0" borderId="0" applyAlignment="1" pivotButton="0" quotePrefix="0" xfId="0">
      <alignment horizontal="center"/>
    </xf>
    <xf numFmtId="166" fontId="0" fillId="0" borderId="0" applyAlignment="1" pivotButton="0" quotePrefix="0" xfId="1">
      <alignment horizontal="center"/>
    </xf>
    <xf numFmtId="0" fontId="6" fillId="0" borderId="0" applyAlignment="1" pivotButton="0" quotePrefix="0" xfId="0">
      <alignment horizontal="center"/>
    </xf>
    <xf numFmtId="166" fontId="6" fillId="0" borderId="0" applyAlignment="1" pivotButton="0" quotePrefix="0" xfId="1">
      <alignment horizontal="center"/>
    </xf>
    <xf numFmtId="0" fontId="6" fillId="0" borderId="0" applyAlignment="1" pivotButton="0" quotePrefix="0" xfId="0">
      <alignment horizontal="left"/>
    </xf>
    <xf numFmtId="166" fontId="0" fillId="3" borderId="0" applyAlignment="1" pivotButton="0" quotePrefix="0" xfId="1">
      <alignment horizontal="center"/>
    </xf>
    <xf numFmtId="166" fontId="5" fillId="0" borderId="0" applyAlignment="1" pivotButton="0" quotePrefix="0" xfId="1">
      <alignment horizontal="center"/>
    </xf>
    <xf numFmtId="166" fontId="4" fillId="0" borderId="0" applyAlignment="1" pivotButton="0" quotePrefix="0" xfId="1">
      <alignment horizontal="center"/>
    </xf>
    <xf numFmtId="166" fontId="4" fillId="3" borderId="0" applyAlignment="1" pivotButton="0" quotePrefix="0" xfId="1">
      <alignment horizontal="center"/>
    </xf>
    <xf numFmtId="0" fontId="0" fillId="5" borderId="0" applyAlignment="1" pivotButton="0" quotePrefix="0" xfId="0">
      <alignment horizontal="center"/>
    </xf>
    <xf numFmtId="166" fontId="0" fillId="5" borderId="0" applyAlignment="1" pivotButton="0" quotePrefix="0" xfId="1">
      <alignment horizontal="center"/>
    </xf>
    <xf numFmtId="0" fontId="0" fillId="6" borderId="0" applyAlignment="1" pivotButton="0" quotePrefix="0" xfId="0">
      <alignment horizontal="center"/>
    </xf>
    <xf numFmtId="0" fontId="6" fillId="6" borderId="0" applyAlignment="1" pivotButton="0" quotePrefix="0" xfId="0">
      <alignment horizontal="center"/>
    </xf>
    <xf numFmtId="0" fontId="4" fillId="5" borderId="0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164" fontId="0" fillId="4" borderId="0" applyAlignment="1" pivotButton="0" quotePrefix="0" xfId="0">
      <alignment horizontal="center"/>
    </xf>
    <xf numFmtId="164" fontId="3" fillId="2" borderId="0" applyAlignment="1" pivotButton="0" quotePrefix="0" xfId="0">
      <alignment horizontal="center"/>
    </xf>
    <xf numFmtId="166" fontId="0" fillId="0" borderId="0" applyAlignment="1" pivotButton="0" quotePrefix="0" xfId="1">
      <alignment horizontal="center"/>
    </xf>
    <xf numFmtId="166" fontId="6" fillId="0" borderId="0" applyAlignment="1" pivotButton="0" quotePrefix="0" xfId="1">
      <alignment horizontal="center"/>
    </xf>
    <xf numFmtId="166" fontId="0" fillId="3" borderId="0" applyAlignment="1" pivotButton="0" quotePrefix="0" xfId="1">
      <alignment horizontal="center"/>
    </xf>
    <xf numFmtId="166" fontId="5" fillId="0" borderId="0" applyAlignment="1" pivotButton="0" quotePrefix="0" xfId="1">
      <alignment horizontal="center"/>
    </xf>
    <xf numFmtId="166" fontId="4" fillId="0" borderId="0" applyAlignment="1" pivotButton="0" quotePrefix="0" xfId="1">
      <alignment horizontal="center"/>
    </xf>
    <xf numFmtId="166" fontId="4" fillId="3" borderId="0" applyAlignment="1" pivotButton="0" quotePrefix="0" xfId="1">
      <alignment horizontal="center"/>
    </xf>
    <xf numFmtId="166" fontId="0" fillId="5" borderId="0" applyAlignment="1" pivotButton="0" quotePrefix="0" xfId="1">
      <alignment horizontal="center"/>
    </xf>
    <xf numFmtId="0" fontId="0" fillId="7" borderId="0" applyAlignment="1" pivotButton="0" quotePrefix="0" xfId="0">
      <alignment horizontal="center"/>
    </xf>
    <xf numFmtId="164" fontId="0" fillId="7" borderId="0" applyAlignment="1" pivotButton="0" quotePrefix="0" xfId="0">
      <alignment horizontal="center"/>
    </xf>
    <xf numFmtId="0" fontId="0" fillId="7" borderId="0" applyAlignment="1" pivotButton="0" quotePrefix="0" xfId="0">
      <alignment horizontal="left"/>
    </xf>
    <xf numFmtId="0" fontId="3" fillId="7" borderId="0" applyAlignment="1" pivotButton="0" quotePrefix="0" xfId="0">
      <alignment horizontal="left"/>
    </xf>
    <xf numFmtId="0" fontId="3" fillId="7" borderId="0" applyAlignment="1" pivotButton="0" quotePrefix="0" xfId="0">
      <alignment horizontal="center"/>
    </xf>
    <xf numFmtId="0" fontId="4" fillId="7" borderId="0" applyAlignment="1" pivotButton="0" quotePrefix="0" xfId="0">
      <alignment horizontal="center"/>
    </xf>
    <xf numFmtId="164" fontId="3" fillId="7" borderId="0" applyAlignment="1" pivotButton="0" quotePrefix="0" xfId="0">
      <alignment horizontal="center"/>
    </xf>
    <xf numFmtId="0" fontId="5" fillId="7" borderId="0" applyAlignment="1" pivotButton="0" quotePrefix="0" xfId="0">
      <alignment horizontal="center"/>
    </xf>
    <xf numFmtId="166" fontId="0" fillId="7" borderId="0" applyAlignment="1" pivotButton="0" quotePrefix="0" xfId="1">
      <alignment horizontal="center"/>
    </xf>
    <xf numFmtId="0" fontId="6" fillId="7" borderId="0" applyAlignment="1" pivotButton="0" quotePrefix="0" xfId="0">
      <alignment horizontal="center"/>
    </xf>
    <xf numFmtId="166" fontId="6" fillId="7" borderId="0" applyAlignment="1" pivotButton="0" quotePrefix="0" xfId="1">
      <alignment horizontal="center"/>
    </xf>
    <xf numFmtId="0" fontId="6" fillId="7" borderId="0" applyAlignment="1" pivotButton="0" quotePrefix="0" xfId="0">
      <alignment horizontal="left"/>
    </xf>
    <xf numFmtId="166" fontId="5" fillId="7" borderId="0" applyAlignment="1" pivotButton="0" quotePrefix="0" xfId="1">
      <alignment horizontal="center"/>
    </xf>
    <xf numFmtId="166" fontId="4" fillId="7" borderId="0" applyAlignment="1" pivotButton="0" quotePrefix="0" xfId="1">
      <alignment horizontal="center"/>
    </xf>
    <xf numFmtId="0" fontId="5" fillId="7" borderId="1" applyAlignment="1" pivotButton="0" quotePrefix="0" xfId="0">
      <alignment horizontal="center"/>
    </xf>
    <xf numFmtId="0" fontId="0" fillId="7" borderId="1" applyAlignment="1" pivotButton="0" quotePrefix="0" xfId="0">
      <alignment horizontal="center"/>
    </xf>
    <xf numFmtId="0" fontId="4" fillId="7" borderId="1" applyAlignment="1" pivotButton="0" quotePrefix="0" xfId="0">
      <alignment horizontal="center"/>
    </xf>
  </cellXfs>
  <cellStyles count="2">
    <cellStyle name="常规" xfId="0" builtinId="0"/>
    <cellStyle name="货币" xfId="1" builtinId="4"/>
  </cellStyles>
  <dxfs count="1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019"/>
  <sheetViews>
    <sheetView tabSelected="1" topLeftCell="A2990" workbookViewId="0">
      <selection activeCell="C2999" sqref="C2999"/>
    </sheetView>
  </sheetViews>
  <sheetFormatPr baseColWidth="8" defaultRowHeight="14"/>
  <cols>
    <col width="12.33203125" customWidth="1" style="41" min="1" max="1"/>
    <col width="16.5" customWidth="1" style="41" min="2" max="2"/>
    <col width="12.58203125" customWidth="1" style="41" min="5" max="5"/>
  </cols>
  <sheetData>
    <row r="1">
      <c r="A1" s="53" t="inlineStr">
        <is>
          <t>CS496904069</t>
        </is>
      </c>
      <c r="B1" s="53">
        <f>"SH1011B-4-Chaise"</f>
        <v/>
      </c>
      <c r="C1" s="53" t="n">
        <v>683.15</v>
      </c>
      <c r="D1" s="54">
        <f>C1*0.91</f>
        <v/>
      </c>
      <c r="E1" s="55" t="n">
        <v>621.67</v>
      </c>
    </row>
    <row r="2">
      <c r="A2" s="53" t="inlineStr">
        <is>
          <t>CS497004136</t>
        </is>
      </c>
      <c r="B2" s="53">
        <f>"SH1011B-4-Chaise"</f>
        <v/>
      </c>
      <c r="C2" s="53" t="n">
        <v>683.15</v>
      </c>
      <c r="D2" s="54">
        <f>C2*0.91</f>
        <v/>
      </c>
      <c r="E2" s="55" t="n">
        <v>621.67</v>
      </c>
    </row>
    <row r="3">
      <c r="A3" s="53" t="inlineStr">
        <is>
          <t>CS497033597</t>
        </is>
      </c>
      <c r="B3" s="53">
        <f>"SH1011B-4-Chaise"</f>
        <v/>
      </c>
      <c r="C3" s="53" t="n">
        <v>683.15</v>
      </c>
      <c r="D3" s="54">
        <f>C3*0.91</f>
        <v/>
      </c>
      <c r="E3" s="55" t="n">
        <v>621.67</v>
      </c>
    </row>
    <row r="4">
      <c r="A4" s="53" t="inlineStr">
        <is>
          <t>CS497251922</t>
        </is>
      </c>
      <c r="B4" s="53">
        <f>"SH1011B-4-Chaise"</f>
        <v/>
      </c>
      <c r="C4" s="53" t="n">
        <v>683.15</v>
      </c>
      <c r="D4" s="54">
        <f>C4*0.91</f>
        <v/>
      </c>
      <c r="E4" s="55" t="n">
        <v>621.67</v>
      </c>
    </row>
    <row r="5">
      <c r="A5" s="53" t="inlineStr">
        <is>
          <t>CS497346834</t>
        </is>
      </c>
      <c r="B5" s="53">
        <f>"SH1011B-4-Chaise"</f>
        <v/>
      </c>
      <c r="C5" s="53" t="n">
        <v>683.15</v>
      </c>
      <c r="D5" s="54">
        <f>C5*0.91</f>
        <v/>
      </c>
      <c r="E5" s="56" t="n">
        <v>5999.71</v>
      </c>
    </row>
    <row r="6">
      <c r="A6" s="53" t="inlineStr">
        <is>
          <t>CS497369720</t>
        </is>
      </c>
      <c r="B6" s="53">
        <f>"SH1011B-4-Chaise"</f>
        <v/>
      </c>
      <c r="C6" s="53" t="n">
        <v>683.15</v>
      </c>
      <c r="D6" s="54">
        <f>C6*0.91</f>
        <v/>
      </c>
      <c r="E6" s="55" t="n">
        <v>621.67</v>
      </c>
    </row>
    <row r="7">
      <c r="A7" s="53" t="inlineStr">
        <is>
          <t>CA497427620</t>
        </is>
      </c>
      <c r="B7" s="53">
        <f>"SH1012B-4-Chaise"</f>
        <v/>
      </c>
      <c r="C7" s="53" t="n">
        <v>683.15</v>
      </c>
      <c r="D7" s="54">
        <f>C7*0.91</f>
        <v/>
      </c>
      <c r="E7" s="55" t="n">
        <v>621.67</v>
      </c>
    </row>
    <row r="8">
      <c r="A8" s="53" t="inlineStr">
        <is>
          <t>CS497091615</t>
        </is>
      </c>
      <c r="B8" s="53">
        <f>"SH1012B-4-Chaise"</f>
        <v/>
      </c>
      <c r="C8" s="53" t="n">
        <v>683.15</v>
      </c>
      <c r="D8" s="54">
        <f>C8*0.91</f>
        <v/>
      </c>
      <c r="E8" s="55" t="n">
        <v>621.67</v>
      </c>
    </row>
    <row r="9">
      <c r="A9" s="53" t="inlineStr">
        <is>
          <t>CS497122448</t>
        </is>
      </c>
      <c r="B9" s="53">
        <f>"SH1012B-4-Chaise"</f>
        <v/>
      </c>
      <c r="C9" s="53" t="n">
        <v>683.15</v>
      </c>
      <c r="D9" s="54">
        <f>C9*0.91</f>
        <v/>
      </c>
      <c r="E9" s="55" t="n">
        <v>621.67</v>
      </c>
    </row>
    <row r="10">
      <c r="A10" s="53" t="inlineStr">
        <is>
          <t>CS497131406</t>
        </is>
      </c>
      <c r="B10" s="53">
        <f>"SH1012B-4-Chaise"</f>
        <v/>
      </c>
      <c r="C10" s="53" t="n">
        <v>683.15</v>
      </c>
      <c r="D10" s="54">
        <f>C10*0.91</f>
        <v/>
      </c>
      <c r="E10" s="55" t="n">
        <v>621.67</v>
      </c>
    </row>
    <row r="11">
      <c r="A11" s="53" t="inlineStr">
        <is>
          <t>CS497194792</t>
        </is>
      </c>
      <c r="B11" s="53">
        <f>"SH1012B-4-Chaise"</f>
        <v/>
      </c>
      <c r="C11" s="53" t="n">
        <v>683.15</v>
      </c>
      <c r="D11" s="54">
        <f>C11*0.91</f>
        <v/>
      </c>
      <c r="E11" s="55" t="n">
        <v>621.67</v>
      </c>
    </row>
    <row r="12">
      <c r="A12" s="53" t="inlineStr">
        <is>
          <t>CS497345446</t>
        </is>
      </c>
      <c r="B12" s="53">
        <f>"SH1012B-4-Chaise"</f>
        <v/>
      </c>
      <c r="C12" s="53" t="n">
        <v>683.15</v>
      </c>
      <c r="D12" s="54">
        <f>C12*0.91</f>
        <v/>
      </c>
      <c r="E12" s="55" t="n">
        <v>621.67</v>
      </c>
    </row>
    <row r="13">
      <c r="A13" s="53" t="inlineStr">
        <is>
          <t>CS497375091</t>
        </is>
      </c>
      <c r="B13" s="53">
        <f>"SH1012B-4-Chaise"</f>
        <v/>
      </c>
      <c r="C13" s="53" t="n">
        <v>683.15</v>
      </c>
      <c r="D13" s="54">
        <f>C13*0.91</f>
        <v/>
      </c>
      <c r="E13" s="55" t="n">
        <v>621.67</v>
      </c>
    </row>
    <row r="14">
      <c r="A14" s="53" t="inlineStr">
        <is>
          <t>CS497391340</t>
        </is>
      </c>
      <c r="B14" s="53">
        <f>"SH1012B-4-Chaise"</f>
        <v/>
      </c>
      <c r="C14" s="53" t="n">
        <v>683.15</v>
      </c>
      <c r="D14" s="54">
        <f>C14*0.91</f>
        <v/>
      </c>
      <c r="E14" s="55" t="n">
        <v>621.67</v>
      </c>
    </row>
    <row r="15">
      <c r="A15" s="53" t="inlineStr">
        <is>
          <t>CS497473574</t>
        </is>
      </c>
      <c r="B15" s="53">
        <f>"SH1012B-4-Chaise"</f>
        <v/>
      </c>
      <c r="C15" s="53" t="n">
        <v>683.15</v>
      </c>
      <c r="D15" s="54">
        <f>C15*0.91</f>
        <v/>
      </c>
      <c r="E15" s="55" t="n">
        <v>621.67</v>
      </c>
    </row>
    <row r="16">
      <c r="A16" s="53" t="inlineStr">
        <is>
          <t>CS496873880</t>
        </is>
      </c>
      <c r="B16" s="53">
        <f>"DV2601-Chaise"</f>
        <v/>
      </c>
      <c r="C16" s="53" t="n">
        <v>645.05</v>
      </c>
      <c r="D16" s="54">
        <f>C16*0.91</f>
        <v/>
      </c>
      <c r="E16" s="55" t="n">
        <v>586.99</v>
      </c>
    </row>
    <row r="17">
      <c r="A17" s="53" t="inlineStr">
        <is>
          <t>CS497160996</t>
        </is>
      </c>
      <c r="B17" s="53">
        <f>"DV2601-Chaise"</f>
        <v/>
      </c>
      <c r="C17" s="53" t="n">
        <v>645.05</v>
      </c>
      <c r="D17" s="54">
        <f>C17*0.91</f>
        <v/>
      </c>
      <c r="E17" s="55" t="n">
        <v>586.99</v>
      </c>
    </row>
    <row r="18">
      <c r="A18" s="53" t="inlineStr">
        <is>
          <t>CS497112419</t>
        </is>
      </c>
      <c r="B18" s="53">
        <f>"DV2603-Chaise"</f>
        <v/>
      </c>
      <c r="C18" s="53" t="n">
        <v>636.5</v>
      </c>
      <c r="D18" s="54">
        <f>C18*0.91</f>
        <v/>
      </c>
      <c r="E18" s="55" t="n">
        <v>586.99</v>
      </c>
    </row>
    <row r="19">
      <c r="A19" s="57" t="inlineStr">
        <is>
          <t>CS497109793</t>
        </is>
      </c>
      <c r="B19" s="53">
        <f>"CD-2603-Chaise"</f>
        <v/>
      </c>
      <c r="C19" s="53" t="n">
        <v>645.05</v>
      </c>
      <c r="D19" s="54">
        <f>C19*0.91</f>
        <v/>
      </c>
      <c r="E19" s="55" t="n">
        <v>579.21</v>
      </c>
    </row>
    <row r="20">
      <c r="A20" s="53" t="inlineStr">
        <is>
          <t>CS497365408</t>
        </is>
      </c>
      <c r="B20" s="53">
        <f>"CD-2603-Chaise"</f>
        <v/>
      </c>
      <c r="C20" s="53" t="n">
        <v>636.5</v>
      </c>
      <c r="D20" s="54">
        <f>C20*0.91</f>
        <v/>
      </c>
      <c r="E20" s="55" t="n">
        <v>579.21</v>
      </c>
    </row>
    <row r="21">
      <c r="A21" s="53" t="inlineStr">
        <is>
          <t>CS496901246</t>
        </is>
      </c>
      <c r="B21" s="53">
        <f>"DV2604-Chaise"</f>
        <v/>
      </c>
      <c r="C21" s="53" t="n">
        <v>645.05</v>
      </c>
      <c r="D21" s="54">
        <f>C21*0.91</f>
        <v/>
      </c>
      <c r="E21" s="55" t="n">
        <v>586.99</v>
      </c>
    </row>
    <row r="22">
      <c r="A22" s="53" t="inlineStr">
        <is>
          <t>CS496958144</t>
        </is>
      </c>
      <c r="B22" s="53">
        <f>"DV2604-Chaise"</f>
        <v/>
      </c>
      <c r="C22" s="53" t="n">
        <v>645.05</v>
      </c>
      <c r="D22" s="54">
        <f>C22*0.91</f>
        <v/>
      </c>
      <c r="E22" s="55" t="n">
        <v>586.99</v>
      </c>
    </row>
    <row r="23">
      <c r="A23" s="53" t="inlineStr">
        <is>
          <t>CS497010005</t>
        </is>
      </c>
      <c r="B23" s="53">
        <f>"DV2604-Chaise"</f>
        <v/>
      </c>
      <c r="C23" s="53" t="n">
        <v>645.05</v>
      </c>
      <c r="D23" s="54">
        <f>C23*0.91</f>
        <v/>
      </c>
      <c r="E23" s="55" t="n">
        <v>586.99</v>
      </c>
    </row>
    <row r="24">
      <c r="A24" s="53" t="inlineStr">
        <is>
          <t>CS496959426</t>
        </is>
      </c>
      <c r="B24" s="53">
        <f>"DV2604-2-LCH"</f>
        <v/>
      </c>
      <c r="C24" s="53" t="n">
        <v>697.4400000000001</v>
      </c>
      <c r="D24" s="54">
        <f>C24*0.91</f>
        <v/>
      </c>
      <c r="E24" s="55" t="n">
        <v>634.6799999999999</v>
      </c>
    </row>
    <row r="25">
      <c r="A25" s="53" t="inlineStr">
        <is>
          <t>CS497424324</t>
        </is>
      </c>
      <c r="B25" s="53">
        <f>"CD-5011-Armrest"</f>
        <v/>
      </c>
      <c r="C25" s="53" t="n">
        <v>206.71</v>
      </c>
      <c r="D25" s="54">
        <f>C25*0.91</f>
        <v/>
      </c>
      <c r="E25" s="55" t="n">
        <v>844.2</v>
      </c>
    </row>
    <row r="26">
      <c r="A26" s="11" t="n"/>
      <c r="B26" s="11">
        <f>"DV6211-11-Corner Chair"</f>
        <v/>
      </c>
      <c r="C26" s="11" t="n">
        <v>720.98</v>
      </c>
      <c r="D26" s="42">
        <f>C26*0.91</f>
        <v/>
      </c>
      <c r="E26" s="4" t="n"/>
    </row>
    <row r="27">
      <c r="A27" s="53" t="inlineStr">
        <is>
          <t>CA497029471</t>
        </is>
      </c>
      <c r="B27" s="53">
        <f>"DVV6014-4"</f>
        <v/>
      </c>
      <c r="C27" s="53" t="n">
        <v>632.8099999999999</v>
      </c>
      <c r="D27" s="54">
        <f>C27*0.91</f>
        <v/>
      </c>
      <c r="E27" s="55" t="n">
        <v>575.86</v>
      </c>
    </row>
    <row r="28">
      <c r="A28" s="53" t="inlineStr">
        <is>
          <t>CS496885759</t>
        </is>
      </c>
      <c r="B28" s="53">
        <f>"DVV6014-4"</f>
        <v/>
      </c>
      <c r="C28" s="53" t="n">
        <v>632.8099999999999</v>
      </c>
      <c r="D28" s="54">
        <f>C28*0.91</f>
        <v/>
      </c>
      <c r="E28" s="55" t="n">
        <v>575.86</v>
      </c>
    </row>
    <row r="29">
      <c r="A29" s="53" t="inlineStr">
        <is>
          <t>CS496892627</t>
        </is>
      </c>
      <c r="B29" s="53">
        <f>"DVV6014-4"</f>
        <v/>
      </c>
      <c r="C29" s="53" t="n">
        <v>632.8099999999999</v>
      </c>
      <c r="D29" s="54">
        <f>C29*0.91</f>
        <v/>
      </c>
      <c r="E29" s="55" t="n">
        <v>575.86</v>
      </c>
    </row>
    <row r="30">
      <c r="A30" s="53" t="inlineStr">
        <is>
          <t>CS496910896</t>
        </is>
      </c>
      <c r="B30" s="53">
        <f>"DVV6014-4"</f>
        <v/>
      </c>
      <c r="C30" s="53" t="n">
        <v>632.8099999999999</v>
      </c>
      <c r="D30" s="54">
        <f>C30*0.91</f>
        <v/>
      </c>
      <c r="E30" s="55" t="n">
        <v>575.86</v>
      </c>
    </row>
    <row r="31">
      <c r="A31" s="53" t="inlineStr">
        <is>
          <t>CS496912207</t>
        </is>
      </c>
      <c r="B31" s="53">
        <f>"DVV6014-4"</f>
        <v/>
      </c>
      <c r="C31" s="53" t="n">
        <v>632.8099999999999</v>
      </c>
      <c r="D31" s="54">
        <f>C31*0.91</f>
        <v/>
      </c>
      <c r="E31" s="55" t="n">
        <v>575.86</v>
      </c>
    </row>
    <row r="32">
      <c r="A32" s="53" t="inlineStr">
        <is>
          <t>CS496916272</t>
        </is>
      </c>
      <c r="B32" s="53">
        <f>"DVV6014-4"</f>
        <v/>
      </c>
      <c r="C32" s="53" t="n">
        <v>632.8099999999999</v>
      </c>
      <c r="D32" s="54">
        <f>C32*0.91</f>
        <v/>
      </c>
      <c r="E32" s="55" t="n">
        <v>575.86</v>
      </c>
    </row>
    <row r="33">
      <c r="A33" s="53" t="inlineStr">
        <is>
          <t>CS496918067</t>
        </is>
      </c>
      <c r="B33" s="53">
        <f>"DVV6014-4"</f>
        <v/>
      </c>
      <c r="C33" s="53" t="n">
        <v>632.8099999999999</v>
      </c>
      <c r="D33" s="54">
        <f>C33*0.91</f>
        <v/>
      </c>
      <c r="E33" s="55" t="n">
        <v>575.86</v>
      </c>
    </row>
    <row r="34">
      <c r="A34" s="53" t="inlineStr">
        <is>
          <t>CS496932084</t>
        </is>
      </c>
      <c r="B34" s="53">
        <f>"DVV6014-4"</f>
        <v/>
      </c>
      <c r="C34" s="53" t="n">
        <v>632.8099999999999</v>
      </c>
      <c r="D34" s="54">
        <f>C34*0.91</f>
        <v/>
      </c>
      <c r="E34" s="55" t="n">
        <v>575.86</v>
      </c>
    </row>
    <row r="35">
      <c r="A35" s="53" t="inlineStr">
        <is>
          <t>CS496942833</t>
        </is>
      </c>
      <c r="B35" s="53">
        <f>"DVV6014-4"</f>
        <v/>
      </c>
      <c r="C35" s="53" t="n">
        <v>632.8099999999999</v>
      </c>
      <c r="D35" s="54">
        <f>C35*0.91</f>
        <v/>
      </c>
      <c r="E35" s="55" t="n">
        <v>575.86</v>
      </c>
    </row>
    <row r="36">
      <c r="A36" s="53" t="inlineStr">
        <is>
          <t>CS496953904</t>
        </is>
      </c>
      <c r="B36" s="53">
        <f>"DVV6014-4"</f>
        <v/>
      </c>
      <c r="C36" s="53" t="n">
        <v>632.8099999999999</v>
      </c>
      <c r="D36" s="54">
        <f>C36*0.91</f>
        <v/>
      </c>
      <c r="E36" s="55" t="n">
        <v>575.86</v>
      </c>
    </row>
    <row r="37">
      <c r="A37" s="53" t="inlineStr">
        <is>
          <t>CS496961566</t>
        </is>
      </c>
      <c r="B37" s="53">
        <f>"DVV6014-4"</f>
        <v/>
      </c>
      <c r="C37" s="53" t="n">
        <v>632.8099999999999</v>
      </c>
      <c r="D37" s="54">
        <f>C37*0.91</f>
        <v/>
      </c>
      <c r="E37" s="55" t="n">
        <v>575.86</v>
      </c>
    </row>
    <row r="38">
      <c r="A38" s="53" t="inlineStr">
        <is>
          <t>CS496976194</t>
        </is>
      </c>
      <c r="B38" s="53">
        <f>"DVV6014-4"</f>
        <v/>
      </c>
      <c r="C38" s="53" t="n">
        <v>632.8099999999999</v>
      </c>
      <c r="D38" s="54">
        <f>C38*0.91</f>
        <v/>
      </c>
      <c r="E38" s="55" t="n">
        <v>575.86</v>
      </c>
    </row>
    <row r="39">
      <c r="A39" s="53" t="inlineStr">
        <is>
          <t>CS496995389</t>
        </is>
      </c>
      <c r="B39" s="53">
        <f>"DVV6014-4"</f>
        <v/>
      </c>
      <c r="C39" s="53" t="n">
        <v>632.8099999999999</v>
      </c>
      <c r="D39" s="54">
        <f>C39*0.91</f>
        <v/>
      </c>
      <c r="E39" s="55" t="n">
        <v>575.86</v>
      </c>
    </row>
    <row r="40">
      <c r="A40" s="53" t="inlineStr">
        <is>
          <t>CS496997097</t>
        </is>
      </c>
      <c r="B40" s="53">
        <f>"DVV6014-4"</f>
        <v/>
      </c>
      <c r="C40" s="53" t="n">
        <v>632.8099999999999</v>
      </c>
      <c r="D40" s="54">
        <f>C40*0.91</f>
        <v/>
      </c>
      <c r="E40" s="55" t="n">
        <v>575.86</v>
      </c>
    </row>
    <row r="41">
      <c r="A41" s="53" t="inlineStr">
        <is>
          <t>CS497011585</t>
        </is>
      </c>
      <c r="B41" s="53">
        <f>"DVV6014-4"</f>
        <v/>
      </c>
      <c r="C41" s="53" t="n">
        <v>632.8099999999999</v>
      </c>
      <c r="D41" s="54">
        <f>C41*0.91</f>
        <v/>
      </c>
      <c r="E41" s="55" t="n">
        <v>575.86</v>
      </c>
    </row>
    <row r="42">
      <c r="A42" s="53" t="inlineStr">
        <is>
          <t>CS497018506</t>
        </is>
      </c>
      <c r="B42" s="53">
        <f>"DVV6014-4"</f>
        <v/>
      </c>
      <c r="C42" s="53" t="n">
        <v>632.8099999999999</v>
      </c>
      <c r="D42" s="54">
        <f>C42*0.91</f>
        <v/>
      </c>
      <c r="E42" s="55" t="n">
        <v>575.86</v>
      </c>
    </row>
    <row r="43">
      <c r="A43" s="53" t="inlineStr">
        <is>
          <t>CS497022610</t>
        </is>
      </c>
      <c r="B43" s="53">
        <f>"DVV6014-4"</f>
        <v/>
      </c>
      <c r="C43" s="53" t="n">
        <v>632.8099999999999</v>
      </c>
      <c r="D43" s="54">
        <f>C43*0.91</f>
        <v/>
      </c>
      <c r="E43" s="55" t="n">
        <v>575.86</v>
      </c>
    </row>
    <row r="44">
      <c r="A44" s="53" t="inlineStr">
        <is>
          <t>CS497025911</t>
        </is>
      </c>
      <c r="B44" s="53">
        <f>"DVV6014-4"</f>
        <v/>
      </c>
      <c r="C44" s="53" t="n">
        <v>632.8099999999999</v>
      </c>
      <c r="D44" s="54">
        <f>C44*0.91</f>
        <v/>
      </c>
      <c r="E44" s="55" t="n">
        <v>575.86</v>
      </c>
    </row>
    <row r="45">
      <c r="A45" s="53" t="inlineStr">
        <is>
          <t>CS497050146</t>
        </is>
      </c>
      <c r="B45" s="53">
        <f>"DVV6014-4"</f>
        <v/>
      </c>
      <c r="C45" s="53" t="n">
        <v>632.8099999999999</v>
      </c>
      <c r="D45" s="54">
        <f>C45*0.91</f>
        <v/>
      </c>
      <c r="E45" s="55" t="n">
        <v>575.86</v>
      </c>
    </row>
    <row r="46">
      <c r="A46" s="53" t="inlineStr">
        <is>
          <t>CS497055947</t>
        </is>
      </c>
      <c r="B46" s="53">
        <f>"DVV6014-4"</f>
        <v/>
      </c>
      <c r="C46" s="53" t="n">
        <v>632.8099999999999</v>
      </c>
      <c r="D46" s="54">
        <f>C46*0.91</f>
        <v/>
      </c>
      <c r="E46" s="55" t="n">
        <v>575.86</v>
      </c>
    </row>
    <row r="47">
      <c r="A47" s="53" t="inlineStr">
        <is>
          <t>CS497064337</t>
        </is>
      </c>
      <c r="B47" s="53">
        <f>"DVV6014-4"</f>
        <v/>
      </c>
      <c r="C47" s="53" t="n">
        <v>632.8099999999999</v>
      </c>
      <c r="D47" s="54">
        <f>C47*0.91</f>
        <v/>
      </c>
      <c r="E47" s="56" t="n">
        <v>554.75</v>
      </c>
    </row>
    <row r="48">
      <c r="A48" s="53" t="inlineStr">
        <is>
          <t>CS497065123</t>
        </is>
      </c>
      <c r="B48" s="53">
        <f>"DVV6014-4"</f>
        <v/>
      </c>
      <c r="C48" s="53" t="n">
        <v>632.8099999999999</v>
      </c>
      <c r="D48" s="54">
        <f>C48*0.91</f>
        <v/>
      </c>
      <c r="E48" s="55" t="n">
        <v>575.86</v>
      </c>
    </row>
    <row r="49">
      <c r="A49" s="53" t="inlineStr">
        <is>
          <t>CS497066939</t>
        </is>
      </c>
      <c r="B49" s="53">
        <f>"DVV6014-4"</f>
        <v/>
      </c>
      <c r="C49" s="53" t="n">
        <v>632.8099999999999</v>
      </c>
      <c r="D49" s="54">
        <f>C49*0.91</f>
        <v/>
      </c>
      <c r="E49" s="55" t="n">
        <v>575.86</v>
      </c>
    </row>
    <row r="50">
      <c r="A50" s="53" t="inlineStr">
        <is>
          <t>CS497068459</t>
        </is>
      </c>
      <c r="B50" s="53">
        <f>"DVV6014-4"</f>
        <v/>
      </c>
      <c r="C50" s="53" t="n">
        <v>632.8099999999999</v>
      </c>
      <c r="D50" s="54">
        <f>C50*0.91</f>
        <v/>
      </c>
      <c r="E50" s="55" t="n">
        <v>575.86</v>
      </c>
    </row>
    <row r="51">
      <c r="A51" s="53" t="inlineStr">
        <is>
          <t>CS497070031</t>
        </is>
      </c>
      <c r="B51" s="53">
        <f>"DVV6014-4"</f>
        <v/>
      </c>
      <c r="C51" s="53" t="n">
        <v>632.8099999999999</v>
      </c>
      <c r="D51" s="54">
        <f>C51*0.91</f>
        <v/>
      </c>
      <c r="E51" s="55" t="n">
        <v>575.86</v>
      </c>
    </row>
    <row r="52">
      <c r="A52" s="53" t="inlineStr">
        <is>
          <t>CS497080769</t>
        </is>
      </c>
      <c r="B52" s="53">
        <f>"DVV6014-4"</f>
        <v/>
      </c>
      <c r="C52" s="53" t="n">
        <v>632.8099999999999</v>
      </c>
      <c r="D52" s="54">
        <f>C52*0.91</f>
        <v/>
      </c>
      <c r="E52" s="55" t="n">
        <v>575.86</v>
      </c>
    </row>
    <row r="53">
      <c r="A53" s="53" t="inlineStr">
        <is>
          <t>CS497095490</t>
        </is>
      </c>
      <c r="B53" s="53">
        <f>"DVV6014-4"</f>
        <v/>
      </c>
      <c r="C53" s="53" t="n">
        <v>632.8099999999999</v>
      </c>
      <c r="D53" s="54">
        <f>C53*0.91</f>
        <v/>
      </c>
      <c r="E53" s="55" t="n">
        <v>575.86</v>
      </c>
    </row>
    <row r="54">
      <c r="A54" s="53" t="inlineStr">
        <is>
          <t>CS497114623</t>
        </is>
      </c>
      <c r="B54" s="53">
        <f>"DVV6014-4"</f>
        <v/>
      </c>
      <c r="C54" s="53" t="n">
        <v>632.8099999999999</v>
      </c>
      <c r="D54" s="54">
        <f>C54*0.91</f>
        <v/>
      </c>
      <c r="E54" s="55" t="n">
        <v>575.85</v>
      </c>
    </row>
    <row r="55">
      <c r="A55" s="53" t="inlineStr">
        <is>
          <t>CS497117886</t>
        </is>
      </c>
      <c r="B55" s="53">
        <f>"DVV6014-4"</f>
        <v/>
      </c>
      <c r="C55" s="53" t="n">
        <v>632.8099999999999</v>
      </c>
      <c r="D55" s="54">
        <f>C55*0.91</f>
        <v/>
      </c>
      <c r="E55" s="55" t="n">
        <v>575.86</v>
      </c>
    </row>
    <row r="56">
      <c r="A56" s="53" t="inlineStr">
        <is>
          <t>CS497131986</t>
        </is>
      </c>
      <c r="B56" s="53">
        <f>"DVV6014-4"</f>
        <v/>
      </c>
      <c r="C56" s="53" t="n">
        <v>632.8099999999999</v>
      </c>
      <c r="D56" s="54">
        <f>C56*0.91</f>
        <v/>
      </c>
      <c r="E56" s="55" t="n">
        <v>575.86</v>
      </c>
    </row>
    <row r="57">
      <c r="A57" s="53" t="inlineStr">
        <is>
          <t>CS497136152</t>
        </is>
      </c>
      <c r="B57" s="53">
        <f>"DVV6014-4"</f>
        <v/>
      </c>
      <c r="C57" s="53" t="n">
        <v>632.8099999999999</v>
      </c>
      <c r="D57" s="54">
        <f>C57*0.91</f>
        <v/>
      </c>
      <c r="E57" s="55" t="n">
        <v>575.85</v>
      </c>
    </row>
    <row r="58">
      <c r="A58" s="53" t="inlineStr">
        <is>
          <t>CS497144486</t>
        </is>
      </c>
      <c r="B58" s="53">
        <f>"DVV6014-4"</f>
        <v/>
      </c>
      <c r="C58" s="53" t="n">
        <v>632.8099999999999</v>
      </c>
      <c r="D58" s="54">
        <f>C58*0.91</f>
        <v/>
      </c>
      <c r="E58" s="55" t="n">
        <v>575.86</v>
      </c>
    </row>
    <row r="59">
      <c r="A59" s="53" t="inlineStr">
        <is>
          <t>CS497162323</t>
        </is>
      </c>
      <c r="B59" s="53">
        <f>"DVV6014-4"</f>
        <v/>
      </c>
      <c r="C59" s="53" t="n">
        <v>632.8099999999999</v>
      </c>
      <c r="D59" s="54">
        <f>C59*0.91</f>
        <v/>
      </c>
      <c r="E59" s="55" t="n">
        <v>575.86</v>
      </c>
    </row>
    <row r="60">
      <c r="A60" s="53" t="inlineStr">
        <is>
          <t>CS497247841</t>
        </is>
      </c>
      <c r="B60" s="53">
        <f>"DVV6014-4"</f>
        <v/>
      </c>
      <c r="C60" s="53" t="n">
        <v>632.8099999999999</v>
      </c>
      <c r="D60" s="54">
        <f>C60*0.91</f>
        <v/>
      </c>
      <c r="E60" s="55" t="n">
        <v>575.86</v>
      </c>
    </row>
    <row r="61">
      <c r="A61" s="53" t="inlineStr">
        <is>
          <t>CA497315159</t>
        </is>
      </c>
      <c r="B61" s="53">
        <f>"DVV6015-1"</f>
        <v/>
      </c>
      <c r="C61" s="53" t="n">
        <v>601.13</v>
      </c>
      <c r="D61" s="54">
        <f>C61*0.91</f>
        <v/>
      </c>
      <c r="E61" s="55" t="n">
        <v>547.03</v>
      </c>
    </row>
    <row r="62">
      <c r="A62" s="53" t="inlineStr">
        <is>
          <t>CS496879661</t>
        </is>
      </c>
      <c r="B62" s="53">
        <f>"DVV6015-1"</f>
        <v/>
      </c>
      <c r="C62" s="53" t="n">
        <v>601.13</v>
      </c>
      <c r="D62" s="54">
        <f>C62*0.91</f>
        <v/>
      </c>
      <c r="E62" s="55" t="n">
        <v>547.03</v>
      </c>
    </row>
    <row r="63">
      <c r="A63" s="53" t="inlineStr">
        <is>
          <t>CS496927627</t>
        </is>
      </c>
      <c r="B63" s="53">
        <f>"DVV6015-1"</f>
        <v/>
      </c>
      <c r="C63" s="53" t="n">
        <v>601.13</v>
      </c>
      <c r="D63" s="54">
        <f>C63*0.91</f>
        <v/>
      </c>
      <c r="E63" s="55" t="n">
        <v>547.03</v>
      </c>
    </row>
    <row r="64">
      <c r="A64" s="53" t="inlineStr">
        <is>
          <t>CS497144104</t>
        </is>
      </c>
      <c r="B64" s="53">
        <f>"DVV6015-1"</f>
        <v/>
      </c>
      <c r="C64" s="53" t="n">
        <v>601.13</v>
      </c>
      <c r="D64" s="54">
        <f>C64*0.91</f>
        <v/>
      </c>
      <c r="E64" s="55" t="n">
        <v>547.03</v>
      </c>
    </row>
    <row r="65">
      <c r="A65" s="53" t="inlineStr">
        <is>
          <t>CS497350750</t>
        </is>
      </c>
      <c r="B65" s="53">
        <f>"DVV6015-1"</f>
        <v/>
      </c>
      <c r="C65" s="53" t="n">
        <v>601.13</v>
      </c>
      <c r="D65" s="54">
        <f>C65*0.91</f>
        <v/>
      </c>
      <c r="E65" s="55" t="n">
        <v>547.03</v>
      </c>
    </row>
    <row r="66">
      <c r="A66" s="53" t="inlineStr">
        <is>
          <t>CS497455095</t>
        </is>
      </c>
      <c r="B66" s="53">
        <f>"DVV6015-1"</f>
        <v/>
      </c>
      <c r="C66" s="53" t="n">
        <v>601.13</v>
      </c>
      <c r="D66" s="54">
        <f>C66*0.91</f>
        <v/>
      </c>
      <c r="E66" s="55" t="n">
        <v>547.03</v>
      </c>
    </row>
    <row r="67">
      <c r="A67" s="58" t="inlineStr">
        <is>
          <t>CS496880678</t>
        </is>
      </c>
      <c r="B67" s="58">
        <f>"DV 06015-1-Chaise"</f>
        <v/>
      </c>
      <c r="C67" s="58" t="n">
        <v>692.3</v>
      </c>
      <c r="D67" s="54">
        <f>C67*0.91</f>
        <v/>
      </c>
      <c r="E67" s="55" t="n">
        <v>629.99</v>
      </c>
    </row>
    <row r="68">
      <c r="A68" s="53" t="inlineStr">
        <is>
          <t>CA497046598</t>
        </is>
      </c>
      <c r="B68" s="53">
        <f>"DVV6015-4"</f>
        <v/>
      </c>
      <c r="C68" s="53" t="n">
        <v>632.8099999999999</v>
      </c>
      <c r="D68" s="54">
        <f>C68*0.91</f>
        <v/>
      </c>
      <c r="E68" s="55" t="n">
        <v>575.86</v>
      </c>
    </row>
    <row r="69">
      <c r="A69" s="53" t="inlineStr">
        <is>
          <t>CA497079930</t>
        </is>
      </c>
      <c r="B69" s="53">
        <f>"DVV6015-4"</f>
        <v/>
      </c>
      <c r="C69" s="53" t="n">
        <v>632.8099999999999</v>
      </c>
      <c r="D69" s="54">
        <f>C69*0.91</f>
        <v/>
      </c>
      <c r="E69" s="55" t="n">
        <v>575.85</v>
      </c>
    </row>
    <row r="70">
      <c r="A70" s="53" t="inlineStr">
        <is>
          <t>CA497239235</t>
        </is>
      </c>
      <c r="B70" s="53">
        <f>"DVV6015-4"</f>
        <v/>
      </c>
      <c r="C70" s="53" t="n">
        <v>632.8099999999999</v>
      </c>
      <c r="D70" s="54">
        <f>C70*0.91</f>
        <v/>
      </c>
      <c r="E70" s="55" t="n">
        <v>575.85</v>
      </c>
    </row>
    <row r="71">
      <c r="A71" s="53" t="inlineStr">
        <is>
          <t>CS496911913</t>
        </is>
      </c>
      <c r="B71" s="53">
        <f>"DVV6015-4"</f>
        <v/>
      </c>
      <c r="C71" s="53" t="n">
        <v>632.8099999999999</v>
      </c>
      <c r="D71" s="54">
        <f>C71*0.91</f>
        <v/>
      </c>
      <c r="E71" s="55" t="n">
        <v>575.85</v>
      </c>
    </row>
    <row r="72">
      <c r="A72" s="53" t="inlineStr">
        <is>
          <t>CS496971463</t>
        </is>
      </c>
      <c r="B72" s="53">
        <f>"DVV6015-4"</f>
        <v/>
      </c>
      <c r="C72" s="53" t="n">
        <v>632.8099999999999</v>
      </c>
      <c r="D72" s="54">
        <f>C72*0.91</f>
        <v/>
      </c>
      <c r="E72" s="55" t="n">
        <v>575.86</v>
      </c>
    </row>
    <row r="73">
      <c r="A73" s="53" t="inlineStr">
        <is>
          <t>CS496986605</t>
        </is>
      </c>
      <c r="B73" s="53">
        <f>"DVV6015-4"</f>
        <v/>
      </c>
      <c r="C73" s="53" t="n">
        <v>632.8099999999999</v>
      </c>
      <c r="D73" s="54">
        <f>C73*0.91</f>
        <v/>
      </c>
      <c r="E73" s="55" t="n">
        <v>575.86</v>
      </c>
    </row>
    <row r="74">
      <c r="A74" s="53" t="inlineStr">
        <is>
          <t>CS496998074</t>
        </is>
      </c>
      <c r="B74" s="53">
        <f>"DVV6015-4"</f>
        <v/>
      </c>
      <c r="C74" s="53" t="n">
        <v>632.8099999999999</v>
      </c>
      <c r="D74" s="54">
        <f>C74*0.91</f>
        <v/>
      </c>
      <c r="E74" s="55" t="n">
        <v>575.86</v>
      </c>
    </row>
    <row r="75">
      <c r="A75" s="53" t="inlineStr">
        <is>
          <t>CS496999384</t>
        </is>
      </c>
      <c r="B75" s="53">
        <f>"DVV6015-4"</f>
        <v/>
      </c>
      <c r="C75" s="53" t="n">
        <v>632.8099999999999</v>
      </c>
      <c r="D75" s="54">
        <f>C75*0.91</f>
        <v/>
      </c>
      <c r="E75" s="55" t="n">
        <v>575.86</v>
      </c>
    </row>
    <row r="76">
      <c r="A76" s="53" t="inlineStr">
        <is>
          <t>CS497018871</t>
        </is>
      </c>
      <c r="B76" s="53">
        <f>"DVV6015-4"</f>
        <v/>
      </c>
      <c r="C76" s="53" t="n">
        <v>632.8099999999999</v>
      </c>
      <c r="D76" s="54">
        <f>C76*0.91</f>
        <v/>
      </c>
      <c r="E76" s="55" t="n">
        <v>575.86</v>
      </c>
    </row>
    <row r="77">
      <c r="A77" s="53" t="inlineStr">
        <is>
          <t>CS497030603</t>
        </is>
      </c>
      <c r="B77" s="53">
        <f>"DVV6015-4"</f>
        <v/>
      </c>
      <c r="C77" s="53" t="n">
        <v>632.8099999999999</v>
      </c>
      <c r="D77" s="54">
        <f>C77*0.91</f>
        <v/>
      </c>
      <c r="E77" s="55" t="n">
        <v>575.86</v>
      </c>
    </row>
    <row r="78">
      <c r="A78" s="53" t="inlineStr">
        <is>
          <t>CS497057017</t>
        </is>
      </c>
      <c r="B78" s="53">
        <f>"DVV6015-4"</f>
        <v/>
      </c>
      <c r="C78" s="53" t="n">
        <v>632.8099999999999</v>
      </c>
      <c r="D78" s="54">
        <f>C78*0.91</f>
        <v/>
      </c>
      <c r="E78" s="55" t="n">
        <v>575.86</v>
      </c>
    </row>
    <row r="79">
      <c r="A79" s="53" t="inlineStr">
        <is>
          <t>CS497102195</t>
        </is>
      </c>
      <c r="B79" s="53">
        <f>"DVV6015-4"</f>
        <v/>
      </c>
      <c r="C79" s="53" t="n">
        <v>632.8099999999999</v>
      </c>
      <c r="D79" s="54">
        <f>C79*0.91</f>
        <v/>
      </c>
      <c r="E79" s="55" t="n">
        <v>575.86</v>
      </c>
    </row>
    <row r="80">
      <c r="A80" s="53" t="inlineStr">
        <is>
          <t>CS497135759</t>
        </is>
      </c>
      <c r="B80" s="53">
        <f>"DVV6015-4"</f>
        <v/>
      </c>
      <c r="C80" s="53" t="n">
        <v>632.8099999999999</v>
      </c>
      <c r="D80" s="54">
        <f>C80*0.91</f>
        <v/>
      </c>
      <c r="E80" s="55" t="n">
        <v>575.85</v>
      </c>
    </row>
    <row r="81">
      <c r="A81" s="53" t="inlineStr">
        <is>
          <t>CS497160644</t>
        </is>
      </c>
      <c r="B81" s="53">
        <f>"DVV6015-4"</f>
        <v/>
      </c>
      <c r="C81" s="53" t="n">
        <v>632.8099999999999</v>
      </c>
      <c r="D81" s="54">
        <f>C81*0.91</f>
        <v/>
      </c>
      <c r="E81" s="55" t="n">
        <v>575.86</v>
      </c>
    </row>
    <row r="82">
      <c r="A82" s="53" t="inlineStr">
        <is>
          <t>CS497189775</t>
        </is>
      </c>
      <c r="B82" s="53">
        <f>"DVV6015-4"</f>
        <v/>
      </c>
      <c r="C82" s="53" t="n">
        <v>632.8099999999999</v>
      </c>
      <c r="D82" s="54">
        <f>C82*0.91</f>
        <v/>
      </c>
      <c r="E82" s="55" t="n">
        <v>575.86</v>
      </c>
    </row>
    <row r="83">
      <c r="A83" s="53" t="inlineStr">
        <is>
          <t>CS497200098</t>
        </is>
      </c>
      <c r="B83" s="53">
        <f>"DVV6015-4"</f>
        <v/>
      </c>
      <c r="C83" s="53" t="n">
        <v>632.8099999999999</v>
      </c>
      <c r="D83" s="54">
        <f>C83*0.91</f>
        <v/>
      </c>
      <c r="E83" s="55" t="n">
        <v>575.86</v>
      </c>
    </row>
    <row r="84">
      <c r="A84" s="53" t="inlineStr">
        <is>
          <t>CS497234821</t>
        </is>
      </c>
      <c r="B84" s="53">
        <f>"DVV6015-4"</f>
        <v/>
      </c>
      <c r="C84" s="53" t="n">
        <v>632.8099999999999</v>
      </c>
      <c r="D84" s="54">
        <f>C84*0.91</f>
        <v/>
      </c>
      <c r="E84" s="55" t="n">
        <v>575.86</v>
      </c>
    </row>
    <row r="85">
      <c r="A85" s="53" t="inlineStr">
        <is>
          <t>CS497240766</t>
        </is>
      </c>
      <c r="B85" s="53">
        <f>"DVV6015-4"</f>
        <v/>
      </c>
      <c r="C85" s="53" t="n">
        <v>632.8099999999999</v>
      </c>
      <c r="D85" s="54">
        <f>C85*0.91</f>
        <v/>
      </c>
      <c r="E85" s="55" t="n">
        <v>575.86</v>
      </c>
    </row>
    <row r="86">
      <c r="A86" s="53" t="inlineStr">
        <is>
          <t>CS497243617</t>
        </is>
      </c>
      <c r="B86" s="53">
        <f>"DVV6015-4"</f>
        <v/>
      </c>
      <c r="C86" s="53" t="n">
        <v>632.8099999999999</v>
      </c>
      <c r="D86" s="54">
        <f>C86*0.91</f>
        <v/>
      </c>
      <c r="E86" s="55" t="n">
        <v>575.86</v>
      </c>
    </row>
    <row r="87">
      <c r="A87" s="53" t="inlineStr">
        <is>
          <t>CS497292756</t>
        </is>
      </c>
      <c r="B87" s="53">
        <f>"DVV6015-4"</f>
        <v/>
      </c>
      <c r="C87" s="53" t="n">
        <v>632.8099999999999</v>
      </c>
      <c r="D87" s="54">
        <f>C87*0.91</f>
        <v/>
      </c>
      <c r="E87" s="55" t="n">
        <v>575.86</v>
      </c>
    </row>
    <row r="88">
      <c r="A88" s="53" t="inlineStr">
        <is>
          <t>CS497293444</t>
        </is>
      </c>
      <c r="B88" s="53">
        <f>"DVV6015-4"</f>
        <v/>
      </c>
      <c r="C88" s="53" t="n">
        <v>632.8099999999999</v>
      </c>
      <c r="D88" s="54">
        <f>C88*0.91</f>
        <v/>
      </c>
      <c r="E88" s="55" t="n">
        <v>575.86</v>
      </c>
    </row>
    <row r="89">
      <c r="A89" s="53" t="inlineStr">
        <is>
          <t>CS497319464</t>
        </is>
      </c>
      <c r="B89" s="53">
        <f>"DVV6015-4"</f>
        <v/>
      </c>
      <c r="C89" s="53" t="n">
        <v>632.8099999999999</v>
      </c>
      <c r="D89" s="54">
        <f>C89*0.91</f>
        <v/>
      </c>
      <c r="E89" s="55" t="n">
        <v>575.86</v>
      </c>
    </row>
    <row r="90">
      <c r="A90" s="53" t="inlineStr">
        <is>
          <t>CS497327297</t>
        </is>
      </c>
      <c r="B90" s="53">
        <f>"DVV6015-4"</f>
        <v/>
      </c>
      <c r="C90" s="53" t="n">
        <v>632.8099999999999</v>
      </c>
      <c r="D90" s="54">
        <f>C90*0.91</f>
        <v/>
      </c>
      <c r="E90" s="55" t="n">
        <v>575.86</v>
      </c>
    </row>
    <row r="91">
      <c r="A91" s="53" t="inlineStr">
        <is>
          <t>CS497333887</t>
        </is>
      </c>
      <c r="B91" s="53">
        <f>"DVV6015-4"</f>
        <v/>
      </c>
      <c r="C91" s="53" t="n">
        <v>632.8099999999999</v>
      </c>
      <c r="D91" s="54">
        <f>C91*0.91</f>
        <v/>
      </c>
      <c r="E91" s="55" t="n">
        <v>575.86</v>
      </c>
    </row>
    <row r="92">
      <c r="A92" s="53" t="inlineStr">
        <is>
          <t>CS497360374</t>
        </is>
      </c>
      <c r="B92" s="53">
        <f>"DVV6015-4"</f>
        <v/>
      </c>
      <c r="C92" s="53" t="n">
        <v>632.8099999999999</v>
      </c>
      <c r="D92" s="54">
        <f>C92*0.91</f>
        <v/>
      </c>
      <c r="E92" s="55" t="n">
        <v>575.86</v>
      </c>
    </row>
    <row r="93">
      <c r="A93" s="53" t="inlineStr">
        <is>
          <t>CS497419695</t>
        </is>
      </c>
      <c r="B93" s="53">
        <f>"DVV6015-4"</f>
        <v/>
      </c>
      <c r="C93" s="53" t="n">
        <v>632.8099999999999</v>
      </c>
      <c r="D93" s="54">
        <f>C93*0.91</f>
        <v/>
      </c>
      <c r="E93" s="55" t="n">
        <v>575.86</v>
      </c>
    </row>
    <row r="94">
      <c r="A94" s="53" t="inlineStr">
        <is>
          <t>CS497444920</t>
        </is>
      </c>
      <c r="B94" s="53">
        <f>"DVV6015-4"</f>
        <v/>
      </c>
      <c r="C94" s="53" t="n">
        <v>632.8099999999999</v>
      </c>
      <c r="D94" s="54">
        <f>C94*0.91</f>
        <v/>
      </c>
      <c r="E94" s="55" t="n">
        <v>575.86</v>
      </c>
    </row>
    <row r="95">
      <c r="A95" s="53" t="inlineStr">
        <is>
          <t>CS497474865</t>
        </is>
      </c>
      <c r="B95" s="53">
        <f>"DVV6015-4"</f>
        <v/>
      </c>
      <c r="C95" s="53" t="n">
        <v>632.8099999999999</v>
      </c>
      <c r="D95" s="54">
        <f>C95*0.91</f>
        <v/>
      </c>
      <c r="E95" s="55" t="n">
        <v>575.86</v>
      </c>
    </row>
    <row r="96">
      <c r="A96" s="53" t="inlineStr">
        <is>
          <t>CS497492031</t>
        </is>
      </c>
      <c r="B96" s="53">
        <f>"DVV6015-4"</f>
        <v/>
      </c>
      <c r="C96" s="53" t="n">
        <v>632.8099999999999</v>
      </c>
      <c r="D96" s="54">
        <f>C96*0.91</f>
        <v/>
      </c>
      <c r="E96" s="55" t="n">
        <v>575.86</v>
      </c>
    </row>
    <row r="97">
      <c r="A97" s="53" t="inlineStr">
        <is>
          <t>CS497386214</t>
        </is>
      </c>
      <c r="B97" s="53">
        <f>"DV6211-11-Corner Chair"</f>
        <v/>
      </c>
      <c r="C97" s="53" t="n">
        <v>720.98</v>
      </c>
      <c r="D97" s="54">
        <f>C97*0.91</f>
        <v/>
      </c>
      <c r="E97" s="55" t="n">
        <v>656.1</v>
      </c>
    </row>
    <row r="98">
      <c r="A98" s="53" t="inlineStr">
        <is>
          <t>CA497112006</t>
        </is>
      </c>
      <c r="B98" s="53">
        <f>"DV6212-11-Corner Chair"</f>
        <v/>
      </c>
      <c r="C98" s="53" t="n">
        <v>729.91</v>
      </c>
      <c r="D98" s="54">
        <f>C98*0.91</f>
        <v/>
      </c>
      <c r="E98" s="55" t="n">
        <v>664.22</v>
      </c>
    </row>
    <row r="99">
      <c r="A99" s="53" t="inlineStr">
        <is>
          <t>CS497003651</t>
        </is>
      </c>
      <c r="B99" s="53">
        <f>"DV6212-11-Corner Chair"</f>
        <v/>
      </c>
      <c r="C99" s="53" t="n">
        <v>729.91</v>
      </c>
      <c r="D99" s="54">
        <f>C99*0.91</f>
        <v/>
      </c>
      <c r="E99" s="55" t="n">
        <v>664.22</v>
      </c>
    </row>
    <row r="100">
      <c r="A100" s="53" t="inlineStr">
        <is>
          <t>CS496890018</t>
        </is>
      </c>
      <c r="B100" s="53">
        <f>"DV7706-2-ARM"</f>
        <v/>
      </c>
      <c r="C100" s="53" t="n">
        <v>629</v>
      </c>
      <c r="D100" s="54">
        <f>C100*0.91</f>
        <v/>
      </c>
      <c r="E100" s="55" t="n">
        <v>572.39</v>
      </c>
    </row>
    <row r="101">
      <c r="A101" s="53" t="inlineStr">
        <is>
          <t>CS496874436</t>
        </is>
      </c>
      <c r="B101" s="53">
        <f>"DV116-Gray-Chaise"</f>
        <v/>
      </c>
      <c r="C101" s="53" t="n">
        <v>272.84</v>
      </c>
      <c r="D101" s="54">
        <f>C101*0.91</f>
        <v/>
      </c>
      <c r="E101" s="55" t="n">
        <v>248.29</v>
      </c>
    </row>
    <row r="102">
      <c r="A102" s="53" t="inlineStr">
        <is>
          <t>CS497221536</t>
        </is>
      </c>
      <c r="B102" s="53">
        <f>"DVV116-Chaise"</f>
        <v/>
      </c>
      <c r="C102" s="53" t="n">
        <v>255.79</v>
      </c>
      <c r="D102" s="54">
        <f>C102*0.91</f>
        <v/>
      </c>
      <c r="E102" s="55" t="n">
        <v>232.76</v>
      </c>
    </row>
    <row r="103">
      <c r="A103" s="53" t="inlineStr">
        <is>
          <t>CS497383717</t>
        </is>
      </c>
      <c r="B103" s="53">
        <f>"DVV116-Chaise"</f>
        <v/>
      </c>
      <c r="C103" s="53" t="n">
        <v>255.79</v>
      </c>
      <c r="D103" s="54">
        <f>C103*0.91</f>
        <v/>
      </c>
      <c r="E103" s="55" t="n">
        <v>232.76</v>
      </c>
    </row>
    <row r="104">
      <c r="A104" s="53" t="inlineStr">
        <is>
          <t>CS496890890</t>
        </is>
      </c>
      <c r="B104" s="53">
        <f>"DVV117-Blue-Chaise"</f>
        <v/>
      </c>
      <c r="C104" s="53" t="n">
        <v>272.84</v>
      </c>
      <c r="D104" s="54">
        <f>C104*0.91</f>
        <v/>
      </c>
      <c r="E104" s="55" t="n">
        <v>248.29</v>
      </c>
    </row>
    <row r="105">
      <c r="A105" s="53" t="inlineStr">
        <is>
          <t>CS496899959</t>
        </is>
      </c>
      <c r="B105" s="53">
        <f>"DVV117-Chaise"</f>
        <v/>
      </c>
      <c r="C105" s="53" t="n">
        <v>255.79</v>
      </c>
      <c r="D105" s="54">
        <f>C105*0.91</f>
        <v/>
      </c>
      <c r="E105" s="56" t="n">
        <v>225.16</v>
      </c>
    </row>
    <row r="106">
      <c r="A106" s="53" t="inlineStr">
        <is>
          <t>CS497212976</t>
        </is>
      </c>
      <c r="B106" s="53">
        <f>"DVV117-Chaise"</f>
        <v/>
      </c>
      <c r="C106" s="53" t="n">
        <v>255.79</v>
      </c>
      <c r="D106" s="54">
        <f>C106*0.91</f>
        <v/>
      </c>
      <c r="E106" s="55" t="n">
        <v>232.76</v>
      </c>
    </row>
    <row r="107">
      <c r="A107" s="53" t="inlineStr">
        <is>
          <t>CS497370942</t>
        </is>
      </c>
      <c r="B107" s="53">
        <f>"DV117-Blue-Chaise"</f>
        <v/>
      </c>
      <c r="C107" s="53" t="n">
        <v>272.84</v>
      </c>
      <c r="D107" s="54">
        <f>C107*0.91</f>
        <v/>
      </c>
      <c r="E107" s="55" t="n">
        <v>248.29</v>
      </c>
    </row>
    <row r="108">
      <c r="A108" s="53" t="inlineStr">
        <is>
          <t>CS496964414</t>
        </is>
      </c>
      <c r="B108" s="53">
        <f>"DVV118-Chaise"</f>
        <v/>
      </c>
      <c r="C108" s="53" t="n">
        <v>262.91</v>
      </c>
      <c r="D108" s="54">
        <f>C108*0.91</f>
        <v/>
      </c>
      <c r="E108" s="55" t="n">
        <v>239.25</v>
      </c>
    </row>
    <row r="109">
      <c r="A109" s="53" t="inlineStr">
        <is>
          <t>CS497147488</t>
        </is>
      </c>
      <c r="B109" s="53">
        <f>"DVV118-Chaise"</f>
        <v/>
      </c>
      <c r="C109" s="53" t="n">
        <v>262.91</v>
      </c>
      <c r="D109" s="54">
        <f>C109*0.91</f>
        <v/>
      </c>
      <c r="E109" s="55" t="n">
        <v>239.25</v>
      </c>
    </row>
    <row r="110">
      <c r="A110" s="53" t="inlineStr">
        <is>
          <t>CS497355938</t>
        </is>
      </c>
      <c r="B110" s="53">
        <f>"DVV118-Chaise"</f>
        <v/>
      </c>
      <c r="C110" s="53" t="n">
        <v>262.91</v>
      </c>
      <c r="D110" s="54">
        <f>C110*0.91</f>
        <v/>
      </c>
      <c r="E110" s="56" t="n">
        <v>231.87</v>
      </c>
    </row>
    <row r="111">
      <c r="A111" s="53" t="inlineStr">
        <is>
          <t>CS497284076</t>
        </is>
      </c>
      <c r="B111" s="53">
        <f>"DVV118-Green-Chaise"</f>
        <v/>
      </c>
      <c r="C111" s="53" t="n">
        <v>280.44</v>
      </c>
      <c r="D111" s="54">
        <f>C111*0.91</f>
        <v/>
      </c>
      <c r="E111" s="55" t="n">
        <v>255.19</v>
      </c>
    </row>
    <row r="112">
      <c r="A112" s="53" t="inlineStr">
        <is>
          <t>CS497121175</t>
        </is>
      </c>
      <c r="B112" s="53">
        <f>"DVV119-Chaise"</f>
        <v/>
      </c>
      <c r="C112" s="53" t="n">
        <v>257.59</v>
      </c>
      <c r="D112" s="54">
        <f>C112*0.91</f>
        <v/>
      </c>
      <c r="E112" s="55" t="n">
        <v>234.41</v>
      </c>
    </row>
    <row r="113">
      <c r="A113" s="53" t="inlineStr">
        <is>
          <t>CS497291309</t>
        </is>
      </c>
      <c r="B113" s="53">
        <f>"DVV119-Chaise"</f>
        <v/>
      </c>
      <c r="C113" s="53" t="n">
        <v>257.59</v>
      </c>
      <c r="D113" s="54">
        <f>C113*0.91</f>
        <v/>
      </c>
      <c r="E113" s="56" t="n">
        <v>234.41</v>
      </c>
    </row>
    <row r="114">
      <c r="A114" s="53" t="inlineStr">
        <is>
          <t>CS497340768</t>
        </is>
      </c>
      <c r="B114" s="53">
        <f>"DVV119-Chaise"</f>
        <v/>
      </c>
      <c r="C114" s="53" t="n">
        <v>257.59</v>
      </c>
      <c r="D114" s="54">
        <f>C114*0.91</f>
        <v/>
      </c>
      <c r="E114" s="56" t="n">
        <v>0</v>
      </c>
    </row>
    <row r="115">
      <c r="A115" s="53" t="inlineStr">
        <is>
          <t>CA496964617</t>
        </is>
      </c>
      <c r="B115" s="53">
        <f>"DVV119-Chaise"</f>
        <v/>
      </c>
      <c r="C115" s="53" t="n">
        <v>257.59</v>
      </c>
      <c r="D115" s="54">
        <f>C115*0.91</f>
        <v/>
      </c>
      <c r="E115" s="55" t="n">
        <v>116.84</v>
      </c>
    </row>
    <row r="116">
      <c r="A116" s="53" t="inlineStr">
        <is>
          <t>CA496964620</t>
        </is>
      </c>
      <c r="B116" s="53">
        <f>"DVV119-Loveseat"</f>
        <v/>
      </c>
      <c r="C116" s="53" t="n"/>
      <c r="D116" s="54">
        <f>C116*0.91</f>
        <v/>
      </c>
      <c r="E116" s="55" t="n">
        <v>117.57</v>
      </c>
    </row>
    <row r="117">
      <c r="A117" s="58" t="inlineStr">
        <is>
          <t>CS496890410</t>
        </is>
      </c>
      <c r="B117" s="58">
        <f>"CD1011-8-Armless Chair"</f>
        <v/>
      </c>
      <c r="C117" s="58" t="n">
        <v>551.1615</v>
      </c>
      <c r="D117" s="54">
        <f>C117*0.91</f>
        <v/>
      </c>
      <c r="E117" s="55" t="n">
        <v>501.59</v>
      </c>
    </row>
    <row r="118">
      <c r="A118" s="58" t="inlineStr">
        <is>
          <t>CS496874781</t>
        </is>
      </c>
      <c r="B118" s="58">
        <f>"CD1011-8-Corner Chair"</f>
        <v/>
      </c>
      <c r="C118" s="58" t="n">
        <v>551.1900000000001</v>
      </c>
      <c r="D118" s="54">
        <f>C118*0.91</f>
        <v/>
      </c>
      <c r="E118" s="55" t="n">
        <v>501.59</v>
      </c>
    </row>
    <row r="119">
      <c r="A119" s="58" t="inlineStr">
        <is>
          <t>CS496878364</t>
        </is>
      </c>
      <c r="B119" s="58">
        <f>"CD1011-8-Corner Chair"</f>
        <v/>
      </c>
      <c r="C119" s="58" t="n">
        <v>551.1900000000001</v>
      </c>
      <c r="D119" s="54">
        <f>C119*0.91</f>
        <v/>
      </c>
      <c r="E119" s="55" t="n">
        <v>501.59</v>
      </c>
    </row>
    <row r="120">
      <c r="A120" s="58" t="inlineStr">
        <is>
          <t>CS496888456</t>
        </is>
      </c>
      <c r="B120" s="58">
        <f>"CD1011-8-Corner Chair"</f>
        <v/>
      </c>
      <c r="C120" s="58" t="n">
        <v>551.1900000000001</v>
      </c>
      <c r="D120" s="54">
        <f>C120*0.91</f>
        <v/>
      </c>
      <c r="E120" s="55" t="n">
        <v>501.59</v>
      </c>
    </row>
    <row r="121">
      <c r="A121" s="58" t="inlineStr">
        <is>
          <t>CS496895596</t>
        </is>
      </c>
      <c r="B121" s="58">
        <f>"CD1011-8-Corner Chair"</f>
        <v/>
      </c>
      <c r="C121" s="58" t="n">
        <v>551.1900000000001</v>
      </c>
      <c r="D121" s="54">
        <f>C121*0.91</f>
        <v/>
      </c>
      <c r="E121" s="55" t="n">
        <v>501.59</v>
      </c>
    </row>
    <row r="122">
      <c r="A122" s="58" t="inlineStr">
        <is>
          <t>CS496891680</t>
        </is>
      </c>
      <c r="B122" s="58">
        <f>"CD1011-8-Corner Chair"</f>
        <v/>
      </c>
      <c r="C122" s="58" t="n">
        <v>551.1900000000001</v>
      </c>
      <c r="D122" s="54">
        <f>C122*0.91</f>
        <v/>
      </c>
      <c r="E122" s="55" t="n">
        <v>501.59</v>
      </c>
    </row>
    <row r="123">
      <c r="A123" s="58" t="inlineStr">
        <is>
          <t>CS496909203</t>
        </is>
      </c>
      <c r="B123" s="58">
        <f>"CD1011-8-Corner Chair"</f>
        <v/>
      </c>
      <c r="C123" s="58" t="n">
        <v>551.1900000000001</v>
      </c>
      <c r="D123" s="54">
        <f>C123*0.91</f>
        <v/>
      </c>
      <c r="E123" s="55" t="n">
        <v>501.59</v>
      </c>
    </row>
    <row r="124">
      <c r="A124" s="58" t="inlineStr">
        <is>
          <t>CS496936004</t>
        </is>
      </c>
      <c r="B124" s="58">
        <f>"CD1011-8-Corner Chair"</f>
        <v/>
      </c>
      <c r="C124" s="58" t="n">
        <v>551.1900000000001</v>
      </c>
      <c r="D124" s="54">
        <f>C124*0.91</f>
        <v/>
      </c>
      <c r="E124" s="56" t="n">
        <v>385.04</v>
      </c>
    </row>
    <row r="125">
      <c r="A125" s="58" t="inlineStr">
        <is>
          <t>CS496937023</t>
        </is>
      </c>
      <c r="B125" s="58">
        <f>"CD1011-8-Corner Chair"</f>
        <v/>
      </c>
      <c r="C125" s="58" t="n">
        <v>551.1900000000001</v>
      </c>
      <c r="D125" s="54">
        <f>C125*0.91</f>
        <v/>
      </c>
      <c r="E125" s="55" t="n">
        <v>501.59</v>
      </c>
    </row>
    <row r="126">
      <c r="A126" s="58" t="inlineStr">
        <is>
          <t>CS496937948</t>
        </is>
      </c>
      <c r="B126" s="58">
        <f>"CD1011-8-Corner Chair"</f>
        <v/>
      </c>
      <c r="C126" s="58" t="n">
        <v>551.1900000000001</v>
      </c>
      <c r="D126" s="54">
        <f>C126*0.91</f>
        <v/>
      </c>
      <c r="E126" s="55" t="n">
        <v>501.59</v>
      </c>
    </row>
    <row r="127">
      <c r="A127" s="58" t="inlineStr">
        <is>
          <t>CS496956511</t>
        </is>
      </c>
      <c r="B127" s="58">
        <f>"CD1011-8-Corner Chair"</f>
        <v/>
      </c>
      <c r="C127" s="58" t="n">
        <v>551.1900000000001</v>
      </c>
      <c r="D127" s="54">
        <f>C127*0.91</f>
        <v/>
      </c>
      <c r="E127" s="55" t="n">
        <v>501.59</v>
      </c>
    </row>
    <row r="128">
      <c r="A128" s="58" t="inlineStr">
        <is>
          <t>CS496944218</t>
        </is>
      </c>
      <c r="B128" s="58">
        <f>"CD1011-8-Corner Chair"</f>
        <v/>
      </c>
      <c r="C128" s="58" t="n">
        <v>551.1900000000001</v>
      </c>
      <c r="D128" s="54">
        <f>C128*0.91</f>
        <v/>
      </c>
      <c r="E128" s="55" t="n">
        <v>501.59</v>
      </c>
    </row>
    <row r="129">
      <c r="A129" s="58" t="inlineStr">
        <is>
          <t>CS496988896</t>
        </is>
      </c>
      <c r="B129" s="58">
        <f>"CD1011-8-Corner Chair"</f>
        <v/>
      </c>
      <c r="C129" s="58" t="n">
        <v>551.1900000000001</v>
      </c>
      <c r="D129" s="54">
        <f>C129*0.91</f>
        <v/>
      </c>
      <c r="E129" s="55" t="n">
        <v>501.59</v>
      </c>
    </row>
    <row r="130">
      <c r="A130" s="58" t="inlineStr">
        <is>
          <t>CS497039995</t>
        </is>
      </c>
      <c r="B130" s="58">
        <f>"CD1011-8-Corner Chair"</f>
        <v/>
      </c>
      <c r="C130" s="58" t="n">
        <v>551.1900000000001</v>
      </c>
      <c r="D130" s="54">
        <f>C130*0.91</f>
        <v/>
      </c>
      <c r="E130" s="55" t="n">
        <v>501.59</v>
      </c>
    </row>
    <row r="131">
      <c r="A131" s="58" t="inlineStr">
        <is>
          <t>CS497056123</t>
        </is>
      </c>
      <c r="B131" s="58">
        <f>"CD1011-8-Corner Chair"</f>
        <v/>
      </c>
      <c r="C131" s="58" t="n">
        <v>551.1900000000001</v>
      </c>
      <c r="D131" s="54">
        <f>C131*0.91</f>
        <v/>
      </c>
      <c r="E131" s="55" t="n">
        <v>501.59</v>
      </c>
    </row>
    <row r="132">
      <c r="A132" s="58" t="inlineStr">
        <is>
          <t>CS497060924</t>
        </is>
      </c>
      <c r="B132" s="58">
        <f>"CD1011-8-Corner Chair"</f>
        <v/>
      </c>
      <c r="C132" s="58" t="n">
        <v>551.1900000000001</v>
      </c>
      <c r="D132" s="54">
        <f>C132*0.91</f>
        <v/>
      </c>
      <c r="E132" s="55" t="n">
        <v>501.59</v>
      </c>
    </row>
    <row r="133">
      <c r="A133" s="58" t="inlineStr">
        <is>
          <t>CS497062323</t>
        </is>
      </c>
      <c r="B133" s="58">
        <f>"CD1011-8-Corner Chair"</f>
        <v/>
      </c>
      <c r="C133" s="58" t="n">
        <v>551.1900000000001</v>
      </c>
      <c r="D133" s="54">
        <f>C133*0.91</f>
        <v/>
      </c>
      <c r="E133" s="55" t="n">
        <v>501.59</v>
      </c>
    </row>
    <row r="134">
      <c r="A134" s="58" t="inlineStr">
        <is>
          <t>CS497065376</t>
        </is>
      </c>
      <c r="B134" s="58">
        <f>"CD1011-8-Corner Chair"</f>
        <v/>
      </c>
      <c r="C134" s="58" t="n">
        <v>551.1900000000001</v>
      </c>
      <c r="D134" s="54">
        <f>C134*0.91</f>
        <v/>
      </c>
      <c r="E134" s="55" t="n">
        <v>501.59</v>
      </c>
    </row>
    <row r="135">
      <c r="A135" s="58" t="inlineStr">
        <is>
          <t>CS497125873</t>
        </is>
      </c>
      <c r="B135" s="58">
        <f>"CD1011-8-Corner Chair"</f>
        <v/>
      </c>
      <c r="C135" s="58" t="n">
        <v>551.1900000000001</v>
      </c>
      <c r="D135" s="54">
        <f>C135*0.91</f>
        <v/>
      </c>
      <c r="E135" s="55" t="n">
        <v>501.59</v>
      </c>
    </row>
    <row r="136">
      <c r="A136" s="58" t="inlineStr">
        <is>
          <t>CA497111268</t>
        </is>
      </c>
      <c r="B136" s="58">
        <f>"CD1011-8-Armless Chair"</f>
        <v/>
      </c>
      <c r="C136" s="58" t="n">
        <v>551.1900000000001</v>
      </c>
      <c r="D136" s="54">
        <f>C136*0.91</f>
        <v/>
      </c>
      <c r="E136" s="55" t="n">
        <v>193.75</v>
      </c>
    </row>
    <row r="137">
      <c r="A137" s="58" t="inlineStr">
        <is>
          <t>CA497111267</t>
        </is>
      </c>
      <c r="B137" s="58">
        <f>"CD1011-8-Corner Chair"</f>
        <v/>
      </c>
      <c r="C137" s="58" t="n"/>
      <c r="D137" s="54">
        <f>C137*0.91</f>
        <v/>
      </c>
      <c r="E137" s="55" t="n">
        <v>93.28</v>
      </c>
    </row>
    <row r="138">
      <c r="A138" s="58" t="inlineStr">
        <is>
          <t>CA497111265</t>
        </is>
      </c>
      <c r="B138" s="58">
        <f>"CD1011-8-Left Arm Chair"</f>
        <v/>
      </c>
      <c r="C138" s="58" t="n"/>
      <c r="D138" s="54">
        <f>C138*0.91</f>
        <v/>
      </c>
      <c r="E138" s="55" t="n">
        <v>82.52</v>
      </c>
    </row>
    <row r="139">
      <c r="A139" s="58" t="inlineStr">
        <is>
          <t>CA497111274</t>
        </is>
      </c>
      <c r="B139" s="58">
        <f>"CD1011-8-Ottoman"</f>
        <v/>
      </c>
      <c r="C139" s="58" t="n"/>
      <c r="D139" s="54">
        <f>C139*0.91</f>
        <v/>
      </c>
      <c r="E139" s="55" t="n">
        <v>49.52</v>
      </c>
    </row>
    <row r="140">
      <c r="A140" s="58" t="inlineStr">
        <is>
          <t>CA497111263</t>
        </is>
      </c>
      <c r="B140" s="58">
        <f>"CD1011-8-Right Arm Chair"</f>
        <v/>
      </c>
      <c r="C140" s="58" t="n"/>
      <c r="D140" s="54">
        <f>C140*0.91</f>
        <v/>
      </c>
      <c r="E140" s="55" t="n">
        <v>82.52</v>
      </c>
    </row>
    <row r="141">
      <c r="A141" s="58" t="inlineStr">
        <is>
          <t>CS497133617</t>
        </is>
      </c>
      <c r="B141" s="58">
        <f>"CD1011-9-Corner Chair"</f>
        <v/>
      </c>
      <c r="C141" s="58" t="n">
        <v>630.03</v>
      </c>
      <c r="D141" s="54">
        <f>C141*0.91</f>
        <v/>
      </c>
      <c r="E141" s="55" t="n">
        <v>573.36</v>
      </c>
    </row>
    <row r="142">
      <c r="A142" s="58" t="inlineStr">
        <is>
          <t>CS497164777</t>
        </is>
      </c>
      <c r="B142" s="58">
        <f>"CD1011-9-Corner Chair"</f>
        <v/>
      </c>
      <c r="C142" s="58" t="n">
        <v>630.03</v>
      </c>
      <c r="D142" s="54">
        <f>C142*0.91</f>
        <v/>
      </c>
      <c r="E142" s="55" t="n">
        <v>573.36</v>
      </c>
    </row>
    <row r="143">
      <c r="A143" s="58" t="inlineStr">
        <is>
          <t>CS497242728</t>
        </is>
      </c>
      <c r="B143" s="58">
        <f>"CD1011-9-Corner Chair"</f>
        <v/>
      </c>
      <c r="C143" s="58" t="n">
        <v>630.03</v>
      </c>
      <c r="D143" s="54">
        <f>C143*0.91</f>
        <v/>
      </c>
      <c r="E143" s="55" t="n">
        <v>573.36</v>
      </c>
    </row>
    <row r="144">
      <c r="A144" s="53" t="inlineStr">
        <is>
          <t>CS497448186</t>
        </is>
      </c>
      <c r="B144" s="53">
        <f>"DV1012-8"</f>
        <v/>
      </c>
      <c r="C144" s="53" t="n">
        <v>566.1900000000001</v>
      </c>
      <c r="D144" s="54">
        <f>C144*0.91</f>
        <v/>
      </c>
      <c r="E144" s="56" t="n">
        <v>492.39</v>
      </c>
    </row>
    <row r="145">
      <c r="A145" s="58" t="inlineStr">
        <is>
          <t>CS496927846</t>
        </is>
      </c>
      <c r="B145" s="58">
        <f>"CD1012-8-Ottoman"</f>
        <v/>
      </c>
      <c r="C145" s="58" t="n">
        <v>551.1900000000001</v>
      </c>
      <c r="D145" s="54">
        <f>C145*0.91</f>
        <v/>
      </c>
      <c r="E145" s="55" t="n">
        <v>49.52</v>
      </c>
    </row>
    <row r="146">
      <c r="A146" s="58" t="inlineStr">
        <is>
          <t>CS496928634</t>
        </is>
      </c>
      <c r="B146" s="58">
        <f>"CD1012-8-Amrless Chair"</f>
        <v/>
      </c>
      <c r="C146" s="58" t="n"/>
      <c r="D146" s="54">
        <f>C146*0.91</f>
        <v/>
      </c>
      <c r="E146" s="55" t="n">
        <v>276.27</v>
      </c>
    </row>
    <row r="147">
      <c r="A147" s="58" t="inlineStr">
        <is>
          <t>CS496929392</t>
        </is>
      </c>
      <c r="B147" s="58">
        <f>"CD1012-8-Corner Chair"</f>
        <v/>
      </c>
      <c r="C147" s="58" t="n"/>
      <c r="D147" s="54">
        <f>C147*0.91</f>
        <v/>
      </c>
      <c r="E147" s="55" t="n">
        <v>175.8</v>
      </c>
    </row>
    <row r="148">
      <c r="A148" s="53" t="inlineStr">
        <is>
          <t>CS497153816</t>
        </is>
      </c>
      <c r="B148" s="53">
        <f>"DV1012-9-Corner Chair"</f>
        <v/>
      </c>
      <c r="C148" s="53" t="n">
        <v>629.85</v>
      </c>
      <c r="D148" s="54">
        <f>C148*0.91</f>
        <v/>
      </c>
      <c r="E148" s="55" t="n">
        <v>573.1799999999999</v>
      </c>
    </row>
    <row r="149">
      <c r="A149" s="53" t="inlineStr">
        <is>
          <t>CS497007577</t>
        </is>
      </c>
      <c r="B149" s="53">
        <f>"DV1015-2-A"</f>
        <v/>
      </c>
      <c r="C149" s="53" t="n">
        <v>559</v>
      </c>
      <c r="D149" s="54">
        <f>C149*0.91</f>
        <v/>
      </c>
      <c r="E149" s="55" t="n">
        <v>508.69</v>
      </c>
    </row>
    <row r="150">
      <c r="A150" s="53" t="inlineStr">
        <is>
          <t>CS496976177</t>
        </is>
      </c>
      <c r="B150" s="53">
        <f>"CD1801-6"</f>
        <v/>
      </c>
      <c r="C150" s="53" t="n">
        <v>671.49</v>
      </c>
      <c r="D150" s="54">
        <f>C150*0.91</f>
        <v/>
      </c>
      <c r="E150" s="55" t="n">
        <v>611.0599999999999</v>
      </c>
    </row>
    <row r="151">
      <c r="A151" s="53" t="inlineStr">
        <is>
          <t>CS497319098</t>
        </is>
      </c>
      <c r="B151" s="53">
        <f>"CD1801-6"</f>
        <v/>
      </c>
      <c r="C151" s="53" t="n">
        <v>671.49</v>
      </c>
      <c r="D151" s="54">
        <f>C151*0.91</f>
        <v/>
      </c>
      <c r="E151" s="55" t="n">
        <v>611.0599999999999</v>
      </c>
    </row>
    <row r="152">
      <c r="A152" s="53" t="inlineStr">
        <is>
          <t>CS497319175</t>
        </is>
      </c>
      <c r="B152" s="53">
        <f>"CD1801-6"</f>
        <v/>
      </c>
      <c r="C152" s="53" t="n">
        <v>671.49</v>
      </c>
      <c r="D152" s="54">
        <f>C152*0.91</f>
        <v/>
      </c>
      <c r="E152" s="55" t="n">
        <v>611.0599999999999</v>
      </c>
    </row>
    <row r="153">
      <c r="A153" s="53" t="inlineStr">
        <is>
          <t>CS497342544</t>
        </is>
      </c>
      <c r="B153" s="53">
        <f>"CD1801-6"</f>
        <v/>
      </c>
      <c r="C153" s="53" t="n">
        <v>671.49</v>
      </c>
      <c r="D153" s="54">
        <f>C153*0.91</f>
        <v/>
      </c>
      <c r="E153" s="55" t="n">
        <v>611.05</v>
      </c>
    </row>
    <row r="154">
      <c r="A154" s="53" t="inlineStr">
        <is>
          <t>CS497352449</t>
        </is>
      </c>
      <c r="B154" s="53">
        <f>"CD1801-6"</f>
        <v/>
      </c>
      <c r="C154" s="53" t="n">
        <v>671.49</v>
      </c>
      <c r="D154" s="54">
        <f>C154*0.91</f>
        <v/>
      </c>
      <c r="E154" s="55" t="n">
        <v>611.0599999999999</v>
      </c>
    </row>
    <row r="155">
      <c r="A155" s="53" t="inlineStr">
        <is>
          <t>CS497356115</t>
        </is>
      </c>
      <c r="B155" s="53">
        <f>"CD1801-6"</f>
        <v/>
      </c>
      <c r="C155" s="53" t="n">
        <v>671.49</v>
      </c>
      <c r="D155" s="54">
        <f>C155*0.91</f>
        <v/>
      </c>
      <c r="E155" s="55" t="n">
        <v>611.0599999999999</v>
      </c>
    </row>
    <row r="156">
      <c r="A156" s="53" t="inlineStr">
        <is>
          <t>CS497436151</t>
        </is>
      </c>
      <c r="B156" s="53">
        <f>"CD1801-6"</f>
        <v/>
      </c>
      <c r="C156" s="53" t="n">
        <v>671.49</v>
      </c>
      <c r="D156" s="54">
        <f>C156*0.91</f>
        <v/>
      </c>
      <c r="E156" s="55" t="n">
        <v>611.0599999999999</v>
      </c>
    </row>
    <row r="157">
      <c r="A157" s="53" t="inlineStr">
        <is>
          <t>CS497441803</t>
        </is>
      </c>
      <c r="B157" s="53">
        <f>"CD1801-6"</f>
        <v/>
      </c>
      <c r="C157" s="53" t="n">
        <v>671.49</v>
      </c>
      <c r="D157" s="54">
        <f>C157*0.91</f>
        <v/>
      </c>
      <c r="E157" s="55" t="n">
        <v>611.0599999999999</v>
      </c>
    </row>
    <row r="158">
      <c r="A158" s="53" t="inlineStr">
        <is>
          <t>CA497212230</t>
        </is>
      </c>
      <c r="B158" s="53">
        <f>"CD1802-6"</f>
        <v/>
      </c>
      <c r="C158" s="53" t="n">
        <v>671.49</v>
      </c>
      <c r="D158" s="54">
        <f>C158*0.91</f>
        <v/>
      </c>
      <c r="E158" s="55" t="n">
        <v>611.05</v>
      </c>
    </row>
    <row r="159">
      <c r="A159" s="53" t="inlineStr">
        <is>
          <t>CS496871228</t>
        </is>
      </c>
      <c r="B159" s="53">
        <f>"CD1802-6"</f>
        <v/>
      </c>
      <c r="C159" s="53" t="n">
        <v>671.49</v>
      </c>
      <c r="D159" s="54">
        <f>C159*0.91</f>
        <v/>
      </c>
      <c r="E159" s="55" t="n">
        <v>611.05</v>
      </c>
    </row>
    <row r="160">
      <c r="A160" s="53" t="inlineStr">
        <is>
          <t>CS496903819</t>
        </is>
      </c>
      <c r="B160" s="53">
        <f>"CD1802-6"</f>
        <v/>
      </c>
      <c r="C160" s="53" t="n">
        <v>671.49</v>
      </c>
      <c r="D160" s="54">
        <f>C160*0.91</f>
        <v/>
      </c>
      <c r="E160" s="55" t="n">
        <v>611.04</v>
      </c>
    </row>
    <row r="161">
      <c r="A161" s="53" t="inlineStr">
        <is>
          <t>CS497066300</t>
        </is>
      </c>
      <c r="B161" s="53">
        <f>"CD1802-6"</f>
        <v/>
      </c>
      <c r="C161" s="53" t="n">
        <v>671.49</v>
      </c>
      <c r="D161" s="54">
        <f>C161*0.91</f>
        <v/>
      </c>
      <c r="E161" s="55" t="n">
        <v>611.04</v>
      </c>
    </row>
    <row r="162">
      <c r="A162" s="53" t="inlineStr">
        <is>
          <t>CS497118396</t>
        </is>
      </c>
      <c r="B162" s="53">
        <f>"CD1802-6"</f>
        <v/>
      </c>
      <c r="C162" s="53" t="n">
        <v>671.49</v>
      </c>
      <c r="D162" s="54">
        <f>C162*0.91</f>
        <v/>
      </c>
      <c r="E162" s="55" t="n">
        <v>611.04</v>
      </c>
    </row>
    <row r="163">
      <c r="A163" s="53" t="inlineStr">
        <is>
          <t>CS497132850</t>
        </is>
      </c>
      <c r="B163" s="53">
        <f>"CD1802-6"</f>
        <v/>
      </c>
      <c r="C163" s="53" t="n">
        <v>671.49</v>
      </c>
      <c r="D163" s="54">
        <f>C163*0.91</f>
        <v/>
      </c>
      <c r="E163" s="55" t="n">
        <v>611.04</v>
      </c>
    </row>
    <row r="164">
      <c r="A164" s="53" t="inlineStr">
        <is>
          <t>CS497205146</t>
        </is>
      </c>
      <c r="B164" s="53">
        <f>"CD1802-6"</f>
        <v/>
      </c>
      <c r="C164" s="53" t="n">
        <v>671.49</v>
      </c>
      <c r="D164" s="54">
        <f>C164*0.91</f>
        <v/>
      </c>
      <c r="E164" s="55" t="n">
        <v>611.05</v>
      </c>
    </row>
    <row r="165">
      <c r="A165" s="53" t="inlineStr">
        <is>
          <t>CS497221171</t>
        </is>
      </c>
      <c r="B165" s="53">
        <f>"CD1802-6"</f>
        <v/>
      </c>
      <c r="C165" s="53" t="n">
        <v>671.49</v>
      </c>
      <c r="D165" s="54">
        <f>C165*0.91</f>
        <v/>
      </c>
      <c r="E165" s="55" t="n">
        <v>611.05</v>
      </c>
    </row>
    <row r="166">
      <c r="A166" s="53" t="inlineStr">
        <is>
          <t>CS497239436</t>
        </is>
      </c>
      <c r="B166" s="53">
        <f>"CD1802-6"</f>
        <v/>
      </c>
      <c r="C166" s="53" t="n">
        <v>671.49</v>
      </c>
      <c r="D166" s="54">
        <f>C166*0.91</f>
        <v/>
      </c>
      <c r="E166" s="55" t="n">
        <v>611.04</v>
      </c>
    </row>
    <row r="167">
      <c r="A167" s="53" t="inlineStr">
        <is>
          <t>CS497278385</t>
        </is>
      </c>
      <c r="B167" s="53">
        <f>"CD1802-6"</f>
        <v/>
      </c>
      <c r="C167" s="53" t="n">
        <v>1342.98</v>
      </c>
      <c r="D167" s="54">
        <f>C167*0.91</f>
        <v/>
      </c>
      <c r="E167" s="55" t="n">
        <v>1222.08</v>
      </c>
    </row>
    <row r="168">
      <c r="A168" s="53" t="inlineStr">
        <is>
          <t>CS497253531</t>
        </is>
      </c>
      <c r="B168" s="53">
        <f>"CD1802-6"</f>
        <v/>
      </c>
      <c r="C168" s="53" t="n">
        <v>671.49</v>
      </c>
      <c r="D168" s="54">
        <f>C168*0.91</f>
        <v/>
      </c>
      <c r="E168" s="55" t="n">
        <v>611.05</v>
      </c>
    </row>
    <row r="169">
      <c r="A169" s="53" t="inlineStr">
        <is>
          <t>CS497340398</t>
        </is>
      </c>
      <c r="B169" s="53">
        <f>"CD1802-6"</f>
        <v/>
      </c>
      <c r="C169" s="53" t="n">
        <v>671.49</v>
      </c>
      <c r="D169" s="54">
        <f>C169*0.91</f>
        <v/>
      </c>
      <c r="E169" s="55" t="n">
        <v>611.05</v>
      </c>
    </row>
    <row r="170">
      <c r="A170" s="53" t="inlineStr">
        <is>
          <t>CS496890677</t>
        </is>
      </c>
      <c r="B170" s="53">
        <f>"CD1803-6"</f>
        <v/>
      </c>
      <c r="C170" s="53" t="n">
        <v>671.49</v>
      </c>
      <c r="D170" s="54">
        <f>C170*0.91</f>
        <v/>
      </c>
      <c r="E170" s="55" t="n">
        <v>611.0599999999999</v>
      </c>
    </row>
    <row r="171">
      <c r="A171" s="53" t="inlineStr">
        <is>
          <t>CS497025403</t>
        </is>
      </c>
      <c r="B171" s="53">
        <f>"CD1803-6"</f>
        <v/>
      </c>
      <c r="C171" s="53" t="n">
        <v>671.49</v>
      </c>
      <c r="D171" s="54">
        <f>C171*0.91</f>
        <v/>
      </c>
      <c r="E171" s="55" t="n">
        <v>611.0599999999999</v>
      </c>
    </row>
    <row r="172">
      <c r="A172" s="53" t="inlineStr">
        <is>
          <t>CS497043811</t>
        </is>
      </c>
      <c r="B172" s="53">
        <f>"CD1803-6"</f>
        <v/>
      </c>
      <c r="C172" s="53" t="n">
        <v>671.49</v>
      </c>
      <c r="D172" s="54">
        <f>C172*0.91</f>
        <v/>
      </c>
      <c r="E172" s="55" t="n">
        <v>611.0599999999999</v>
      </c>
    </row>
    <row r="173">
      <c r="A173" s="53" t="inlineStr">
        <is>
          <t>CS497157298</t>
        </is>
      </c>
      <c r="B173" s="53">
        <f>"CD1803-6"</f>
        <v/>
      </c>
      <c r="C173" s="53" t="n">
        <v>671.49</v>
      </c>
      <c r="D173" s="54">
        <f>C173*0.91</f>
        <v/>
      </c>
      <c r="E173" s="55" t="n">
        <v>611.0599999999999</v>
      </c>
    </row>
    <row r="174">
      <c r="A174" s="53" t="inlineStr">
        <is>
          <t>CS497240051</t>
        </is>
      </c>
      <c r="B174" s="53">
        <f>"CD1803-6"</f>
        <v/>
      </c>
      <c r="C174" s="53" t="n">
        <v>671.49</v>
      </c>
      <c r="D174" s="54">
        <f>C174*0.91</f>
        <v/>
      </c>
      <c r="E174" s="55" t="n">
        <v>611.0599999999999</v>
      </c>
    </row>
    <row r="175">
      <c r="A175" s="53" t="inlineStr">
        <is>
          <t>CS497242340</t>
        </is>
      </c>
      <c r="B175" s="53">
        <f>"CD1803-6"</f>
        <v/>
      </c>
      <c r="C175" s="53" t="n">
        <v>671.49</v>
      </c>
      <c r="D175" s="54">
        <f>C175*0.91</f>
        <v/>
      </c>
      <c r="E175" s="55" t="n">
        <v>611.0599999999999</v>
      </c>
    </row>
    <row r="176">
      <c r="A176" s="53" t="inlineStr">
        <is>
          <t>CS497270887</t>
        </is>
      </c>
      <c r="B176" s="53">
        <f>"CD1803-6"</f>
        <v/>
      </c>
      <c r="C176" s="53" t="n">
        <v>671.49</v>
      </c>
      <c r="D176" s="54">
        <f>C176*0.91</f>
        <v/>
      </c>
      <c r="E176" s="55" t="n">
        <v>611.0599999999999</v>
      </c>
    </row>
    <row r="177">
      <c r="A177" s="53" t="inlineStr">
        <is>
          <t>CS497337071</t>
        </is>
      </c>
      <c r="B177" s="53">
        <f>"CD1803-6"</f>
        <v/>
      </c>
      <c r="C177" s="53" t="n">
        <v>671.49</v>
      </c>
      <c r="D177" s="54">
        <f>C177*0.91</f>
        <v/>
      </c>
      <c r="E177" s="55" t="n">
        <v>611.05</v>
      </c>
    </row>
    <row r="178">
      <c r="A178" s="53" t="inlineStr">
        <is>
          <t>CS497337973</t>
        </is>
      </c>
      <c r="B178" s="53">
        <f>"CD1803-6"</f>
        <v/>
      </c>
      <c r="C178" s="53" t="n">
        <v>671.49</v>
      </c>
      <c r="D178" s="54">
        <f>C178*0.91</f>
        <v/>
      </c>
      <c r="E178" s="55" t="n">
        <v>611.0599999999999</v>
      </c>
    </row>
    <row r="179">
      <c r="A179" s="53" t="inlineStr">
        <is>
          <t>CS497339615</t>
        </is>
      </c>
      <c r="B179" s="53">
        <f>"CD1803-6"</f>
        <v/>
      </c>
      <c r="C179" s="53" t="n">
        <v>671.49</v>
      </c>
      <c r="D179" s="54">
        <f>C179*0.91</f>
        <v/>
      </c>
      <c r="E179" s="55" t="n">
        <v>611.0599999999999</v>
      </c>
    </row>
    <row r="180">
      <c r="A180" s="53" t="inlineStr">
        <is>
          <t>CS497360286</t>
        </is>
      </c>
      <c r="B180" s="53">
        <f>"CD1803-6"</f>
        <v/>
      </c>
      <c r="C180" s="53" t="n">
        <v>671.49</v>
      </c>
      <c r="D180" s="54">
        <f>C180*0.91</f>
        <v/>
      </c>
      <c r="E180" s="55" t="n">
        <v>611.05</v>
      </c>
    </row>
    <row r="181">
      <c r="A181" s="53" t="inlineStr">
        <is>
          <t>CS497393273</t>
        </is>
      </c>
      <c r="B181" s="53">
        <f>"CD1803-6"</f>
        <v/>
      </c>
      <c r="C181" s="53" t="n">
        <v>671.49</v>
      </c>
      <c r="D181" s="54">
        <f>C181*0.91</f>
        <v/>
      </c>
      <c r="E181" s="56" t="n">
        <v>611.05</v>
      </c>
    </row>
    <row r="182">
      <c r="A182" s="53" t="inlineStr">
        <is>
          <t>CS497433252</t>
        </is>
      </c>
      <c r="B182" s="53">
        <f>"CD1803-6"</f>
        <v/>
      </c>
      <c r="C182" s="53" t="n">
        <v>671.49</v>
      </c>
      <c r="D182" s="54">
        <f>C182*0.91</f>
        <v/>
      </c>
      <c r="E182" s="55" t="n">
        <v>611.0599999999999</v>
      </c>
    </row>
    <row r="183">
      <c r="A183" s="53" t="inlineStr">
        <is>
          <t>CS497433655</t>
        </is>
      </c>
      <c r="B183" s="53">
        <f>"CD1803-6"</f>
        <v/>
      </c>
      <c r="C183" s="53" t="n">
        <v>671.49</v>
      </c>
      <c r="D183" s="54">
        <f>C183*0.91</f>
        <v/>
      </c>
      <c r="E183" s="55" t="n">
        <v>611.0599999999999</v>
      </c>
    </row>
    <row r="184">
      <c r="A184" s="53" t="inlineStr">
        <is>
          <t>CS497478575</t>
        </is>
      </c>
      <c r="B184" s="53">
        <f>"CD1803-6"</f>
        <v/>
      </c>
      <c r="C184" s="53" t="n">
        <v>671.49</v>
      </c>
      <c r="D184" s="54">
        <f>C184*0.91</f>
        <v/>
      </c>
      <c r="E184" s="55" t="n">
        <v>611.0599999999999</v>
      </c>
    </row>
    <row r="185">
      <c r="A185" s="53" t="inlineStr">
        <is>
          <t>CS497486010</t>
        </is>
      </c>
      <c r="B185" s="53">
        <f>"CD1803-6"</f>
        <v/>
      </c>
      <c r="C185" s="53" t="n">
        <v>671.49</v>
      </c>
      <c r="D185" s="54">
        <f>C185*0.91</f>
        <v/>
      </c>
      <c r="E185" s="55" t="n">
        <v>611.0599999999999</v>
      </c>
    </row>
    <row r="186">
      <c r="A186" s="53" t="inlineStr">
        <is>
          <t>CS497490491</t>
        </is>
      </c>
      <c r="B186" s="53">
        <f>"CD1803-6"</f>
        <v/>
      </c>
      <c r="C186" s="53" t="n">
        <v>671.49</v>
      </c>
      <c r="D186" s="54">
        <f>C186*0.91</f>
        <v/>
      </c>
      <c r="E186" s="55" t="n">
        <v>611.0599999999999</v>
      </c>
    </row>
    <row r="187">
      <c r="A187" s="53" t="inlineStr">
        <is>
          <t>CS497004234</t>
        </is>
      </c>
      <c r="B187" s="53">
        <f>"DVV2503-5"</f>
        <v/>
      </c>
      <c r="C187" s="53" t="n">
        <v>669.98</v>
      </c>
      <c r="D187" s="54">
        <f>C187*0.91</f>
        <v/>
      </c>
      <c r="E187" s="55" t="n">
        <v>609.6799999999999</v>
      </c>
    </row>
    <row r="188">
      <c r="A188" s="57" t="inlineStr">
        <is>
          <t>CS497360686</t>
        </is>
      </c>
      <c r="B188" s="53">
        <f>"DV3045"</f>
        <v/>
      </c>
      <c r="C188" s="53" t="n">
        <v>98.09999999999999</v>
      </c>
      <c r="D188" s="54">
        <f>C188*0.91</f>
        <v/>
      </c>
      <c r="E188" s="55" t="n">
        <v>89.27</v>
      </c>
    </row>
    <row r="189">
      <c r="A189" s="53" t="inlineStr">
        <is>
          <t>CA497476630</t>
        </is>
      </c>
      <c r="B189" s="53">
        <f>"DV3046"</f>
        <v/>
      </c>
      <c r="C189" s="53" t="n">
        <v>98.09999999999999</v>
      </c>
      <c r="D189" s="54">
        <f>C189*0.91</f>
        <v/>
      </c>
      <c r="E189" s="55" t="n">
        <v>89.27</v>
      </c>
    </row>
    <row r="190">
      <c r="A190" s="53" t="inlineStr">
        <is>
          <t>CS497110611</t>
        </is>
      </c>
      <c r="B190" s="53">
        <f>"DV3046"</f>
        <v/>
      </c>
      <c r="C190" s="53" t="n">
        <v>98.09999999999999</v>
      </c>
      <c r="D190" s="54">
        <f>C190*0.91</f>
        <v/>
      </c>
      <c r="E190" s="55" t="n">
        <v>89.27</v>
      </c>
    </row>
    <row r="191">
      <c r="A191" s="53" t="inlineStr">
        <is>
          <t>CS497264307</t>
        </is>
      </c>
      <c r="B191" s="53">
        <f>"DV3046"</f>
        <v/>
      </c>
      <c r="C191" s="53" t="n">
        <v>98.09999999999999</v>
      </c>
      <c r="D191" s="54">
        <f>C191*0.91</f>
        <v/>
      </c>
      <c r="E191" s="55" t="n">
        <v>73.70999999999999</v>
      </c>
    </row>
    <row r="192">
      <c r="A192" s="53" t="inlineStr">
        <is>
          <t>CS497300489</t>
        </is>
      </c>
      <c r="B192" s="53">
        <f>"DV3046"</f>
        <v/>
      </c>
      <c r="C192" s="53" t="n">
        <v>98.09999999999999</v>
      </c>
      <c r="D192" s="54">
        <f>C192*0.91</f>
        <v/>
      </c>
      <c r="E192" s="55" t="n">
        <v>89.27</v>
      </c>
    </row>
    <row r="193">
      <c r="A193" s="53" t="inlineStr">
        <is>
          <t>CS497350345</t>
        </is>
      </c>
      <c r="B193" s="53">
        <f>"DV3046"</f>
        <v/>
      </c>
      <c r="C193" s="53" t="n">
        <v>98.09999999999999</v>
      </c>
      <c r="D193" s="54">
        <f>C193*0.91</f>
        <v/>
      </c>
      <c r="E193" s="55" t="n">
        <v>89.27</v>
      </c>
    </row>
    <row r="194">
      <c r="A194" s="53" t="inlineStr">
        <is>
          <t>CS497345679</t>
        </is>
      </c>
      <c r="B194" s="53">
        <f>"DVV40032-CH"</f>
        <v/>
      </c>
      <c r="C194" s="53" t="n">
        <v>316.01</v>
      </c>
      <c r="D194" s="54">
        <f>C194*0.91</f>
        <v/>
      </c>
      <c r="E194" s="55" t="n">
        <v>287.57</v>
      </c>
    </row>
    <row r="195">
      <c r="A195" s="53" t="inlineStr">
        <is>
          <t>CS497479791</t>
        </is>
      </c>
      <c r="B195" s="53">
        <f>"DVV40032-CH"</f>
        <v/>
      </c>
      <c r="C195" s="53" t="n">
        <v>316.01</v>
      </c>
      <c r="D195" s="54">
        <f>C195*0.91</f>
        <v/>
      </c>
      <c r="E195" s="55" t="n">
        <v>287.57</v>
      </c>
    </row>
    <row r="196">
      <c r="A196" s="57" t="inlineStr">
        <is>
          <t>CA497463895</t>
        </is>
      </c>
      <c r="B196" s="53">
        <f>"DVV40032-O"</f>
        <v/>
      </c>
      <c r="C196" s="53" t="n">
        <v>316.01</v>
      </c>
      <c r="D196" s="54">
        <f>C196*0.91</f>
        <v/>
      </c>
      <c r="E196" s="55" t="n">
        <v>49.73</v>
      </c>
    </row>
    <row r="197">
      <c r="A197" s="53" t="inlineStr">
        <is>
          <t>CA497463897</t>
        </is>
      </c>
      <c r="B197" s="53">
        <f>"DVV40032-S"</f>
        <v/>
      </c>
      <c r="C197" s="53" t="n"/>
      <c r="D197" s="54">
        <f>C197*0.91</f>
        <v/>
      </c>
      <c r="E197" s="55" t="n">
        <v>118.92</v>
      </c>
    </row>
    <row r="198">
      <c r="A198" s="53" t="inlineStr">
        <is>
          <t>CA497463899</t>
        </is>
      </c>
      <c r="B198" s="53">
        <f>"DVV40032-CH"</f>
        <v/>
      </c>
      <c r="C198" s="53" t="n"/>
      <c r="D198" s="54">
        <f>C198*0.91</f>
        <v/>
      </c>
      <c r="E198" s="55" t="n">
        <v>118.92</v>
      </c>
    </row>
    <row r="199">
      <c r="A199" s="53" t="inlineStr">
        <is>
          <t>CA496941437</t>
        </is>
      </c>
      <c r="B199" s="53">
        <f>"DVV40032-O"</f>
        <v/>
      </c>
      <c r="C199" s="53" t="n">
        <v>316.01</v>
      </c>
      <c r="D199" s="54">
        <f>C199*0.91</f>
        <v/>
      </c>
      <c r="E199" s="55" t="n">
        <v>49.73</v>
      </c>
    </row>
    <row r="200">
      <c r="A200" s="53" t="inlineStr">
        <is>
          <t>CA496941438</t>
        </is>
      </c>
      <c r="B200" s="53">
        <f>"DVV40032-S"</f>
        <v/>
      </c>
      <c r="C200" s="53" t="n"/>
      <c r="D200" s="54">
        <f>C200*0.91</f>
        <v/>
      </c>
      <c r="E200" s="55" t="n">
        <v>118.92</v>
      </c>
    </row>
    <row r="201">
      <c r="A201" s="53" t="inlineStr">
        <is>
          <t>CA496941439</t>
        </is>
      </c>
      <c r="B201" s="53">
        <f>"DVV40032-CH"</f>
        <v/>
      </c>
      <c r="C201" s="53" t="n"/>
      <c r="D201" s="54">
        <f>C201*0.91</f>
        <v/>
      </c>
      <c r="E201" s="55" t="n">
        <v>118.92</v>
      </c>
    </row>
    <row r="202">
      <c r="A202" s="53" t="inlineStr">
        <is>
          <t>CS496888073</t>
        </is>
      </c>
      <c r="B202" s="53">
        <f>"DVV40033-3PCS-CH"</f>
        <v/>
      </c>
      <c r="C202" s="53" t="n">
        <v>315.81</v>
      </c>
      <c r="D202" s="54">
        <f>C202*0.91</f>
        <v/>
      </c>
      <c r="E202" s="55" t="n">
        <v>287.38</v>
      </c>
    </row>
    <row r="203">
      <c r="A203" s="53" t="inlineStr">
        <is>
          <t>CS496939565</t>
        </is>
      </c>
      <c r="B203" s="53">
        <f>"DVV40033-3PCS-CH"</f>
        <v/>
      </c>
      <c r="C203" s="53" t="n">
        <v>315.81</v>
      </c>
      <c r="D203" s="54">
        <f>C203*0.91</f>
        <v/>
      </c>
      <c r="E203" s="55" t="n">
        <v>287.38</v>
      </c>
    </row>
    <row r="204">
      <c r="A204" s="53" t="inlineStr">
        <is>
          <t>CS496941081</t>
        </is>
      </c>
      <c r="B204" s="53">
        <f>"DVV40033-3PCS-CH"</f>
        <v/>
      </c>
      <c r="C204" s="53" t="n">
        <v>315.81</v>
      </c>
      <c r="D204" s="54">
        <f>C204*0.91</f>
        <v/>
      </c>
      <c r="E204" s="55" t="n">
        <v>287.38</v>
      </c>
    </row>
    <row r="205">
      <c r="A205" s="53" t="inlineStr">
        <is>
          <t>CS497041636</t>
        </is>
      </c>
      <c r="B205" s="53">
        <f>"DVV40033-3PCS-CH"</f>
        <v/>
      </c>
      <c r="C205" s="53" t="n">
        <v>315.81</v>
      </c>
      <c r="D205" s="54">
        <f>C205*0.91</f>
        <v/>
      </c>
      <c r="E205" s="55" t="n">
        <v>287.38</v>
      </c>
    </row>
    <row r="206">
      <c r="A206" s="53" t="inlineStr">
        <is>
          <t>CS497056099</t>
        </is>
      </c>
      <c r="B206" s="53">
        <f>"DVV40033-3PCS-CH"</f>
        <v/>
      </c>
      <c r="C206" s="53" t="n">
        <v>315.81</v>
      </c>
      <c r="D206" s="54">
        <f>C206*0.91</f>
        <v/>
      </c>
      <c r="E206" s="55" t="n">
        <v>287.38</v>
      </c>
    </row>
    <row r="207">
      <c r="A207" s="53" t="inlineStr">
        <is>
          <t>CS497229751</t>
        </is>
      </c>
      <c r="B207" s="53">
        <f>"DVV40033-3PCS-CH"</f>
        <v/>
      </c>
      <c r="C207" s="53" t="n">
        <v>315.81</v>
      </c>
      <c r="D207" s="54">
        <f>C207*0.91</f>
        <v/>
      </c>
      <c r="E207" s="55" t="n">
        <v>287.38</v>
      </c>
    </row>
    <row r="208">
      <c r="A208" s="53" t="inlineStr">
        <is>
          <t>CS497279444</t>
        </is>
      </c>
      <c r="B208" s="53">
        <f>"DVV40033-3PCS-CH"</f>
        <v/>
      </c>
      <c r="C208" s="53" t="n">
        <v>315.81</v>
      </c>
      <c r="D208" s="54">
        <f>C208*0.91</f>
        <v/>
      </c>
      <c r="E208" s="55" t="n">
        <v>287.38</v>
      </c>
    </row>
    <row r="209">
      <c r="A209" s="53" t="inlineStr">
        <is>
          <t>CS497281001</t>
        </is>
      </c>
      <c r="B209" s="53">
        <f>"DVV40033-3PCS-CH"</f>
        <v/>
      </c>
      <c r="C209" s="53" t="n">
        <v>315.81</v>
      </c>
      <c r="D209" s="54">
        <f>C209*0.91</f>
        <v/>
      </c>
      <c r="E209" s="56" t="n">
        <v>82.88</v>
      </c>
    </row>
    <row r="210">
      <c r="A210" s="57" t="inlineStr">
        <is>
          <t>CS497307500</t>
        </is>
      </c>
      <c r="B210" s="53">
        <f>"DVV40033-3PCS-CH"</f>
        <v/>
      </c>
      <c r="C210" s="53" t="n">
        <v>315.81</v>
      </c>
      <c r="D210" s="54">
        <f>C210*0.91</f>
        <v/>
      </c>
      <c r="E210" s="55" t="n">
        <v>287.38</v>
      </c>
    </row>
    <row r="211">
      <c r="A211" s="53" t="inlineStr">
        <is>
          <t>CS497377462</t>
        </is>
      </c>
      <c r="B211" s="53">
        <f>"DVV40033-3PCS-CH"</f>
        <v/>
      </c>
      <c r="C211" s="53" t="n">
        <v>315.81</v>
      </c>
      <c r="D211" s="54">
        <f>C211*0.91</f>
        <v/>
      </c>
      <c r="E211" s="55" t="n">
        <v>287.38</v>
      </c>
    </row>
    <row r="212">
      <c r="A212" s="53" t="inlineStr">
        <is>
          <t>CS497381785</t>
        </is>
      </c>
      <c r="B212" s="53">
        <f>"DVV40033-3PCS-CH"</f>
        <v/>
      </c>
      <c r="C212" s="53" t="n">
        <v>315.81</v>
      </c>
      <c r="D212" s="54">
        <f>C212*0.91</f>
        <v/>
      </c>
      <c r="E212" s="55" t="n">
        <v>287.38</v>
      </c>
    </row>
    <row r="213">
      <c r="A213" s="53" t="inlineStr">
        <is>
          <t>CA496937221</t>
        </is>
      </c>
      <c r="B213" s="53">
        <f>"DVV40033-3PCS-S"</f>
        <v/>
      </c>
      <c r="C213" s="53" t="n">
        <v>315.81</v>
      </c>
      <c r="D213" s="54">
        <f>C213*0.91</f>
        <v/>
      </c>
      <c r="E213" s="55" t="n">
        <v>121.62</v>
      </c>
    </row>
    <row r="214">
      <c r="A214" s="53" t="inlineStr">
        <is>
          <t>CA496937222</t>
        </is>
      </c>
      <c r="B214" s="53">
        <f>"DVV40033-3PCS-CH"</f>
        <v/>
      </c>
      <c r="C214" s="53" t="n"/>
      <c r="D214" s="54">
        <f>C214*0.91</f>
        <v/>
      </c>
      <c r="E214" s="55" t="n">
        <v>121.62</v>
      </c>
    </row>
    <row r="215">
      <c r="A215" s="53" t="inlineStr">
        <is>
          <t>CA496937223</t>
        </is>
      </c>
      <c r="B215" s="53">
        <f>"DVV40033-3PCS-O"</f>
        <v/>
      </c>
      <c r="C215" s="53" t="n"/>
      <c r="D215" s="54">
        <f>C215*0.91</f>
        <v/>
      </c>
      <c r="E215" s="55" t="n">
        <v>44.14</v>
      </c>
    </row>
    <row r="216">
      <c r="A216" s="53" t="inlineStr">
        <is>
          <t>CA497319647</t>
        </is>
      </c>
      <c r="B216" s="53">
        <f>"DVV40033-3PCS-S"</f>
        <v/>
      </c>
      <c r="C216" s="53" t="n">
        <v>315.81</v>
      </c>
      <c r="D216" s="54">
        <f>C216*0.91</f>
        <v/>
      </c>
      <c r="E216" s="55" t="n">
        <v>121.62</v>
      </c>
    </row>
    <row r="217">
      <c r="A217" s="53" t="inlineStr">
        <is>
          <t>CA497319648</t>
        </is>
      </c>
      <c r="B217" s="53">
        <f>"DVV40033-3PCS-CH"</f>
        <v/>
      </c>
      <c r="C217" s="53" t="n"/>
      <c r="D217" s="54">
        <f>C217*0.91</f>
        <v/>
      </c>
      <c r="E217" s="55" t="n">
        <v>121.62</v>
      </c>
    </row>
    <row r="218">
      <c r="A218" s="53" t="inlineStr">
        <is>
          <t>CA497319649</t>
        </is>
      </c>
      <c r="B218" s="53">
        <f>"DVV40033-3PCS-O"</f>
        <v/>
      </c>
      <c r="C218" s="53" t="n"/>
      <c r="D218" s="54">
        <f>C218*0.91</f>
        <v/>
      </c>
      <c r="E218" s="55" t="n">
        <v>44.14</v>
      </c>
    </row>
    <row r="219">
      <c r="A219" s="53" t="inlineStr">
        <is>
          <t>CS496188679</t>
        </is>
      </c>
      <c r="B219" s="53">
        <f>"DVV4034-CH"</f>
        <v/>
      </c>
      <c r="C219" s="53" t="n">
        <v>316.01</v>
      </c>
      <c r="D219" s="54">
        <f>C219*0.91</f>
        <v/>
      </c>
      <c r="E219" s="55" t="n">
        <v>287.57</v>
      </c>
    </row>
    <row r="220">
      <c r="A220" s="53" t="inlineStr">
        <is>
          <t>CS496904233</t>
        </is>
      </c>
      <c r="B220" s="53">
        <f>"DVV4034-CH"</f>
        <v/>
      </c>
      <c r="C220" s="53" t="n">
        <v>316.01</v>
      </c>
      <c r="D220" s="54">
        <f>C220*0.91</f>
        <v/>
      </c>
      <c r="E220" s="55" t="n">
        <v>287.57</v>
      </c>
    </row>
    <row r="221">
      <c r="A221" s="53" t="inlineStr">
        <is>
          <t>CS496925761</t>
        </is>
      </c>
      <c r="B221" s="53">
        <f>"DVV4034-CH"</f>
        <v/>
      </c>
      <c r="C221" s="53" t="n">
        <v>316.01</v>
      </c>
      <c r="D221" s="54">
        <f>C221*0.91</f>
        <v/>
      </c>
      <c r="E221" s="55" t="n">
        <v>287.57</v>
      </c>
    </row>
    <row r="222">
      <c r="A222" s="53" t="inlineStr">
        <is>
          <t>CS496917349</t>
        </is>
      </c>
      <c r="B222" s="53">
        <f>"DVV4034-CH"</f>
        <v/>
      </c>
      <c r="C222" s="53" t="n">
        <v>316.01</v>
      </c>
      <c r="D222" s="54">
        <f>C222*0.91</f>
        <v/>
      </c>
      <c r="E222" s="55" t="n">
        <v>287.57</v>
      </c>
    </row>
    <row r="223">
      <c r="A223" s="53" t="inlineStr">
        <is>
          <t>CS496936737</t>
        </is>
      </c>
      <c r="B223" s="53">
        <f>"DVV4034-CH"</f>
        <v/>
      </c>
      <c r="C223" s="53" t="n">
        <v>316.01</v>
      </c>
      <c r="D223" s="54">
        <f>C223*0.91</f>
        <v/>
      </c>
      <c r="E223" s="55" t="n">
        <v>287.57</v>
      </c>
    </row>
    <row r="224">
      <c r="A224" s="53" t="inlineStr">
        <is>
          <t>CS496938360</t>
        </is>
      </c>
      <c r="B224" s="53">
        <f>"DVV4034-CH"</f>
        <v/>
      </c>
      <c r="C224" s="53" t="n">
        <v>316.01</v>
      </c>
      <c r="D224" s="54">
        <f>C224*0.91</f>
        <v/>
      </c>
      <c r="E224" s="55" t="n">
        <v>287.57</v>
      </c>
    </row>
    <row r="225">
      <c r="A225" s="53" t="inlineStr">
        <is>
          <t>CS496941538</t>
        </is>
      </c>
      <c r="B225" s="53">
        <f>"DVV4034-CH"</f>
        <v/>
      </c>
      <c r="C225" s="53" t="n">
        <v>316.01</v>
      </c>
      <c r="D225" s="54">
        <f>C225*0.91</f>
        <v/>
      </c>
      <c r="E225" s="55" t="n">
        <v>287.57</v>
      </c>
    </row>
    <row r="226">
      <c r="A226" s="53" t="inlineStr">
        <is>
          <t>CS496955869</t>
        </is>
      </c>
      <c r="B226" s="53">
        <f>"DVV4034-CH"</f>
        <v/>
      </c>
      <c r="C226" s="53" t="n">
        <v>316.01</v>
      </c>
      <c r="D226" s="54">
        <f>C226*0.91</f>
        <v/>
      </c>
      <c r="E226" s="55" t="n">
        <v>287.57</v>
      </c>
    </row>
    <row r="227">
      <c r="A227" s="53" t="inlineStr">
        <is>
          <t>CS496961777</t>
        </is>
      </c>
      <c r="B227" s="53">
        <f>"DVV4034-CH"</f>
        <v/>
      </c>
      <c r="C227" s="53" t="n">
        <v>316.01</v>
      </c>
      <c r="D227" s="54">
        <f>C227*0.91</f>
        <v/>
      </c>
      <c r="E227" s="55" t="n">
        <v>287.57</v>
      </c>
    </row>
    <row r="228">
      <c r="A228" s="53" t="inlineStr">
        <is>
          <t>CS496966761</t>
        </is>
      </c>
      <c r="B228" s="53">
        <f>"DVV4034-CH"</f>
        <v/>
      </c>
      <c r="C228" s="53" t="n">
        <v>316.01</v>
      </c>
      <c r="D228" s="54">
        <f>C228*0.91</f>
        <v/>
      </c>
      <c r="E228" s="55" t="n">
        <v>287.57</v>
      </c>
    </row>
    <row r="229">
      <c r="A229" s="53" t="inlineStr">
        <is>
          <t>CS496960626</t>
        </is>
      </c>
      <c r="B229" s="53">
        <f>"DVV4034-CH"</f>
        <v/>
      </c>
      <c r="C229" s="53" t="n">
        <v>316.01</v>
      </c>
      <c r="D229" s="54">
        <f>C229*0.91</f>
        <v/>
      </c>
      <c r="E229" s="55" t="n">
        <v>287.57</v>
      </c>
    </row>
    <row r="230">
      <c r="A230" s="53" t="inlineStr">
        <is>
          <t>CS496981411</t>
        </is>
      </c>
      <c r="B230" s="53">
        <f>"DVV4034-CH"</f>
        <v/>
      </c>
      <c r="C230" s="53" t="n">
        <v>316.01</v>
      </c>
      <c r="D230" s="54">
        <f>C230*0.91</f>
        <v/>
      </c>
      <c r="E230" s="55" t="n">
        <v>287.57</v>
      </c>
    </row>
    <row r="231">
      <c r="A231" s="53" t="inlineStr">
        <is>
          <t>CS496985285</t>
        </is>
      </c>
      <c r="B231" s="53">
        <f>"DVV4034-CH"</f>
        <v/>
      </c>
      <c r="C231" s="53" t="n">
        <v>316.01</v>
      </c>
      <c r="D231" s="54">
        <f>C231*0.91</f>
        <v/>
      </c>
      <c r="E231" s="55" t="n">
        <v>287.57</v>
      </c>
    </row>
    <row r="232">
      <c r="A232" s="53" t="inlineStr">
        <is>
          <t>CS496996017</t>
        </is>
      </c>
      <c r="B232" s="53">
        <f>"DVV4034-CH"</f>
        <v/>
      </c>
      <c r="C232" s="53" t="n">
        <v>316.01</v>
      </c>
      <c r="D232" s="54">
        <f>C232*0.91</f>
        <v/>
      </c>
      <c r="E232" s="55" t="n">
        <v>287.57</v>
      </c>
    </row>
    <row r="233">
      <c r="A233" s="53" t="inlineStr">
        <is>
          <t>CS497002115</t>
        </is>
      </c>
      <c r="B233" s="53">
        <f>"DVV4034-CH"</f>
        <v/>
      </c>
      <c r="C233" s="53" t="n">
        <v>316.01</v>
      </c>
      <c r="D233" s="54">
        <f>C233*0.91</f>
        <v/>
      </c>
      <c r="E233" s="55" t="n">
        <v>287.57</v>
      </c>
    </row>
    <row r="234">
      <c r="A234" s="53" t="inlineStr">
        <is>
          <t>CS497035140</t>
        </is>
      </c>
      <c r="B234" s="53">
        <f>"DVV4034-CH"</f>
        <v/>
      </c>
      <c r="C234" s="53" t="n">
        <v>316.01</v>
      </c>
      <c r="D234" s="54">
        <f>C234*0.91</f>
        <v/>
      </c>
      <c r="E234" s="55" t="n">
        <v>287.57</v>
      </c>
    </row>
    <row r="235">
      <c r="A235" s="53" t="inlineStr">
        <is>
          <t>CS497031940</t>
        </is>
      </c>
      <c r="B235" s="53">
        <f>"DVV4034-CH"</f>
        <v/>
      </c>
      <c r="C235" s="53" t="n">
        <v>316.01</v>
      </c>
      <c r="D235" s="54">
        <f>C235*0.91</f>
        <v/>
      </c>
      <c r="E235" s="55" t="n">
        <v>287.57</v>
      </c>
    </row>
    <row r="236">
      <c r="A236" s="53" t="inlineStr">
        <is>
          <t>CS497032922</t>
        </is>
      </c>
      <c r="B236" s="53">
        <f>"DVV4034-CH"</f>
        <v/>
      </c>
      <c r="C236" s="53" t="n">
        <v>316.01</v>
      </c>
      <c r="D236" s="54">
        <f>C236*0.91</f>
        <v/>
      </c>
      <c r="E236" s="55" t="n">
        <v>287.57</v>
      </c>
    </row>
    <row r="237">
      <c r="A237" s="53" t="inlineStr">
        <is>
          <t>CS497043174</t>
        </is>
      </c>
      <c r="B237" s="53">
        <f>"DVV4034-CH"</f>
        <v/>
      </c>
      <c r="C237" s="53" t="n">
        <v>316.01</v>
      </c>
      <c r="D237" s="54">
        <f>C237*0.91</f>
        <v/>
      </c>
      <c r="E237" s="55" t="n">
        <v>287.57</v>
      </c>
    </row>
    <row r="238">
      <c r="A238" s="53" t="inlineStr">
        <is>
          <t>CS497053155</t>
        </is>
      </c>
      <c r="B238" s="53">
        <f>"DVV4034-CH"</f>
        <v/>
      </c>
      <c r="C238" s="53" t="n">
        <v>316.01</v>
      </c>
      <c r="D238" s="54">
        <f>C238*0.91</f>
        <v/>
      </c>
      <c r="E238" s="55" t="n">
        <v>287.57</v>
      </c>
    </row>
    <row r="239">
      <c r="A239" s="53" t="inlineStr">
        <is>
          <t>CS497055114</t>
        </is>
      </c>
      <c r="B239" s="53">
        <f>"DVV4034-CH"</f>
        <v/>
      </c>
      <c r="C239" s="53" t="n">
        <v>316.01</v>
      </c>
      <c r="D239" s="54">
        <f>C239*0.91</f>
        <v/>
      </c>
      <c r="E239" s="55" t="n">
        <v>287.57</v>
      </c>
    </row>
    <row r="240">
      <c r="A240" s="53" t="inlineStr">
        <is>
          <t>CS497047079</t>
        </is>
      </c>
      <c r="B240" s="53">
        <f>"DVV4034-CH"</f>
        <v/>
      </c>
      <c r="C240" s="53" t="n">
        <v>316.01</v>
      </c>
      <c r="D240" s="54">
        <f>C240*0.91</f>
        <v/>
      </c>
      <c r="E240" s="55" t="n">
        <v>287.57</v>
      </c>
    </row>
    <row r="241">
      <c r="A241" s="53" t="inlineStr">
        <is>
          <t>CS497049081</t>
        </is>
      </c>
      <c r="B241" s="53">
        <f>"DVV4034-CH"</f>
        <v/>
      </c>
      <c r="C241" s="53" t="n">
        <v>316.01</v>
      </c>
      <c r="D241" s="54">
        <f>C241*0.91</f>
        <v/>
      </c>
      <c r="E241" s="55" t="n">
        <v>287.57</v>
      </c>
    </row>
    <row r="242">
      <c r="A242" s="53" t="inlineStr">
        <is>
          <t>CS497064809</t>
        </is>
      </c>
      <c r="B242" s="53">
        <f>"DVV4034-CH"</f>
        <v/>
      </c>
      <c r="C242" s="53" t="n">
        <v>316.01</v>
      </c>
      <c r="D242" s="54">
        <f>C242*0.91</f>
        <v/>
      </c>
      <c r="E242" s="55" t="n">
        <v>287.57</v>
      </c>
    </row>
    <row r="243">
      <c r="A243" s="53" t="inlineStr">
        <is>
          <t>CS497064857</t>
        </is>
      </c>
      <c r="B243" s="53">
        <f>"DVV4034-CH"</f>
        <v/>
      </c>
      <c r="C243" s="53" t="n">
        <v>316.01</v>
      </c>
      <c r="D243" s="54">
        <f>C243*0.91</f>
        <v/>
      </c>
      <c r="E243" s="55" t="n">
        <v>287.57</v>
      </c>
    </row>
    <row r="244">
      <c r="A244" s="53" t="inlineStr">
        <is>
          <t>CS497085504</t>
        </is>
      </c>
      <c r="B244" s="53">
        <f>"DVV4034-CH"</f>
        <v/>
      </c>
      <c r="C244" s="53" t="n">
        <v>316.01</v>
      </c>
      <c r="D244" s="54">
        <f>C244*0.91</f>
        <v/>
      </c>
      <c r="E244" s="55" t="n">
        <v>287.57</v>
      </c>
    </row>
    <row r="245">
      <c r="A245" s="53" t="inlineStr">
        <is>
          <t>CS497113373</t>
        </is>
      </c>
      <c r="B245" s="53">
        <f>"DVV4034-CH"</f>
        <v/>
      </c>
      <c r="C245" s="53" t="n">
        <v>316.01</v>
      </c>
      <c r="D245" s="54">
        <f>C245*0.91</f>
        <v/>
      </c>
      <c r="E245" s="55" t="n">
        <v>287.57</v>
      </c>
    </row>
    <row r="246">
      <c r="A246" s="53" t="inlineStr">
        <is>
          <t>CS497127950</t>
        </is>
      </c>
      <c r="B246" s="53">
        <f>"DVV4034-CH"</f>
        <v/>
      </c>
      <c r="C246" s="53" t="n">
        <v>316.01</v>
      </c>
      <c r="D246" s="54">
        <f>C246*0.91</f>
        <v/>
      </c>
      <c r="E246" s="55" t="n">
        <v>287.57</v>
      </c>
    </row>
    <row r="247">
      <c r="A247" s="53" t="inlineStr">
        <is>
          <t>CS497128562</t>
        </is>
      </c>
      <c r="B247" s="53">
        <f>"DVV4034-CH"</f>
        <v/>
      </c>
      <c r="C247" s="53" t="n">
        <v>316.01</v>
      </c>
      <c r="D247" s="54">
        <f>C247*0.91</f>
        <v/>
      </c>
      <c r="E247" s="55" t="n">
        <v>287.57</v>
      </c>
    </row>
    <row r="248">
      <c r="A248" s="53" t="inlineStr">
        <is>
          <t>CS497135538</t>
        </is>
      </c>
      <c r="B248" s="53">
        <f>"DVV4034-CH"</f>
        <v/>
      </c>
      <c r="C248" s="53" t="n">
        <v>316.01</v>
      </c>
      <c r="D248" s="54">
        <f>C248*0.91</f>
        <v/>
      </c>
      <c r="E248" s="55" t="n">
        <v>287.57</v>
      </c>
    </row>
    <row r="249">
      <c r="A249" s="53" t="inlineStr">
        <is>
          <t>CS497138741</t>
        </is>
      </c>
      <c r="B249" s="53">
        <f>"DVV4034-CH"</f>
        <v/>
      </c>
      <c r="C249" s="53" t="n">
        <v>316.01</v>
      </c>
      <c r="D249" s="54">
        <f>C249*0.91</f>
        <v/>
      </c>
      <c r="E249" s="55" t="n">
        <v>287.57</v>
      </c>
    </row>
    <row r="250">
      <c r="A250" s="53" t="inlineStr">
        <is>
          <t>CS497145346</t>
        </is>
      </c>
      <c r="B250" s="53">
        <f>"DVV4034-CH"</f>
        <v/>
      </c>
      <c r="C250" s="53" t="n">
        <v>316.01</v>
      </c>
      <c r="D250" s="54">
        <f>C250*0.91</f>
        <v/>
      </c>
      <c r="E250" s="55" t="n">
        <v>287.57</v>
      </c>
    </row>
    <row r="251">
      <c r="A251" s="53" t="inlineStr">
        <is>
          <t>CS497147973</t>
        </is>
      </c>
      <c r="B251" s="53">
        <f>"DVV4034-CH"</f>
        <v/>
      </c>
      <c r="C251" s="53" t="n">
        <v>316.01</v>
      </c>
      <c r="D251" s="54">
        <f>C251*0.91</f>
        <v/>
      </c>
      <c r="E251" s="55" t="n">
        <v>287.57</v>
      </c>
    </row>
    <row r="252">
      <c r="A252" s="53" t="inlineStr">
        <is>
          <t>CS497156827</t>
        </is>
      </c>
      <c r="B252" s="53">
        <f>"DVV4034-CH"</f>
        <v/>
      </c>
      <c r="C252" s="53" t="n">
        <v>316.01</v>
      </c>
      <c r="D252" s="54">
        <f>C252*0.91</f>
        <v/>
      </c>
      <c r="E252" s="55" t="n">
        <v>287.57</v>
      </c>
    </row>
    <row r="253">
      <c r="A253" s="53" t="inlineStr">
        <is>
          <t>CS497169196</t>
        </is>
      </c>
      <c r="B253" s="53">
        <f>"DVV4034-CH"</f>
        <v/>
      </c>
      <c r="C253" s="53" t="n">
        <v>316.01</v>
      </c>
      <c r="D253" s="54">
        <f>C253*0.91</f>
        <v/>
      </c>
      <c r="E253" s="55" t="n">
        <v>287.57</v>
      </c>
    </row>
    <row r="254">
      <c r="A254" s="53" t="inlineStr">
        <is>
          <t>CS497190947</t>
        </is>
      </c>
      <c r="B254" s="53">
        <f>"DVV4034-CH"</f>
        <v/>
      </c>
      <c r="C254" s="53" t="n">
        <v>316.01</v>
      </c>
      <c r="D254" s="54">
        <f>C254*0.91</f>
        <v/>
      </c>
      <c r="E254" s="55" t="n">
        <v>287.57</v>
      </c>
    </row>
    <row r="255">
      <c r="A255" s="53" t="inlineStr">
        <is>
          <t>CS497195396</t>
        </is>
      </c>
      <c r="B255" s="53">
        <f>"DVV4034-CH"</f>
        <v/>
      </c>
      <c r="C255" s="53" t="n">
        <v>316.01</v>
      </c>
      <c r="D255" s="54">
        <f>C255*0.91</f>
        <v/>
      </c>
      <c r="E255" s="55" t="n">
        <v>287.57</v>
      </c>
    </row>
    <row r="256">
      <c r="A256" s="53" t="inlineStr">
        <is>
          <t>CS497196834</t>
        </is>
      </c>
      <c r="B256" s="53">
        <f>"DVV4034-CH"</f>
        <v/>
      </c>
      <c r="C256" s="53" t="n">
        <v>316.01</v>
      </c>
      <c r="D256" s="54">
        <f>C256*0.91</f>
        <v/>
      </c>
      <c r="E256" s="55" t="n">
        <v>287.57</v>
      </c>
    </row>
    <row r="257">
      <c r="A257" s="53" t="inlineStr">
        <is>
          <t>CS497201911</t>
        </is>
      </c>
      <c r="B257" s="53">
        <f>"DVV4034-CH"</f>
        <v/>
      </c>
      <c r="C257" s="53" t="n">
        <v>316.01</v>
      </c>
      <c r="D257" s="54">
        <f>C257*0.91</f>
        <v/>
      </c>
      <c r="E257" s="55" t="n">
        <v>287.57</v>
      </c>
    </row>
    <row r="258">
      <c r="A258" s="53" t="inlineStr">
        <is>
          <t>CS497204991</t>
        </is>
      </c>
      <c r="B258" s="53">
        <f>"DVV4034-CH"</f>
        <v/>
      </c>
      <c r="C258" s="53" t="n">
        <v>316.01</v>
      </c>
      <c r="D258" s="54">
        <f>C258*0.91</f>
        <v/>
      </c>
      <c r="E258" s="55" t="n">
        <v>287.57</v>
      </c>
    </row>
    <row r="259">
      <c r="A259" s="53" t="inlineStr">
        <is>
          <t>CS497231007</t>
        </is>
      </c>
      <c r="B259" s="53">
        <f>"DVV4034-CH"</f>
        <v/>
      </c>
      <c r="C259" s="53" t="n">
        <v>316.01</v>
      </c>
      <c r="D259" s="54">
        <f>C259*0.91</f>
        <v/>
      </c>
      <c r="E259" s="55" t="n">
        <v>287.57</v>
      </c>
    </row>
    <row r="260">
      <c r="A260" s="53" t="inlineStr">
        <is>
          <t>CS497226610</t>
        </is>
      </c>
      <c r="B260" s="53">
        <f>"DVV4034-CH"</f>
        <v/>
      </c>
      <c r="C260" s="53" t="n">
        <v>316.01</v>
      </c>
      <c r="D260" s="54">
        <f>C260*0.91</f>
        <v/>
      </c>
      <c r="E260" s="55" t="n">
        <v>287.57</v>
      </c>
    </row>
    <row r="261">
      <c r="A261" s="53" t="inlineStr">
        <is>
          <t>CS497229354</t>
        </is>
      </c>
      <c r="B261" s="53">
        <f>"DVV4034-CH"</f>
        <v/>
      </c>
      <c r="C261" s="53" t="n">
        <v>316.01</v>
      </c>
      <c r="D261" s="54">
        <f>C261*0.91</f>
        <v/>
      </c>
      <c r="E261" s="55" t="n">
        <v>118.92</v>
      </c>
    </row>
    <row r="262">
      <c r="A262" s="53" t="inlineStr">
        <is>
          <t>CS497236712</t>
        </is>
      </c>
      <c r="B262" s="53">
        <f>"DVV4034-CH"</f>
        <v/>
      </c>
      <c r="C262" s="53" t="n">
        <v>316.01</v>
      </c>
      <c r="D262" s="54">
        <f>C262*0.91</f>
        <v/>
      </c>
      <c r="E262" s="55" t="n">
        <v>287.57</v>
      </c>
    </row>
    <row r="263">
      <c r="A263" s="53" t="inlineStr">
        <is>
          <t>CS497238903</t>
        </is>
      </c>
      <c r="B263" s="53">
        <f>"DVV4034-CH"</f>
        <v/>
      </c>
      <c r="C263" s="53" t="n">
        <v>316.01</v>
      </c>
      <c r="D263" s="54">
        <f>C263*0.91</f>
        <v/>
      </c>
      <c r="E263" s="55" t="n">
        <v>287.57</v>
      </c>
    </row>
    <row r="264">
      <c r="A264" s="53" t="inlineStr">
        <is>
          <t>CS497239679</t>
        </is>
      </c>
      <c r="B264" s="53">
        <f>"DVV4034-CH"</f>
        <v/>
      </c>
      <c r="C264" s="53" t="n">
        <v>316.01</v>
      </c>
      <c r="D264" s="54">
        <f>C264*0.91</f>
        <v/>
      </c>
      <c r="E264" s="55" t="n">
        <v>287.57</v>
      </c>
    </row>
    <row r="265">
      <c r="A265" s="57" t="inlineStr">
        <is>
          <t>CS497264777</t>
        </is>
      </c>
      <c r="B265" s="57">
        <f>"DVV4034-CH"</f>
        <v/>
      </c>
      <c r="C265" s="57" t="n">
        <v>316.01</v>
      </c>
      <c r="D265" s="59">
        <f>C265*0.91</f>
        <v/>
      </c>
      <c r="E265" s="56" t="n">
        <v>287.57</v>
      </c>
    </row>
    <row r="266">
      <c r="A266" s="53" t="inlineStr">
        <is>
          <t>CS497251079</t>
        </is>
      </c>
      <c r="B266" s="53">
        <f>"DVV4034-CH"</f>
        <v/>
      </c>
      <c r="C266" s="53" t="n">
        <v>316.01</v>
      </c>
      <c r="D266" s="54">
        <f>C266*0.91</f>
        <v/>
      </c>
      <c r="E266" s="55" t="n">
        <v>287.57</v>
      </c>
    </row>
    <row r="267">
      <c r="A267" s="53" t="inlineStr">
        <is>
          <t>CS497283212</t>
        </is>
      </c>
      <c r="B267" s="53">
        <f>"DVV4034-CH"</f>
        <v/>
      </c>
      <c r="C267" s="53" t="n">
        <v>316.01</v>
      </c>
      <c r="D267" s="54">
        <f>C267*0.91</f>
        <v/>
      </c>
      <c r="E267" s="55" t="n">
        <v>287.57</v>
      </c>
    </row>
    <row r="268">
      <c r="A268" s="53" t="inlineStr">
        <is>
          <t>CS497288172</t>
        </is>
      </c>
      <c r="B268" s="53">
        <f>"DVV4034-CH"</f>
        <v/>
      </c>
      <c r="C268" s="53" t="n">
        <v>316.01</v>
      </c>
      <c r="D268" s="54">
        <f>C268*0.91</f>
        <v/>
      </c>
      <c r="E268" s="55" t="n">
        <v>287.57</v>
      </c>
    </row>
    <row r="269">
      <c r="A269" s="53" t="inlineStr">
        <is>
          <t>CS497303117</t>
        </is>
      </c>
      <c r="B269" s="53">
        <f>"DVV4034-CH"</f>
        <v/>
      </c>
      <c r="C269" s="53" t="n">
        <v>316.01</v>
      </c>
      <c r="D269" s="54">
        <f>C269*0.91</f>
        <v/>
      </c>
      <c r="E269" s="55" t="n">
        <v>287.57</v>
      </c>
    </row>
    <row r="270">
      <c r="A270" s="53" t="inlineStr">
        <is>
          <t>CS497295380</t>
        </is>
      </c>
      <c r="B270" s="53">
        <f>"DVV4034-CH"</f>
        <v/>
      </c>
      <c r="C270" s="53" t="n">
        <v>316.01</v>
      </c>
      <c r="D270" s="54">
        <f>C270*0.91</f>
        <v/>
      </c>
      <c r="E270" s="55" t="n">
        <v>287.57</v>
      </c>
    </row>
    <row r="271">
      <c r="A271" s="53" t="inlineStr">
        <is>
          <t>CS497299667</t>
        </is>
      </c>
      <c r="B271" s="53">
        <f>"DVV4034-CH"</f>
        <v/>
      </c>
      <c r="C271" s="53" t="n">
        <v>316.01</v>
      </c>
      <c r="D271" s="54">
        <f>C271*0.91</f>
        <v/>
      </c>
      <c r="E271" s="55" t="n">
        <v>287.57</v>
      </c>
    </row>
    <row r="272">
      <c r="A272" s="53" t="inlineStr">
        <is>
          <t>CS497317901</t>
        </is>
      </c>
      <c r="B272" s="53">
        <f>"DVV4034-CH"</f>
        <v/>
      </c>
      <c r="C272" s="53" t="n">
        <v>316.01</v>
      </c>
      <c r="D272" s="54">
        <f>C272*0.91</f>
        <v/>
      </c>
      <c r="E272" s="55" t="n">
        <v>287.57</v>
      </c>
    </row>
    <row r="273">
      <c r="A273" s="53" t="inlineStr">
        <is>
          <t>CS497382266</t>
        </is>
      </c>
      <c r="B273" s="53">
        <f>"DVV4034-CH"</f>
        <v/>
      </c>
      <c r="C273" s="53" t="n">
        <v>316.01</v>
      </c>
      <c r="D273" s="54">
        <f>C273*0.91</f>
        <v/>
      </c>
      <c r="E273" s="55" t="n">
        <v>287.57</v>
      </c>
    </row>
    <row r="274">
      <c r="A274" s="53" t="inlineStr">
        <is>
          <t>CS497384119</t>
        </is>
      </c>
      <c r="B274" s="53">
        <f>"DVV4034-CH"</f>
        <v/>
      </c>
      <c r="C274" s="53" t="n">
        <v>316.01</v>
      </c>
      <c r="D274" s="54">
        <f>C274*0.91</f>
        <v/>
      </c>
      <c r="E274" s="55" t="n">
        <v>287.57</v>
      </c>
    </row>
    <row r="275">
      <c r="A275" s="53" t="inlineStr">
        <is>
          <t>CS497401668</t>
        </is>
      </c>
      <c r="B275" s="53">
        <f>"DVV4034-CH"</f>
        <v/>
      </c>
      <c r="C275" s="53" t="n">
        <v>316.01</v>
      </c>
      <c r="D275" s="54">
        <f>C275*0.91</f>
        <v/>
      </c>
      <c r="E275" s="55" t="n">
        <v>287.57</v>
      </c>
    </row>
    <row r="276">
      <c r="A276" s="53" t="inlineStr">
        <is>
          <t>CS497441479</t>
        </is>
      </c>
      <c r="B276" s="53">
        <f>"DVV4034-CH"</f>
        <v/>
      </c>
      <c r="C276" s="53" t="n">
        <v>316.01</v>
      </c>
      <c r="D276" s="54">
        <f>C276*0.91</f>
        <v/>
      </c>
      <c r="E276" s="55" t="n">
        <v>287.57</v>
      </c>
    </row>
    <row r="277">
      <c r="A277" s="53" t="inlineStr">
        <is>
          <t>CS497441710</t>
        </is>
      </c>
      <c r="B277" s="53">
        <f>"DVV4034-CH"</f>
        <v/>
      </c>
      <c r="C277" s="53" t="n">
        <v>316.01</v>
      </c>
      <c r="D277" s="54">
        <f>C277*0.91</f>
        <v/>
      </c>
      <c r="E277" s="55" t="n">
        <v>287.57</v>
      </c>
    </row>
    <row r="278">
      <c r="A278" s="53" t="inlineStr">
        <is>
          <t>CS497452499</t>
        </is>
      </c>
      <c r="B278" s="53">
        <f>"DVV4034-CH"</f>
        <v/>
      </c>
      <c r="C278" s="53" t="n">
        <v>316.01</v>
      </c>
      <c r="D278" s="54">
        <f>C278*0.91</f>
        <v/>
      </c>
      <c r="E278" s="55" t="n">
        <v>287.57</v>
      </c>
    </row>
    <row r="279">
      <c r="A279" s="53" t="inlineStr">
        <is>
          <t>CS497453737</t>
        </is>
      </c>
      <c r="B279" s="53">
        <f>"DVV4034-CH"</f>
        <v/>
      </c>
      <c r="C279" s="53" t="n">
        <v>316.01</v>
      </c>
      <c r="D279" s="54">
        <f>C279*0.91</f>
        <v/>
      </c>
      <c r="E279" s="55" t="n">
        <v>287.57</v>
      </c>
    </row>
    <row r="280">
      <c r="A280" s="53" t="inlineStr">
        <is>
          <t>CS497485576</t>
        </is>
      </c>
      <c r="B280" s="53">
        <f>"DVV4034-CH"</f>
        <v/>
      </c>
      <c r="C280" s="53" t="n">
        <v>316.01</v>
      </c>
      <c r="D280" s="54">
        <f>C280*0.91</f>
        <v/>
      </c>
      <c r="E280" s="55" t="n">
        <v>287.57</v>
      </c>
    </row>
    <row r="281">
      <c r="A281" s="53" t="inlineStr">
        <is>
          <t>CS497489171</t>
        </is>
      </c>
      <c r="B281" s="53">
        <f>"DVV4034-CH"</f>
        <v/>
      </c>
      <c r="C281" s="53" t="n">
        <v>316.01</v>
      </c>
      <c r="D281" s="54">
        <f>C281*0.91</f>
        <v/>
      </c>
      <c r="E281" s="55" t="n">
        <v>287.57</v>
      </c>
    </row>
    <row r="282">
      <c r="A282" s="53" t="inlineStr">
        <is>
          <t>CS497489755</t>
        </is>
      </c>
      <c r="B282" s="53">
        <f>"DVV4034-CH"</f>
        <v/>
      </c>
      <c r="C282" s="53" t="n">
        <v>316.01</v>
      </c>
      <c r="D282" s="54">
        <f>C282*0.91</f>
        <v/>
      </c>
      <c r="E282" s="55" t="n">
        <v>287.57</v>
      </c>
    </row>
    <row r="283">
      <c r="A283" s="53" t="inlineStr">
        <is>
          <t>CA496908581</t>
        </is>
      </c>
      <c r="B283" s="53">
        <f>"DVV4034-S"</f>
        <v/>
      </c>
      <c r="C283" s="53" t="n">
        <v>316.01</v>
      </c>
      <c r="D283" s="54">
        <f>C283*0.91</f>
        <v/>
      </c>
      <c r="E283" s="55" t="n">
        <v>118.92</v>
      </c>
    </row>
    <row r="284">
      <c r="A284" s="53" t="inlineStr">
        <is>
          <t>CA496908582</t>
        </is>
      </c>
      <c r="B284" s="53">
        <f>"DVV4034-CH"</f>
        <v/>
      </c>
      <c r="C284" s="53" t="n"/>
      <c r="D284" s="54">
        <f>C284*0.91</f>
        <v/>
      </c>
      <c r="E284" s="55" t="n">
        <v>118.92</v>
      </c>
    </row>
    <row r="285">
      <c r="A285" s="53" t="inlineStr">
        <is>
          <t>CA496908583</t>
        </is>
      </c>
      <c r="B285" s="53">
        <f>"DVV4034-O"</f>
        <v/>
      </c>
      <c r="C285" s="53" t="n"/>
      <c r="D285" s="54">
        <f>C285*0.91</f>
        <v/>
      </c>
      <c r="E285" s="55" t="n">
        <v>49.73</v>
      </c>
    </row>
    <row r="286">
      <c r="A286" s="53" t="inlineStr">
        <is>
          <t>CA496964640</t>
        </is>
      </c>
      <c r="B286" s="53">
        <f>"DVV4034-S"</f>
        <v/>
      </c>
      <c r="C286" s="53" t="n">
        <v>316.01</v>
      </c>
      <c r="D286" s="54">
        <f>C286*0.91</f>
        <v/>
      </c>
      <c r="E286" s="55" t="n">
        <v>118.92</v>
      </c>
    </row>
    <row r="287">
      <c r="A287" s="53" t="inlineStr">
        <is>
          <t>CA496964641</t>
        </is>
      </c>
      <c r="B287" s="53">
        <f>"DVV4034-CH"</f>
        <v/>
      </c>
      <c r="C287" s="53" t="n"/>
      <c r="D287" s="54">
        <f>C287*0.91</f>
        <v/>
      </c>
      <c r="E287" s="55" t="n">
        <v>118.92</v>
      </c>
    </row>
    <row r="288">
      <c r="A288" s="53" t="inlineStr">
        <is>
          <t>CA496964642</t>
        </is>
      </c>
      <c r="B288" s="53">
        <f>"DVV4034-O"</f>
        <v/>
      </c>
      <c r="C288" s="53" t="n"/>
      <c r="D288" s="54">
        <f>C288*0.91</f>
        <v/>
      </c>
      <c r="E288" s="55" t="n">
        <v>49.73</v>
      </c>
    </row>
    <row r="289">
      <c r="A289" s="53" t="inlineStr">
        <is>
          <t>CA496969612</t>
        </is>
      </c>
      <c r="B289" s="53">
        <f>"DVV4034-S"</f>
        <v/>
      </c>
      <c r="C289" s="53" t="n">
        <v>316.01</v>
      </c>
      <c r="D289" s="54">
        <f>C289*0.91</f>
        <v/>
      </c>
      <c r="E289" s="55" t="n">
        <v>118.92</v>
      </c>
    </row>
    <row r="290">
      <c r="A290" s="53" t="inlineStr">
        <is>
          <t>CA496969613</t>
        </is>
      </c>
      <c r="B290" s="53">
        <f>"DVV4034-CH"</f>
        <v/>
      </c>
      <c r="C290" s="53" t="n"/>
      <c r="D290" s="54">
        <f>C290*0.91</f>
        <v/>
      </c>
      <c r="E290" s="55" t="n">
        <v>118.92</v>
      </c>
    </row>
    <row r="291">
      <c r="A291" s="53" t="inlineStr">
        <is>
          <t>CA496969614</t>
        </is>
      </c>
      <c r="B291" s="53">
        <f>"DVV4034-O"</f>
        <v/>
      </c>
      <c r="C291" s="53" t="n"/>
      <c r="D291" s="54">
        <f>C291*0.91</f>
        <v/>
      </c>
      <c r="E291" s="55" t="n">
        <v>49.73</v>
      </c>
    </row>
    <row r="292">
      <c r="A292" s="53" t="inlineStr">
        <is>
          <t>CA497009092</t>
        </is>
      </c>
      <c r="B292" s="53">
        <f>"DVV4034-S"</f>
        <v/>
      </c>
      <c r="C292" s="53" t="n">
        <v>316.01</v>
      </c>
      <c r="D292" s="54">
        <f>C292*0.91</f>
        <v/>
      </c>
      <c r="E292" s="55" t="n">
        <v>118.92</v>
      </c>
    </row>
    <row r="293">
      <c r="A293" s="53" t="inlineStr">
        <is>
          <t>CA497009094</t>
        </is>
      </c>
      <c r="B293" s="53">
        <f>"DVV4034-CH"</f>
        <v/>
      </c>
      <c r="C293" s="53" t="n"/>
      <c r="D293" s="54">
        <f>C293*0.91</f>
        <v/>
      </c>
      <c r="E293" s="55" t="n">
        <v>118.92</v>
      </c>
    </row>
    <row r="294">
      <c r="A294" s="53" t="inlineStr">
        <is>
          <t>CA497009095</t>
        </is>
      </c>
      <c r="B294" s="53">
        <f>"DVV4034-O"</f>
        <v/>
      </c>
      <c r="C294" s="53" t="n"/>
      <c r="D294" s="54">
        <f>C294*0.91</f>
        <v/>
      </c>
      <c r="E294" s="55" t="n">
        <v>49.73</v>
      </c>
    </row>
    <row r="295">
      <c r="A295" s="53" t="inlineStr">
        <is>
          <t>CA497033588</t>
        </is>
      </c>
      <c r="B295" s="53">
        <f>"DVV4034-S"</f>
        <v/>
      </c>
      <c r="C295" s="53" t="n">
        <v>316.01</v>
      </c>
      <c r="D295" s="54">
        <f>C295*0.91</f>
        <v/>
      </c>
      <c r="E295" s="55" t="n">
        <v>118.92</v>
      </c>
    </row>
    <row r="296">
      <c r="A296" s="53" t="inlineStr">
        <is>
          <t>CA497033591</t>
        </is>
      </c>
      <c r="B296" s="53">
        <f>"DVV4034-CH"</f>
        <v/>
      </c>
      <c r="C296" s="53" t="n"/>
      <c r="D296" s="54">
        <f>C296*0.91</f>
        <v/>
      </c>
      <c r="E296" s="55" t="n">
        <v>118.92</v>
      </c>
    </row>
    <row r="297">
      <c r="A297" s="53" t="inlineStr">
        <is>
          <t>CA497033592</t>
        </is>
      </c>
      <c r="B297" s="53">
        <f>"DVV4034-O"</f>
        <v/>
      </c>
      <c r="C297" s="53" t="n"/>
      <c r="D297" s="54">
        <f>C297*0.91</f>
        <v/>
      </c>
      <c r="E297" s="55" t="n">
        <v>49.73</v>
      </c>
    </row>
    <row r="298">
      <c r="A298" s="53" t="inlineStr">
        <is>
          <t>CA497056936</t>
        </is>
      </c>
      <c r="B298" s="53">
        <f>"DVV4034-S"</f>
        <v/>
      </c>
      <c r="C298" s="53" t="n">
        <v>316.01</v>
      </c>
      <c r="D298" s="54">
        <f>C298*0.91</f>
        <v/>
      </c>
      <c r="E298" s="55" t="n">
        <v>118.92</v>
      </c>
    </row>
    <row r="299">
      <c r="A299" s="53" t="inlineStr">
        <is>
          <t>CA497056937</t>
        </is>
      </c>
      <c r="B299" s="53">
        <f>"DVV4034-CH"</f>
        <v/>
      </c>
      <c r="C299" s="53" t="n"/>
      <c r="D299" s="54">
        <f>C299*0.91</f>
        <v/>
      </c>
      <c r="E299" s="55" t="n">
        <v>118.92</v>
      </c>
    </row>
    <row r="300">
      <c r="A300" s="53" t="inlineStr">
        <is>
          <t>CA497056939</t>
        </is>
      </c>
      <c r="B300" s="53">
        <f>"DVV4034-O"</f>
        <v/>
      </c>
      <c r="C300" s="53" t="n"/>
      <c r="D300" s="54">
        <f>C300*0.91</f>
        <v/>
      </c>
      <c r="E300" s="55" t="n">
        <v>49.73</v>
      </c>
    </row>
    <row r="301">
      <c r="A301" s="53" t="inlineStr">
        <is>
          <t>CA497472065</t>
        </is>
      </c>
      <c r="B301" s="53">
        <f>"DVV4034-S"</f>
        <v/>
      </c>
      <c r="C301" s="53" t="n">
        <v>316.01</v>
      </c>
      <c r="D301" s="54">
        <f>C301*0.91</f>
        <v/>
      </c>
      <c r="E301" s="55" t="n">
        <v>118.92</v>
      </c>
    </row>
    <row r="302">
      <c r="A302" s="53" t="inlineStr">
        <is>
          <t>CA497472066</t>
        </is>
      </c>
      <c r="B302" s="53">
        <f>"DVV4034-CH"</f>
        <v/>
      </c>
      <c r="C302" s="53" t="n"/>
      <c r="D302" s="54">
        <f>C302*0.91</f>
        <v/>
      </c>
      <c r="E302" s="55" t="n">
        <v>118.92</v>
      </c>
    </row>
    <row r="303">
      <c r="A303" s="53" t="inlineStr">
        <is>
          <t>CA497472070</t>
        </is>
      </c>
      <c r="B303" s="53">
        <f>"DVV4034-O"</f>
        <v/>
      </c>
      <c r="C303" s="53" t="n"/>
      <c r="D303" s="54">
        <f>C303*0.91</f>
        <v/>
      </c>
      <c r="E303" s="55" t="n">
        <v>49.73</v>
      </c>
    </row>
    <row r="304">
      <c r="A304" s="53" t="inlineStr">
        <is>
          <t>CA497164494</t>
        </is>
      </c>
      <c r="B304" s="53">
        <f>"DVV4034-S"</f>
        <v/>
      </c>
      <c r="C304" s="53" t="n">
        <v>316.01</v>
      </c>
      <c r="D304" s="54">
        <f>C304*0.91</f>
        <v/>
      </c>
      <c r="E304" s="55" t="n">
        <v>118.92</v>
      </c>
    </row>
    <row r="305">
      <c r="A305" s="53" t="inlineStr">
        <is>
          <t>CA497164495</t>
        </is>
      </c>
      <c r="B305" s="53">
        <f>"DVV4034-CH"</f>
        <v/>
      </c>
      <c r="C305" s="53" t="n"/>
      <c r="D305" s="54">
        <f>C305*0.91</f>
        <v/>
      </c>
      <c r="E305" s="55" t="n">
        <v>118.92</v>
      </c>
    </row>
    <row r="306">
      <c r="A306" s="53" t="inlineStr">
        <is>
          <t>CA497164496</t>
        </is>
      </c>
      <c r="B306" s="53">
        <f>"DVV4034-O"</f>
        <v/>
      </c>
      <c r="C306" s="53" t="n"/>
      <c r="D306" s="54">
        <f>C306*0.91</f>
        <v/>
      </c>
      <c r="E306" s="55" t="n">
        <v>49.73</v>
      </c>
    </row>
    <row r="307">
      <c r="A307" s="53" t="inlineStr">
        <is>
          <t>CA497371726</t>
        </is>
      </c>
      <c r="B307" s="53">
        <f>"DVV4034-S"</f>
        <v/>
      </c>
      <c r="C307" s="53" t="n">
        <v>316.01</v>
      </c>
      <c r="D307" s="54">
        <f>C307*0.91</f>
        <v/>
      </c>
      <c r="E307" s="55" t="n">
        <v>118.92</v>
      </c>
    </row>
    <row r="308">
      <c r="A308" s="53" t="inlineStr">
        <is>
          <t>CA497371727</t>
        </is>
      </c>
      <c r="B308" s="53">
        <f>"DVV4034-CH"</f>
        <v/>
      </c>
      <c r="C308" s="53" t="n"/>
      <c r="D308" s="54">
        <f>C308*0.91</f>
        <v/>
      </c>
      <c r="E308" s="55" t="n">
        <v>118.92</v>
      </c>
    </row>
    <row r="309">
      <c r="A309" s="53" t="inlineStr">
        <is>
          <t>CA497371729</t>
        </is>
      </c>
      <c r="B309" s="53">
        <f>"DVV4034-O"</f>
        <v/>
      </c>
      <c r="C309" s="53" t="n"/>
      <c r="D309" s="54">
        <f>C309*0.91</f>
        <v/>
      </c>
      <c r="E309" s="55" t="n">
        <v>49.73</v>
      </c>
    </row>
    <row r="310">
      <c r="A310" s="53" t="inlineStr">
        <is>
          <t>CS497033158</t>
        </is>
      </c>
      <c r="B310" s="53">
        <f>"CD-5011-Armrest"</f>
        <v/>
      </c>
      <c r="C310" s="53" t="n">
        <v>206.71</v>
      </c>
      <c r="D310" s="54">
        <f>C310*0.91</f>
        <v/>
      </c>
      <c r="E310" s="55" t="n">
        <v>188.1</v>
      </c>
    </row>
    <row r="311">
      <c r="A311" s="53" t="inlineStr">
        <is>
          <t>CS497339539</t>
        </is>
      </c>
      <c r="B311" s="53">
        <f>"CD-5011-Armrest"</f>
        <v/>
      </c>
      <c r="C311" s="53" t="n">
        <v>206.71</v>
      </c>
      <c r="D311" s="54">
        <f>C311*0.91</f>
        <v/>
      </c>
      <c r="E311" s="55" t="n">
        <v>188.1</v>
      </c>
    </row>
    <row r="312">
      <c r="A312" s="53" t="inlineStr">
        <is>
          <t>CS497356559</t>
        </is>
      </c>
      <c r="B312" s="53">
        <f>"CD-5011-Armrest"</f>
        <v/>
      </c>
      <c r="C312" s="53" t="n">
        <v>206.71</v>
      </c>
      <c r="D312" s="54">
        <f>C312*0.91</f>
        <v/>
      </c>
      <c r="E312" s="55" t="n">
        <v>188.1</v>
      </c>
    </row>
    <row r="313">
      <c r="A313" s="53" t="inlineStr">
        <is>
          <t>CS497365187</t>
        </is>
      </c>
      <c r="B313" s="53">
        <f>"CD-5011-Armrest"</f>
        <v/>
      </c>
      <c r="C313" s="53" t="n">
        <v>206.71</v>
      </c>
      <c r="D313" s="54">
        <f>C313*0.91</f>
        <v/>
      </c>
      <c r="E313" s="55" t="n">
        <v>188.1</v>
      </c>
    </row>
    <row r="314">
      <c r="A314" s="53" t="inlineStr">
        <is>
          <t>CS497467996</t>
        </is>
      </c>
      <c r="B314" s="53">
        <f>"CD-5011-Armrest"</f>
        <v/>
      </c>
      <c r="C314" s="53" t="n">
        <v>206.71</v>
      </c>
      <c r="D314" s="54">
        <f>C314*0.91</f>
        <v/>
      </c>
      <c r="E314" s="55" t="n">
        <v>188.1</v>
      </c>
    </row>
    <row r="315">
      <c r="A315" s="53" t="inlineStr">
        <is>
          <t>CS496880897</t>
        </is>
      </c>
      <c r="B315" s="53">
        <f>"DDVV5011"</f>
        <v/>
      </c>
      <c r="C315" s="53" t="n">
        <v>205.9</v>
      </c>
      <c r="D315" s="54">
        <f>C315*0.91</f>
        <v/>
      </c>
      <c r="E315" s="55" t="n">
        <v>187.37</v>
      </c>
    </row>
    <row r="316">
      <c r="A316" s="53" t="inlineStr">
        <is>
          <t>CS496911030</t>
        </is>
      </c>
      <c r="B316" s="53">
        <f>"DDVV5011"</f>
        <v/>
      </c>
      <c r="C316" s="53" t="n">
        <v>205.9</v>
      </c>
      <c r="D316" s="54">
        <f>C316*0.91</f>
        <v/>
      </c>
      <c r="E316" s="55" t="n">
        <v>93.68000000000001</v>
      </c>
    </row>
    <row r="317">
      <c r="A317" s="53" t="inlineStr">
        <is>
          <t>CS497019805</t>
        </is>
      </c>
      <c r="B317" s="53">
        <f>"DDVV5011"</f>
        <v/>
      </c>
      <c r="C317" s="53" t="n">
        <v>205.9</v>
      </c>
      <c r="D317" s="54">
        <f>C317*0.91</f>
        <v/>
      </c>
      <c r="E317" s="55" t="n">
        <v>187.37</v>
      </c>
    </row>
    <row r="318">
      <c r="A318" s="53" t="inlineStr">
        <is>
          <t>CS497167506</t>
        </is>
      </c>
      <c r="B318" s="53">
        <f>"DVV5011-Armrest"</f>
        <v/>
      </c>
      <c r="C318" s="53" t="n">
        <v>205.9</v>
      </c>
      <c r="D318" s="54">
        <f>C318*0.91</f>
        <v/>
      </c>
      <c r="E318" s="55" t="n">
        <v>187.37</v>
      </c>
    </row>
    <row r="319">
      <c r="A319" s="53" t="inlineStr">
        <is>
          <t>CS497347169</t>
        </is>
      </c>
      <c r="B319" s="53">
        <f>"DVV5011-Armrest"</f>
        <v/>
      </c>
      <c r="C319" s="53" t="n">
        <v>205.9</v>
      </c>
      <c r="D319" s="54">
        <f>C319*0.91</f>
        <v/>
      </c>
      <c r="E319" s="55" t="n">
        <v>187.37</v>
      </c>
    </row>
    <row r="320">
      <c r="A320" s="53" t="inlineStr">
        <is>
          <t>CS497053723</t>
        </is>
      </c>
      <c r="B320" s="53">
        <f>"DVV5012-Armrest"</f>
        <v/>
      </c>
      <c r="C320" s="53" t="n">
        <v>206.71</v>
      </c>
      <c r="D320" s="54">
        <f>C320*0.91</f>
        <v/>
      </c>
      <c r="E320" s="55" t="n">
        <v>188.1</v>
      </c>
    </row>
    <row r="321">
      <c r="A321" s="53" t="inlineStr">
        <is>
          <t>CS497045222</t>
        </is>
      </c>
      <c r="B321" s="53">
        <f>"DVV5012-Armrest"</f>
        <v/>
      </c>
      <c r="C321" s="53" t="n">
        <v>206.71</v>
      </c>
      <c r="D321" s="54">
        <f>C321*0.91</f>
        <v/>
      </c>
      <c r="E321" s="55" t="n">
        <v>188.1</v>
      </c>
    </row>
    <row r="322">
      <c r="A322" s="53" t="inlineStr">
        <is>
          <t>CS497160767</t>
        </is>
      </c>
      <c r="B322" s="53">
        <f>"DDVV5012"</f>
        <v/>
      </c>
      <c r="C322" s="53" t="n">
        <v>205.9</v>
      </c>
      <c r="D322" s="54">
        <f>C322*0.91</f>
        <v/>
      </c>
      <c r="E322" s="55" t="n">
        <v>187.37</v>
      </c>
    </row>
    <row r="323">
      <c r="A323" s="53" t="inlineStr">
        <is>
          <t>CS497398793</t>
        </is>
      </c>
      <c r="B323" s="53">
        <f>"DDVV5012"</f>
        <v/>
      </c>
      <c r="C323" s="53" t="n">
        <v>205.9</v>
      </c>
      <c r="D323" s="54">
        <f>C323*0.91</f>
        <v/>
      </c>
      <c r="E323" s="55" t="n">
        <v>187.37</v>
      </c>
    </row>
    <row r="324">
      <c r="A324" s="53" t="inlineStr">
        <is>
          <t>CS497074571</t>
        </is>
      </c>
      <c r="B324" s="53">
        <f>"CD-5012-Armrest"</f>
        <v/>
      </c>
      <c r="C324" s="53" t="n">
        <v>206.71</v>
      </c>
      <c r="D324" s="54">
        <f>C324*0.91</f>
        <v/>
      </c>
      <c r="E324" s="55" t="n">
        <v>188.1</v>
      </c>
    </row>
    <row r="325">
      <c r="A325" s="53" t="inlineStr">
        <is>
          <t>CS497095409</t>
        </is>
      </c>
      <c r="B325" s="53">
        <f>"CD-5013-Armrest"</f>
        <v/>
      </c>
      <c r="C325" s="53" t="n">
        <v>206.71</v>
      </c>
      <c r="D325" s="54">
        <f>C325*0.91</f>
        <v/>
      </c>
      <c r="E325" s="55" t="n">
        <v>188.1</v>
      </c>
    </row>
    <row r="326">
      <c r="A326" s="53" t="inlineStr">
        <is>
          <t>CS497015985</t>
        </is>
      </c>
      <c r="B326" s="53">
        <f>"CD-5014-Armrest"</f>
        <v/>
      </c>
      <c r="C326" s="53" t="n">
        <v>206.71</v>
      </c>
      <c r="D326" s="54">
        <f>C326*0.91</f>
        <v/>
      </c>
      <c r="E326" s="55" t="n">
        <v>188.1</v>
      </c>
    </row>
    <row r="327">
      <c r="A327" s="53" t="inlineStr">
        <is>
          <t>CS497227783</t>
        </is>
      </c>
      <c r="B327" s="53">
        <f>"CD-5015-Arm"</f>
        <v/>
      </c>
      <c r="C327" s="53" t="n">
        <v>215.33</v>
      </c>
      <c r="D327" s="54">
        <f>C327*0.91</f>
        <v/>
      </c>
      <c r="E327" s="55" t="n">
        <v>195.95</v>
      </c>
    </row>
    <row r="328">
      <c r="A328" s="53" t="inlineStr">
        <is>
          <t>CS497329138</t>
        </is>
      </c>
      <c r="B328" s="53">
        <f>"CD-5015-Arm"</f>
        <v/>
      </c>
      <c r="C328" s="53" t="n">
        <v>215.33</v>
      </c>
      <c r="D328" s="54">
        <f>C328*0.91</f>
        <v/>
      </c>
      <c r="E328" s="55" t="n">
        <v>195.95</v>
      </c>
    </row>
    <row r="329">
      <c r="A329" s="53" t="inlineStr">
        <is>
          <t>CS496977821</t>
        </is>
      </c>
      <c r="B329" s="53">
        <f>"DV5044-ARM"</f>
        <v/>
      </c>
      <c r="C329" s="53" t="n">
        <v>271</v>
      </c>
      <c r="D329" s="54">
        <f>C329*0.91</f>
        <v/>
      </c>
      <c r="E329" s="55" t="n">
        <v>246.61</v>
      </c>
    </row>
    <row r="330">
      <c r="A330" s="53" t="inlineStr">
        <is>
          <t>CS497368329</t>
        </is>
      </c>
      <c r="B330" s="53">
        <f>"DV5044-ARM"</f>
        <v/>
      </c>
      <c r="C330" s="53" t="n">
        <v>271</v>
      </c>
      <c r="D330" s="54">
        <f>C330*0.91</f>
        <v/>
      </c>
      <c r="E330" s="55" t="n">
        <v>246.61</v>
      </c>
    </row>
    <row r="331">
      <c r="A331" s="53" t="inlineStr">
        <is>
          <t>CS496908808</t>
        </is>
      </c>
      <c r="B331" s="53">
        <f>"DV5078-ARM"</f>
        <v/>
      </c>
      <c r="C331" s="53" t="n">
        <v>279</v>
      </c>
      <c r="D331" s="54">
        <f>C331*0.91</f>
        <v/>
      </c>
      <c r="E331" s="55" t="n">
        <v>253.89</v>
      </c>
    </row>
    <row r="332">
      <c r="A332" s="53" t="inlineStr">
        <is>
          <t>CS497140840</t>
        </is>
      </c>
      <c r="B332" s="53">
        <f>"DV5078-ARM"</f>
        <v/>
      </c>
      <c r="C332" s="53" t="n">
        <v>279</v>
      </c>
      <c r="D332" s="54">
        <f>C332*0.91</f>
        <v/>
      </c>
      <c r="E332" s="55" t="n">
        <v>253.89</v>
      </c>
    </row>
    <row r="333">
      <c r="A333" s="53" t="inlineStr">
        <is>
          <t>CS497359467</t>
        </is>
      </c>
      <c r="B333" s="53">
        <f>"DV5324-Arm"</f>
        <v/>
      </c>
      <c r="C333" s="53" t="n">
        <v>229</v>
      </c>
      <c r="D333" s="54">
        <f>C333*0.91</f>
        <v/>
      </c>
      <c r="E333" s="55" t="n">
        <v>208.39</v>
      </c>
    </row>
    <row r="334">
      <c r="A334" s="53" t="inlineStr">
        <is>
          <t>CS497486562</t>
        </is>
      </c>
      <c r="B334" s="53">
        <f>"CD-5501-Armrest"</f>
        <v/>
      </c>
      <c r="C334" s="53" t="n">
        <v>318.4</v>
      </c>
      <c r="D334" s="54">
        <f>C334*0.91</f>
        <v/>
      </c>
      <c r="E334" s="55" t="n">
        <v>289.75</v>
      </c>
    </row>
    <row r="335">
      <c r="A335" s="53" t="inlineStr">
        <is>
          <t>CS496882685</t>
        </is>
      </c>
      <c r="B335" s="53">
        <f>"DV-5501"</f>
        <v/>
      </c>
      <c r="C335" s="53" t="n">
        <v>318.44</v>
      </c>
      <c r="D335" s="54">
        <f>C335*0.91</f>
        <v/>
      </c>
      <c r="E335" s="55" t="n">
        <v>289.78</v>
      </c>
    </row>
    <row r="336">
      <c r="A336" s="53" t="inlineStr">
        <is>
          <t>CS496883306</t>
        </is>
      </c>
      <c r="B336" s="53">
        <f>"DV-5501"</f>
        <v/>
      </c>
      <c r="C336" s="53" t="n">
        <v>318.44</v>
      </c>
      <c r="D336" s="54">
        <f>C336*0.91</f>
        <v/>
      </c>
      <c r="E336" s="55" t="n">
        <v>289.78</v>
      </c>
    </row>
    <row r="337">
      <c r="A337" s="53" t="inlineStr">
        <is>
          <t>CS496936012</t>
        </is>
      </c>
      <c r="B337" s="53">
        <f>"DV-5501"</f>
        <v/>
      </c>
      <c r="C337" s="53" t="n">
        <v>318.44</v>
      </c>
      <c r="D337" s="54">
        <f>C337*0.91</f>
        <v/>
      </c>
      <c r="E337" s="55" t="n">
        <v>289.78</v>
      </c>
    </row>
    <row r="338">
      <c r="A338" s="53" t="inlineStr">
        <is>
          <t>CS496970230</t>
        </is>
      </c>
      <c r="B338" s="53">
        <f>"DV-5501"</f>
        <v/>
      </c>
      <c r="C338" s="53" t="n">
        <v>318.44</v>
      </c>
      <c r="D338" s="54">
        <f>C338*0.91</f>
        <v/>
      </c>
      <c r="E338" s="55" t="n">
        <v>289.78</v>
      </c>
    </row>
    <row r="339">
      <c r="A339" s="53" t="inlineStr">
        <is>
          <t>CS497253896</t>
        </is>
      </c>
      <c r="B339" s="53">
        <f>"DV-5501"</f>
        <v/>
      </c>
      <c r="C339" s="53" t="n">
        <v>318.44</v>
      </c>
      <c r="D339" s="54">
        <f>C339*0.91</f>
        <v/>
      </c>
      <c r="E339" s="55" t="n">
        <v>289.78</v>
      </c>
    </row>
    <row r="340">
      <c r="A340" s="53" t="inlineStr">
        <is>
          <t>CS497265507</t>
        </is>
      </c>
      <c r="B340" s="53">
        <f>"DV-5501"</f>
        <v/>
      </c>
      <c r="C340" s="53" t="n">
        <v>318.44</v>
      </c>
      <c r="D340" s="54">
        <f>C340*0.91</f>
        <v/>
      </c>
      <c r="E340" s="55" t="n">
        <v>289.78</v>
      </c>
    </row>
    <row r="341">
      <c r="A341" s="53" t="inlineStr">
        <is>
          <t>CS497447671</t>
        </is>
      </c>
      <c r="B341" s="53">
        <f>"DV-5501"</f>
        <v/>
      </c>
      <c r="C341" s="53" t="n">
        <v>318.44</v>
      </c>
      <c r="D341" s="54">
        <f>C341*0.91</f>
        <v/>
      </c>
      <c r="E341" s="55" t="n">
        <v>289.78</v>
      </c>
    </row>
    <row r="342">
      <c r="A342" s="53" t="inlineStr">
        <is>
          <t>CA497479222</t>
        </is>
      </c>
      <c r="B342" s="53">
        <f>"CD-5501-Chaise"</f>
        <v/>
      </c>
      <c r="C342" s="53" t="n">
        <v>318.4</v>
      </c>
      <c r="D342" s="54">
        <f>C342*0.91</f>
        <v/>
      </c>
      <c r="E342" s="55" t="n">
        <v>108.93</v>
      </c>
    </row>
    <row r="343">
      <c r="A343" s="53" t="inlineStr">
        <is>
          <t>CA497479220</t>
        </is>
      </c>
      <c r="B343" s="53">
        <f>"CD-5501-Loveseat"</f>
        <v/>
      </c>
      <c r="C343" s="53" t="n"/>
      <c r="D343" s="54">
        <f>C343*0.91</f>
        <v/>
      </c>
      <c r="E343" s="55" t="n">
        <v>108.93</v>
      </c>
    </row>
    <row r="344">
      <c r="A344" s="53" t="inlineStr">
        <is>
          <t>CA497479225</t>
        </is>
      </c>
      <c r="B344" s="53">
        <f>"CD-5501-Armrest"</f>
        <v/>
      </c>
      <c r="C344" s="53" t="n"/>
      <c r="D344" s="54">
        <f>C344*0.91</f>
        <v/>
      </c>
      <c r="E344" s="55" t="n">
        <v>71.89</v>
      </c>
    </row>
    <row r="345">
      <c r="A345" s="53" t="inlineStr">
        <is>
          <t>CS497333701</t>
        </is>
      </c>
      <c r="B345" s="53">
        <f>"DV-5502"</f>
        <v/>
      </c>
      <c r="C345" s="53" t="n">
        <v>318.44</v>
      </c>
      <c r="D345" s="54">
        <f>C345*0.91</f>
        <v/>
      </c>
      <c r="E345" s="55" t="n">
        <v>289.78</v>
      </c>
    </row>
    <row r="346">
      <c r="A346" s="53" t="inlineStr">
        <is>
          <t>CS497355760</t>
        </is>
      </c>
      <c r="B346" s="53">
        <f>"DV-5502"</f>
        <v/>
      </c>
      <c r="C346" s="53" t="n">
        <v>318.44</v>
      </c>
      <c r="D346" s="54">
        <f>C346*0.91</f>
        <v/>
      </c>
      <c r="E346" s="55" t="n">
        <v>289.78</v>
      </c>
    </row>
    <row r="347">
      <c r="A347" s="53" t="inlineStr">
        <is>
          <t>CA497223412</t>
        </is>
      </c>
      <c r="B347" s="53">
        <f>"CD-5502-Armrest"</f>
        <v/>
      </c>
      <c r="C347" s="53" t="n">
        <v>318.4</v>
      </c>
      <c r="D347" s="54">
        <f>C347*0.91</f>
        <v/>
      </c>
      <c r="E347" s="55" t="n">
        <v>71.89</v>
      </c>
    </row>
    <row r="348">
      <c r="A348" s="53" t="inlineStr">
        <is>
          <t>CA497223416</t>
        </is>
      </c>
      <c r="B348" s="53">
        <f>"CD-5502-Chaise"</f>
        <v/>
      </c>
      <c r="C348" s="53" t="n"/>
      <c r="D348" s="54">
        <f>C348*0.91</f>
        <v/>
      </c>
      <c r="E348" s="55" t="n">
        <v>108.93</v>
      </c>
    </row>
    <row r="349">
      <c r="A349" s="53" t="inlineStr">
        <is>
          <t>CA497223417</t>
        </is>
      </c>
      <c r="B349" s="53">
        <f>"CD-5502-Loveseat"</f>
        <v/>
      </c>
      <c r="C349" s="53" t="n"/>
      <c r="D349" s="54">
        <f>C349*0.91</f>
        <v/>
      </c>
      <c r="E349" s="55" t="n">
        <v>108.93</v>
      </c>
    </row>
    <row r="350">
      <c r="A350" s="53" t="inlineStr">
        <is>
          <t>CS496886120</t>
        </is>
      </c>
      <c r="B350" s="53">
        <f>"CD-5601-CH"</f>
        <v/>
      </c>
      <c r="C350" s="53" t="n">
        <v>206.1</v>
      </c>
      <c r="D350" s="54">
        <f>C350*0.91</f>
        <v/>
      </c>
      <c r="E350" s="55" t="n">
        <v>187.55</v>
      </c>
    </row>
    <row r="351">
      <c r="A351" s="53" t="inlineStr">
        <is>
          <t>CS497106137</t>
        </is>
      </c>
      <c r="B351" s="53">
        <f>"CD-5601-CH"</f>
        <v/>
      </c>
      <c r="C351" s="53" t="n">
        <v>206.1</v>
      </c>
      <c r="D351" s="54">
        <f>C351*0.91</f>
        <v/>
      </c>
      <c r="E351" s="55" t="n">
        <v>187.55</v>
      </c>
    </row>
    <row r="352">
      <c r="A352" s="53" t="inlineStr">
        <is>
          <t>CS497108915</t>
        </is>
      </c>
      <c r="B352" s="53">
        <f>"CD-5601-CH"</f>
        <v/>
      </c>
      <c r="C352" s="53" t="n">
        <v>206.1</v>
      </c>
      <c r="D352" s="54">
        <f>C352*0.91</f>
        <v/>
      </c>
      <c r="E352" s="55" t="n">
        <v>187.55</v>
      </c>
    </row>
    <row r="353">
      <c r="A353" s="53" t="inlineStr">
        <is>
          <t>CS497239485</t>
        </is>
      </c>
      <c r="B353" s="53">
        <f>"CD-5601-CH"</f>
        <v/>
      </c>
      <c r="C353" s="53" t="n">
        <v>412.2</v>
      </c>
      <c r="D353" s="54">
        <f>C353*0.91</f>
        <v/>
      </c>
      <c r="E353" s="55" t="n">
        <v>375.1</v>
      </c>
    </row>
    <row r="354">
      <c r="A354" s="60" t="inlineStr">
        <is>
          <t>CS497061568</t>
        </is>
      </c>
      <c r="B354" s="60">
        <f>"DV6641-CH"</f>
        <v/>
      </c>
      <c r="C354" s="60" t="n">
        <v>102.39</v>
      </c>
      <c r="D354" s="54">
        <f>C354*0.91</f>
        <v/>
      </c>
      <c r="E354" s="55" t="n">
        <v>93.18000000000001</v>
      </c>
    </row>
    <row r="355">
      <c r="A355" s="53" t="inlineStr">
        <is>
          <t>CS497171455</t>
        </is>
      </c>
      <c r="B355" s="53">
        <f>"DV6642-CH"</f>
        <v/>
      </c>
      <c r="C355" s="53" t="n">
        <v>245.05</v>
      </c>
      <c r="D355" s="54">
        <f>C355*0.91</f>
        <v/>
      </c>
      <c r="E355" s="55" t="n">
        <v>223</v>
      </c>
    </row>
    <row r="356">
      <c r="A356" s="53" t="inlineStr">
        <is>
          <t>CS497177717</t>
        </is>
      </c>
      <c r="B356" s="53">
        <f>"DV6642-CH"</f>
        <v/>
      </c>
      <c r="C356" s="53" t="n">
        <v>245.05</v>
      </c>
      <c r="D356" s="54">
        <f>C356*0.91</f>
        <v/>
      </c>
      <c r="E356" s="55" t="n">
        <v>223</v>
      </c>
    </row>
    <row r="357">
      <c r="A357" s="53" t="inlineStr">
        <is>
          <t>CA490065807</t>
        </is>
      </c>
      <c r="B357" s="53">
        <f>"DVV6015-2"</f>
        <v/>
      </c>
      <c r="C357" s="53" t="n">
        <v>498.04</v>
      </c>
      <c r="D357" s="54">
        <f>C357*0.91</f>
        <v/>
      </c>
      <c r="E357" s="55" t="n">
        <v>453.22</v>
      </c>
    </row>
    <row r="358">
      <c r="A358" s="53" t="inlineStr">
        <is>
          <t>CA497250832</t>
        </is>
      </c>
      <c r="B358" s="53">
        <f>"DVV6015-2"</f>
        <v/>
      </c>
      <c r="C358" s="53" t="n">
        <v>498.04</v>
      </c>
      <c r="D358" s="54">
        <f>C358*0.91</f>
        <v/>
      </c>
      <c r="E358" s="55" t="n">
        <v>453.22</v>
      </c>
    </row>
    <row r="359">
      <c r="A359" s="53" t="inlineStr">
        <is>
          <t>CA497364649</t>
        </is>
      </c>
      <c r="B359" s="53">
        <f>"DVV6015-2"</f>
        <v/>
      </c>
      <c r="C359" s="53" t="n">
        <v>498.04</v>
      </c>
      <c r="D359" s="54">
        <f>C359*0.91</f>
        <v/>
      </c>
      <c r="E359" s="55" t="n">
        <v>453.22</v>
      </c>
    </row>
    <row r="360">
      <c r="A360" s="53" t="inlineStr">
        <is>
          <t>CS496873608</t>
        </is>
      </c>
      <c r="B360" s="53">
        <f>"DVV6015-2"</f>
        <v/>
      </c>
      <c r="C360" s="53" t="n">
        <v>498.04</v>
      </c>
      <c r="D360" s="54">
        <f>C360*0.91</f>
        <v/>
      </c>
      <c r="E360" s="55" t="n">
        <v>453.22</v>
      </c>
    </row>
    <row r="361">
      <c r="A361" s="53" t="inlineStr">
        <is>
          <t>CS496884152</t>
        </is>
      </c>
      <c r="B361" s="53">
        <f>"DVV6015-2"</f>
        <v/>
      </c>
      <c r="C361" s="53" t="n">
        <v>498.04</v>
      </c>
      <c r="D361" s="54">
        <f>C361*0.91</f>
        <v/>
      </c>
      <c r="E361" s="55" t="n">
        <v>453.22</v>
      </c>
    </row>
    <row r="362">
      <c r="A362" s="53" t="inlineStr">
        <is>
          <t>CS497014971</t>
        </is>
      </c>
      <c r="B362" s="53">
        <f>"DVV6015-2"</f>
        <v/>
      </c>
      <c r="C362" s="53" t="n">
        <v>498.04</v>
      </c>
      <c r="D362" s="54">
        <f>C362*0.91</f>
        <v/>
      </c>
      <c r="E362" s="55" t="n">
        <v>453.22</v>
      </c>
    </row>
    <row r="363">
      <c r="A363" s="53" t="inlineStr">
        <is>
          <t>CS497041728</t>
        </is>
      </c>
      <c r="B363" s="53">
        <f>"DVV6015-2"</f>
        <v/>
      </c>
      <c r="C363" s="53" t="n">
        <v>498.04</v>
      </c>
      <c r="D363" s="54">
        <f>C363*0.91</f>
        <v/>
      </c>
      <c r="E363" s="55" t="n">
        <v>453.22</v>
      </c>
    </row>
    <row r="364">
      <c r="A364" s="53" t="inlineStr">
        <is>
          <t>CS497049296</t>
        </is>
      </c>
      <c r="B364" s="53">
        <f>"DVV6015-2"</f>
        <v/>
      </c>
      <c r="C364" s="53" t="n">
        <v>498.04</v>
      </c>
      <c r="D364" s="54">
        <f>C364*0.91</f>
        <v/>
      </c>
      <c r="E364" s="55" t="n">
        <v>453.22</v>
      </c>
    </row>
    <row r="365">
      <c r="A365" s="53" t="inlineStr">
        <is>
          <t>CS497073651</t>
        </is>
      </c>
      <c r="B365" s="53">
        <f>"DVV6015-2"</f>
        <v/>
      </c>
      <c r="C365" s="53" t="n">
        <v>498.04</v>
      </c>
      <c r="D365" s="54">
        <f>C365*0.91</f>
        <v/>
      </c>
      <c r="E365" s="55" t="n">
        <v>453.22</v>
      </c>
    </row>
    <row r="366">
      <c r="A366" s="53" t="inlineStr">
        <is>
          <t>CS497121933</t>
        </is>
      </c>
      <c r="B366" s="53">
        <f>"DVV6015-2"</f>
        <v/>
      </c>
      <c r="C366" s="53" t="n">
        <v>498.04</v>
      </c>
      <c r="D366" s="54">
        <f>C366*0.91</f>
        <v/>
      </c>
      <c r="E366" s="55" t="n">
        <v>453.22</v>
      </c>
    </row>
    <row r="367">
      <c r="A367" s="53" t="inlineStr">
        <is>
          <t>CS497167888</t>
        </is>
      </c>
      <c r="B367" s="53">
        <f>"DVV6015-2"</f>
        <v/>
      </c>
      <c r="C367" s="53" t="n">
        <v>498.04</v>
      </c>
      <c r="D367" s="54">
        <f>C367*0.91</f>
        <v/>
      </c>
      <c r="E367" s="55" t="n">
        <v>453.22</v>
      </c>
    </row>
    <row r="368">
      <c r="A368" s="53" t="inlineStr">
        <is>
          <t>CS497201377</t>
        </is>
      </c>
      <c r="B368" s="53">
        <f>"DVV6015-2"</f>
        <v/>
      </c>
      <c r="C368" s="53" t="n">
        <v>498.04</v>
      </c>
      <c r="D368" s="54">
        <f>C368*0.91</f>
        <v/>
      </c>
      <c r="E368" s="55" t="n">
        <v>453.22</v>
      </c>
    </row>
    <row r="369">
      <c r="A369" s="53" t="inlineStr">
        <is>
          <t>CS497230359</t>
        </is>
      </c>
      <c r="B369" s="53">
        <f>"DVV6015-2"</f>
        <v/>
      </c>
      <c r="C369" s="53" t="n">
        <v>498.04</v>
      </c>
      <c r="D369" s="54">
        <f>C369*0.91</f>
        <v/>
      </c>
      <c r="E369" s="55" t="n">
        <v>453.22</v>
      </c>
    </row>
    <row r="370">
      <c r="A370" s="53" t="inlineStr">
        <is>
          <t>CS497232621</t>
        </is>
      </c>
      <c r="B370" s="53">
        <f>"DVV6015-2"</f>
        <v/>
      </c>
      <c r="C370" s="53" t="n">
        <v>498.04</v>
      </c>
      <c r="D370" s="54">
        <f>C370*0.91</f>
        <v/>
      </c>
      <c r="E370" s="55" t="n">
        <v>453.22</v>
      </c>
    </row>
    <row r="371">
      <c r="A371" s="53" t="inlineStr">
        <is>
          <t>CS497239892</t>
        </is>
      </c>
      <c r="B371" s="53">
        <f>"DVV6015-2"</f>
        <v/>
      </c>
      <c r="C371" s="53" t="n">
        <v>498.04</v>
      </c>
      <c r="D371" s="54">
        <f>C371*0.91</f>
        <v/>
      </c>
      <c r="E371" s="55" t="n">
        <v>453.22</v>
      </c>
    </row>
    <row r="372">
      <c r="A372" s="53" t="inlineStr">
        <is>
          <t>CS497245892</t>
        </is>
      </c>
      <c r="B372" s="53">
        <f>"DVV6015-2"</f>
        <v/>
      </c>
      <c r="C372" s="53" t="n">
        <v>498.04</v>
      </c>
      <c r="D372" s="54">
        <f>C372*0.91</f>
        <v/>
      </c>
      <c r="E372" s="55" t="n">
        <v>0</v>
      </c>
    </row>
    <row r="373">
      <c r="A373" s="53" t="inlineStr">
        <is>
          <t>CS497246223</t>
        </is>
      </c>
      <c r="B373" s="53">
        <f>"DVV6015-2"</f>
        <v/>
      </c>
      <c r="C373" s="53" t="n">
        <v>498.04</v>
      </c>
      <c r="D373" s="54">
        <f>C373*0.91</f>
        <v/>
      </c>
      <c r="E373" s="55" t="n">
        <v>453.22</v>
      </c>
    </row>
    <row r="374">
      <c r="A374" s="53" t="inlineStr">
        <is>
          <t>CS497280865</t>
        </is>
      </c>
      <c r="B374" s="53">
        <f>"DVV6015-2"</f>
        <v/>
      </c>
      <c r="C374" s="53" t="n">
        <v>498.04</v>
      </c>
      <c r="D374" s="54">
        <f>C374*0.91</f>
        <v/>
      </c>
      <c r="E374" s="55" t="n">
        <v>453.22</v>
      </c>
    </row>
    <row r="375">
      <c r="A375" s="53" t="inlineStr">
        <is>
          <t>CS497297029</t>
        </is>
      </c>
      <c r="B375" s="53">
        <f>"DVV6015-2"</f>
        <v/>
      </c>
      <c r="C375" s="53" t="n">
        <v>498.04</v>
      </c>
      <c r="D375" s="54">
        <f>C375*0.91</f>
        <v/>
      </c>
      <c r="E375" s="55" t="n">
        <v>453.22</v>
      </c>
    </row>
    <row r="376">
      <c r="A376" s="53" t="inlineStr">
        <is>
          <t>CS497323032</t>
        </is>
      </c>
      <c r="B376" s="53">
        <f>"DVV6015-2"</f>
        <v/>
      </c>
      <c r="C376" s="53" t="n">
        <v>498.04</v>
      </c>
      <c r="D376" s="54">
        <f>C376*0.91</f>
        <v/>
      </c>
      <c r="E376" s="55" t="n">
        <v>453.22</v>
      </c>
    </row>
    <row r="377">
      <c r="A377" s="53" t="inlineStr">
        <is>
          <t>CS497383046</t>
        </is>
      </c>
      <c r="B377" s="53">
        <f>"DVV6015-2"</f>
        <v/>
      </c>
      <c r="C377" s="53" t="n">
        <v>498.04</v>
      </c>
      <c r="D377" s="54">
        <f>C377*0.91</f>
        <v/>
      </c>
      <c r="E377" s="55" t="n">
        <v>453.22</v>
      </c>
    </row>
    <row r="378">
      <c r="A378" s="53" t="inlineStr">
        <is>
          <t>CS497395375</t>
        </is>
      </c>
      <c r="B378" s="53">
        <f>"DVV6015-2"</f>
        <v/>
      </c>
      <c r="C378" s="53" t="n">
        <v>498.04</v>
      </c>
      <c r="D378" s="54">
        <f>C378*0.91</f>
        <v/>
      </c>
      <c r="E378" s="55" t="n">
        <v>453.22</v>
      </c>
    </row>
    <row r="379">
      <c r="A379" s="53" t="inlineStr">
        <is>
          <t>CS497464924</t>
        </is>
      </c>
      <c r="B379" s="53">
        <f>"DVV6015-2"</f>
        <v/>
      </c>
      <c r="C379" s="53" t="n">
        <v>498.04</v>
      </c>
      <c r="D379" s="54">
        <f>C379*0.91</f>
        <v/>
      </c>
      <c r="E379" s="55" t="n">
        <v>453.22</v>
      </c>
    </row>
    <row r="380">
      <c r="A380" s="53" t="inlineStr">
        <is>
          <t>CS497110815</t>
        </is>
      </c>
      <c r="B380" s="53">
        <f>"DDV60015-2-A"</f>
        <v/>
      </c>
      <c r="C380" s="53" t="n">
        <v>525</v>
      </c>
      <c r="D380" s="54">
        <f>C380*0.91</f>
        <v/>
      </c>
      <c r="E380" s="55" t="n">
        <v>477.75</v>
      </c>
    </row>
    <row r="381">
      <c r="A381" s="58" t="inlineStr">
        <is>
          <t>CS497119858</t>
        </is>
      </c>
      <c r="B381" s="58">
        <f>"QZ6015-2-Corner Chair"</f>
        <v/>
      </c>
      <c r="C381" s="58" t="n">
        <v>576.97</v>
      </c>
      <c r="D381" s="54">
        <f>C381*0.91</f>
        <v/>
      </c>
      <c r="E381" s="55" t="n">
        <v>525.04</v>
      </c>
    </row>
    <row r="382">
      <c r="A382" s="58" t="inlineStr">
        <is>
          <t>CS497228815</t>
        </is>
      </c>
      <c r="B382" s="58">
        <f>"QZ6015-2-Corner Chair"</f>
        <v/>
      </c>
      <c r="C382" s="58" t="n">
        <v>576.97</v>
      </c>
      <c r="D382" s="54">
        <f>C382*0.91</f>
        <v/>
      </c>
      <c r="E382" s="55" t="n">
        <v>525.04</v>
      </c>
    </row>
    <row r="383">
      <c r="A383" s="58" t="inlineStr">
        <is>
          <t>CS497489107</t>
        </is>
      </c>
      <c r="B383" s="58">
        <f>"QZ6015-2-Corner Chair"</f>
        <v/>
      </c>
      <c r="C383" s="58" t="n">
        <v>576.97</v>
      </c>
      <c r="D383" s="54">
        <f>C383*0.91</f>
        <v/>
      </c>
      <c r="E383" s="55" t="n">
        <v>525.04</v>
      </c>
    </row>
    <row r="384">
      <c r="A384" s="58" t="inlineStr">
        <is>
          <t>CS497010406</t>
        </is>
      </c>
      <c r="B384" s="58">
        <f>"DV6019-9T-A"</f>
        <v/>
      </c>
      <c r="C384" s="58" t="n">
        <v>649</v>
      </c>
      <c r="D384" s="54">
        <f>C384*0.91</f>
        <v/>
      </c>
      <c r="E384" s="55" t="n">
        <v>590.59</v>
      </c>
    </row>
    <row r="385">
      <c r="A385" s="53" t="inlineStr">
        <is>
          <t>CS497016412</t>
        </is>
      </c>
      <c r="B385" s="53">
        <f>"DV6212-10-A"</f>
        <v/>
      </c>
      <c r="C385" s="53" t="n">
        <v>545.53</v>
      </c>
      <c r="D385" s="54">
        <f>C385*0.91</f>
        <v/>
      </c>
      <c r="E385" s="55" t="n">
        <v>496.44</v>
      </c>
    </row>
    <row r="386">
      <c r="A386" s="53" t="inlineStr">
        <is>
          <t>CS497338277</t>
        </is>
      </c>
      <c r="B386" s="53">
        <f>"DV6213-10-C"</f>
        <v/>
      </c>
      <c r="C386" s="53" t="n">
        <v>545.53</v>
      </c>
      <c r="D386" s="54">
        <f>C386*0.91</f>
        <v/>
      </c>
      <c r="E386" s="55" t="n">
        <v>496.44</v>
      </c>
    </row>
    <row r="387">
      <c r="A387" s="53" t="inlineStr">
        <is>
          <t>CS497377087</t>
        </is>
      </c>
      <c r="B387" s="53">
        <f>"DV6213-11-C"</f>
        <v/>
      </c>
      <c r="C387" s="53" t="n">
        <v>675.95</v>
      </c>
      <c r="D387" s="54">
        <f>C387*0.91</f>
        <v/>
      </c>
      <c r="E387" s="55" t="n">
        <v>615.13</v>
      </c>
    </row>
    <row r="388">
      <c r="A388" s="53" t="inlineStr">
        <is>
          <t>CS497214629</t>
        </is>
      </c>
      <c r="B388" s="53">
        <f>"CD-0074-3"</f>
        <v/>
      </c>
      <c r="C388" s="53" t="n">
        <v>67.31999999999999</v>
      </c>
      <c r="D388" s="54">
        <f>C388*0.91</f>
        <v/>
      </c>
      <c r="E388" s="55" t="n">
        <v>61.26</v>
      </c>
    </row>
    <row r="389">
      <c r="A389" s="53" t="inlineStr">
        <is>
          <t>CS497027771</t>
        </is>
      </c>
      <c r="B389" s="53">
        <f>"DV7744"</f>
        <v/>
      </c>
      <c r="C389" s="53" t="n">
        <v>39.6</v>
      </c>
      <c r="D389" s="54">
        <f>C389*0.91</f>
        <v/>
      </c>
      <c r="E389" s="55" t="n">
        <v>36.03</v>
      </c>
    </row>
    <row r="390">
      <c r="A390" s="53" t="inlineStr">
        <is>
          <t>CS497098171</t>
        </is>
      </c>
      <c r="B390" s="53">
        <f>"DV7744"</f>
        <v/>
      </c>
      <c r="C390" s="53" t="n">
        <v>39.6</v>
      </c>
      <c r="D390" s="54">
        <f>C390*0.91</f>
        <v/>
      </c>
      <c r="E390" s="55" t="n">
        <v>36.03</v>
      </c>
    </row>
    <row r="391">
      <c r="A391" s="53" t="inlineStr">
        <is>
          <t>CS497305588</t>
        </is>
      </c>
      <c r="B391" s="53">
        <f>"CD-0074-5"</f>
        <v/>
      </c>
      <c r="C391" s="53" t="n">
        <v>67.31999999999999</v>
      </c>
      <c r="D391" s="54">
        <f>C391*0.91</f>
        <v/>
      </c>
      <c r="E391" s="55" t="n">
        <v>61.26</v>
      </c>
    </row>
    <row r="392">
      <c r="A392" s="53" t="inlineStr">
        <is>
          <t>CS496942509</t>
        </is>
      </c>
      <c r="B392" s="53">
        <f>"DV7745"</f>
        <v/>
      </c>
      <c r="C392" s="53" t="n">
        <v>39.6</v>
      </c>
      <c r="D392" s="54">
        <f>C392*0.91</f>
        <v/>
      </c>
      <c r="E392" s="55" t="n">
        <v>36.03</v>
      </c>
    </row>
    <row r="393">
      <c r="A393" s="53" t="inlineStr">
        <is>
          <t>CS497083203</t>
        </is>
      </c>
      <c r="B393" s="53">
        <f>"DV7745"</f>
        <v/>
      </c>
      <c r="C393" s="53" t="n">
        <v>39.6</v>
      </c>
      <c r="D393" s="54">
        <f>C393*0.91</f>
        <v/>
      </c>
      <c r="E393" s="55" t="n">
        <v>36.03</v>
      </c>
    </row>
    <row r="394">
      <c r="A394" s="53" t="inlineStr">
        <is>
          <t>CS497157696</t>
        </is>
      </c>
      <c r="B394" s="53">
        <f>"DV7745"</f>
        <v/>
      </c>
      <c r="C394" s="53" t="n">
        <v>39.6</v>
      </c>
      <c r="D394" s="54">
        <f>C394*0.91</f>
        <v/>
      </c>
      <c r="E394" s="55" t="n">
        <v>36.03</v>
      </c>
    </row>
    <row r="395">
      <c r="A395" s="53" t="inlineStr">
        <is>
          <t>CS497326252</t>
        </is>
      </c>
      <c r="B395" s="53">
        <f>"DV7745"</f>
        <v/>
      </c>
      <c r="C395" s="53" t="n">
        <v>39.6</v>
      </c>
      <c r="D395" s="54">
        <f>C395*0.91</f>
        <v/>
      </c>
      <c r="E395" s="55" t="n">
        <v>36.03</v>
      </c>
    </row>
    <row r="396">
      <c r="A396" s="53" t="inlineStr">
        <is>
          <t>CS497340193</t>
        </is>
      </c>
      <c r="B396" s="53">
        <f>"DV7745"</f>
        <v/>
      </c>
      <c r="C396" s="53" t="n">
        <v>118.8</v>
      </c>
      <c r="D396" s="54">
        <f>C396*0.91</f>
        <v/>
      </c>
      <c r="E396" s="55" t="n">
        <v>108.11</v>
      </c>
    </row>
    <row r="397">
      <c r="A397" s="53" t="inlineStr">
        <is>
          <t>CS497438389</t>
        </is>
      </c>
      <c r="B397" s="53">
        <f>"DV7745"</f>
        <v/>
      </c>
      <c r="C397" s="53" t="n">
        <v>39.6</v>
      </c>
      <c r="D397" s="54">
        <f>C397*0.91</f>
        <v/>
      </c>
      <c r="E397" s="55" t="n">
        <v>36.03</v>
      </c>
    </row>
    <row r="398">
      <c r="A398" s="53" t="inlineStr">
        <is>
          <t>CS497486391</t>
        </is>
      </c>
      <c r="B398" s="53">
        <f>"DV7745"</f>
        <v/>
      </c>
      <c r="C398" s="53" t="n">
        <v>39.6</v>
      </c>
      <c r="D398" s="54">
        <f>C398*0.91</f>
        <v/>
      </c>
      <c r="E398" s="55" t="n">
        <v>36.03</v>
      </c>
    </row>
    <row r="399">
      <c r="A399" s="53" t="inlineStr">
        <is>
          <t>CS497027040</t>
        </is>
      </c>
      <c r="B399" s="53">
        <f>"CC-8011"</f>
        <v/>
      </c>
      <c r="C399" s="53" t="n">
        <v>61.2</v>
      </c>
      <c r="D399" s="54">
        <f>C399*0.91</f>
        <v/>
      </c>
      <c r="E399" s="55" t="n">
        <v>55.69</v>
      </c>
    </row>
    <row r="400">
      <c r="A400" s="53" t="inlineStr">
        <is>
          <t>CS497042591</t>
        </is>
      </c>
      <c r="B400" s="53">
        <f>"CC-8011"</f>
        <v/>
      </c>
      <c r="C400" s="53" t="n">
        <v>122.4</v>
      </c>
      <c r="D400" s="54">
        <f>C400*0.91</f>
        <v/>
      </c>
      <c r="E400" s="55" t="n">
        <v>111.39</v>
      </c>
    </row>
    <row r="401">
      <c r="A401" s="53" t="inlineStr">
        <is>
          <t>CS497246200</t>
        </is>
      </c>
      <c r="B401" s="53">
        <f>"CC-8011"</f>
        <v/>
      </c>
      <c r="C401" s="53" t="n">
        <v>61.2</v>
      </c>
      <c r="D401" s="54">
        <f>C401*0.91</f>
        <v/>
      </c>
      <c r="E401" s="55" t="n">
        <v>55.69</v>
      </c>
    </row>
    <row r="402">
      <c r="A402" s="53" t="inlineStr">
        <is>
          <t>CS497263719</t>
        </is>
      </c>
      <c r="B402" s="53">
        <f>"CC-8011"</f>
        <v/>
      </c>
      <c r="C402" s="53" t="n">
        <v>61.2</v>
      </c>
      <c r="D402" s="54">
        <f>C402*0.91</f>
        <v/>
      </c>
      <c r="E402" s="55" t="n">
        <v>55.69</v>
      </c>
    </row>
    <row r="403">
      <c r="A403" s="53" t="inlineStr">
        <is>
          <t>CS497336674</t>
        </is>
      </c>
      <c r="B403" s="53">
        <f>"CC-8011"</f>
        <v/>
      </c>
      <c r="C403" s="53" t="n">
        <v>122.4</v>
      </c>
      <c r="D403" s="54">
        <f>C403*0.91</f>
        <v/>
      </c>
      <c r="E403" s="55" t="n">
        <v>111.39</v>
      </c>
    </row>
    <row r="404">
      <c r="A404" s="53" t="inlineStr">
        <is>
          <t>CS497340387</t>
        </is>
      </c>
      <c r="B404" s="53">
        <f>"CC-8011"</f>
        <v/>
      </c>
      <c r="C404" s="53" t="n">
        <v>122.4</v>
      </c>
      <c r="D404" s="54">
        <f>C404*0.91</f>
        <v/>
      </c>
      <c r="E404" s="55" t="n">
        <v>111.39</v>
      </c>
    </row>
    <row r="405">
      <c r="A405" s="53" t="inlineStr">
        <is>
          <t>CA497280260</t>
        </is>
      </c>
      <c r="B405" s="53">
        <f>"CC-8013"</f>
        <v/>
      </c>
      <c r="C405" s="53" t="n">
        <v>122.4</v>
      </c>
      <c r="D405" s="54">
        <f>C405*0.91</f>
        <v/>
      </c>
      <c r="E405" s="55" t="n">
        <v>111.39</v>
      </c>
    </row>
    <row r="406">
      <c r="A406" s="53" t="inlineStr">
        <is>
          <t>CS496970866</t>
        </is>
      </c>
      <c r="B406" s="53">
        <f>"CC-8013"</f>
        <v/>
      </c>
      <c r="C406" s="53" t="n">
        <v>61.2</v>
      </c>
      <c r="D406" s="54">
        <f>C406*0.91</f>
        <v/>
      </c>
      <c r="E406" s="55" t="n">
        <v>55.69</v>
      </c>
    </row>
    <row r="407">
      <c r="A407" s="53" t="inlineStr">
        <is>
          <t>CS497004811</t>
        </is>
      </c>
      <c r="B407" s="53">
        <f>"CC-8013"</f>
        <v/>
      </c>
      <c r="C407" s="53" t="n">
        <v>61.2</v>
      </c>
      <c r="D407" s="54">
        <f>C407*0.91</f>
        <v/>
      </c>
      <c r="E407" s="55" t="n">
        <v>55.69</v>
      </c>
    </row>
    <row r="408">
      <c r="A408" s="53" t="inlineStr">
        <is>
          <t>CS497013488</t>
        </is>
      </c>
      <c r="B408" s="53">
        <f>"CC-8013"</f>
        <v/>
      </c>
      <c r="C408" s="53" t="n">
        <v>61.2</v>
      </c>
      <c r="D408" s="54">
        <f>C408*0.91</f>
        <v/>
      </c>
      <c r="E408" s="55" t="n">
        <v>55.69</v>
      </c>
    </row>
    <row r="409">
      <c r="A409" s="53" t="inlineStr">
        <is>
          <t>CS497257838</t>
        </is>
      </c>
      <c r="B409" s="53">
        <f>"CC-8013"</f>
        <v/>
      </c>
      <c r="C409" s="53" t="n">
        <v>61.2</v>
      </c>
      <c r="D409" s="54">
        <f>C409*0.91</f>
        <v/>
      </c>
      <c r="E409" s="55" t="n">
        <v>55.69</v>
      </c>
    </row>
    <row r="410">
      <c r="A410" s="53" t="inlineStr">
        <is>
          <t>CS497300684</t>
        </is>
      </c>
      <c r="B410" s="53">
        <f>"CC-8013"</f>
        <v/>
      </c>
      <c r="C410" s="53" t="n">
        <v>61.2</v>
      </c>
      <c r="D410" s="54">
        <f>C410*0.91</f>
        <v/>
      </c>
      <c r="E410" s="55" t="n">
        <v>55.69</v>
      </c>
    </row>
    <row r="411">
      <c r="A411" s="53" t="inlineStr">
        <is>
          <t>CS497355097</t>
        </is>
      </c>
      <c r="B411" s="53">
        <f>"CC-8013"</f>
        <v/>
      </c>
      <c r="C411" s="53" t="n">
        <v>61.2</v>
      </c>
      <c r="D411" s="54">
        <f>C411*0.91</f>
        <v/>
      </c>
      <c r="E411" s="55" t="n">
        <v>55.69</v>
      </c>
    </row>
    <row r="412">
      <c r="A412" s="53" t="inlineStr">
        <is>
          <t>CS497410036</t>
        </is>
      </c>
      <c r="B412" s="53">
        <f>"CC-8013"</f>
        <v/>
      </c>
      <c r="C412" s="53" t="n">
        <v>61.2</v>
      </c>
      <c r="D412" s="54">
        <f>C412*0.91</f>
        <v/>
      </c>
      <c r="E412" s="55" t="n">
        <v>55.69</v>
      </c>
    </row>
    <row r="413">
      <c r="A413" s="53" t="inlineStr">
        <is>
          <t>CS497436480</t>
        </is>
      </c>
      <c r="B413" s="53">
        <f>"CC-8013"</f>
        <v/>
      </c>
      <c r="C413" s="53" t="n">
        <v>61.2</v>
      </c>
      <c r="D413" s="54">
        <f>C413*0.91</f>
        <v/>
      </c>
      <c r="E413" s="55" t="n">
        <v>55.69</v>
      </c>
    </row>
    <row r="414">
      <c r="A414" s="53" t="inlineStr">
        <is>
          <t>CS496863969</t>
        </is>
      </c>
      <c r="B414" s="53">
        <f>"CC-8014"</f>
        <v/>
      </c>
      <c r="C414" s="53" t="n">
        <v>61.2</v>
      </c>
      <c r="D414" s="54">
        <f>C414*0.91</f>
        <v/>
      </c>
      <c r="E414" s="55" t="n">
        <v>55.69</v>
      </c>
    </row>
    <row r="415">
      <c r="A415" s="53" t="inlineStr">
        <is>
          <t>CS496935508</t>
        </is>
      </c>
      <c r="B415" s="53">
        <f>"CC-8014"</f>
        <v/>
      </c>
      <c r="C415" s="53" t="n">
        <v>61.2</v>
      </c>
      <c r="D415" s="54">
        <f>C415*0.91</f>
        <v/>
      </c>
      <c r="E415" s="55" t="n">
        <v>55.69</v>
      </c>
    </row>
    <row r="416">
      <c r="A416" s="53" t="inlineStr">
        <is>
          <t>CS496956751</t>
        </is>
      </c>
      <c r="B416" s="53">
        <f>"CC-8014"</f>
        <v/>
      </c>
      <c r="C416" s="53" t="n">
        <v>61.2</v>
      </c>
      <c r="D416" s="54">
        <f>C416*0.91</f>
        <v/>
      </c>
      <c r="E416" s="55" t="n">
        <v>55.69</v>
      </c>
    </row>
    <row r="417">
      <c r="A417" s="53" t="inlineStr">
        <is>
          <t>CS497093680</t>
        </is>
      </c>
      <c r="B417" s="53">
        <f>"CC-8014"</f>
        <v/>
      </c>
      <c r="C417" s="53" t="n">
        <v>61.2</v>
      </c>
      <c r="D417" s="54">
        <f>C417*0.91</f>
        <v/>
      </c>
      <c r="E417" s="55" t="n">
        <v>55.69</v>
      </c>
    </row>
    <row r="418">
      <c r="A418" s="53" t="inlineStr">
        <is>
          <t>CS497135043</t>
        </is>
      </c>
      <c r="B418" s="53">
        <f>"CC-8014"</f>
        <v/>
      </c>
      <c r="C418" s="53" t="n">
        <v>61.2</v>
      </c>
      <c r="D418" s="54">
        <f>C418*0.91</f>
        <v/>
      </c>
      <c r="E418" s="55" t="n">
        <v>55.69</v>
      </c>
    </row>
    <row r="419">
      <c r="A419" s="53" t="inlineStr">
        <is>
          <t>CS497162951</t>
        </is>
      </c>
      <c r="B419" s="53">
        <f>"CC-8014"</f>
        <v/>
      </c>
      <c r="C419" s="53" t="n">
        <v>61.2</v>
      </c>
      <c r="D419" s="54">
        <f>C419*0.91</f>
        <v/>
      </c>
      <c r="E419" s="55" t="n">
        <v>55.69</v>
      </c>
    </row>
    <row r="420">
      <c r="A420" s="53" t="inlineStr">
        <is>
          <t>CS497194568</t>
        </is>
      </c>
      <c r="B420" s="53">
        <f>"CC-8014"</f>
        <v/>
      </c>
      <c r="C420" s="53" t="n">
        <v>61.2</v>
      </c>
      <c r="D420" s="54">
        <f>C420*0.91</f>
        <v/>
      </c>
      <c r="E420" s="55" t="n">
        <v>55.69</v>
      </c>
    </row>
    <row r="421">
      <c r="A421" s="53" t="inlineStr">
        <is>
          <t>CS497215552</t>
        </is>
      </c>
      <c r="B421" s="53">
        <f>"CC-8014"</f>
        <v/>
      </c>
      <c r="C421" s="53" t="n">
        <v>61.2</v>
      </c>
      <c r="D421" s="54">
        <f>C421*0.91</f>
        <v/>
      </c>
      <c r="E421" s="55" t="n">
        <v>55.69</v>
      </c>
    </row>
    <row r="422">
      <c r="A422" s="53" t="inlineStr">
        <is>
          <t>CS497359984</t>
        </is>
      </c>
      <c r="B422" s="53">
        <f>"CC-8014"</f>
        <v/>
      </c>
      <c r="C422" s="53" t="n">
        <v>61.2</v>
      </c>
      <c r="D422" s="54">
        <f>C422*0.91</f>
        <v/>
      </c>
      <c r="E422" s="55" t="n">
        <v>55.69</v>
      </c>
    </row>
    <row r="423">
      <c r="A423" s="53" t="inlineStr">
        <is>
          <t>CS497381877</t>
        </is>
      </c>
      <c r="B423" s="53">
        <f>"CC-8014"</f>
        <v/>
      </c>
      <c r="C423" s="53" t="n">
        <v>61.2</v>
      </c>
      <c r="D423" s="54">
        <f>C423*0.91</f>
        <v/>
      </c>
      <c r="E423" s="55" t="n">
        <v>55.69</v>
      </c>
    </row>
    <row r="424">
      <c r="A424" s="53" t="inlineStr">
        <is>
          <t>CS497484803</t>
        </is>
      </c>
      <c r="B424" s="53">
        <f>"CC-8014"</f>
        <v/>
      </c>
      <c r="C424" s="53" t="n">
        <v>61.2</v>
      </c>
      <c r="D424" s="54">
        <f>C424*0.91</f>
        <v/>
      </c>
      <c r="E424" s="55" t="n">
        <v>55.69</v>
      </c>
    </row>
    <row r="425">
      <c r="A425" s="53" t="inlineStr">
        <is>
          <t>CS497234469</t>
        </is>
      </c>
      <c r="B425" s="53">
        <f>"DV9702"</f>
        <v/>
      </c>
      <c r="C425" s="53" t="n">
        <v>94.25</v>
      </c>
      <c r="D425" s="54">
        <f>C425*0.91</f>
        <v/>
      </c>
      <c r="E425" s="55" t="n">
        <v>85.76000000000001</v>
      </c>
    </row>
    <row r="426">
      <c r="A426" s="53" t="inlineStr">
        <is>
          <t>CS497455394</t>
        </is>
      </c>
      <c r="B426" s="53">
        <f>"DV9702"</f>
        <v/>
      </c>
      <c r="C426" s="53" t="n">
        <v>94.25</v>
      </c>
      <c r="D426" s="54">
        <f>C426*0.91</f>
        <v/>
      </c>
      <c r="E426" s="55" t="n">
        <v>85.76000000000001</v>
      </c>
    </row>
    <row r="427">
      <c r="A427" s="53" t="inlineStr">
        <is>
          <t>CA496915842</t>
        </is>
      </c>
      <c r="B427" s="53">
        <f>"DV9703"</f>
        <v/>
      </c>
      <c r="C427" s="53" t="n">
        <v>94.25</v>
      </c>
      <c r="D427" s="54">
        <f>C427*0.91</f>
        <v/>
      </c>
      <c r="E427" s="55" t="n">
        <v>85.76000000000001</v>
      </c>
    </row>
    <row r="428">
      <c r="A428" s="53" t="inlineStr">
        <is>
          <t>CA497433123</t>
        </is>
      </c>
      <c r="B428" s="53">
        <f>"DV9703"</f>
        <v/>
      </c>
      <c r="C428" s="53" t="n">
        <v>94.25</v>
      </c>
      <c r="D428" s="54">
        <f>C428*0.91</f>
        <v/>
      </c>
      <c r="E428" s="55" t="n">
        <v>85.76000000000001</v>
      </c>
    </row>
    <row r="429">
      <c r="A429" s="53" t="inlineStr">
        <is>
          <t>CS497373702</t>
        </is>
      </c>
      <c r="B429" s="53">
        <f>"DV9703"</f>
        <v/>
      </c>
      <c r="C429" s="53" t="n">
        <v>94.25</v>
      </c>
      <c r="D429" s="54">
        <f>C429*0.91</f>
        <v/>
      </c>
      <c r="E429" s="55" t="n">
        <v>85.76000000000001</v>
      </c>
    </row>
    <row r="430">
      <c r="A430" s="53" t="inlineStr">
        <is>
          <t>CA497317777</t>
        </is>
      </c>
      <c r="B430" s="53">
        <f>"DV9704"</f>
        <v/>
      </c>
      <c r="C430" s="53" t="n">
        <v>94.25</v>
      </c>
      <c r="D430" s="54">
        <f>C430*0.91</f>
        <v/>
      </c>
      <c r="E430" s="55" t="n">
        <v>85.76000000000001</v>
      </c>
    </row>
    <row r="431">
      <c r="A431" s="53" t="inlineStr">
        <is>
          <t>CS496914843</t>
        </is>
      </c>
      <c r="B431" s="53">
        <f>"DV9704"</f>
        <v/>
      </c>
      <c r="C431" s="53" t="n">
        <v>94.25</v>
      </c>
      <c r="D431" s="54">
        <f>C431*0.91</f>
        <v/>
      </c>
      <c r="E431" s="55" t="n">
        <v>85.76000000000001</v>
      </c>
    </row>
    <row r="432">
      <c r="A432" s="53" t="inlineStr">
        <is>
          <t>CS497015014</t>
        </is>
      </c>
      <c r="B432" s="53">
        <f>"DV9704"</f>
        <v/>
      </c>
      <c r="C432" s="53" t="n">
        <v>94.25</v>
      </c>
      <c r="D432" s="54">
        <f>C432*0.91</f>
        <v/>
      </c>
      <c r="E432" s="55" t="n">
        <v>85.76000000000001</v>
      </c>
    </row>
    <row r="433">
      <c r="A433" s="53" t="inlineStr">
        <is>
          <t>CS497036175</t>
        </is>
      </c>
      <c r="B433" s="53">
        <f>"DV9704"</f>
        <v/>
      </c>
      <c r="C433" s="53" t="n">
        <v>94.25</v>
      </c>
      <c r="D433" s="54">
        <f>C433*0.91</f>
        <v/>
      </c>
      <c r="E433" s="55" t="n">
        <v>85.76000000000001</v>
      </c>
    </row>
    <row r="434">
      <c r="A434" s="53" t="inlineStr">
        <is>
          <t>CS497183474</t>
        </is>
      </c>
      <c r="B434" s="53">
        <f>"DV9704"</f>
        <v/>
      </c>
      <c r="C434" s="53" t="n">
        <v>94.25</v>
      </c>
      <c r="D434" s="54">
        <f>C434*0.91</f>
        <v/>
      </c>
      <c r="E434" s="55" t="n">
        <v>85.76000000000001</v>
      </c>
    </row>
    <row r="435">
      <c r="A435" s="53" t="inlineStr">
        <is>
          <t>CS497365919</t>
        </is>
      </c>
      <c r="B435" s="53">
        <f>"DV9704"</f>
        <v/>
      </c>
      <c r="C435" s="53" t="n">
        <v>94.25</v>
      </c>
      <c r="D435" s="54">
        <f>C435*0.91</f>
        <v/>
      </c>
      <c r="E435" s="55" t="n">
        <v>85.76000000000001</v>
      </c>
    </row>
    <row r="436">
      <c r="A436" s="53" t="inlineStr">
        <is>
          <t>CS497491497</t>
        </is>
      </c>
      <c r="B436" s="53">
        <f>"DV9704"</f>
        <v/>
      </c>
      <c r="C436" s="53" t="n">
        <v>94.25</v>
      </c>
      <c r="D436" s="54">
        <f>C436*0.91</f>
        <v/>
      </c>
      <c r="E436" s="55" t="n">
        <v>85.76000000000001</v>
      </c>
    </row>
    <row r="437">
      <c r="A437" s="53" t="inlineStr">
        <is>
          <t>CS497003451</t>
        </is>
      </c>
      <c r="B437" s="53">
        <f>"DV9802"</f>
        <v/>
      </c>
      <c r="C437" s="53" t="n">
        <v>605.92</v>
      </c>
      <c r="D437" s="54">
        <f>C437*0.91</f>
        <v/>
      </c>
      <c r="E437" s="55" t="n">
        <v>551.38</v>
      </c>
    </row>
    <row r="438">
      <c r="A438" s="53" t="inlineStr">
        <is>
          <t>CS497034825</t>
        </is>
      </c>
      <c r="B438" s="53">
        <f>"DV9802"</f>
        <v/>
      </c>
      <c r="C438" s="53" t="n">
        <v>75.73</v>
      </c>
      <c r="D438" s="54">
        <f>C438*0.91</f>
        <v/>
      </c>
      <c r="E438" s="55" t="n">
        <v>68.93000000000001</v>
      </c>
    </row>
    <row r="439">
      <c r="A439" s="53" t="inlineStr">
        <is>
          <t>CS497208778</t>
        </is>
      </c>
      <c r="B439" s="53">
        <f>"DV9802"</f>
        <v/>
      </c>
      <c r="C439" s="53" t="n">
        <v>75.73</v>
      </c>
      <c r="D439" s="54">
        <f>C439*0.91</f>
        <v/>
      </c>
      <c r="E439" s="55" t="n">
        <v>68.93000000000001</v>
      </c>
    </row>
    <row r="440">
      <c r="A440" s="53" t="inlineStr">
        <is>
          <t>CS497486207</t>
        </is>
      </c>
      <c r="B440" s="53">
        <f>"DV9802"</f>
        <v/>
      </c>
      <c r="C440" s="53" t="n">
        <v>151.48</v>
      </c>
      <c r="D440" s="54">
        <f>C440*0.91</f>
        <v/>
      </c>
      <c r="E440" s="55" t="n">
        <v>137.85</v>
      </c>
    </row>
    <row r="441">
      <c r="A441" s="1" t="n"/>
      <c r="B441" s="1" t="n"/>
      <c r="C441" s="1" t="n"/>
      <c r="D441" s="42">
        <f>C441*0.91</f>
        <v/>
      </c>
      <c r="E441" s="4" t="n"/>
    </row>
    <row r="442">
      <c r="A442" s="53" t="inlineStr">
        <is>
          <t>CS497683962</t>
        </is>
      </c>
      <c r="B442" s="53">
        <f>"CD1802-5-Corner Chair Backrest Part"</f>
        <v/>
      </c>
      <c r="C442" s="53" t="n">
        <v>995.48</v>
      </c>
      <c r="D442" s="54">
        <f>C442*0.91</f>
        <v/>
      </c>
      <c r="E442" s="55" t="n">
        <v>777.4299999999999</v>
      </c>
    </row>
    <row r="443">
      <c r="A443" s="53" t="inlineStr">
        <is>
          <t>CS497575172</t>
        </is>
      </c>
      <c r="B443" s="53">
        <f>"DV2601-Chaise"</f>
        <v/>
      </c>
      <c r="C443" s="53" t="n">
        <v>645.05</v>
      </c>
      <c r="D443" s="54">
        <f>C443*0.91</f>
        <v/>
      </c>
      <c r="E443" s="55" t="n">
        <v>457.32</v>
      </c>
    </row>
    <row r="444">
      <c r="A444" s="53" t="inlineStr">
        <is>
          <t>CS497526303</t>
        </is>
      </c>
      <c r="B444" s="53">
        <f>"DV2603-Chaise"</f>
        <v/>
      </c>
      <c r="C444" s="53" t="n">
        <v>645.05</v>
      </c>
      <c r="D444" s="54">
        <f>C444*0.91</f>
        <v/>
      </c>
      <c r="E444" s="55" t="n">
        <v>586.99</v>
      </c>
    </row>
    <row r="445">
      <c r="A445" s="53" t="inlineStr">
        <is>
          <t>CS497626339</t>
        </is>
      </c>
      <c r="B445" s="53">
        <f>"CD-2603-Chaise"</f>
        <v/>
      </c>
      <c r="C445" s="53" t="n">
        <v>636.5</v>
      </c>
      <c r="D445" s="54">
        <f>C445*0.91</f>
        <v/>
      </c>
      <c r="E445" s="55" t="n">
        <v>579.21</v>
      </c>
    </row>
    <row r="446">
      <c r="A446" s="53" t="inlineStr">
        <is>
          <t>CS497504414</t>
        </is>
      </c>
      <c r="B446" s="53">
        <f>"DVV6015-1"</f>
        <v/>
      </c>
      <c r="C446" s="53" t="n">
        <v>601.13</v>
      </c>
      <c r="D446" s="54">
        <f>C446*0.91</f>
        <v/>
      </c>
      <c r="E446" s="55" t="n">
        <v>547.03</v>
      </c>
    </row>
    <row r="447">
      <c r="A447" s="53" t="inlineStr">
        <is>
          <t>CS497550113</t>
        </is>
      </c>
      <c r="B447" s="53">
        <f>"DVV6015-1"</f>
        <v/>
      </c>
      <c r="C447" s="53" t="n">
        <v>601.13</v>
      </c>
      <c r="D447" s="54">
        <f>C447*0.91</f>
        <v/>
      </c>
      <c r="E447" s="55" t="n">
        <v>547.03</v>
      </c>
    </row>
    <row r="448">
      <c r="A448" s="53" t="inlineStr">
        <is>
          <t>CA497553822</t>
        </is>
      </c>
      <c r="B448" s="53">
        <f>"DVV6015-4"</f>
        <v/>
      </c>
      <c r="C448" s="53" t="n">
        <v>632.8099999999999</v>
      </c>
      <c r="D448" s="54">
        <f>C448*0.91</f>
        <v/>
      </c>
      <c r="E448" s="55" t="n">
        <v>575.86</v>
      </c>
    </row>
    <row r="449">
      <c r="A449" s="53" t="inlineStr">
        <is>
          <t>CS497532558</t>
        </is>
      </c>
      <c r="B449" s="53">
        <f>"DVV6015-4"</f>
        <v/>
      </c>
      <c r="C449" s="53" t="n">
        <v>632.8099999999999</v>
      </c>
      <c r="D449" s="54">
        <f>C449*0.91</f>
        <v/>
      </c>
      <c r="E449" s="55" t="n">
        <v>575.86</v>
      </c>
    </row>
    <row r="450">
      <c r="A450" s="53" t="inlineStr">
        <is>
          <t>CS497562652</t>
        </is>
      </c>
      <c r="B450" s="53">
        <f>"DVV6015-4"</f>
        <v/>
      </c>
      <c r="C450" s="53" t="n">
        <v>632.8099999999999</v>
      </c>
      <c r="D450" s="54">
        <f>C450*0.91</f>
        <v/>
      </c>
      <c r="E450" s="55" t="n">
        <v>575.86</v>
      </c>
    </row>
    <row r="451">
      <c r="A451" s="53" t="inlineStr">
        <is>
          <t>CS497597422</t>
        </is>
      </c>
      <c r="B451" s="53">
        <f>"DVV6015-4"</f>
        <v/>
      </c>
      <c r="C451" s="53" t="n">
        <v>632.8099999999999</v>
      </c>
      <c r="D451" s="54">
        <f>C451*0.91</f>
        <v/>
      </c>
      <c r="E451" s="55" t="n">
        <v>575.86</v>
      </c>
    </row>
    <row r="452">
      <c r="A452" s="53" t="inlineStr">
        <is>
          <t>CS497628978</t>
        </is>
      </c>
      <c r="B452" s="53">
        <f>"DVV6015-4"</f>
        <v/>
      </c>
      <c r="C452" s="53" t="n">
        <v>632.8099999999999</v>
      </c>
      <c r="D452" s="54">
        <f>C452*0.91</f>
        <v/>
      </c>
      <c r="E452" s="55" t="n">
        <v>575.86</v>
      </c>
    </row>
    <row r="453">
      <c r="A453" s="53" t="inlineStr">
        <is>
          <t>CS497700046</t>
        </is>
      </c>
      <c r="B453" s="53">
        <f>"DVV6015-4"</f>
        <v/>
      </c>
      <c r="C453" s="53" t="n">
        <v>632.8099999999999</v>
      </c>
      <c r="D453" s="54">
        <f>C453*0.91</f>
        <v/>
      </c>
      <c r="E453" s="55" t="n">
        <v>575.86</v>
      </c>
    </row>
    <row r="454">
      <c r="A454" s="58" t="inlineStr">
        <is>
          <t>CA497507533</t>
        </is>
      </c>
      <c r="B454" s="58">
        <f>"DV 06015-4-Chaise"</f>
        <v/>
      </c>
      <c r="C454" s="58" t="n">
        <v>720</v>
      </c>
      <c r="D454" s="54">
        <f>C454*0.91</f>
        <v/>
      </c>
      <c r="E454" s="55" t="n">
        <v>655.2</v>
      </c>
    </row>
    <row r="455">
      <c r="A455" s="53" t="inlineStr">
        <is>
          <t>CA497695200</t>
        </is>
      </c>
      <c r="B455" s="53">
        <f>"DV6211-11-Corner Chair"</f>
        <v/>
      </c>
      <c r="C455" s="53" t="n">
        <v>720.98</v>
      </c>
      <c r="D455" s="54">
        <f>C455*0.91</f>
        <v/>
      </c>
      <c r="E455" s="55" t="n">
        <v>656.1</v>
      </c>
    </row>
    <row r="456">
      <c r="A456" s="53" t="inlineStr">
        <is>
          <t>CA497573839</t>
        </is>
      </c>
      <c r="B456" s="53">
        <f>"DV7705-2-ARM"</f>
        <v/>
      </c>
      <c r="C456" s="53" t="n">
        <v>629</v>
      </c>
      <c r="D456" s="54">
        <f>C456*0.91</f>
        <v/>
      </c>
      <c r="E456" s="55" t="n">
        <v>572.39</v>
      </c>
    </row>
    <row r="457">
      <c r="A457" s="53" t="inlineStr">
        <is>
          <t>CS497427762</t>
        </is>
      </c>
      <c r="B457" s="53">
        <f>"DDV116-Gray-Chaise"</f>
        <v/>
      </c>
      <c r="C457" s="53" t="n">
        <v>272.84</v>
      </c>
      <c r="D457" s="54">
        <f>C457*0.91</f>
        <v/>
      </c>
      <c r="E457" s="55" t="n">
        <v>248.29</v>
      </c>
    </row>
    <row r="458">
      <c r="A458" s="53" t="inlineStr">
        <is>
          <t>CS497669260</t>
        </is>
      </c>
      <c r="B458" s="53">
        <f>"DVV116-Chaise"</f>
        <v/>
      </c>
      <c r="C458" s="53" t="n">
        <v>255.79</v>
      </c>
      <c r="D458" s="54">
        <f>C458*0.91</f>
        <v/>
      </c>
      <c r="E458" s="55" t="n">
        <v>232.76</v>
      </c>
    </row>
    <row r="459">
      <c r="A459" s="60" t="inlineStr">
        <is>
          <t>CA497531557</t>
        </is>
      </c>
      <c r="B459" s="60">
        <f>"DVV116-Chaise"</f>
        <v/>
      </c>
      <c r="C459" s="60" t="n">
        <v>128.25</v>
      </c>
      <c r="D459" s="54">
        <f>C459*0.91</f>
        <v/>
      </c>
      <c r="E459" s="55" t="n">
        <v>116.7</v>
      </c>
    </row>
    <row r="460">
      <c r="A460" s="53" t="inlineStr">
        <is>
          <t>CS497523822</t>
        </is>
      </c>
      <c r="B460" s="53">
        <f>"DVV117-Chaise"</f>
        <v/>
      </c>
      <c r="C460" s="53" t="n">
        <v>255.79</v>
      </c>
      <c r="D460" s="54">
        <f>C460*0.91</f>
        <v/>
      </c>
      <c r="E460" s="55" t="n">
        <v>232.76</v>
      </c>
    </row>
    <row r="461">
      <c r="A461" s="53" t="inlineStr">
        <is>
          <t>CS497531054</t>
        </is>
      </c>
      <c r="B461" s="53">
        <f>"DVV118-Chaise"</f>
        <v/>
      </c>
      <c r="C461" s="53" t="n">
        <v>525.8200000000001</v>
      </c>
      <c r="D461" s="54">
        <f>C461*0.91</f>
        <v/>
      </c>
      <c r="E461" s="55" t="n">
        <v>478.5</v>
      </c>
    </row>
    <row r="462">
      <c r="A462" s="53" t="inlineStr">
        <is>
          <t>CS497642933</t>
        </is>
      </c>
      <c r="B462" s="53">
        <f>"DVV118-Chaise"</f>
        <v/>
      </c>
      <c r="C462" s="53" t="n">
        <v>262.91</v>
      </c>
      <c r="D462" s="54">
        <f>C462*0.91</f>
        <v/>
      </c>
      <c r="E462" s="55" t="n">
        <v>239.25</v>
      </c>
    </row>
    <row r="463">
      <c r="A463" s="53" t="inlineStr">
        <is>
          <t>CS497676617</t>
        </is>
      </c>
      <c r="B463" s="53">
        <f>"DVV118-Chaise"</f>
        <v/>
      </c>
      <c r="C463" s="53" t="n">
        <v>262.91</v>
      </c>
      <c r="D463" s="54">
        <f>C463*0.91</f>
        <v/>
      </c>
      <c r="E463" s="55" t="n">
        <v>239.25</v>
      </c>
    </row>
    <row r="464">
      <c r="A464" s="53" t="inlineStr">
        <is>
          <t>CS497569598</t>
        </is>
      </c>
      <c r="B464" s="53">
        <f>"DVV118-Green-Chaise"</f>
        <v/>
      </c>
      <c r="C464" s="53" t="n">
        <v>280.44</v>
      </c>
      <c r="D464" s="54">
        <f>C464*0.91</f>
        <v/>
      </c>
      <c r="E464" s="55" t="n">
        <v>255.19</v>
      </c>
    </row>
    <row r="465">
      <c r="A465" s="53" t="inlineStr">
        <is>
          <t>CS497572855</t>
        </is>
      </c>
      <c r="B465" s="53">
        <f>"DV118-Green-Chaise"</f>
        <v/>
      </c>
      <c r="C465" s="53" t="n">
        <v>280.44</v>
      </c>
      <c r="D465" s="54">
        <f>C465*0.91</f>
        <v/>
      </c>
      <c r="E465" s="55" t="n">
        <v>255.19</v>
      </c>
    </row>
    <row r="466">
      <c r="A466" s="53" t="inlineStr">
        <is>
          <t>CS497546860</t>
        </is>
      </c>
      <c r="B466" s="53">
        <f>"DV1012-8"</f>
        <v/>
      </c>
      <c r="C466" s="53" t="n">
        <v>566.1900000000001</v>
      </c>
      <c r="D466" s="54">
        <f>C466*0.91</f>
        <v/>
      </c>
      <c r="E466" s="55" t="n">
        <v>515.23</v>
      </c>
    </row>
    <row r="467">
      <c r="A467" s="53" t="inlineStr">
        <is>
          <t>CS497701643</t>
        </is>
      </c>
      <c r="B467" s="53">
        <f>"DV1012-9-Corner Chair"</f>
        <v/>
      </c>
      <c r="C467" s="53" t="n">
        <v>629.85</v>
      </c>
      <c r="D467" s="54">
        <f>C467*0.91</f>
        <v/>
      </c>
      <c r="E467" s="55" t="n">
        <v>573.1799999999999</v>
      </c>
    </row>
    <row r="468">
      <c r="A468" s="60" t="inlineStr">
        <is>
          <t>CS497553374</t>
        </is>
      </c>
      <c r="B468" s="60">
        <f>"SH1012B-4-Armless Chair"</f>
        <v/>
      </c>
      <c r="C468" s="60" t="n">
        <v>85.5</v>
      </c>
      <c r="D468" s="54">
        <f>C468*0.91</f>
        <v/>
      </c>
      <c r="E468" s="55" t="n">
        <v>77.81</v>
      </c>
    </row>
    <row r="469">
      <c r="A469" s="53" t="inlineStr">
        <is>
          <t>CS497525215</t>
        </is>
      </c>
      <c r="B469" s="53">
        <f>"CD1801-6"</f>
        <v/>
      </c>
      <c r="C469" s="53" t="n">
        <v>671.49</v>
      </c>
      <c r="D469" s="54">
        <f>C469*0.91</f>
        <v/>
      </c>
      <c r="E469" s="55" t="n">
        <v>611.05</v>
      </c>
    </row>
    <row r="470">
      <c r="A470" s="53" t="inlineStr">
        <is>
          <t>CS497611237</t>
        </is>
      </c>
      <c r="B470" s="53">
        <f>"CD1801-6"</f>
        <v/>
      </c>
      <c r="C470" s="53" t="n">
        <v>671.49</v>
      </c>
      <c r="D470" s="54">
        <f>C470*0.91</f>
        <v/>
      </c>
      <c r="E470" s="55" t="n">
        <v>611.0599999999999</v>
      </c>
    </row>
    <row r="471">
      <c r="A471" s="53" t="inlineStr">
        <is>
          <t>CS497640584</t>
        </is>
      </c>
      <c r="B471" s="53">
        <f>"CD1801-6"</f>
        <v/>
      </c>
      <c r="C471" s="53" t="n">
        <v>671.49</v>
      </c>
      <c r="D471" s="54">
        <f>C471*0.91</f>
        <v/>
      </c>
      <c r="E471" s="55" t="n">
        <v>611.0599999999999</v>
      </c>
    </row>
    <row r="472">
      <c r="A472" s="53" t="inlineStr">
        <is>
          <t>CS497511420</t>
        </is>
      </c>
      <c r="B472" s="53">
        <f>"CD1802-6"</f>
        <v/>
      </c>
      <c r="C472" s="53" t="n">
        <v>671.49</v>
      </c>
      <c r="D472" s="54">
        <f>C472*0.91</f>
        <v/>
      </c>
      <c r="E472" s="55" t="n">
        <v>611.0599999999999</v>
      </c>
    </row>
    <row r="473">
      <c r="A473" s="53" t="inlineStr">
        <is>
          <t>CS497521305</t>
        </is>
      </c>
      <c r="B473" s="53">
        <f>"CD1802-6"</f>
        <v/>
      </c>
      <c r="C473" s="53" t="n">
        <v>671.49</v>
      </c>
      <c r="D473" s="54">
        <f>C473*0.91</f>
        <v/>
      </c>
      <c r="E473" s="55" t="n">
        <v>611.0599999999999</v>
      </c>
    </row>
    <row r="474">
      <c r="A474" s="53" t="inlineStr">
        <is>
          <t>CS497577261</t>
        </is>
      </c>
      <c r="B474" s="53">
        <f>"CD1802-6"</f>
        <v/>
      </c>
      <c r="C474" s="53" t="n">
        <v>671.49</v>
      </c>
      <c r="D474" s="54">
        <f>C474*0.91</f>
        <v/>
      </c>
      <c r="E474" s="55" t="n">
        <v>611.0599999999999</v>
      </c>
    </row>
    <row r="475">
      <c r="A475" s="53" t="inlineStr">
        <is>
          <t>CS497608608</t>
        </is>
      </c>
      <c r="B475" s="53">
        <f>"CD1802-6"</f>
        <v/>
      </c>
      <c r="C475" s="53" t="n">
        <v>671.49</v>
      </c>
      <c r="D475" s="54">
        <f>C475*0.91</f>
        <v/>
      </c>
      <c r="E475" s="55" t="n">
        <v>611.0599999999999</v>
      </c>
    </row>
    <row r="476">
      <c r="A476" s="53" t="inlineStr">
        <is>
          <t>CS497693874</t>
        </is>
      </c>
      <c r="B476" s="53">
        <f>"CD1802-6"</f>
        <v/>
      </c>
      <c r="C476" s="53" t="n">
        <v>671.49</v>
      </c>
      <c r="D476" s="54">
        <f>C476*0.91</f>
        <v/>
      </c>
      <c r="E476" s="55" t="n">
        <v>611.0599999999999</v>
      </c>
    </row>
    <row r="477">
      <c r="A477" s="53" t="inlineStr">
        <is>
          <t>CA497585491</t>
        </is>
      </c>
      <c r="B477" s="53">
        <f>"CD1803-6"</f>
        <v/>
      </c>
      <c r="C477" s="53" t="n">
        <v>671.49</v>
      </c>
      <c r="D477" s="54">
        <f>C477*0.91</f>
        <v/>
      </c>
      <c r="E477" s="55" t="n">
        <v>611.05</v>
      </c>
    </row>
    <row r="478">
      <c r="A478" s="53" t="inlineStr">
        <is>
          <t>CA497591896</t>
        </is>
      </c>
      <c r="B478" s="53">
        <f>"CD1803-6"</f>
        <v/>
      </c>
      <c r="C478" s="53" t="n">
        <v>671.49</v>
      </c>
      <c r="D478" s="54">
        <f>C478*0.91</f>
        <v/>
      </c>
      <c r="E478" s="55" t="n">
        <v>611.0599999999999</v>
      </c>
    </row>
    <row r="479">
      <c r="A479" s="53" t="inlineStr">
        <is>
          <t>CS497559003</t>
        </is>
      </c>
      <c r="B479" s="53">
        <f>"CD1803-6"</f>
        <v/>
      </c>
      <c r="C479" s="53" t="n">
        <v>671.49</v>
      </c>
      <c r="D479" s="54">
        <f>C479*0.91</f>
        <v/>
      </c>
      <c r="E479" s="55" t="n">
        <v>611.0599999999999</v>
      </c>
    </row>
    <row r="480">
      <c r="A480" s="53" t="inlineStr">
        <is>
          <t>CS497570172</t>
        </is>
      </c>
      <c r="B480" s="53">
        <f>"CD1803-6"</f>
        <v/>
      </c>
      <c r="C480" s="53" t="n">
        <v>671.49</v>
      </c>
      <c r="D480" s="54">
        <f>C480*0.91</f>
        <v/>
      </c>
      <c r="E480" s="55" t="n">
        <v>611.0599999999999</v>
      </c>
    </row>
    <row r="481">
      <c r="A481" s="53" t="inlineStr">
        <is>
          <t>CS497589667</t>
        </is>
      </c>
      <c r="B481" s="53">
        <f>"CD1803-6"</f>
        <v/>
      </c>
      <c r="C481" s="53" t="n">
        <v>671.49</v>
      </c>
      <c r="D481" s="54">
        <f>C481*0.91</f>
        <v/>
      </c>
      <c r="E481" s="55" t="n">
        <v>611.0599999999999</v>
      </c>
    </row>
    <row r="482">
      <c r="A482" s="53" t="inlineStr">
        <is>
          <t>CS497603951</t>
        </is>
      </c>
      <c r="B482" s="53">
        <f>"CD1803-6"</f>
        <v/>
      </c>
      <c r="C482" s="53" t="n">
        <v>671.49</v>
      </c>
      <c r="D482" s="54">
        <f>C482*0.91</f>
        <v/>
      </c>
      <c r="E482" s="55" t="n">
        <v>611.0599999999999</v>
      </c>
    </row>
    <row r="483">
      <c r="A483" s="53" t="inlineStr">
        <is>
          <t>CS497608756</t>
        </is>
      </c>
      <c r="B483" s="53">
        <f>"CD1803-6"</f>
        <v/>
      </c>
      <c r="C483" s="53" t="n">
        <v>671.49</v>
      </c>
      <c r="D483" s="54">
        <f>C483*0.91</f>
        <v/>
      </c>
      <c r="E483" s="55" t="n">
        <v>611.05</v>
      </c>
    </row>
    <row r="484">
      <c r="A484" s="53" t="inlineStr">
        <is>
          <t>CS497678469</t>
        </is>
      </c>
      <c r="B484" s="53">
        <f>"CD1803-6"</f>
        <v/>
      </c>
      <c r="C484" s="53" t="n">
        <v>671.49</v>
      </c>
      <c r="D484" s="54">
        <f>C484*0.91</f>
        <v/>
      </c>
      <c r="E484" s="55" t="n">
        <v>611.0599999999999</v>
      </c>
    </row>
    <row r="485">
      <c r="A485" s="53" t="inlineStr">
        <is>
          <t>CS497548601</t>
        </is>
      </c>
      <c r="B485" s="53">
        <f>"DV3045"</f>
        <v/>
      </c>
      <c r="C485" s="53" t="n">
        <v>98.09999999999999</v>
      </c>
      <c r="D485" s="54">
        <f>C485*0.91</f>
        <v/>
      </c>
      <c r="E485" s="55" t="n">
        <v>89.27</v>
      </c>
    </row>
    <row r="486">
      <c r="A486" s="53" t="inlineStr">
        <is>
          <t>CS497588603</t>
        </is>
      </c>
      <c r="B486" s="53">
        <f>"DV3046"</f>
        <v/>
      </c>
      <c r="C486" s="53" t="n">
        <v>98.09999999999999</v>
      </c>
      <c r="D486" s="54">
        <f>C486*0.91</f>
        <v/>
      </c>
      <c r="E486" s="55" t="n">
        <v>65.59999999999999</v>
      </c>
    </row>
    <row r="487">
      <c r="A487" s="53" t="inlineStr">
        <is>
          <t>CS497593225</t>
        </is>
      </c>
      <c r="B487" s="53">
        <f>"DV3046"</f>
        <v/>
      </c>
      <c r="C487" s="53" t="n">
        <v>98.09999999999999</v>
      </c>
      <c r="D487" s="54">
        <f>C487*0.91</f>
        <v/>
      </c>
      <c r="E487" s="55" t="n">
        <v>89.27</v>
      </c>
    </row>
    <row r="488">
      <c r="A488" s="53" t="inlineStr">
        <is>
          <t>CS497683330</t>
        </is>
      </c>
      <c r="B488" s="53">
        <f>"DV3046"</f>
        <v/>
      </c>
      <c r="C488" s="53" t="n">
        <v>196.2</v>
      </c>
      <c r="D488" s="54">
        <f>C488*0.91</f>
        <v/>
      </c>
      <c r="E488" s="55" t="n">
        <v>0</v>
      </c>
    </row>
    <row r="489">
      <c r="A489" s="53" t="inlineStr">
        <is>
          <t>CS497500092</t>
        </is>
      </c>
      <c r="B489" s="53">
        <f>"DVV401-4"</f>
        <v/>
      </c>
      <c r="C489" s="53" t="n">
        <v>783</v>
      </c>
      <c r="D489" s="54">
        <f>C489*0.91</f>
        <v/>
      </c>
      <c r="E489" s="55" t="n">
        <v>712.51</v>
      </c>
    </row>
    <row r="490">
      <c r="A490" s="53" t="inlineStr">
        <is>
          <t>CS497526072</t>
        </is>
      </c>
      <c r="B490" s="53">
        <f>"DVV40033-3PCS-CH"</f>
        <v/>
      </c>
      <c r="C490" s="53" t="n">
        <v>315.81</v>
      </c>
      <c r="D490" s="54">
        <f>C490*0.91</f>
        <v/>
      </c>
      <c r="E490" s="55" t="n">
        <v>287.38</v>
      </c>
    </row>
    <row r="491">
      <c r="A491" s="53" t="inlineStr">
        <is>
          <t>CS497552294</t>
        </is>
      </c>
      <c r="B491" s="53">
        <f>"DVV40033-3PCS-CH"</f>
        <v/>
      </c>
      <c r="C491" s="53" t="n">
        <v>315.81</v>
      </c>
      <c r="D491" s="54">
        <f>C491*0.91</f>
        <v/>
      </c>
      <c r="E491" s="55" t="n">
        <v>287.38</v>
      </c>
    </row>
    <row r="492">
      <c r="A492" s="53" t="inlineStr">
        <is>
          <t>CS497675609</t>
        </is>
      </c>
      <c r="B492" s="53">
        <f>"DVV40033-3PCS-CH"</f>
        <v/>
      </c>
      <c r="C492" s="53" t="n">
        <v>315.81</v>
      </c>
      <c r="D492" s="54">
        <f>C492*0.91</f>
        <v/>
      </c>
      <c r="E492" s="55" t="n">
        <v>287.38</v>
      </c>
    </row>
    <row r="493">
      <c r="A493" s="53" t="inlineStr">
        <is>
          <t>CS497698805</t>
        </is>
      </c>
      <c r="B493" s="53">
        <f>"DVV40033-3PCS-CH"</f>
        <v/>
      </c>
      <c r="C493" s="53" t="n">
        <v>315.81</v>
      </c>
      <c r="D493" s="54">
        <f>C493*0.91</f>
        <v/>
      </c>
      <c r="E493" s="55" t="n">
        <v>287.38</v>
      </c>
    </row>
    <row r="494">
      <c r="A494" s="53" t="inlineStr">
        <is>
          <t>CS497495322</t>
        </is>
      </c>
      <c r="B494" s="53">
        <f>"DVV4034-CH"</f>
        <v/>
      </c>
      <c r="C494" s="53" t="n">
        <v>316.01</v>
      </c>
      <c r="D494" s="54">
        <f>C494*0.91</f>
        <v/>
      </c>
      <c r="E494" s="55" t="n">
        <v>280.23</v>
      </c>
    </row>
    <row r="495">
      <c r="A495" s="53" t="inlineStr">
        <is>
          <t>CS497497459</t>
        </is>
      </c>
      <c r="B495" s="53">
        <f>"DVV4034-CH"</f>
        <v/>
      </c>
      <c r="C495" s="53" t="n">
        <v>316.01</v>
      </c>
      <c r="D495" s="54">
        <f>C495*0.91</f>
        <v/>
      </c>
      <c r="E495" s="55" t="n">
        <v>287.57</v>
      </c>
    </row>
    <row r="496">
      <c r="A496" s="53" t="inlineStr">
        <is>
          <t>CS497505277</t>
        </is>
      </c>
      <c r="B496" s="53">
        <f>"DVV4034-CH"</f>
        <v/>
      </c>
      <c r="C496" s="53" t="n">
        <v>316.01</v>
      </c>
      <c r="D496" s="54">
        <f>C496*0.91</f>
        <v/>
      </c>
      <c r="E496" s="55" t="n">
        <v>287.57</v>
      </c>
    </row>
    <row r="497">
      <c r="A497" s="53" t="inlineStr">
        <is>
          <t>CS497514313</t>
        </is>
      </c>
      <c r="B497" s="53">
        <f>"DVV4034-CH"</f>
        <v/>
      </c>
      <c r="C497" s="53" t="n">
        <v>316.01</v>
      </c>
      <c r="D497" s="54">
        <f>C497*0.91</f>
        <v/>
      </c>
      <c r="E497" s="55" t="n">
        <v>287.57</v>
      </c>
    </row>
    <row r="498">
      <c r="A498" s="53" t="inlineStr">
        <is>
          <t>CS497514994</t>
        </is>
      </c>
      <c r="B498" s="53">
        <f>"DVV4034-CH"</f>
        <v/>
      </c>
      <c r="C498" s="53" t="n">
        <v>316.01</v>
      </c>
      <c r="D498" s="54">
        <f>C498*0.91</f>
        <v/>
      </c>
      <c r="E498" s="55" t="n">
        <v>287.57</v>
      </c>
    </row>
    <row r="499">
      <c r="A499" s="53" t="inlineStr">
        <is>
          <t>CS497542705</t>
        </is>
      </c>
      <c r="B499" s="53">
        <f>"DVV4034-CH"</f>
        <v/>
      </c>
      <c r="C499" s="53" t="n">
        <v>316.01</v>
      </c>
      <c r="D499" s="54">
        <f>C499*0.91</f>
        <v/>
      </c>
      <c r="E499" s="55" t="n">
        <v>287.57</v>
      </c>
    </row>
    <row r="500">
      <c r="A500" s="53" t="inlineStr">
        <is>
          <t>CS497544525</t>
        </is>
      </c>
      <c r="B500" s="53">
        <f>"DVV4034-CH"</f>
        <v/>
      </c>
      <c r="C500" s="53" t="n">
        <v>316.01</v>
      </c>
      <c r="D500" s="54">
        <f>C500*0.91</f>
        <v/>
      </c>
      <c r="E500" s="55" t="n">
        <v>287.57</v>
      </c>
    </row>
    <row r="501">
      <c r="A501" s="53" t="inlineStr">
        <is>
          <t>CS497534184</t>
        </is>
      </c>
      <c r="B501" s="53">
        <f>"DVV4034-CH"</f>
        <v/>
      </c>
      <c r="C501" s="53" t="n">
        <v>316.01</v>
      </c>
      <c r="D501" s="54">
        <f>C501*0.91</f>
        <v/>
      </c>
      <c r="E501" s="55" t="n">
        <v>287.57</v>
      </c>
    </row>
    <row r="502">
      <c r="A502" s="53" t="inlineStr">
        <is>
          <t>CS497560605</t>
        </is>
      </c>
      <c r="B502" s="53">
        <f>"DVV4034-CH"</f>
        <v/>
      </c>
      <c r="C502" s="53" t="n">
        <v>316.01</v>
      </c>
      <c r="D502" s="54">
        <f>C502*0.91</f>
        <v/>
      </c>
      <c r="E502" s="55" t="n">
        <v>287.57</v>
      </c>
    </row>
    <row r="503">
      <c r="A503" s="53" t="inlineStr">
        <is>
          <t>CS497567271</t>
        </is>
      </c>
      <c r="B503" s="53">
        <f>"DVV4034-CH"</f>
        <v/>
      </c>
      <c r="C503" s="53" t="n">
        <v>316.01</v>
      </c>
      <c r="D503" s="54">
        <f>C503*0.91</f>
        <v/>
      </c>
      <c r="E503" s="55" t="n">
        <v>287.57</v>
      </c>
    </row>
    <row r="504">
      <c r="A504" s="53" t="inlineStr">
        <is>
          <t>CS497579478</t>
        </is>
      </c>
      <c r="B504" s="53">
        <f>"DVV4034-CH"</f>
        <v/>
      </c>
      <c r="C504" s="53" t="n">
        <v>316.01</v>
      </c>
      <c r="D504" s="54">
        <f>C504*0.91</f>
        <v/>
      </c>
      <c r="E504" s="55" t="n">
        <v>287.57</v>
      </c>
    </row>
    <row r="505">
      <c r="A505" s="53" t="inlineStr">
        <is>
          <t>CS497579632</t>
        </is>
      </c>
      <c r="B505" s="53">
        <f>"DVV4034-CH"</f>
        <v/>
      </c>
      <c r="C505" s="53" t="n">
        <v>316.01</v>
      </c>
      <c r="D505" s="54">
        <f>C505*0.91</f>
        <v/>
      </c>
      <c r="E505" s="55" t="n">
        <v>287.57</v>
      </c>
    </row>
    <row r="506">
      <c r="A506" s="53" t="inlineStr">
        <is>
          <t>CS497588886</t>
        </is>
      </c>
      <c r="B506" s="53">
        <f>"DVV4034-CH"</f>
        <v/>
      </c>
      <c r="C506" s="53" t="n">
        <v>316.01</v>
      </c>
      <c r="D506" s="54">
        <f>C506*0.91</f>
        <v/>
      </c>
      <c r="E506" s="55" t="n">
        <v>287.57</v>
      </c>
    </row>
    <row r="507">
      <c r="A507" s="53" t="inlineStr">
        <is>
          <t>CS497589547</t>
        </is>
      </c>
      <c r="B507" s="53">
        <f>"DVV4034-CH"</f>
        <v/>
      </c>
      <c r="C507" s="53" t="n">
        <v>316.01</v>
      </c>
      <c r="D507" s="54">
        <f>C507*0.91</f>
        <v/>
      </c>
      <c r="E507" s="55" t="n">
        <v>287.57</v>
      </c>
    </row>
    <row r="508">
      <c r="A508" s="53" t="inlineStr">
        <is>
          <t>CS497595705</t>
        </is>
      </c>
      <c r="B508" s="53">
        <f>"DVV4034-CH"</f>
        <v/>
      </c>
      <c r="C508" s="53" t="n">
        <v>316.01</v>
      </c>
      <c r="D508" s="54">
        <f>C508*0.91</f>
        <v/>
      </c>
      <c r="E508" s="55" t="n">
        <v>287.57</v>
      </c>
    </row>
    <row r="509">
      <c r="A509" s="53" t="inlineStr">
        <is>
          <t>CS497609205</t>
        </is>
      </c>
      <c r="B509" s="53">
        <f>"DVV4034-CH"</f>
        <v/>
      </c>
      <c r="C509" s="53" t="n">
        <v>316.01</v>
      </c>
      <c r="D509" s="54">
        <f>C509*0.91</f>
        <v/>
      </c>
      <c r="E509" s="55" t="n">
        <v>287.57</v>
      </c>
    </row>
    <row r="510">
      <c r="A510" s="53" t="inlineStr">
        <is>
          <t>CS497620816</t>
        </is>
      </c>
      <c r="B510" s="53">
        <f>"DVV4034-CH"</f>
        <v/>
      </c>
      <c r="C510" s="53" t="n">
        <v>316.01</v>
      </c>
      <c r="D510" s="54">
        <f>C510*0.91</f>
        <v/>
      </c>
      <c r="E510" s="55" t="n">
        <v>287.57</v>
      </c>
    </row>
    <row r="511">
      <c r="A511" s="53" t="inlineStr">
        <is>
          <t>CS497625117</t>
        </is>
      </c>
      <c r="B511" s="53">
        <f>"DVV4034-CH"</f>
        <v/>
      </c>
      <c r="C511" s="53" t="n">
        <v>316.01</v>
      </c>
      <c r="D511" s="54">
        <f>C511*0.91</f>
        <v/>
      </c>
      <c r="E511" s="55" t="n">
        <v>287.57</v>
      </c>
    </row>
    <row r="512">
      <c r="A512" s="53" t="inlineStr">
        <is>
          <t>CS497652991</t>
        </is>
      </c>
      <c r="B512" s="53">
        <f>"DVV4034-CH"</f>
        <v/>
      </c>
      <c r="C512" s="53" t="n">
        <v>316.01</v>
      </c>
      <c r="D512" s="54">
        <f>C512*0.91</f>
        <v/>
      </c>
      <c r="E512" s="55" t="n">
        <v>287.57</v>
      </c>
    </row>
    <row r="513">
      <c r="A513" s="53" t="inlineStr">
        <is>
          <t>CS497669366</t>
        </is>
      </c>
      <c r="B513" s="53">
        <f>"DVV4034-CH"</f>
        <v/>
      </c>
      <c r="C513" s="53" t="n">
        <v>316.01</v>
      </c>
      <c r="D513" s="54">
        <f>C513*0.91</f>
        <v/>
      </c>
      <c r="E513" s="55" t="n">
        <v>287.57</v>
      </c>
    </row>
    <row r="514">
      <c r="A514" s="53" t="inlineStr">
        <is>
          <t>CS497705500</t>
        </is>
      </c>
      <c r="B514" s="53">
        <f>"DVV4034-CH"</f>
        <v/>
      </c>
      <c r="C514" s="53" t="n">
        <v>316.01</v>
      </c>
      <c r="D514" s="54">
        <f>C514*0.91</f>
        <v/>
      </c>
      <c r="E514" s="55" t="n">
        <v>287.57</v>
      </c>
    </row>
    <row r="515">
      <c r="A515" s="53" t="inlineStr">
        <is>
          <t>CS497577913</t>
        </is>
      </c>
      <c r="B515" s="53">
        <f>"DV50011-ARM"</f>
        <v/>
      </c>
      <c r="C515" s="53" t="n">
        <v>229</v>
      </c>
      <c r="D515" s="54">
        <f>C515*0.91</f>
        <v/>
      </c>
      <c r="E515" s="55" t="n">
        <v>208.39</v>
      </c>
    </row>
    <row r="516">
      <c r="A516" s="53" t="inlineStr">
        <is>
          <t>CS497664641</t>
        </is>
      </c>
      <c r="B516" s="53">
        <f>"DVV5011-Armrest"</f>
        <v/>
      </c>
      <c r="C516" s="53" t="n">
        <v>205.9</v>
      </c>
      <c r="D516" s="54">
        <f>C516*0.91</f>
        <v/>
      </c>
      <c r="E516" s="55" t="n">
        <v>187.37</v>
      </c>
    </row>
    <row r="517">
      <c r="A517" s="53" t="inlineStr">
        <is>
          <t>CS497521696</t>
        </is>
      </c>
      <c r="B517" s="53">
        <f>"CD-5011-Armrest"</f>
        <v/>
      </c>
      <c r="C517" s="53" t="n">
        <v>206.71</v>
      </c>
      <c r="D517" s="54">
        <f>C517*0.91</f>
        <v/>
      </c>
      <c r="E517" s="55" t="n">
        <v>188.1</v>
      </c>
    </row>
    <row r="518">
      <c r="A518" s="53" t="inlineStr">
        <is>
          <t>CS497543400</t>
        </is>
      </c>
      <c r="B518" s="53">
        <f>"CD-5011-Armrest"</f>
        <v/>
      </c>
      <c r="C518" s="53" t="n">
        <v>206.71</v>
      </c>
      <c r="D518" s="54">
        <f>C518*0.91</f>
        <v/>
      </c>
      <c r="E518" s="55" t="n">
        <v>188.1</v>
      </c>
    </row>
    <row r="519">
      <c r="A519" s="53" t="inlineStr">
        <is>
          <t>CS497568674</t>
        </is>
      </c>
      <c r="B519" s="53">
        <f>"CD-5011-Armrest"</f>
        <v/>
      </c>
      <c r="C519" s="53" t="n">
        <v>206.71</v>
      </c>
      <c r="D519" s="54">
        <f>C519*0.91</f>
        <v/>
      </c>
      <c r="E519" s="55" t="n">
        <v>188.1</v>
      </c>
    </row>
    <row r="520">
      <c r="A520" s="53" t="inlineStr">
        <is>
          <t>CS497581360</t>
        </is>
      </c>
      <c r="B520" s="53">
        <f>"CD-5011-Armrest"</f>
        <v/>
      </c>
      <c r="C520" s="53" t="n">
        <v>206.71</v>
      </c>
      <c r="D520" s="54">
        <f>C520*0.91</f>
        <v/>
      </c>
      <c r="E520" s="55" t="n">
        <v>188.1</v>
      </c>
    </row>
    <row r="521">
      <c r="A521" s="53" t="inlineStr">
        <is>
          <t>CS497510439</t>
        </is>
      </c>
      <c r="B521" s="53">
        <f>"DDVV5012"</f>
        <v/>
      </c>
      <c r="C521" s="53" t="n">
        <v>205.9</v>
      </c>
      <c r="D521" s="54">
        <f>C521*0.91</f>
        <v/>
      </c>
      <c r="E521" s="55" t="n">
        <v>187.37</v>
      </c>
    </row>
    <row r="522">
      <c r="A522" s="53" t="inlineStr">
        <is>
          <t>CS497585593</t>
        </is>
      </c>
      <c r="B522" s="53">
        <f>"CD-5012-Armrest"</f>
        <v/>
      </c>
      <c r="C522" s="53" t="n">
        <v>206.71</v>
      </c>
      <c r="D522" s="54">
        <f>C522*0.91</f>
        <v/>
      </c>
      <c r="E522" s="55" t="n">
        <v>188.1</v>
      </c>
    </row>
    <row r="523">
      <c r="A523" s="53" t="inlineStr">
        <is>
          <t>CS497574087</t>
        </is>
      </c>
      <c r="B523" s="53">
        <f>"CD-5015-Arm"</f>
        <v/>
      </c>
      <c r="C523" s="53" t="n">
        <v>215.33</v>
      </c>
      <c r="D523" s="54">
        <f>C523*0.91</f>
        <v/>
      </c>
      <c r="E523" s="55" t="n">
        <v>195.95</v>
      </c>
    </row>
    <row r="524">
      <c r="A524" s="53" t="inlineStr">
        <is>
          <t>CS497654071</t>
        </is>
      </c>
      <c r="B524" s="53">
        <f>"DV5041-ARM"</f>
        <v/>
      </c>
      <c r="C524" s="53" t="n">
        <v>262.65</v>
      </c>
      <c r="D524" s="54">
        <f>C524*0.91</f>
        <v/>
      </c>
      <c r="E524" s="55" t="n">
        <v>165.91</v>
      </c>
    </row>
    <row r="525">
      <c r="A525" s="53" t="inlineStr">
        <is>
          <t>CS497602887</t>
        </is>
      </c>
      <c r="B525" s="53">
        <f>"DV5044-ARM"</f>
        <v/>
      </c>
      <c r="C525" s="53" t="n">
        <v>271</v>
      </c>
      <c r="D525" s="54">
        <f>C525*0.91</f>
        <v/>
      </c>
      <c r="E525" s="55" t="n">
        <v>246.61</v>
      </c>
    </row>
    <row r="526">
      <c r="A526" s="53" t="inlineStr">
        <is>
          <t>CS497610445</t>
        </is>
      </c>
      <c r="B526" s="53">
        <f>"DV5044-ARM"</f>
        <v/>
      </c>
      <c r="C526" s="53" t="n">
        <v>271</v>
      </c>
      <c r="D526" s="54">
        <f>C526*0.91</f>
        <v/>
      </c>
      <c r="E526" s="55" t="n">
        <v>246.61</v>
      </c>
    </row>
    <row r="527">
      <c r="A527" s="53" t="inlineStr">
        <is>
          <t>CS497554469</t>
        </is>
      </c>
      <c r="B527" s="53">
        <f>"DV5078-ARM"</f>
        <v/>
      </c>
      <c r="C527" s="53" t="n">
        <v>279</v>
      </c>
      <c r="D527" s="54">
        <f>C527*0.91</f>
        <v/>
      </c>
      <c r="E527" s="55" t="n">
        <v>253.89</v>
      </c>
    </row>
    <row r="528">
      <c r="A528" s="53" t="inlineStr">
        <is>
          <t>CS497602810</t>
        </is>
      </c>
      <c r="B528" s="53">
        <f>"DV-5501"</f>
        <v/>
      </c>
      <c r="C528" s="53" t="n">
        <v>318.44</v>
      </c>
      <c r="D528" s="54">
        <f>C528*0.91</f>
        <v/>
      </c>
      <c r="E528" s="55" t="n">
        <v>289.78</v>
      </c>
    </row>
    <row r="529">
      <c r="A529" s="53" t="inlineStr">
        <is>
          <t>CA497556403</t>
        </is>
      </c>
      <c r="B529" s="53">
        <f>"CD-5501-Armrest"</f>
        <v/>
      </c>
      <c r="C529" s="53" t="n">
        <v>318.4</v>
      </c>
      <c r="D529" s="54">
        <f>C529*0.91</f>
        <v/>
      </c>
      <c r="E529" s="55" t="n">
        <v>71.89</v>
      </c>
    </row>
    <row r="530">
      <c r="A530" s="53" t="inlineStr">
        <is>
          <t>CA497556401</t>
        </is>
      </c>
      <c r="B530" s="53">
        <f>"CD-5501-Chaise"</f>
        <v/>
      </c>
      <c r="C530" s="53" t="n"/>
      <c r="D530" s="54">
        <f>C530*0.91</f>
        <v/>
      </c>
      <c r="E530" s="55" t="n">
        <v>108.93</v>
      </c>
    </row>
    <row r="531">
      <c r="A531" s="53" t="inlineStr">
        <is>
          <t>CA497556400</t>
        </is>
      </c>
      <c r="B531" s="53">
        <f>"CD-5501-Loveseat"</f>
        <v/>
      </c>
      <c r="C531" s="53" t="n"/>
      <c r="D531" s="54">
        <f>C531*0.91</f>
        <v/>
      </c>
      <c r="E531" s="55" t="n">
        <v>108.93</v>
      </c>
    </row>
    <row r="532">
      <c r="A532" s="53" t="inlineStr">
        <is>
          <t>CS497510605</t>
        </is>
      </c>
      <c r="B532" s="53">
        <f>"CD-5601-CH"</f>
        <v/>
      </c>
      <c r="C532" s="53" t="n">
        <v>206.1</v>
      </c>
      <c r="D532" s="54">
        <f>C532*0.91</f>
        <v/>
      </c>
      <c r="E532" s="55" t="n">
        <v>187.55</v>
      </c>
    </row>
    <row r="533">
      <c r="A533" s="53" t="inlineStr">
        <is>
          <t>CS497535756</t>
        </is>
      </c>
      <c r="B533" s="53">
        <f>"CD-5602-CH"</f>
        <v/>
      </c>
      <c r="C533" s="53" t="n">
        <v>206.1</v>
      </c>
      <c r="D533" s="54">
        <f>C533*0.91</f>
        <v/>
      </c>
      <c r="E533" s="55" t="n">
        <v>187.55</v>
      </c>
    </row>
    <row r="534">
      <c r="A534" s="53" t="inlineStr">
        <is>
          <t>CS497691960</t>
        </is>
      </c>
      <c r="B534" s="53">
        <f>"CD-5602-CH"</f>
        <v/>
      </c>
      <c r="C534" s="53" t="n">
        <v>206.1</v>
      </c>
      <c r="D534" s="54">
        <f>C534*0.91</f>
        <v/>
      </c>
      <c r="E534" s="55" t="n">
        <v>187.55</v>
      </c>
    </row>
    <row r="535">
      <c r="A535" s="60" t="inlineStr">
        <is>
          <t>CS497549682</t>
        </is>
      </c>
      <c r="B535" s="60">
        <f>"CD-5602-CH"</f>
        <v/>
      </c>
      <c r="C535" s="60" t="n">
        <v>103.5</v>
      </c>
      <c r="D535" s="54">
        <f>C535*0.91</f>
        <v/>
      </c>
      <c r="E535" s="55" t="n">
        <v>94.19</v>
      </c>
    </row>
    <row r="536">
      <c r="A536" s="53" t="inlineStr">
        <is>
          <t>CS497494823</t>
        </is>
      </c>
      <c r="B536" s="53">
        <f>"DV6641-CH"</f>
        <v/>
      </c>
      <c r="C536" s="53" t="n">
        <v>245.05</v>
      </c>
      <c r="D536" s="54">
        <f>C536*0.91</f>
        <v/>
      </c>
      <c r="E536" s="55" t="n">
        <v>223</v>
      </c>
    </row>
    <row r="537">
      <c r="A537" s="53" t="inlineStr">
        <is>
          <t>CA497683391</t>
        </is>
      </c>
      <c r="B537" s="53">
        <f>"DVV6015-2"</f>
        <v/>
      </c>
      <c r="C537" s="53" t="n">
        <v>498.04</v>
      </c>
      <c r="D537" s="54">
        <f>C537*0.91</f>
        <v/>
      </c>
      <c r="E537" s="55" t="n">
        <v>453.22</v>
      </c>
    </row>
    <row r="538">
      <c r="A538" s="53" t="inlineStr">
        <is>
          <t>CS497538828</t>
        </is>
      </c>
      <c r="B538" s="53">
        <f>"DVV6015-2"</f>
        <v/>
      </c>
      <c r="C538" s="53" t="n">
        <v>498.04</v>
      </c>
      <c r="D538" s="54">
        <f>C538*0.91</f>
        <v/>
      </c>
      <c r="E538" s="55" t="n">
        <v>453.22</v>
      </c>
    </row>
    <row r="539">
      <c r="A539" s="53" t="inlineStr">
        <is>
          <t>CS497552598</t>
        </is>
      </c>
      <c r="B539" s="53">
        <f>"DVV6015-2"</f>
        <v/>
      </c>
      <c r="C539" s="53" t="n">
        <v>498.04</v>
      </c>
      <c r="D539" s="54">
        <f>C539*0.91</f>
        <v/>
      </c>
      <c r="E539" s="55" t="n">
        <v>453.22</v>
      </c>
    </row>
    <row r="540">
      <c r="A540" s="53" t="inlineStr">
        <is>
          <t>CS497610580</t>
        </is>
      </c>
      <c r="B540" s="53">
        <f>"DVV6015-2"</f>
        <v/>
      </c>
      <c r="C540" s="53" t="n">
        <v>498.04</v>
      </c>
      <c r="D540" s="54">
        <f>C540*0.91</f>
        <v/>
      </c>
      <c r="E540" s="55" t="n">
        <v>453.22</v>
      </c>
    </row>
    <row r="541">
      <c r="A541" s="53" t="inlineStr">
        <is>
          <t>CS497610920</t>
        </is>
      </c>
      <c r="B541" s="53">
        <f>"DVV6015-2"</f>
        <v/>
      </c>
      <c r="C541" s="53" t="n">
        <v>498.04</v>
      </c>
      <c r="D541" s="54">
        <f>C541*0.91</f>
        <v/>
      </c>
      <c r="E541" s="55" t="n">
        <v>453.22</v>
      </c>
    </row>
    <row r="542">
      <c r="A542" s="53" t="inlineStr">
        <is>
          <t>CS497620426</t>
        </is>
      </c>
      <c r="B542" s="53">
        <f>"DVV6015-2"</f>
        <v/>
      </c>
      <c r="C542" s="53" t="n">
        <v>498.04</v>
      </c>
      <c r="D542" s="54">
        <f>C542*0.91</f>
        <v/>
      </c>
      <c r="E542" s="55" t="n">
        <v>453.22</v>
      </c>
    </row>
    <row r="543">
      <c r="A543" s="58" t="inlineStr">
        <is>
          <t>CA497259748</t>
        </is>
      </c>
      <c r="B543" s="58">
        <f>"QZ6015-2-Armless Chair"</f>
        <v/>
      </c>
      <c r="C543" s="58" t="n">
        <v>576.97</v>
      </c>
      <c r="D543" s="54">
        <f>C543*0.91</f>
        <v/>
      </c>
      <c r="E543" s="55" t="n">
        <v>225.33</v>
      </c>
    </row>
    <row r="544">
      <c r="A544" s="58" t="inlineStr">
        <is>
          <t>CA497259754</t>
        </is>
      </c>
      <c r="B544" s="58">
        <f>"QZ6015-2-Corner Chair"</f>
        <v/>
      </c>
      <c r="C544" s="58" t="n"/>
      <c r="D544" s="54">
        <f>C544*0.91</f>
        <v/>
      </c>
      <c r="E544" s="55" t="n">
        <v>82.63</v>
      </c>
    </row>
    <row r="545">
      <c r="A545" s="58" t="inlineStr">
        <is>
          <t>CA497259763</t>
        </is>
      </c>
      <c r="B545" s="58">
        <f>"QZ6015-2-Left Arm Chair"</f>
        <v/>
      </c>
      <c r="C545" s="58" t="n"/>
      <c r="D545" s="54">
        <f>C545*0.91</f>
        <v/>
      </c>
      <c r="E545" s="55" t="n">
        <v>82.63</v>
      </c>
    </row>
    <row r="546">
      <c r="A546" s="58" t="inlineStr">
        <is>
          <t>CA497259758</t>
        </is>
      </c>
      <c r="B546" s="58">
        <f>"QZ6015-2-Ottoman"</f>
        <v/>
      </c>
      <c r="C546" s="58" t="n"/>
      <c r="D546" s="54">
        <f>C546*0.91</f>
        <v/>
      </c>
      <c r="E546" s="55" t="n">
        <v>51.82</v>
      </c>
    </row>
    <row r="547">
      <c r="A547" s="58" t="inlineStr">
        <is>
          <t>CA497259751</t>
        </is>
      </c>
      <c r="B547" s="58">
        <f>"QZ6015-2-Right Arm Chair"</f>
        <v/>
      </c>
      <c r="C547" s="58" t="n"/>
      <c r="D547" s="54">
        <f>C547*0.91</f>
        <v/>
      </c>
      <c r="E547" s="55" t="n">
        <v>82.63</v>
      </c>
    </row>
    <row r="548">
      <c r="A548" s="58" t="inlineStr">
        <is>
          <t>CS497536213</t>
        </is>
      </c>
      <c r="B548" s="58">
        <f>"DV6019-2T-A"</f>
        <v/>
      </c>
      <c r="C548" s="58" t="n">
        <v>599</v>
      </c>
      <c r="D548" s="54">
        <f>C548*0.91</f>
        <v/>
      </c>
      <c r="E548" s="55" t="n">
        <v>545.09</v>
      </c>
    </row>
    <row r="549">
      <c r="A549" s="58" t="inlineStr">
        <is>
          <t>CS497556375</t>
        </is>
      </c>
      <c r="B549" s="58">
        <f>"DV6019-2T-A"</f>
        <v/>
      </c>
      <c r="C549" s="58" t="n">
        <v>599</v>
      </c>
      <c r="D549" s="54">
        <f>C549*0.91</f>
        <v/>
      </c>
      <c r="E549" s="55" t="n">
        <v>545.09</v>
      </c>
    </row>
    <row r="550">
      <c r="A550" s="53" t="inlineStr">
        <is>
          <t>CA497690428</t>
        </is>
      </c>
      <c r="B550" s="53">
        <f>"DV6212-10-A"</f>
        <v/>
      </c>
      <c r="C550" s="53" t="n">
        <v>545.53</v>
      </c>
      <c r="D550" s="54">
        <f>C550*0.91</f>
        <v/>
      </c>
      <c r="E550" s="55" t="n">
        <v>244.79</v>
      </c>
    </row>
    <row r="551">
      <c r="A551" s="53" t="inlineStr">
        <is>
          <t>CA497690424</t>
        </is>
      </c>
      <c r="B551" s="53">
        <f>"DV6212-10-C"</f>
        <v/>
      </c>
      <c r="C551" s="53" t="n"/>
      <c r="D551" s="54">
        <f>C551*0.91</f>
        <v/>
      </c>
      <c r="E551" s="55" t="n">
        <v>98.67</v>
      </c>
    </row>
    <row r="552">
      <c r="A552" s="53" t="inlineStr">
        <is>
          <t>CA497690426</t>
        </is>
      </c>
      <c r="B552" s="53">
        <f>"DV6212-10-LC"</f>
        <v/>
      </c>
      <c r="C552" s="53" t="n"/>
      <c r="D552" s="54">
        <f>C552*0.91</f>
        <v/>
      </c>
      <c r="E552" s="55" t="n">
        <v>76.48999999999999</v>
      </c>
    </row>
    <row r="553">
      <c r="A553" s="53" t="inlineStr">
        <is>
          <t>CA497690422</t>
        </is>
      </c>
      <c r="B553" s="53">
        <f>"DV6212-10-RC"</f>
        <v/>
      </c>
      <c r="C553" s="53" t="n"/>
      <c r="D553" s="54">
        <f>C553*0.91</f>
        <v/>
      </c>
      <c r="E553" s="55" t="n">
        <v>76.48999999999999</v>
      </c>
    </row>
    <row r="554">
      <c r="A554" s="53" t="inlineStr">
        <is>
          <t>CS497529825</t>
        </is>
      </c>
      <c r="B554" s="53">
        <f>"DV7742"</f>
        <v/>
      </c>
      <c r="C554" s="53" t="n">
        <v>39.6</v>
      </c>
      <c r="D554" s="54">
        <f>C554*0.91</f>
        <v/>
      </c>
      <c r="E554" s="55" t="n">
        <v>36.03</v>
      </c>
    </row>
    <row r="555">
      <c r="A555" s="53" t="inlineStr">
        <is>
          <t>CS497569777</t>
        </is>
      </c>
      <c r="B555" s="53">
        <f>"DV7743"</f>
        <v/>
      </c>
      <c r="C555" s="53" t="n">
        <v>39.6</v>
      </c>
      <c r="D555" s="54">
        <f>C555*0.91</f>
        <v/>
      </c>
      <c r="E555" s="55" t="n">
        <v>36.03</v>
      </c>
    </row>
    <row r="556">
      <c r="A556" s="53" t="inlineStr">
        <is>
          <t>CS497610727</t>
        </is>
      </c>
      <c r="B556" s="53">
        <f>"CC-8011"</f>
        <v/>
      </c>
      <c r="C556" s="53" t="n">
        <v>61.2</v>
      </c>
      <c r="D556" s="54">
        <f>C556*0.91</f>
        <v/>
      </c>
      <c r="E556" s="55" t="n">
        <v>55.69</v>
      </c>
    </row>
    <row r="557">
      <c r="A557" s="53" t="inlineStr">
        <is>
          <t>CS497677306</t>
        </is>
      </c>
      <c r="B557" s="53">
        <f>"CC-8011"</f>
        <v/>
      </c>
      <c r="C557" s="53" t="n">
        <v>61.2</v>
      </c>
      <c r="D557" s="54">
        <f>C557*0.91</f>
        <v/>
      </c>
      <c r="E557" s="55" t="n">
        <v>55.69</v>
      </c>
    </row>
    <row r="558">
      <c r="A558" s="53" t="inlineStr">
        <is>
          <t>CS497677433</t>
        </is>
      </c>
      <c r="B558" s="53">
        <f>"CC-8011"</f>
        <v/>
      </c>
      <c r="C558" s="53" t="n">
        <v>122.4</v>
      </c>
      <c r="D558" s="54">
        <f>C558*0.91</f>
        <v/>
      </c>
      <c r="E558" s="55" t="n">
        <v>111.39</v>
      </c>
    </row>
    <row r="559">
      <c r="A559" s="53" t="inlineStr">
        <is>
          <t>CS497685064</t>
        </is>
      </c>
      <c r="B559" s="53">
        <f>"CC-8011"</f>
        <v/>
      </c>
      <c r="C559" s="53" t="n">
        <v>61.2</v>
      </c>
      <c r="D559" s="54">
        <f>C559*0.91</f>
        <v/>
      </c>
      <c r="E559" s="55" t="n">
        <v>55.69</v>
      </c>
    </row>
    <row r="560">
      <c r="A560" s="53" t="inlineStr">
        <is>
          <t>CS497608659</t>
        </is>
      </c>
      <c r="B560" s="53">
        <f>"CC-8013"</f>
        <v/>
      </c>
      <c r="C560" s="53" t="n">
        <v>367.2</v>
      </c>
      <c r="D560" s="54">
        <f>C560*0.91</f>
        <v/>
      </c>
      <c r="E560" s="55" t="n">
        <v>334.15</v>
      </c>
    </row>
    <row r="561">
      <c r="A561" s="53" t="inlineStr">
        <is>
          <t>CS497640959</t>
        </is>
      </c>
      <c r="B561" s="53">
        <f>"CC-8013"</f>
        <v/>
      </c>
      <c r="C561" s="53" t="n">
        <v>61.2</v>
      </c>
      <c r="D561" s="54">
        <f>C561*0.91</f>
        <v/>
      </c>
      <c r="E561" s="55" t="n">
        <v>55.69</v>
      </c>
    </row>
    <row r="562">
      <c r="A562" s="53" t="inlineStr">
        <is>
          <t>CS497647218</t>
        </is>
      </c>
      <c r="B562" s="53">
        <f>"CC-8013"</f>
        <v/>
      </c>
      <c r="C562" s="53" t="n">
        <v>122.4</v>
      </c>
      <c r="D562" s="54">
        <f>C562*0.91</f>
        <v/>
      </c>
      <c r="E562" s="55" t="n">
        <v>111.39</v>
      </c>
    </row>
    <row r="563">
      <c r="A563" s="53" t="inlineStr">
        <is>
          <t>CS497654073</t>
        </is>
      </c>
      <c r="B563" s="53">
        <f>"CC-8014"</f>
        <v/>
      </c>
      <c r="C563" s="53" t="n">
        <v>61.2</v>
      </c>
      <c r="D563" s="54">
        <f>C563*0.91</f>
        <v/>
      </c>
      <c r="E563" s="55" t="n">
        <v>55.69</v>
      </c>
    </row>
    <row r="564">
      <c r="A564" s="53" t="inlineStr">
        <is>
          <t>CS497540510</t>
        </is>
      </c>
      <c r="B564" s="53">
        <f>"DV9802"</f>
        <v/>
      </c>
      <c r="C564" s="53" t="n">
        <v>75.73</v>
      </c>
      <c r="D564" s="54">
        <f>C564*0.91</f>
        <v/>
      </c>
      <c r="E564" s="55" t="n">
        <v>137.85</v>
      </c>
    </row>
    <row r="565">
      <c r="A565" s="1" t="n"/>
      <c r="B565" s="1" t="n"/>
      <c r="C565" s="1" t="n"/>
      <c r="D565" s="42">
        <f>C565*0.91</f>
        <v/>
      </c>
      <c r="E565" s="4" t="n"/>
    </row>
    <row r="566">
      <c r="A566" s="53" t="inlineStr">
        <is>
          <t>CS497567583</t>
        </is>
      </c>
      <c r="B566" s="53">
        <f>"SH1011B-1"</f>
        <v/>
      </c>
      <c r="C566" s="61" t="n">
        <v>585.0599999999999</v>
      </c>
      <c r="D566" s="54">
        <f>C566*0.91</f>
        <v/>
      </c>
      <c r="E566" s="55" t="n">
        <v>532.41</v>
      </c>
    </row>
    <row r="567">
      <c r="A567" s="53" t="inlineStr">
        <is>
          <t>CS497540033</t>
        </is>
      </c>
      <c r="B567" s="53">
        <f>"SH1011B-4-Chaise"</f>
        <v/>
      </c>
      <c r="C567" s="61" t="n">
        <v>683.15</v>
      </c>
      <c r="D567" s="54">
        <f>C567*0.91</f>
        <v/>
      </c>
      <c r="E567" s="55" t="n">
        <v>621.67</v>
      </c>
    </row>
    <row r="568">
      <c r="A568" s="53" t="inlineStr">
        <is>
          <t>CS497636367</t>
        </is>
      </c>
      <c r="B568" s="53">
        <f>"SH1011B-4-Chaise"</f>
        <v/>
      </c>
      <c r="C568" s="61" t="n">
        <v>683.15</v>
      </c>
      <c r="D568" s="54">
        <f>C568*0.91</f>
        <v/>
      </c>
      <c r="E568" s="55" t="n">
        <v>621.67</v>
      </c>
    </row>
    <row r="569">
      <c r="A569" s="53" t="inlineStr">
        <is>
          <t>CS497697377</t>
        </is>
      </c>
      <c r="B569" s="53">
        <f>"SH1011B-4-Chaise"</f>
        <v/>
      </c>
      <c r="C569" s="61" t="n">
        <v>683.15</v>
      </c>
      <c r="D569" s="54">
        <f>C569*0.91</f>
        <v/>
      </c>
      <c r="E569" s="55" t="n">
        <v>621.67</v>
      </c>
    </row>
    <row r="570">
      <c r="A570" s="53" t="inlineStr">
        <is>
          <t>CS497701641</t>
        </is>
      </c>
      <c r="B570" s="53">
        <f>"SH1011B-4-Chaise"</f>
        <v/>
      </c>
      <c r="C570" s="61" t="n">
        <v>683.15</v>
      </c>
      <c r="D570" s="54">
        <f>C570*0.91</f>
        <v/>
      </c>
      <c r="E570" s="55" t="n">
        <v>621.67</v>
      </c>
    </row>
    <row r="571">
      <c r="A571" s="53" t="inlineStr">
        <is>
          <t>CS497823931</t>
        </is>
      </c>
      <c r="B571" s="53">
        <f>"SH1011B-4-Chaise"</f>
        <v/>
      </c>
      <c r="C571" s="61" t="n">
        <v>683.15</v>
      </c>
      <c r="D571" s="54">
        <f>C571*0.91</f>
        <v/>
      </c>
      <c r="E571" s="55" t="n">
        <v>621.67</v>
      </c>
    </row>
    <row r="572">
      <c r="A572" s="53" t="inlineStr">
        <is>
          <t>CS497829337</t>
        </is>
      </c>
      <c r="B572" s="53">
        <f>"SH1011B-4-Chaise"</f>
        <v/>
      </c>
      <c r="C572" s="61" t="n">
        <v>683.15</v>
      </c>
      <c r="D572" s="54">
        <f>C572*0.91</f>
        <v/>
      </c>
      <c r="E572" s="55" t="n">
        <v>621.67</v>
      </c>
    </row>
    <row r="573">
      <c r="A573" s="53" t="inlineStr">
        <is>
          <t>CS497860682</t>
        </is>
      </c>
      <c r="B573" s="53">
        <f>"SH1011B-4-Chaise"</f>
        <v/>
      </c>
      <c r="C573" s="61" t="n">
        <v>683.15</v>
      </c>
      <c r="D573" s="54">
        <f>C573*0.91</f>
        <v/>
      </c>
      <c r="E573" s="55" t="n">
        <v>621.67</v>
      </c>
    </row>
    <row r="574">
      <c r="A574" s="53" t="inlineStr">
        <is>
          <t>CS497883912</t>
        </is>
      </c>
      <c r="B574" s="53">
        <f>"SH1011B-4-Chaise"</f>
        <v/>
      </c>
      <c r="C574" s="61" t="n">
        <v>683.15</v>
      </c>
      <c r="D574" s="54">
        <f>C574*0.91</f>
        <v/>
      </c>
      <c r="E574" s="55" t="n">
        <v>621.67</v>
      </c>
    </row>
    <row r="575">
      <c r="A575" s="53" t="inlineStr">
        <is>
          <t>CS497891762</t>
        </is>
      </c>
      <c r="B575" s="53">
        <f>"SH1011B-4-Chaise"</f>
        <v/>
      </c>
      <c r="C575" s="61" t="n">
        <v>683.15</v>
      </c>
      <c r="D575" s="54">
        <f>C575*0.91</f>
        <v/>
      </c>
      <c r="E575" s="55" t="n">
        <v>621.67</v>
      </c>
    </row>
    <row r="576">
      <c r="A576" s="53" t="inlineStr">
        <is>
          <t>CS497929020</t>
        </is>
      </c>
      <c r="B576" s="53">
        <f>"SH1011B-4-Chaise"</f>
        <v/>
      </c>
      <c r="C576" s="61" t="n">
        <v>683.15</v>
      </c>
      <c r="D576" s="54">
        <f>C576*0.91</f>
        <v/>
      </c>
      <c r="E576" s="55" t="n">
        <v>621.67</v>
      </c>
    </row>
    <row r="577">
      <c r="A577" s="53" t="inlineStr">
        <is>
          <t>CS497788924</t>
        </is>
      </c>
      <c r="B577" s="53">
        <f>"DV2601-Chaise"</f>
        <v/>
      </c>
      <c r="C577" s="61" t="n">
        <v>645.05</v>
      </c>
      <c r="D577" s="54">
        <f>C577*0.91</f>
        <v/>
      </c>
      <c r="E577" s="55" t="n">
        <v>586.99</v>
      </c>
    </row>
    <row r="578">
      <c r="A578" s="53" t="inlineStr">
        <is>
          <t>CS497805550</t>
        </is>
      </c>
      <c r="B578" s="53">
        <f>"DV2601-Chaise"</f>
        <v/>
      </c>
      <c r="C578" s="61" t="n">
        <v>645.05</v>
      </c>
      <c r="D578" s="54">
        <f>C578*0.91</f>
        <v/>
      </c>
      <c r="E578" s="55" t="n">
        <v>586.99</v>
      </c>
    </row>
    <row r="579">
      <c r="A579" s="53" t="inlineStr">
        <is>
          <t>CS497864203</t>
        </is>
      </c>
      <c r="B579" s="53">
        <f>"DV2601-Chaise"</f>
        <v/>
      </c>
      <c r="C579" s="61" t="n">
        <v>645.05</v>
      </c>
      <c r="D579" s="54">
        <f>C579*0.91</f>
        <v/>
      </c>
      <c r="E579" s="55" t="n">
        <v>586.99</v>
      </c>
    </row>
    <row r="580">
      <c r="A580" s="53" t="inlineStr">
        <is>
          <t>CS497913765</t>
        </is>
      </c>
      <c r="B580" s="53">
        <f>"CD-2603-Chaise"</f>
        <v/>
      </c>
      <c r="C580" s="61" t="n">
        <v>636.5</v>
      </c>
      <c r="D580" s="54">
        <f>C580*0.91</f>
        <v/>
      </c>
      <c r="E580" s="55" t="n">
        <v>579.21</v>
      </c>
    </row>
    <row r="581">
      <c r="A581" s="53" t="inlineStr">
        <is>
          <t>CS497766258</t>
        </is>
      </c>
      <c r="B581" s="53">
        <f>"DV2603-Chaise"</f>
        <v/>
      </c>
      <c r="C581" s="61" t="n">
        <v>645.05</v>
      </c>
      <c r="D581" s="54">
        <f>C581*0.91</f>
        <v/>
      </c>
      <c r="E581" s="55" t="n">
        <v>586.99</v>
      </c>
    </row>
    <row r="582">
      <c r="A582" s="53" t="inlineStr">
        <is>
          <t>CS497774550</t>
        </is>
      </c>
      <c r="B582" s="53">
        <f>"DV2603-Chaise"</f>
        <v/>
      </c>
      <c r="C582" s="61" t="n">
        <v>645.05</v>
      </c>
      <c r="D582" s="54">
        <f>C582*0.91</f>
        <v/>
      </c>
      <c r="E582" s="55" t="n">
        <v>586.99</v>
      </c>
    </row>
    <row r="583">
      <c r="A583" s="53" t="inlineStr">
        <is>
          <t>CS497806340</t>
        </is>
      </c>
      <c r="B583" s="53">
        <f>"DV2603-Chaise"</f>
        <v/>
      </c>
      <c r="C583" s="61" t="n">
        <v>645.05</v>
      </c>
      <c r="D583" s="54">
        <f>C583*0.91</f>
        <v/>
      </c>
      <c r="E583" s="55" t="n">
        <v>586.99</v>
      </c>
    </row>
    <row r="584">
      <c r="A584" s="53" t="inlineStr">
        <is>
          <t>CS497850987</t>
        </is>
      </c>
      <c r="B584" s="53">
        <f>"DV2603-Chaise"</f>
        <v/>
      </c>
      <c r="C584" s="61" t="n">
        <v>645.05</v>
      </c>
      <c r="D584" s="54">
        <f>C584*0.91</f>
        <v/>
      </c>
      <c r="E584" s="55" t="n">
        <v>586.99</v>
      </c>
    </row>
    <row r="585">
      <c r="A585" s="53" t="inlineStr">
        <is>
          <t>CS497893439</t>
        </is>
      </c>
      <c r="B585" s="53">
        <f>"DV2603-Chaise"</f>
        <v/>
      </c>
      <c r="C585" s="61" t="n">
        <v>645.05</v>
      </c>
      <c r="D585" s="54">
        <f>C585*0.91</f>
        <v/>
      </c>
      <c r="E585" s="55" t="n">
        <v>586.99</v>
      </c>
    </row>
    <row r="586">
      <c r="A586" s="53" t="inlineStr">
        <is>
          <t>CS497920031</t>
        </is>
      </c>
      <c r="B586" s="53">
        <f>"DV2603-Chaise"</f>
        <v/>
      </c>
      <c r="C586" s="61" t="n">
        <v>645.05</v>
      </c>
      <c r="D586" s="54">
        <f>C586*0.91</f>
        <v/>
      </c>
      <c r="E586" s="55" t="n">
        <v>586.99</v>
      </c>
    </row>
    <row r="587">
      <c r="A587" s="53" t="inlineStr">
        <is>
          <t>CS497871308</t>
        </is>
      </c>
      <c r="B587" s="53">
        <f>"DV-5904-Beige-Armrest"</f>
        <v/>
      </c>
      <c r="C587" s="61" t="n">
        <v>239</v>
      </c>
      <c r="D587" s="54">
        <f>C587*0.91</f>
        <v/>
      </c>
      <c r="E587" s="55" t="n">
        <v>217.49</v>
      </c>
    </row>
    <row r="588">
      <c r="A588" s="53" t="inlineStr">
        <is>
          <t>CS497823598</t>
        </is>
      </c>
      <c r="B588" s="53">
        <f>"DVV6015-1"</f>
        <v/>
      </c>
      <c r="C588" s="61" t="n">
        <v>601.13</v>
      </c>
      <c r="D588" s="54">
        <f>C588*0.91</f>
        <v/>
      </c>
      <c r="E588" s="55" t="n">
        <v>547.03</v>
      </c>
    </row>
    <row r="589">
      <c r="A589" s="62" t="inlineStr">
        <is>
          <t>CS497759014</t>
        </is>
      </c>
      <c r="B589" s="62">
        <f>"DDV60015-4-A"</f>
        <v/>
      </c>
      <c r="C589" s="63" t="n">
        <v>639</v>
      </c>
      <c r="D589" s="54">
        <f>C589*0.91</f>
        <v/>
      </c>
      <c r="E589" s="55" t="n">
        <v>581.49</v>
      </c>
    </row>
    <row r="590">
      <c r="A590" s="53" t="inlineStr">
        <is>
          <t>CS497760820</t>
        </is>
      </c>
      <c r="B590" s="53">
        <f>"DVV6015-4"</f>
        <v/>
      </c>
      <c r="C590" s="61" t="n">
        <v>632.8099999999999</v>
      </c>
      <c r="D590" s="54">
        <f>C590*0.91</f>
        <v/>
      </c>
      <c r="E590" s="55" t="n">
        <v>575.86</v>
      </c>
    </row>
    <row r="591">
      <c r="A591" s="53" t="inlineStr">
        <is>
          <t>CS497797290</t>
        </is>
      </c>
      <c r="B591" s="53">
        <f>"DVV6015-4"</f>
        <v/>
      </c>
      <c r="C591" s="61" t="n">
        <v>632.8099999999999</v>
      </c>
      <c r="D591" s="54">
        <f>C591*0.91</f>
        <v/>
      </c>
      <c r="E591" s="55" t="n">
        <v>575.86</v>
      </c>
    </row>
    <row r="592">
      <c r="A592" s="53" t="inlineStr">
        <is>
          <t>CS497809963</t>
        </is>
      </c>
      <c r="B592" s="53">
        <f>"DVV6015-4"</f>
        <v/>
      </c>
      <c r="C592" s="61" t="n">
        <v>632.8099999999999</v>
      </c>
      <c r="D592" s="54">
        <f>C592*0.91</f>
        <v/>
      </c>
      <c r="E592" s="64" t="n">
        <v>575.86</v>
      </c>
    </row>
    <row r="593">
      <c r="A593" s="53" t="inlineStr">
        <is>
          <t>CS497844307</t>
        </is>
      </c>
      <c r="B593" s="53">
        <f>"DVV6015-4"</f>
        <v/>
      </c>
      <c r="C593" s="61" t="n">
        <v>632.8099999999999</v>
      </c>
      <c r="D593" s="54">
        <f>C593*0.91</f>
        <v/>
      </c>
      <c r="E593" s="55" t="n">
        <v>575.86</v>
      </c>
    </row>
    <row r="594">
      <c r="A594" s="53" t="inlineStr">
        <is>
          <t>CS497930859</t>
        </is>
      </c>
      <c r="B594" s="53">
        <f>"DVV6015-4"</f>
        <v/>
      </c>
      <c r="C594" s="61" t="n">
        <v>632.8099999999999</v>
      </c>
      <c r="D594" s="54">
        <f>C594*0.91</f>
        <v/>
      </c>
      <c r="E594" s="55" t="n">
        <v>575.86</v>
      </c>
    </row>
    <row r="595">
      <c r="A595" s="53" t="inlineStr">
        <is>
          <t>CS497942442</t>
        </is>
      </c>
      <c r="B595" s="53">
        <f>"DVV6015-4"</f>
        <v/>
      </c>
      <c r="C595" s="61" t="n">
        <v>632.8099999999999</v>
      </c>
      <c r="D595" s="54">
        <f>C595*0.91</f>
        <v/>
      </c>
      <c r="E595" s="55" t="n">
        <v>-50</v>
      </c>
    </row>
    <row r="596">
      <c r="A596" s="53" t="inlineStr">
        <is>
          <t>CA497800099</t>
        </is>
      </c>
      <c r="B596" s="53">
        <f>"DV6211-11-Corner Chair"</f>
        <v/>
      </c>
      <c r="C596" s="61" t="n">
        <v>720.98</v>
      </c>
      <c r="D596" s="54">
        <f>C596*0.91</f>
        <v/>
      </c>
      <c r="E596" s="55" t="n">
        <v>656.1</v>
      </c>
    </row>
    <row r="597">
      <c r="A597" s="53" t="inlineStr">
        <is>
          <t>CS497738574</t>
        </is>
      </c>
      <c r="B597" s="53">
        <f>"DV7706-2-ARM"</f>
        <v/>
      </c>
      <c r="C597" s="61" t="n">
        <v>629</v>
      </c>
      <c r="D597" s="54">
        <f>C597*0.91</f>
        <v/>
      </c>
      <c r="E597" s="55" t="n">
        <v>572.39</v>
      </c>
    </row>
    <row r="598">
      <c r="A598" s="53" t="inlineStr">
        <is>
          <t>CS497726061</t>
        </is>
      </c>
      <c r="B598" s="53">
        <f>"DDV116-Gray-Chaise"</f>
        <v/>
      </c>
      <c r="C598" s="61" t="n">
        <v>272.84</v>
      </c>
      <c r="D598" s="54">
        <f>C598*0.91</f>
        <v/>
      </c>
      <c r="E598" s="55" t="n">
        <v>248.29</v>
      </c>
    </row>
    <row r="599">
      <c r="A599" s="53" t="inlineStr">
        <is>
          <t>CS497742253</t>
        </is>
      </c>
      <c r="B599" s="53">
        <f>"DDV116-Gray-Chaise"</f>
        <v/>
      </c>
      <c r="C599" s="61" t="n">
        <v>272.84</v>
      </c>
      <c r="D599" s="54">
        <f>C599*0.91</f>
        <v/>
      </c>
      <c r="E599" s="55" t="n">
        <v>248.29</v>
      </c>
    </row>
    <row r="600">
      <c r="A600" s="53" t="inlineStr">
        <is>
          <t>CA497868604</t>
        </is>
      </c>
      <c r="B600" s="53">
        <f>"DVV117-Blue-Chaise"</f>
        <v/>
      </c>
      <c r="C600" s="61" t="n">
        <v>272.84</v>
      </c>
      <c r="D600" s="54">
        <f>C600*0.91</f>
        <v/>
      </c>
      <c r="E600" s="55" t="n">
        <v>123.8</v>
      </c>
    </row>
    <row r="601">
      <c r="A601" s="53" t="inlineStr">
        <is>
          <t>CA497868602</t>
        </is>
      </c>
      <c r="B601" s="53">
        <f>"DVV117-Blue-Loveseat"</f>
        <v/>
      </c>
      <c r="C601" s="61" t="n"/>
      <c r="D601" s="54">
        <f>C601*0.91</f>
        <v/>
      </c>
      <c r="E601" s="55" t="n">
        <v>124.49</v>
      </c>
    </row>
    <row r="602">
      <c r="A602" s="53" t="inlineStr">
        <is>
          <t>CS497869264</t>
        </is>
      </c>
      <c r="B602" s="53">
        <f>"DVV117-Chaise"</f>
        <v/>
      </c>
      <c r="C602" s="61" t="n">
        <v>255.79</v>
      </c>
      <c r="D602" s="54">
        <f>C602*0.91</f>
        <v/>
      </c>
      <c r="E602" s="55" t="n">
        <v>232.76</v>
      </c>
    </row>
    <row r="603">
      <c r="A603" s="53" t="inlineStr">
        <is>
          <t>CS497936777</t>
        </is>
      </c>
      <c r="B603" s="53">
        <f>"DVV118-Chaise"</f>
        <v/>
      </c>
      <c r="C603" s="61" t="n">
        <v>262.91</v>
      </c>
      <c r="D603" s="54">
        <f>C603*0.91</f>
        <v/>
      </c>
      <c r="E603" s="55" t="n">
        <v>239.25</v>
      </c>
    </row>
    <row r="604">
      <c r="A604" s="53" t="inlineStr">
        <is>
          <t>CS497836061</t>
        </is>
      </c>
      <c r="B604" s="53">
        <f>"DVV119-Chaise"</f>
        <v/>
      </c>
      <c r="C604" s="61" t="n">
        <v>257.59</v>
      </c>
      <c r="D604" s="54">
        <f>C604*0.91</f>
        <v/>
      </c>
      <c r="E604" s="55" t="n">
        <v>234.41</v>
      </c>
    </row>
    <row r="605">
      <c r="A605" s="53" t="inlineStr">
        <is>
          <t>CS497899045</t>
        </is>
      </c>
      <c r="B605" s="53">
        <f>"DVV119-Chaise"</f>
        <v/>
      </c>
      <c r="C605" s="61" t="n">
        <v>257.59</v>
      </c>
      <c r="D605" s="54">
        <f>C605*0.91</f>
        <v/>
      </c>
      <c r="E605" s="55" t="n">
        <v>234.41</v>
      </c>
    </row>
    <row r="606">
      <c r="A606" s="60" t="inlineStr">
        <is>
          <t>CS497956320</t>
        </is>
      </c>
      <c r="B606" s="60">
        <f>"CD1011-8-Armless Chair"</f>
        <v/>
      </c>
      <c r="C606" s="65" t="n">
        <v>70.97</v>
      </c>
      <c r="D606" s="54">
        <f>C606*0.91</f>
        <v/>
      </c>
      <c r="E606" s="55" t="n">
        <v>64.58</v>
      </c>
    </row>
    <row r="607">
      <c r="A607" s="53" t="inlineStr">
        <is>
          <t>CS497713638</t>
        </is>
      </c>
      <c r="B607" s="53">
        <f>"CD1801-6"</f>
        <v/>
      </c>
      <c r="C607" s="61" t="n">
        <v>671.49</v>
      </c>
      <c r="D607" s="54">
        <f>C607*0.91</f>
        <v/>
      </c>
      <c r="E607" s="55" t="n">
        <v>611.05</v>
      </c>
    </row>
    <row r="608">
      <c r="A608" s="53" t="inlineStr">
        <is>
          <t>CS497765969</t>
        </is>
      </c>
      <c r="B608" s="53">
        <f>"CD1801-6"</f>
        <v/>
      </c>
      <c r="C608" s="61" t="n">
        <v>671.49</v>
      </c>
      <c r="D608" s="54">
        <f>C608*0.91</f>
        <v/>
      </c>
      <c r="E608" s="55" t="n">
        <v>611.0599999999999</v>
      </c>
    </row>
    <row r="609">
      <c r="A609" s="53" t="inlineStr">
        <is>
          <t>CS497791284</t>
        </is>
      </c>
      <c r="B609" s="53">
        <f>"CD1801-6"</f>
        <v/>
      </c>
      <c r="C609" s="61" t="n">
        <v>671.49</v>
      </c>
      <c r="D609" s="54">
        <f>C609*0.91</f>
        <v/>
      </c>
      <c r="E609" s="55" t="n">
        <v>611.0599999999999</v>
      </c>
    </row>
    <row r="610">
      <c r="A610" s="53" t="inlineStr">
        <is>
          <t>CS497791566</t>
        </is>
      </c>
      <c r="B610" s="53">
        <f>"CD1801-6"</f>
        <v/>
      </c>
      <c r="C610" s="61" t="n">
        <v>671.49</v>
      </c>
      <c r="D610" s="54">
        <f>C610*0.91</f>
        <v/>
      </c>
      <c r="E610" s="55" t="n">
        <v>611.0599999999999</v>
      </c>
    </row>
    <row r="611">
      <c r="A611" s="53" t="inlineStr">
        <is>
          <t>CS497826363</t>
        </is>
      </c>
      <c r="B611" s="53">
        <f>"CD1801-6"</f>
        <v/>
      </c>
      <c r="C611" s="61" t="n">
        <v>671.49</v>
      </c>
      <c r="D611" s="54">
        <f>C611*0.91</f>
        <v/>
      </c>
      <c r="E611" s="55" t="n">
        <v>611.0599999999999</v>
      </c>
    </row>
    <row r="612">
      <c r="A612" s="53" t="inlineStr">
        <is>
          <t>CS497728903</t>
        </is>
      </c>
      <c r="B612" s="53">
        <f>"CD1802-6"</f>
        <v/>
      </c>
      <c r="C612" s="61" t="n">
        <v>671.49</v>
      </c>
      <c r="D612" s="54">
        <f>C612*0.91</f>
        <v/>
      </c>
      <c r="E612" s="55" t="n">
        <v>611.0599999999999</v>
      </c>
    </row>
    <row r="613">
      <c r="A613" s="53" t="inlineStr">
        <is>
          <t>CS497754336</t>
        </is>
      </c>
      <c r="B613" s="53">
        <f>"CD1802-6"</f>
        <v/>
      </c>
      <c r="C613" s="61" t="n">
        <v>671.49</v>
      </c>
      <c r="D613" s="54">
        <f>C613*0.91</f>
        <v/>
      </c>
      <c r="E613" s="55" t="n">
        <v>611.0599999999999</v>
      </c>
    </row>
    <row r="614">
      <c r="A614" s="53" t="inlineStr">
        <is>
          <t>CS497765585</t>
        </is>
      </c>
      <c r="B614" s="53">
        <f>"CD1802-6"</f>
        <v/>
      </c>
      <c r="C614" s="61" t="n">
        <v>671.49</v>
      </c>
      <c r="D614" s="54">
        <f>C614*0.91</f>
        <v/>
      </c>
      <c r="E614" s="55" t="n">
        <v>611.0599999999999</v>
      </c>
    </row>
    <row r="615">
      <c r="A615" s="53" t="inlineStr">
        <is>
          <t>CS497843608</t>
        </is>
      </c>
      <c r="B615" s="53">
        <f>"CD1802-6"</f>
        <v/>
      </c>
      <c r="C615" s="61" t="n">
        <v>671.49</v>
      </c>
      <c r="D615" s="54">
        <f>C615*0.91</f>
        <v/>
      </c>
      <c r="E615" s="55" t="n">
        <v>611.0599999999999</v>
      </c>
    </row>
    <row r="616">
      <c r="A616" s="53" t="inlineStr">
        <is>
          <t>CS497876478</t>
        </is>
      </c>
      <c r="B616" s="53">
        <f>"CD1802-6"</f>
        <v/>
      </c>
      <c r="C616" s="61" t="n">
        <v>671.49</v>
      </c>
      <c r="D616" s="54">
        <f>C616*0.91</f>
        <v/>
      </c>
      <c r="E616" s="55" t="n">
        <v>611.0599999999999</v>
      </c>
    </row>
    <row r="617">
      <c r="A617" s="53" t="inlineStr">
        <is>
          <t>CS497941915</t>
        </is>
      </c>
      <c r="B617" s="53">
        <f>"CD1802-6"</f>
        <v/>
      </c>
      <c r="C617" s="61" t="n">
        <v>671.49</v>
      </c>
      <c r="D617" s="54">
        <f>C617*0.91</f>
        <v/>
      </c>
      <c r="E617" s="55" t="n">
        <v>611.0599999999999</v>
      </c>
    </row>
    <row r="618">
      <c r="A618" s="53" t="inlineStr">
        <is>
          <t>CA497725208</t>
        </is>
      </c>
      <c r="B618" s="53">
        <f>"CD1803-6"</f>
        <v/>
      </c>
      <c r="C618" s="61" t="n">
        <v>671.49</v>
      </c>
      <c r="D618" s="54">
        <f>C618*0.91</f>
        <v/>
      </c>
      <c r="E618" s="55" t="n">
        <v>611.0599999999999</v>
      </c>
    </row>
    <row r="619">
      <c r="A619" s="53" t="inlineStr">
        <is>
          <t>CA497791676</t>
        </is>
      </c>
      <c r="B619" s="53">
        <f>"CD1803-6"</f>
        <v/>
      </c>
      <c r="C619" s="61" t="n">
        <v>671.49</v>
      </c>
      <c r="D619" s="54">
        <f>C619*0.91</f>
        <v/>
      </c>
      <c r="E619" s="55" t="n">
        <v>611.0599999999999</v>
      </c>
    </row>
    <row r="620">
      <c r="A620" s="53" t="inlineStr">
        <is>
          <t>CA497818205</t>
        </is>
      </c>
      <c r="B620" s="53">
        <f>"CD1803-6"</f>
        <v/>
      </c>
      <c r="C620" s="61" t="n">
        <v>671.49</v>
      </c>
      <c r="D620" s="54">
        <f>C620*0.91</f>
        <v/>
      </c>
      <c r="E620" s="55" t="n">
        <v>611.0599999999999</v>
      </c>
    </row>
    <row r="621">
      <c r="A621" s="53" t="inlineStr">
        <is>
          <t>CS497761251</t>
        </is>
      </c>
      <c r="B621" s="53">
        <f>"CD1803-6"</f>
        <v/>
      </c>
      <c r="C621" s="61" t="n">
        <v>671.49</v>
      </c>
      <c r="D621" s="54">
        <f>C621*0.91</f>
        <v/>
      </c>
      <c r="E621" s="55" t="n">
        <v>611.0599999999999</v>
      </c>
    </row>
    <row r="622">
      <c r="A622" s="53" t="inlineStr">
        <is>
          <t>CS497804151</t>
        </is>
      </c>
      <c r="B622" s="53">
        <f>"CD1803-6"</f>
        <v/>
      </c>
      <c r="C622" s="61" t="n">
        <v>671.49</v>
      </c>
      <c r="D622" s="54">
        <f>C622*0.91</f>
        <v/>
      </c>
      <c r="E622" s="55" t="n">
        <v>611.0599999999999</v>
      </c>
    </row>
    <row r="623">
      <c r="A623" s="53" t="inlineStr">
        <is>
          <t>CS497805036</t>
        </is>
      </c>
      <c r="B623" s="53">
        <f>"CD1803-6"</f>
        <v/>
      </c>
      <c r="C623" s="61" t="n">
        <v>671.49</v>
      </c>
      <c r="D623" s="54">
        <f>C623*0.91</f>
        <v/>
      </c>
      <c r="E623" s="55" t="n">
        <v>611.0599999999999</v>
      </c>
    </row>
    <row r="624">
      <c r="A624" s="53" t="inlineStr">
        <is>
          <t>CS497822327</t>
        </is>
      </c>
      <c r="B624" s="53">
        <f>"CD1803-6"</f>
        <v/>
      </c>
      <c r="C624" s="61" t="n">
        <v>671.49</v>
      </c>
      <c r="D624" s="54">
        <f>C624*0.91</f>
        <v/>
      </c>
      <c r="E624" s="55" t="n">
        <v>611.0599999999999</v>
      </c>
    </row>
    <row r="625">
      <c r="A625" s="53" t="inlineStr">
        <is>
          <t>CS497831404</t>
        </is>
      </c>
      <c r="B625" s="53">
        <f>"CD1803-6"</f>
        <v/>
      </c>
      <c r="C625" s="61" t="n">
        <v>671.49</v>
      </c>
      <c r="D625" s="54">
        <f>C625*0.91</f>
        <v/>
      </c>
      <c r="E625" s="55" t="n">
        <v>611.0599999999999</v>
      </c>
    </row>
    <row r="626">
      <c r="A626" s="53" t="inlineStr">
        <is>
          <t>CS497842025</t>
        </is>
      </c>
      <c r="B626" s="53">
        <f>"CD1803-6"</f>
        <v/>
      </c>
      <c r="C626" s="61" t="n">
        <v>671.49</v>
      </c>
      <c r="D626" s="54">
        <f>C626*0.91</f>
        <v/>
      </c>
      <c r="E626" s="55" t="n">
        <v>611.0599999999999</v>
      </c>
    </row>
    <row r="627">
      <c r="A627" s="53" t="inlineStr">
        <is>
          <t>CS497900469</t>
        </is>
      </c>
      <c r="B627" s="53">
        <f>"CD1803-6"</f>
        <v/>
      </c>
      <c r="C627" s="61" t="n">
        <v>671.49</v>
      </c>
      <c r="D627" s="54">
        <f>C627*0.91</f>
        <v/>
      </c>
      <c r="E627" s="55" t="n">
        <v>611.05</v>
      </c>
    </row>
    <row r="628">
      <c r="A628" s="53" t="inlineStr">
        <is>
          <t>CS497902037</t>
        </is>
      </c>
      <c r="B628" s="53">
        <f>"CD1803-6"</f>
        <v/>
      </c>
      <c r="C628" s="61" t="n">
        <v>671.49</v>
      </c>
      <c r="D628" s="54">
        <f>C628*0.91</f>
        <v/>
      </c>
      <c r="E628" s="55" t="n">
        <v>611.0599999999999</v>
      </c>
    </row>
    <row r="629">
      <c r="A629" s="53" t="inlineStr">
        <is>
          <t>CS497910310</t>
        </is>
      </c>
      <c r="B629" s="53">
        <f>"CD1803-6"</f>
        <v/>
      </c>
      <c r="C629" s="61" t="n">
        <v>671.49</v>
      </c>
      <c r="D629" s="54">
        <f>C629*0.91</f>
        <v/>
      </c>
      <c r="E629" s="55" t="n">
        <v>600.24</v>
      </c>
    </row>
    <row r="630">
      <c r="A630" s="53" t="inlineStr">
        <is>
          <t>CS497959448</t>
        </is>
      </c>
      <c r="B630" s="53">
        <f>"CD1803-6"</f>
        <v/>
      </c>
      <c r="C630" s="61" t="n">
        <v>671.49</v>
      </c>
      <c r="D630" s="54">
        <f>C630*0.91</f>
        <v/>
      </c>
      <c r="E630" s="55" t="n">
        <v>611.0599999999999</v>
      </c>
    </row>
    <row r="631">
      <c r="A631" s="53" t="inlineStr">
        <is>
          <t>CS497761839</t>
        </is>
      </c>
      <c r="B631" s="53">
        <f>"DV3045"</f>
        <v/>
      </c>
      <c r="C631" s="61" t="n">
        <v>98.09999999999999</v>
      </c>
      <c r="D631" s="54">
        <f>C631*0.91</f>
        <v/>
      </c>
      <c r="E631" s="55" t="n">
        <v>89.27</v>
      </c>
    </row>
    <row r="632">
      <c r="A632" s="53" t="inlineStr">
        <is>
          <t>CS497851049</t>
        </is>
      </c>
      <c r="B632" s="53">
        <f>"DV3045"</f>
        <v/>
      </c>
      <c r="C632" s="61" t="n">
        <v>98.09999999999999</v>
      </c>
      <c r="D632" s="54">
        <f>C632*0.91</f>
        <v/>
      </c>
      <c r="E632" s="55" t="n">
        <v>89.27</v>
      </c>
    </row>
    <row r="633">
      <c r="A633" s="53" t="inlineStr">
        <is>
          <t>CS497776424</t>
        </is>
      </c>
      <c r="B633" s="53">
        <f>"DV3046"</f>
        <v/>
      </c>
      <c r="C633" s="61" t="n">
        <v>98.09999999999999</v>
      </c>
      <c r="D633" s="54">
        <f>C633*0.91</f>
        <v/>
      </c>
      <c r="E633" s="55" t="n">
        <v>89.27</v>
      </c>
    </row>
    <row r="634">
      <c r="A634" s="53" t="inlineStr">
        <is>
          <t>CS497895604</t>
        </is>
      </c>
      <c r="B634" s="53">
        <f>"DV3046"</f>
        <v/>
      </c>
      <c r="C634" s="61" t="n">
        <v>98.09999999999999</v>
      </c>
      <c r="D634" s="54">
        <f>C634*0.91</f>
        <v/>
      </c>
      <c r="E634" s="55" t="n">
        <v>89.27</v>
      </c>
    </row>
    <row r="635">
      <c r="A635" s="53" t="inlineStr">
        <is>
          <t>CS497830718</t>
        </is>
      </c>
      <c r="B635" s="53">
        <f>"DVV401-4"</f>
        <v/>
      </c>
      <c r="C635" s="61" t="n">
        <v>783</v>
      </c>
      <c r="D635" s="54">
        <f>C635*0.91</f>
        <v/>
      </c>
      <c r="E635" s="55" t="n">
        <v>712.53</v>
      </c>
    </row>
    <row r="636">
      <c r="A636" s="53" t="inlineStr">
        <is>
          <t>CS497843825</t>
        </is>
      </c>
      <c r="B636" s="53">
        <f>"DVV401-4"</f>
        <v/>
      </c>
      <c r="C636" s="61" t="n">
        <v>783</v>
      </c>
      <c r="D636" s="54">
        <f>C636*0.91</f>
        <v/>
      </c>
      <c r="E636" s="55" t="n">
        <v>712.53</v>
      </c>
    </row>
    <row r="637">
      <c r="A637" s="53" t="inlineStr">
        <is>
          <t>CS497960324</t>
        </is>
      </c>
      <c r="B637" s="53">
        <f>"DVV401-4"</f>
        <v/>
      </c>
      <c r="C637" s="61" t="n">
        <v>783</v>
      </c>
      <c r="D637" s="54">
        <f>C637*0.91</f>
        <v/>
      </c>
      <c r="E637" s="55" t="n">
        <v>712.53</v>
      </c>
    </row>
    <row r="638">
      <c r="A638" s="53" t="inlineStr">
        <is>
          <t>CS497879811</t>
        </is>
      </c>
      <c r="B638" s="53">
        <f>"DVV40032-CH"</f>
        <v/>
      </c>
      <c r="C638" s="61" t="n">
        <v>316.01</v>
      </c>
      <c r="D638" s="54">
        <f>C638*0.91</f>
        <v/>
      </c>
      <c r="E638" s="55" t="n">
        <v>287.57</v>
      </c>
    </row>
    <row r="639">
      <c r="A639" s="53" t="inlineStr">
        <is>
          <t>CS497907606</t>
        </is>
      </c>
      <c r="B639" s="53">
        <f>"DVV40032-CH"</f>
        <v/>
      </c>
      <c r="C639" s="61" t="n">
        <v>316.01</v>
      </c>
      <c r="D639" s="54">
        <f>C639*0.91</f>
        <v/>
      </c>
      <c r="E639" s="55" t="n">
        <v>287.57</v>
      </c>
    </row>
    <row r="640">
      <c r="A640" s="53" t="inlineStr">
        <is>
          <t>CS497766267</t>
        </is>
      </c>
      <c r="B640" s="53">
        <f>"DVV40033-3PCS-CH"</f>
        <v/>
      </c>
      <c r="C640" s="61" t="n">
        <v>315.81</v>
      </c>
      <c r="D640" s="54">
        <f>C640*0.91</f>
        <v/>
      </c>
      <c r="E640" s="55" t="n">
        <v>287.38</v>
      </c>
    </row>
    <row r="641">
      <c r="A641" s="53" t="inlineStr">
        <is>
          <t>CS497837832</t>
        </is>
      </c>
      <c r="B641" s="53">
        <f>"DVV40033-3PCS-CH"</f>
        <v/>
      </c>
      <c r="C641" s="61" t="n">
        <v>315.81</v>
      </c>
      <c r="D641" s="54">
        <f>C641*0.91</f>
        <v/>
      </c>
      <c r="E641" s="55" t="n">
        <v>287.38</v>
      </c>
    </row>
    <row r="642">
      <c r="A642" s="53" t="inlineStr">
        <is>
          <t>CS497928220</t>
        </is>
      </c>
      <c r="B642" s="53">
        <f>"DVV40033-3PCS-CH"</f>
        <v/>
      </c>
      <c r="C642" s="61" t="n">
        <v>315.81</v>
      </c>
      <c r="D642" s="54">
        <f>C642*0.91</f>
        <v/>
      </c>
      <c r="E642" s="55" t="n">
        <v>287.38</v>
      </c>
    </row>
    <row r="643">
      <c r="A643" s="60" t="inlineStr">
        <is>
          <t>CS497910369</t>
        </is>
      </c>
      <c r="B643" s="60">
        <f>"DVV40033-3PCS-S"</f>
        <v/>
      </c>
      <c r="C643" s="65" t="n">
        <v>133.65</v>
      </c>
      <c r="D643" s="54">
        <f>C643*0.91</f>
        <v/>
      </c>
      <c r="E643" s="55" t="n">
        <v>121.62</v>
      </c>
    </row>
    <row r="644">
      <c r="A644" s="53" t="inlineStr">
        <is>
          <t>CS497744777</t>
        </is>
      </c>
      <c r="B644" s="53">
        <f>"DVV4034-CH"</f>
        <v/>
      </c>
      <c r="C644" s="61" t="n">
        <v>316.01</v>
      </c>
      <c r="D644" s="54">
        <f>C644*0.91</f>
        <v/>
      </c>
      <c r="E644" s="55" t="n">
        <v>287.57</v>
      </c>
    </row>
    <row r="645">
      <c r="A645" s="53" t="inlineStr">
        <is>
          <t>CS497730605</t>
        </is>
      </c>
      <c r="B645" s="53">
        <f>"DVV4034-CH"</f>
        <v/>
      </c>
      <c r="C645" s="61" t="n">
        <v>316.01</v>
      </c>
      <c r="D645" s="54">
        <f>C645*0.91</f>
        <v/>
      </c>
      <c r="E645" s="55" t="n">
        <v>287.57</v>
      </c>
    </row>
    <row r="646">
      <c r="A646" s="53" t="inlineStr">
        <is>
          <t>CS497733002</t>
        </is>
      </c>
      <c r="B646" s="53">
        <f>"DVV4034-CH"</f>
        <v/>
      </c>
      <c r="C646" s="61" t="n">
        <v>316.01</v>
      </c>
      <c r="D646" s="54">
        <f>C646*0.91</f>
        <v/>
      </c>
      <c r="E646" s="55" t="n">
        <v>287.57</v>
      </c>
    </row>
    <row r="647">
      <c r="A647" s="53" t="inlineStr">
        <is>
          <t>CS497737819</t>
        </is>
      </c>
      <c r="B647" s="53">
        <f>"DVV4034-CH"</f>
        <v/>
      </c>
      <c r="C647" s="61" t="n">
        <v>316.01</v>
      </c>
      <c r="D647" s="54">
        <f>C647*0.91</f>
        <v/>
      </c>
      <c r="E647" s="55" t="n">
        <v>287.57</v>
      </c>
    </row>
    <row r="648">
      <c r="A648" s="53" t="inlineStr">
        <is>
          <t>CS497751887</t>
        </is>
      </c>
      <c r="B648" s="53">
        <f>"DVV4034-CH"</f>
        <v/>
      </c>
      <c r="C648" s="61" t="n">
        <v>316.01</v>
      </c>
      <c r="D648" s="54">
        <f>C648*0.91</f>
        <v/>
      </c>
      <c r="E648" s="55" t="n">
        <v>287.57</v>
      </c>
    </row>
    <row r="649">
      <c r="A649" s="53" t="inlineStr">
        <is>
          <t>CS497764406</t>
        </is>
      </c>
      <c r="B649" s="53">
        <f>"DVV4034-CH"</f>
        <v/>
      </c>
      <c r="C649" s="61" t="n">
        <v>316.01</v>
      </c>
      <c r="D649" s="54">
        <f>C649*0.91</f>
        <v/>
      </c>
      <c r="E649" s="55" t="n">
        <v>287.57</v>
      </c>
    </row>
    <row r="650">
      <c r="A650" s="53" t="inlineStr">
        <is>
          <t>CS497764857</t>
        </is>
      </c>
      <c r="B650" s="53">
        <f>"DVV4034-CH"</f>
        <v/>
      </c>
      <c r="C650" s="61" t="n">
        <v>316.01</v>
      </c>
      <c r="D650" s="54">
        <f>C650*0.91</f>
        <v/>
      </c>
      <c r="E650" s="55" t="n">
        <v>287.57</v>
      </c>
    </row>
    <row r="651">
      <c r="A651" s="53" t="inlineStr">
        <is>
          <t>CS497798923</t>
        </is>
      </c>
      <c r="B651" s="53">
        <f>"DVV4034-CH"</f>
        <v/>
      </c>
      <c r="C651" s="61" t="n">
        <v>316.01</v>
      </c>
      <c r="D651" s="54">
        <f>C651*0.91</f>
        <v/>
      </c>
      <c r="E651" s="55" t="n">
        <v>287.57</v>
      </c>
    </row>
    <row r="652">
      <c r="A652" s="53" t="inlineStr">
        <is>
          <t>CS497803171</t>
        </is>
      </c>
      <c r="B652" s="53">
        <f>"DVV4034-CH"</f>
        <v/>
      </c>
      <c r="C652" s="61" t="n">
        <v>316.01</v>
      </c>
      <c r="D652" s="54">
        <f>C652*0.91</f>
        <v/>
      </c>
      <c r="E652" s="55" t="n">
        <v>287.57</v>
      </c>
    </row>
    <row r="653">
      <c r="A653" s="53" t="inlineStr">
        <is>
          <t>CS497805276</t>
        </is>
      </c>
      <c r="B653" s="53">
        <f>"DVV4034-CH"</f>
        <v/>
      </c>
      <c r="C653" s="61" t="n">
        <v>316.01</v>
      </c>
      <c r="D653" s="54">
        <f>C653*0.91</f>
        <v/>
      </c>
      <c r="E653" s="55" t="n">
        <v>287.57</v>
      </c>
    </row>
    <row r="654">
      <c r="A654" s="53" t="inlineStr">
        <is>
          <t>CS497818257</t>
        </is>
      </c>
      <c r="B654" s="53">
        <f>"DVV4034-CH"</f>
        <v/>
      </c>
      <c r="C654" s="61" t="n">
        <v>316.01</v>
      </c>
      <c r="D654" s="54">
        <f>C654*0.91</f>
        <v/>
      </c>
      <c r="E654" s="55" t="n">
        <v>287.57</v>
      </c>
    </row>
    <row r="655">
      <c r="A655" s="53" t="inlineStr">
        <is>
          <t>CS497819417</t>
        </is>
      </c>
      <c r="B655" s="53">
        <f>"DVV4034-CH"</f>
        <v/>
      </c>
      <c r="C655" s="61" t="n">
        <v>316.01</v>
      </c>
      <c r="D655" s="54">
        <f>C655*0.91</f>
        <v/>
      </c>
      <c r="E655" s="55" t="n">
        <v>287.57</v>
      </c>
    </row>
    <row r="656">
      <c r="A656" s="53" t="inlineStr">
        <is>
          <t>CS497819849</t>
        </is>
      </c>
      <c r="B656" s="53">
        <f>"DVV4034-CH"</f>
        <v/>
      </c>
      <c r="C656" s="61" t="n">
        <v>316.01</v>
      </c>
      <c r="D656" s="54">
        <f>C656*0.91</f>
        <v/>
      </c>
      <c r="E656" s="55" t="n">
        <v>287.57</v>
      </c>
    </row>
    <row r="657">
      <c r="A657" s="53" t="inlineStr">
        <is>
          <t>CS497860610</t>
        </is>
      </c>
      <c r="B657" s="53">
        <f>"DVV4034-CH"</f>
        <v/>
      </c>
      <c r="C657" s="61" t="n">
        <v>316.01</v>
      </c>
      <c r="D657" s="54">
        <f>C657*0.91</f>
        <v/>
      </c>
      <c r="E657" s="55" t="n">
        <v>287.57</v>
      </c>
    </row>
    <row r="658">
      <c r="A658" s="53" t="inlineStr">
        <is>
          <t>CS497871205</t>
        </is>
      </c>
      <c r="B658" s="53">
        <f>"DVV4034-CH"</f>
        <v/>
      </c>
      <c r="C658" s="61" t="n">
        <v>316.01</v>
      </c>
      <c r="D658" s="54">
        <f>C658*0.91</f>
        <v/>
      </c>
      <c r="E658" s="55" t="n">
        <v>287.57</v>
      </c>
    </row>
    <row r="659">
      <c r="A659" s="53" t="inlineStr">
        <is>
          <t>CS497871245</t>
        </is>
      </c>
      <c r="B659" s="53">
        <f>"DVV4034-CH"</f>
        <v/>
      </c>
      <c r="C659" s="61" t="n">
        <v>316.01</v>
      </c>
      <c r="D659" s="54">
        <f>C659*0.91</f>
        <v/>
      </c>
      <c r="E659" s="55" t="n">
        <v>287.57</v>
      </c>
    </row>
    <row r="660">
      <c r="A660" s="53" t="inlineStr">
        <is>
          <t>CS497889683</t>
        </is>
      </c>
      <c r="B660" s="53">
        <f>"DVV4034-CH"</f>
        <v/>
      </c>
      <c r="C660" s="61" t="n">
        <v>316.01</v>
      </c>
      <c r="D660" s="54">
        <f>C660*0.91</f>
        <v/>
      </c>
      <c r="E660" s="55" t="n">
        <v>287.57</v>
      </c>
    </row>
    <row r="661">
      <c r="A661" s="53" t="inlineStr">
        <is>
          <t>CS497901473</t>
        </is>
      </c>
      <c r="B661" s="53">
        <f>"DVV4034-CH"</f>
        <v/>
      </c>
      <c r="C661" s="61" t="n">
        <v>316.01</v>
      </c>
      <c r="D661" s="54">
        <f>C661*0.91</f>
        <v/>
      </c>
      <c r="E661" s="55" t="n">
        <v>287.57</v>
      </c>
    </row>
    <row r="662">
      <c r="A662" s="53" t="inlineStr">
        <is>
          <t>CS497940472</t>
        </is>
      </c>
      <c r="B662" s="53">
        <f>"DVV4034-CH"</f>
        <v/>
      </c>
      <c r="C662" s="61" t="n">
        <v>316.01</v>
      </c>
      <c r="D662" s="54">
        <f>C662*0.91</f>
        <v/>
      </c>
      <c r="E662" s="55" t="n">
        <v>287.57</v>
      </c>
    </row>
    <row r="663">
      <c r="A663" s="53" t="inlineStr">
        <is>
          <t>CS497953003</t>
        </is>
      </c>
      <c r="B663" s="53">
        <f>"DVV4034-CH"</f>
        <v/>
      </c>
      <c r="C663" s="61" t="n">
        <v>316.01</v>
      </c>
      <c r="D663" s="54">
        <f>C663*0.91</f>
        <v/>
      </c>
      <c r="E663" s="55" t="n">
        <v>287.57</v>
      </c>
    </row>
    <row r="664">
      <c r="A664" s="53" t="inlineStr">
        <is>
          <t>CA497740077</t>
        </is>
      </c>
      <c r="B664" s="53">
        <f>"DVV4034-S"</f>
        <v/>
      </c>
      <c r="C664" s="61" t="n">
        <v>316.01</v>
      </c>
      <c r="D664" s="54">
        <f>C664*0.91</f>
        <v/>
      </c>
      <c r="E664" s="55" t="n">
        <v>118.92</v>
      </c>
    </row>
    <row r="665">
      <c r="A665" s="53" t="inlineStr">
        <is>
          <t>CA497740080</t>
        </is>
      </c>
      <c r="B665" s="53">
        <f>"DVV4034-CH"</f>
        <v/>
      </c>
      <c r="C665" s="61" t="n"/>
      <c r="D665" s="54">
        <f>C665*0.91</f>
        <v/>
      </c>
      <c r="E665" s="55" t="n">
        <v>118.92</v>
      </c>
    </row>
    <row r="666">
      <c r="A666" s="53" t="inlineStr">
        <is>
          <t>CA497740084</t>
        </is>
      </c>
      <c r="B666" s="53">
        <f>"DVV4034-O"</f>
        <v/>
      </c>
      <c r="C666" s="61" t="n"/>
      <c r="D666" s="54">
        <f>C666*0.91</f>
        <v/>
      </c>
      <c r="E666" s="55" t="n">
        <v>49.73</v>
      </c>
    </row>
    <row r="667">
      <c r="A667" s="53" t="inlineStr">
        <is>
          <t>CA497819453</t>
        </is>
      </c>
      <c r="B667" s="53">
        <f>"DVV4034-S"</f>
        <v/>
      </c>
      <c r="C667" s="61" t="n">
        <v>316.01</v>
      </c>
      <c r="D667" s="54">
        <f>C667*0.91</f>
        <v/>
      </c>
      <c r="E667" s="55" t="n">
        <v>118.92</v>
      </c>
    </row>
    <row r="668">
      <c r="A668" s="53" t="inlineStr">
        <is>
          <t>CA497819457</t>
        </is>
      </c>
      <c r="B668" s="53">
        <f>"DVV4034-CH"</f>
        <v/>
      </c>
      <c r="C668" s="61" t="n"/>
      <c r="D668" s="54">
        <f>C668*0.91</f>
        <v/>
      </c>
      <c r="E668" s="55" t="n">
        <v>118.92</v>
      </c>
    </row>
    <row r="669">
      <c r="A669" s="53" t="inlineStr">
        <is>
          <t>CA497819458</t>
        </is>
      </c>
      <c r="B669" s="53">
        <f>"DVV4034-O"</f>
        <v/>
      </c>
      <c r="C669" s="61" t="n"/>
      <c r="D669" s="54">
        <f>C669*0.91</f>
        <v/>
      </c>
      <c r="E669" s="55" t="n">
        <v>49.73</v>
      </c>
    </row>
    <row r="670">
      <c r="A670" s="53" t="inlineStr">
        <is>
          <t>CA497897127</t>
        </is>
      </c>
      <c r="B670" s="53">
        <f>"DVV4034-S"</f>
        <v/>
      </c>
      <c r="C670" s="61" t="n">
        <v>316.01</v>
      </c>
      <c r="D670" s="54">
        <f>C670*0.91</f>
        <v/>
      </c>
      <c r="E670" s="55" t="n">
        <v>118.92</v>
      </c>
    </row>
    <row r="671">
      <c r="A671" s="53" t="inlineStr">
        <is>
          <t>CA497897131</t>
        </is>
      </c>
      <c r="B671" s="53">
        <f>"DVV4034-CH"</f>
        <v/>
      </c>
      <c r="C671" s="61" t="n"/>
      <c r="D671" s="54">
        <f>C671*0.91</f>
        <v/>
      </c>
      <c r="E671" s="55" t="n">
        <v>118.92</v>
      </c>
    </row>
    <row r="672">
      <c r="A672" s="53" t="inlineStr">
        <is>
          <t>CA497897132</t>
        </is>
      </c>
      <c r="B672" s="53">
        <f>"DVV4034-O"</f>
        <v/>
      </c>
      <c r="C672" s="61" t="n"/>
      <c r="D672" s="54">
        <f>C672*0.91</f>
        <v/>
      </c>
      <c r="E672" s="55" t="n">
        <v>49.73</v>
      </c>
    </row>
    <row r="673">
      <c r="A673" s="53" t="inlineStr">
        <is>
          <t>CA497820295</t>
        </is>
      </c>
      <c r="B673" s="53">
        <f>"DVV4034-O"</f>
        <v/>
      </c>
      <c r="C673" s="61" t="n">
        <v>316.01</v>
      </c>
      <c r="D673" s="54">
        <f>C673*0.91</f>
        <v/>
      </c>
      <c r="E673" s="55" t="n">
        <v>49.73</v>
      </c>
    </row>
    <row r="674">
      <c r="A674" s="53" t="inlineStr">
        <is>
          <t>CA497820298</t>
        </is>
      </c>
      <c r="B674" s="53">
        <f>"DVV4034-S"</f>
        <v/>
      </c>
      <c r="C674" s="61" t="n"/>
      <c r="D674" s="54">
        <f>C674*0.91</f>
        <v/>
      </c>
      <c r="E674" s="55" t="n">
        <v>118.92</v>
      </c>
    </row>
    <row r="675">
      <c r="A675" s="53" t="inlineStr">
        <is>
          <t>CA497820300</t>
        </is>
      </c>
      <c r="B675" s="53">
        <f>"DVV4034-CH"</f>
        <v/>
      </c>
      <c r="C675" s="61" t="n"/>
      <c r="D675" s="54">
        <f>C675*0.91</f>
        <v/>
      </c>
      <c r="E675" s="55" t="n">
        <v>118.92</v>
      </c>
    </row>
    <row r="676">
      <c r="A676" s="53" t="inlineStr">
        <is>
          <t>CS497954058</t>
        </is>
      </c>
      <c r="B676" s="53">
        <f>"CD-5011-Armrest"</f>
        <v/>
      </c>
      <c r="C676" s="61" t="n">
        <v>206.71</v>
      </c>
      <c r="D676" s="54">
        <f>C676*0.91</f>
        <v/>
      </c>
      <c r="E676" s="55" t="n">
        <v>188.1</v>
      </c>
    </row>
    <row r="677">
      <c r="A677" s="53" t="inlineStr">
        <is>
          <t>CS497906716</t>
        </is>
      </c>
      <c r="B677" s="53">
        <f>"CD-5012-Armrest"</f>
        <v/>
      </c>
      <c r="C677" s="61" t="n">
        <v>206.71</v>
      </c>
      <c r="D677" s="54">
        <f>C677*0.91</f>
        <v/>
      </c>
      <c r="E677" s="55" t="n">
        <v>188.1</v>
      </c>
    </row>
    <row r="678">
      <c r="A678" s="53" t="inlineStr">
        <is>
          <t>CS497920419</t>
        </is>
      </c>
      <c r="B678" s="53">
        <f>"CD-5012-Armrest"</f>
        <v/>
      </c>
      <c r="C678" s="61" t="n">
        <v>206.71</v>
      </c>
      <c r="D678" s="54">
        <f>C678*0.91</f>
        <v/>
      </c>
      <c r="E678" s="55" t="n">
        <v>188.1</v>
      </c>
    </row>
    <row r="679">
      <c r="A679" s="53" t="inlineStr">
        <is>
          <t>CS497801648</t>
        </is>
      </c>
      <c r="B679" s="53">
        <f>"DDVV5012"</f>
        <v/>
      </c>
      <c r="C679" s="61" t="n">
        <v>205.9</v>
      </c>
      <c r="D679" s="54">
        <f>C679*0.91</f>
        <v/>
      </c>
      <c r="E679" s="55" t="n">
        <v>187.37</v>
      </c>
    </row>
    <row r="680">
      <c r="A680" s="53" t="inlineStr">
        <is>
          <t>CS497828409</t>
        </is>
      </c>
      <c r="B680" s="53">
        <f>"DDVV5012"</f>
        <v/>
      </c>
      <c r="C680" s="61" t="n">
        <v>411.8</v>
      </c>
      <c r="D680" s="54">
        <f>C680*0.91</f>
        <v/>
      </c>
      <c r="E680" s="55" t="n">
        <v>374.74</v>
      </c>
    </row>
    <row r="681">
      <c r="A681" s="53" t="inlineStr">
        <is>
          <t>CS497904713</t>
        </is>
      </c>
      <c r="B681" s="53">
        <f>"DDVV5012"</f>
        <v/>
      </c>
      <c r="C681" s="61" t="n">
        <v>205.9</v>
      </c>
      <c r="D681" s="54">
        <f>C681*0.91</f>
        <v/>
      </c>
      <c r="E681" s="55" t="n">
        <v>187.37</v>
      </c>
    </row>
    <row r="682">
      <c r="A682" s="53" t="inlineStr">
        <is>
          <t>CS497885833</t>
        </is>
      </c>
      <c r="B682" s="53">
        <f>"DVV5012-Armrest"</f>
        <v/>
      </c>
      <c r="C682" s="61" t="n">
        <v>206.71</v>
      </c>
      <c r="D682" s="54">
        <f>C682*0.91</f>
        <v/>
      </c>
      <c r="E682" s="55" t="n">
        <v>188.1</v>
      </c>
    </row>
    <row r="683">
      <c r="A683" s="53" t="inlineStr">
        <is>
          <t>CS497784456</t>
        </is>
      </c>
      <c r="B683" s="53">
        <f>"DV50012-ARM"</f>
        <v/>
      </c>
      <c r="C683" s="61" t="n">
        <v>229</v>
      </c>
      <c r="D683" s="54">
        <f>C683*0.91</f>
        <v/>
      </c>
      <c r="E683" s="55" t="n">
        <v>208.39</v>
      </c>
    </row>
    <row r="684">
      <c r="A684" s="53" t="inlineStr">
        <is>
          <t>CS497778174</t>
        </is>
      </c>
      <c r="B684" s="53">
        <f>"CD-5013-Armrest"</f>
        <v/>
      </c>
      <c r="C684" s="61" t="n">
        <v>206.71</v>
      </c>
      <c r="D684" s="54">
        <f>C684*0.91</f>
        <v/>
      </c>
      <c r="E684" s="55" t="n">
        <v>188.1</v>
      </c>
    </row>
    <row r="685">
      <c r="A685" s="53" t="inlineStr">
        <is>
          <t>CS497810938</t>
        </is>
      </c>
      <c r="B685" s="53">
        <f>"CD-5013-Armrest"</f>
        <v/>
      </c>
      <c r="C685" s="61" t="n">
        <v>206.71</v>
      </c>
      <c r="D685" s="54">
        <f>C685*0.91</f>
        <v/>
      </c>
      <c r="E685" s="55" t="n">
        <v>188.1</v>
      </c>
    </row>
    <row r="686">
      <c r="A686" s="53" t="inlineStr">
        <is>
          <t>CS497836755</t>
        </is>
      </c>
      <c r="B686" s="53">
        <f>"DV50015-ARM"</f>
        <v/>
      </c>
      <c r="C686" s="61" t="n">
        <v>229</v>
      </c>
      <c r="D686" s="54">
        <f>C686*0.91</f>
        <v/>
      </c>
      <c r="E686" s="55" t="n">
        <v>208.39</v>
      </c>
    </row>
    <row r="687">
      <c r="A687" s="53" t="inlineStr">
        <is>
          <t>CS497753819</t>
        </is>
      </c>
      <c r="B687" s="53">
        <f>"DV5324-Arm"</f>
        <v/>
      </c>
      <c r="C687" s="61" t="n">
        <v>229</v>
      </c>
      <c r="D687" s="54">
        <f>C687*0.91</f>
        <v/>
      </c>
      <c r="E687" s="55" t="n">
        <v>208.39</v>
      </c>
    </row>
    <row r="688">
      <c r="A688" s="53" t="inlineStr">
        <is>
          <t>CS497708973</t>
        </is>
      </c>
      <c r="B688" s="53">
        <f>"DV-5501"</f>
        <v/>
      </c>
      <c r="C688" s="61" t="n">
        <v>318.44</v>
      </c>
      <c r="D688" s="54">
        <f>C688*0.91</f>
        <v/>
      </c>
      <c r="E688" s="55" t="n">
        <v>289.78</v>
      </c>
    </row>
    <row r="689">
      <c r="A689" s="53" t="inlineStr">
        <is>
          <t>CS497710092</t>
        </is>
      </c>
      <c r="B689" s="53">
        <f>"DV-5501"</f>
        <v/>
      </c>
      <c r="C689" s="61" t="n">
        <v>318.44</v>
      </c>
      <c r="D689" s="54">
        <f>C689*0.91</f>
        <v/>
      </c>
      <c r="E689" s="55" t="n">
        <v>289.78</v>
      </c>
    </row>
    <row r="690">
      <c r="A690" s="53" t="inlineStr">
        <is>
          <t>CS497890499</t>
        </is>
      </c>
      <c r="B690" s="53">
        <f>"DV-5501"</f>
        <v/>
      </c>
      <c r="C690" s="61" t="n">
        <v>318.44</v>
      </c>
      <c r="D690" s="54">
        <f>C690*0.91</f>
        <v/>
      </c>
      <c r="E690" s="55" t="n">
        <v>289.78</v>
      </c>
    </row>
    <row r="691">
      <c r="A691" s="53" t="inlineStr">
        <is>
          <t>CS497937588</t>
        </is>
      </c>
      <c r="B691" s="53">
        <f>"DV-5501"</f>
        <v/>
      </c>
      <c r="C691" s="61" t="n">
        <v>318.44</v>
      </c>
      <c r="D691" s="54">
        <f>C691*0.91</f>
        <v/>
      </c>
      <c r="E691" s="55" t="n">
        <v>289.78</v>
      </c>
    </row>
    <row r="692">
      <c r="A692" s="53" t="inlineStr">
        <is>
          <t>CS497940294</t>
        </is>
      </c>
      <c r="B692" s="53">
        <f>"DV-5501"</f>
        <v/>
      </c>
      <c r="C692" s="61" t="n">
        <v>318.44</v>
      </c>
      <c r="D692" s="54">
        <f>C692*0.91</f>
        <v/>
      </c>
      <c r="E692" s="55" t="n">
        <v>289.78</v>
      </c>
    </row>
    <row r="693">
      <c r="A693" s="53" t="inlineStr">
        <is>
          <t>CS497751613</t>
        </is>
      </c>
      <c r="B693" s="53">
        <f>"CD-5601-CH"</f>
        <v/>
      </c>
      <c r="C693" s="61" t="n">
        <v>206.1</v>
      </c>
      <c r="D693" s="54">
        <f>C693*0.91</f>
        <v/>
      </c>
      <c r="E693" s="55" t="n">
        <v>187.55</v>
      </c>
    </row>
    <row r="694">
      <c r="A694" s="53" t="inlineStr">
        <is>
          <t>CA497905785</t>
        </is>
      </c>
      <c r="B694" s="53">
        <f>"CD-5602-CH"</f>
        <v/>
      </c>
      <c r="C694" s="61" t="n">
        <v>206.1</v>
      </c>
      <c r="D694" s="54">
        <f>C694*0.91</f>
        <v/>
      </c>
      <c r="E694" s="55" t="n">
        <v>94.19</v>
      </c>
    </row>
    <row r="695">
      <c r="A695" s="53" t="inlineStr">
        <is>
          <t>CA497905783</t>
        </is>
      </c>
      <c r="B695" s="53">
        <f>"CD-5602-POS"</f>
        <v/>
      </c>
      <c r="C695" s="61" t="n"/>
      <c r="D695" s="54">
        <f>C695*0.91</f>
        <v/>
      </c>
      <c r="E695" s="55" t="n">
        <v>93.36</v>
      </c>
    </row>
    <row r="696">
      <c r="A696" s="53" t="inlineStr">
        <is>
          <t>CS497788865</t>
        </is>
      </c>
      <c r="B696" s="53">
        <f>"DVV6011"</f>
        <v/>
      </c>
      <c r="C696" s="61" t="n">
        <v>192.21</v>
      </c>
      <c r="D696" s="54">
        <f>C696*0.91</f>
        <v/>
      </c>
      <c r="E696" s="55" t="n">
        <v>174.91</v>
      </c>
    </row>
    <row r="697">
      <c r="A697" s="53" t="inlineStr">
        <is>
          <t>CS497865978</t>
        </is>
      </c>
      <c r="B697" s="53">
        <f>"DV6642-CH"</f>
        <v/>
      </c>
      <c r="C697" s="61" t="n">
        <v>245.05</v>
      </c>
      <c r="D697" s="54">
        <f>C697*0.91</f>
        <v/>
      </c>
      <c r="E697" s="55" t="n">
        <v>223</v>
      </c>
    </row>
    <row r="698">
      <c r="A698" s="53" t="inlineStr">
        <is>
          <t>CA497791039</t>
        </is>
      </c>
      <c r="B698" s="53">
        <f>"DVV6015-2"</f>
        <v/>
      </c>
      <c r="C698" s="61" t="n">
        <v>498.04</v>
      </c>
      <c r="D698" s="54">
        <f>C698*0.91</f>
        <v/>
      </c>
      <c r="E698" s="55" t="n">
        <v>453.22</v>
      </c>
    </row>
    <row r="699">
      <c r="A699" s="53" t="inlineStr">
        <is>
          <t>CS497759258</t>
        </is>
      </c>
      <c r="B699" s="53">
        <f>"DVV6015-2"</f>
        <v/>
      </c>
      <c r="C699" s="61" t="n">
        <v>498.04</v>
      </c>
      <c r="D699" s="54">
        <f>C699*0.91</f>
        <v/>
      </c>
      <c r="E699" s="55" t="n">
        <v>453.22</v>
      </c>
    </row>
    <row r="700">
      <c r="A700" s="53" t="inlineStr">
        <is>
          <t>CS497783855</t>
        </is>
      </c>
      <c r="B700" s="53">
        <f>"DVV6015-2"</f>
        <v/>
      </c>
      <c r="C700" s="61" t="n">
        <v>498.04</v>
      </c>
      <c r="D700" s="54">
        <f>C700*0.91</f>
        <v/>
      </c>
      <c r="E700" s="55" t="n">
        <v>453.22</v>
      </c>
    </row>
    <row r="701">
      <c r="A701" s="53" t="inlineStr">
        <is>
          <t>CS497817562</t>
        </is>
      </c>
      <c r="B701" s="53">
        <f>"DVV6015-2"</f>
        <v/>
      </c>
      <c r="C701" s="61" t="n">
        <v>498.04</v>
      </c>
      <c r="D701" s="54">
        <f>C701*0.91</f>
        <v/>
      </c>
      <c r="E701" s="55" t="n">
        <v>453.22</v>
      </c>
    </row>
    <row r="702">
      <c r="A702" s="53" t="inlineStr">
        <is>
          <t>CS497926759</t>
        </is>
      </c>
      <c r="B702" s="53">
        <f>"DVV6015-2"</f>
        <v/>
      </c>
      <c r="C702" s="61" t="n">
        <v>498.04</v>
      </c>
      <c r="D702" s="54">
        <f>C702*0.91</f>
        <v/>
      </c>
      <c r="E702" s="55" t="n">
        <v>453.22</v>
      </c>
    </row>
    <row r="703">
      <c r="A703" s="53" t="inlineStr">
        <is>
          <t>CS497933953</t>
        </is>
      </c>
      <c r="B703" s="53">
        <f>"DVV6015-2"</f>
        <v/>
      </c>
      <c r="C703" s="61" t="n">
        <v>498.04</v>
      </c>
      <c r="D703" s="54">
        <f>C703*0.91</f>
        <v/>
      </c>
      <c r="E703" s="55" t="n">
        <v>393.82</v>
      </c>
    </row>
    <row r="704">
      <c r="A704" s="53" t="inlineStr">
        <is>
          <t>CS497960937</t>
        </is>
      </c>
      <c r="B704" s="53">
        <f>"DVV6015-2"</f>
        <v/>
      </c>
      <c r="C704" s="61" t="n">
        <v>498.04</v>
      </c>
      <c r="D704" s="54">
        <f>C704*0.91</f>
        <v/>
      </c>
      <c r="E704" s="55" t="n">
        <v>453.22</v>
      </c>
    </row>
    <row r="705">
      <c r="A705" s="58" t="inlineStr">
        <is>
          <t>CS497830713</t>
        </is>
      </c>
      <c r="B705" s="58">
        <f>"DV60015-9T-A"</f>
        <v/>
      </c>
      <c r="C705" s="66" t="n">
        <v>629</v>
      </c>
      <c r="D705" s="54">
        <f>C705*0.91</f>
        <v/>
      </c>
      <c r="E705" s="55" t="n">
        <v>572.39</v>
      </c>
    </row>
    <row r="706">
      <c r="A706" s="58" t="inlineStr">
        <is>
          <t>CS497865295</t>
        </is>
      </c>
      <c r="B706" s="58">
        <f>"DV60015-9T-A"</f>
        <v/>
      </c>
      <c r="C706" s="66" t="n">
        <v>629</v>
      </c>
      <c r="D706" s="54">
        <f>C706*0.91</f>
        <v/>
      </c>
      <c r="E706" s="55" t="n">
        <v>572.39</v>
      </c>
    </row>
    <row r="707">
      <c r="A707" s="58" t="inlineStr">
        <is>
          <t>CA497964034</t>
        </is>
      </c>
      <c r="B707" s="58">
        <f>"DV60015-9T-A"</f>
        <v/>
      </c>
      <c r="C707" s="66" t="n">
        <v>629</v>
      </c>
      <c r="D707" s="54">
        <f>C707*0.91</f>
        <v/>
      </c>
      <c r="E707" s="55" t="n">
        <v>291.2</v>
      </c>
    </row>
    <row r="708">
      <c r="A708" s="58" t="inlineStr">
        <is>
          <t>CA497964029</t>
        </is>
      </c>
      <c r="B708" s="58">
        <f>"DV60015-9T-C"</f>
        <v/>
      </c>
      <c r="C708" s="66" t="n"/>
      <c r="D708" s="54">
        <f>C708*0.91</f>
        <v/>
      </c>
      <c r="E708" s="55" t="n">
        <v>72.8</v>
      </c>
    </row>
    <row r="709">
      <c r="A709" s="58" t="inlineStr">
        <is>
          <t>CA497964027</t>
        </is>
      </c>
      <c r="B709" s="58">
        <f>"DV60015-9T-CUP"</f>
        <v/>
      </c>
      <c r="C709" s="66" t="n"/>
      <c r="D709" s="54">
        <f>C709*0.91</f>
        <v/>
      </c>
      <c r="E709" s="55" t="n">
        <v>26.39</v>
      </c>
    </row>
    <row r="710">
      <c r="A710" s="58" t="inlineStr">
        <is>
          <t>CA497964020</t>
        </is>
      </c>
      <c r="B710" s="58">
        <f>"DV60015-9T-LC"</f>
        <v/>
      </c>
      <c r="C710" s="66" t="n"/>
      <c r="D710" s="54">
        <f>C710*0.91</f>
        <v/>
      </c>
      <c r="E710" s="55" t="n">
        <v>72.8</v>
      </c>
    </row>
    <row r="711">
      <c r="A711" s="58" t="inlineStr">
        <is>
          <t>CA497964025</t>
        </is>
      </c>
      <c r="B711" s="58">
        <f>"DV60015-9T-O"</f>
        <v/>
      </c>
      <c r="C711" s="66" t="n"/>
      <c r="D711" s="54">
        <f>C711*0.91</f>
        <v/>
      </c>
      <c r="E711" s="55" t="n">
        <v>36.4</v>
      </c>
    </row>
    <row r="712">
      <c r="A712" s="58" t="inlineStr">
        <is>
          <t>CA497964013</t>
        </is>
      </c>
      <c r="B712" s="58">
        <f>"DV60015-9T-RC"</f>
        <v/>
      </c>
      <c r="C712" s="66" t="n"/>
      <c r="D712" s="54">
        <f>C712*0.91</f>
        <v/>
      </c>
      <c r="E712" s="55" t="n">
        <v>72.8</v>
      </c>
    </row>
    <row r="713">
      <c r="A713" s="58" t="inlineStr">
        <is>
          <t>CS497831389</t>
        </is>
      </c>
      <c r="B713" s="58">
        <f>"DV6019-9T-A"</f>
        <v/>
      </c>
      <c r="C713" s="66" t="n">
        <v>649</v>
      </c>
      <c r="D713" s="54">
        <f>C713*0.91</f>
        <v/>
      </c>
      <c r="E713" s="55" t="n">
        <v>590.59</v>
      </c>
    </row>
    <row r="714">
      <c r="A714" s="53" t="inlineStr">
        <is>
          <t>CS497708160</t>
        </is>
      </c>
      <c r="B714" s="53">
        <f>"DV6213-11-C"</f>
        <v/>
      </c>
      <c r="C714" s="61" t="n">
        <v>675.95</v>
      </c>
      <c r="D714" s="54">
        <f>C714*0.91</f>
        <v/>
      </c>
      <c r="E714" s="55" t="n">
        <v>615.13</v>
      </c>
    </row>
    <row r="715">
      <c r="A715" s="53" t="inlineStr">
        <is>
          <t>CS497928316</t>
        </is>
      </c>
      <c r="B715" s="53">
        <f>"DV7742"</f>
        <v/>
      </c>
      <c r="C715" s="61" t="n">
        <v>158.4</v>
      </c>
      <c r="D715" s="54">
        <f>C715*0.91</f>
        <v/>
      </c>
      <c r="E715" s="55" t="n">
        <v>144.15</v>
      </c>
    </row>
    <row r="716">
      <c r="A716" s="53" t="inlineStr">
        <is>
          <t>CS497750920</t>
        </is>
      </c>
      <c r="B716" s="53">
        <f>"DV7745"</f>
        <v/>
      </c>
      <c r="C716" s="61" t="n">
        <v>39.6</v>
      </c>
      <c r="D716" s="54">
        <f>C716*0.91</f>
        <v/>
      </c>
      <c r="E716" s="55" t="n">
        <v>36.03</v>
      </c>
    </row>
    <row r="717">
      <c r="A717" s="53" t="inlineStr">
        <is>
          <t>CS497822032</t>
        </is>
      </c>
      <c r="B717" s="53">
        <f>"DV7745"</f>
        <v/>
      </c>
      <c r="C717" s="61" t="n">
        <v>39.6</v>
      </c>
      <c r="D717" s="54">
        <f>C717*0.91</f>
        <v/>
      </c>
      <c r="E717" s="55" t="n">
        <v>36.03</v>
      </c>
    </row>
    <row r="718">
      <c r="A718" s="53" t="inlineStr">
        <is>
          <t>CS497873598</t>
        </is>
      </c>
      <c r="B718" s="53">
        <f>"DV7745"</f>
        <v/>
      </c>
      <c r="C718" s="61" t="n">
        <v>39.6</v>
      </c>
      <c r="D718" s="54">
        <f>C718*0.91</f>
        <v/>
      </c>
      <c r="E718" s="55" t="n">
        <v>36.03</v>
      </c>
    </row>
    <row r="719">
      <c r="A719" s="53" t="inlineStr">
        <is>
          <t>CS497715702</t>
        </is>
      </c>
      <c r="B719" s="53">
        <f>"CC-8011"</f>
        <v/>
      </c>
      <c r="C719" s="61" t="n">
        <v>61.2</v>
      </c>
      <c r="D719" s="54">
        <f>C719*0.91</f>
        <v/>
      </c>
      <c r="E719" s="55" t="n">
        <v>55.69</v>
      </c>
    </row>
    <row r="720">
      <c r="A720" s="53" t="inlineStr">
        <is>
          <t>CS497813392</t>
        </is>
      </c>
      <c r="B720" s="53">
        <f>"CC-8011"</f>
        <v/>
      </c>
      <c r="C720" s="61" t="n">
        <v>61.2</v>
      </c>
      <c r="D720" s="54">
        <f>C720*0.91</f>
        <v/>
      </c>
      <c r="E720" s="55" t="n">
        <v>55.69</v>
      </c>
    </row>
    <row r="721">
      <c r="A721" s="53" t="inlineStr">
        <is>
          <t>CS497815979</t>
        </is>
      </c>
      <c r="B721" s="53">
        <f>"CC-8011"</f>
        <v/>
      </c>
      <c r="C721" s="61" t="n">
        <v>61.2</v>
      </c>
      <c r="D721" s="54">
        <f>C721*0.91</f>
        <v/>
      </c>
      <c r="E721" s="55" t="n">
        <v>55.69</v>
      </c>
    </row>
    <row r="722">
      <c r="A722" s="53" t="inlineStr">
        <is>
          <t>CS497954924</t>
        </is>
      </c>
      <c r="B722" s="53">
        <f>"CC-8011"</f>
        <v/>
      </c>
      <c r="C722" s="61" t="n">
        <v>122.4</v>
      </c>
      <c r="D722" s="54">
        <f>C722*0.91</f>
        <v/>
      </c>
      <c r="E722" s="55" t="n">
        <v>111.39</v>
      </c>
    </row>
    <row r="723">
      <c r="A723" s="53" t="inlineStr">
        <is>
          <t>CS497707927</t>
        </is>
      </c>
      <c r="B723" s="53">
        <f>"CC-8013"</f>
        <v/>
      </c>
      <c r="C723" s="61" t="n">
        <v>61.2</v>
      </c>
      <c r="D723" s="54">
        <f>C723*0.91</f>
        <v/>
      </c>
      <c r="E723" s="55" t="n">
        <v>55.69</v>
      </c>
    </row>
    <row r="724">
      <c r="A724" s="53" t="inlineStr">
        <is>
          <t>CS497727095</t>
        </is>
      </c>
      <c r="B724" s="53">
        <f>"CC-8013"</f>
        <v/>
      </c>
      <c r="C724" s="61" t="n">
        <v>183.6</v>
      </c>
      <c r="D724" s="54">
        <f>C724*0.91</f>
        <v/>
      </c>
      <c r="E724" s="55" t="n">
        <v>167.07</v>
      </c>
    </row>
    <row r="725">
      <c r="A725" s="53" t="inlineStr">
        <is>
          <t>CS497729655</t>
        </is>
      </c>
      <c r="B725" s="53">
        <f>"CC-8013"</f>
        <v/>
      </c>
      <c r="C725" s="61" t="n">
        <v>122.4</v>
      </c>
      <c r="D725" s="54">
        <f>C725*0.91</f>
        <v/>
      </c>
      <c r="E725" s="55" t="n">
        <v>111.39</v>
      </c>
    </row>
    <row r="726">
      <c r="A726" s="53" t="inlineStr">
        <is>
          <t>CS497737961</t>
        </is>
      </c>
      <c r="B726" s="53">
        <f>"CC-8013"</f>
        <v/>
      </c>
      <c r="C726" s="61" t="n">
        <v>61.2</v>
      </c>
      <c r="D726" s="54">
        <f>C726*0.91</f>
        <v/>
      </c>
      <c r="E726" s="55" t="n">
        <v>55.69</v>
      </c>
    </row>
    <row r="727">
      <c r="A727" s="53" t="inlineStr">
        <is>
          <t>CS497774204</t>
        </is>
      </c>
      <c r="B727" s="53">
        <f>"CC-8013"</f>
        <v/>
      </c>
      <c r="C727" s="61" t="n">
        <v>61.2</v>
      </c>
      <c r="D727" s="54">
        <f>C727*0.91</f>
        <v/>
      </c>
      <c r="E727" s="55" t="n">
        <v>55.69</v>
      </c>
    </row>
    <row r="728">
      <c r="A728" s="53" t="inlineStr">
        <is>
          <t>CS497870551</t>
        </is>
      </c>
      <c r="B728" s="53">
        <f>"CC-8013"</f>
        <v/>
      </c>
      <c r="C728" s="61" t="n">
        <v>61.2</v>
      </c>
      <c r="D728" s="54">
        <f>C728*0.91</f>
        <v/>
      </c>
      <c r="E728" s="55" t="n">
        <v>55.69</v>
      </c>
    </row>
    <row r="729">
      <c r="A729" s="53" t="inlineStr">
        <is>
          <t>CS497940590</t>
        </is>
      </c>
      <c r="B729" s="53">
        <f>"CC-8013"</f>
        <v/>
      </c>
      <c r="C729" s="61" t="n">
        <v>61.2</v>
      </c>
      <c r="D729" s="54">
        <f>C729*0.91</f>
        <v/>
      </c>
      <c r="E729" s="55" t="n">
        <v>55.69</v>
      </c>
    </row>
    <row r="730">
      <c r="A730" s="53" t="inlineStr">
        <is>
          <t>CA497735213</t>
        </is>
      </c>
      <c r="B730" s="53">
        <f>"CC-8014"</f>
        <v/>
      </c>
      <c r="C730" s="61" t="n">
        <v>61.2</v>
      </c>
      <c r="D730" s="54">
        <f>C730*0.91</f>
        <v/>
      </c>
      <c r="E730" s="55" t="n">
        <v>55.69</v>
      </c>
    </row>
    <row r="731">
      <c r="A731" s="53" t="inlineStr">
        <is>
          <t>CS497725212</t>
        </is>
      </c>
      <c r="B731" s="53">
        <f>"CC-8014"</f>
        <v/>
      </c>
      <c r="C731" s="61" t="n">
        <v>61.2</v>
      </c>
      <c r="D731" s="54">
        <f>C731*0.91</f>
        <v/>
      </c>
      <c r="E731" s="55" t="n">
        <v>55.69</v>
      </c>
    </row>
    <row r="732">
      <c r="A732" s="53" t="inlineStr">
        <is>
          <t>CS497760502</t>
        </is>
      </c>
      <c r="B732" s="53">
        <f>"CC-8014"</f>
        <v/>
      </c>
      <c r="C732" s="61" t="n">
        <v>61.2</v>
      </c>
      <c r="D732" s="54">
        <f>C732*0.91</f>
        <v/>
      </c>
      <c r="E732" s="55" t="n">
        <v>55.69</v>
      </c>
    </row>
    <row r="733">
      <c r="A733" s="53" t="inlineStr">
        <is>
          <t>CS497762026</t>
        </is>
      </c>
      <c r="B733" s="53">
        <f>"CC-8014"</f>
        <v/>
      </c>
      <c r="C733" s="61" t="n">
        <v>61.2</v>
      </c>
      <c r="D733" s="54">
        <f>C733*0.91</f>
        <v/>
      </c>
      <c r="E733" s="55" t="n">
        <v>55.69</v>
      </c>
    </row>
    <row r="734">
      <c r="A734" s="53" t="inlineStr">
        <is>
          <t>CS497797280</t>
        </is>
      </c>
      <c r="B734" s="53">
        <f>"CC-8014"</f>
        <v/>
      </c>
      <c r="C734" s="61" t="n">
        <v>61.2</v>
      </c>
      <c r="D734" s="54">
        <f>C734*0.91</f>
        <v/>
      </c>
      <c r="E734" s="55" t="n">
        <v>55.69</v>
      </c>
    </row>
    <row r="735">
      <c r="A735" s="53" t="inlineStr">
        <is>
          <t>CS497829722</t>
        </is>
      </c>
      <c r="B735" s="53">
        <f>"CC-8014"</f>
        <v/>
      </c>
      <c r="C735" s="61" t="n">
        <v>122.4</v>
      </c>
      <c r="D735" s="54">
        <f>C735*0.91</f>
        <v/>
      </c>
      <c r="E735" s="55" t="n">
        <v>111.39</v>
      </c>
    </row>
    <row r="736">
      <c r="A736" s="53" t="inlineStr">
        <is>
          <t>CS497847351</t>
        </is>
      </c>
      <c r="B736" s="53">
        <f>"CC-8014"</f>
        <v/>
      </c>
      <c r="C736" s="61" t="n">
        <v>61.2</v>
      </c>
      <c r="D736" s="54">
        <f>C736*0.91</f>
        <v/>
      </c>
      <c r="E736" s="55" t="n">
        <v>55.69</v>
      </c>
    </row>
    <row r="737">
      <c r="A737" s="53" t="inlineStr">
        <is>
          <t>CS497945701</t>
        </is>
      </c>
      <c r="B737" s="53">
        <f>"CC-8014"</f>
        <v/>
      </c>
      <c r="C737" s="61" t="n">
        <v>61.2</v>
      </c>
      <c r="D737" s="54">
        <f>C737*0.91</f>
        <v/>
      </c>
      <c r="E737" s="55" t="n">
        <v>55.69</v>
      </c>
    </row>
    <row r="738">
      <c r="A738" s="53" t="inlineStr">
        <is>
          <t>CS497957194</t>
        </is>
      </c>
      <c r="B738" s="53">
        <f>"CC-8014"</f>
        <v/>
      </c>
      <c r="C738" s="61" t="n">
        <v>61.2</v>
      </c>
      <c r="D738" s="54">
        <f>C738*0.91</f>
        <v/>
      </c>
      <c r="E738" s="55" t="n">
        <v>55.69</v>
      </c>
    </row>
    <row r="739">
      <c r="A739" s="53" t="inlineStr">
        <is>
          <t>CS497959745</t>
        </is>
      </c>
      <c r="B739" s="53">
        <f>"CC-8014"</f>
        <v/>
      </c>
      <c r="C739" s="61" t="n">
        <v>61.2</v>
      </c>
      <c r="D739" s="54">
        <f>C739*0.91</f>
        <v/>
      </c>
      <c r="E739" s="55" t="n">
        <v>55.69</v>
      </c>
    </row>
    <row r="740">
      <c r="A740" s="53" t="inlineStr">
        <is>
          <t>CS497715744</t>
        </is>
      </c>
      <c r="B740" s="53">
        <f>"DV9802"</f>
        <v/>
      </c>
      <c r="C740" s="61" t="n">
        <v>151.48</v>
      </c>
      <c r="D740" s="54">
        <f>C740*0.91</f>
        <v/>
      </c>
      <c r="E740" s="55" t="n">
        <v>137.85</v>
      </c>
    </row>
    <row r="741">
      <c r="A741" s="53" t="inlineStr">
        <is>
          <t>CS497743682</t>
        </is>
      </c>
      <c r="B741" s="53">
        <f>"DV9802"</f>
        <v/>
      </c>
      <c r="C741" s="61" t="n">
        <v>75.73</v>
      </c>
      <c r="D741" s="54">
        <f>C741*0.91</f>
        <v/>
      </c>
      <c r="E741" s="55" t="n">
        <v>68.93000000000001</v>
      </c>
    </row>
    <row r="742">
      <c r="A742" s="1" t="n"/>
      <c r="B742" s="1" t="n"/>
      <c r="C742" s="1" t="n"/>
      <c r="D742" s="42">
        <f>C742*0.91</f>
        <v/>
      </c>
      <c r="E742" s="4" t="n"/>
    </row>
    <row r="743">
      <c r="A743" s="53" t="inlineStr">
        <is>
          <t>CS498105213</t>
        </is>
      </c>
      <c r="B743" s="53">
        <f>"CD1802-5-Corner Chair Backrest Part"</f>
        <v/>
      </c>
      <c r="C743" s="61" t="n">
        <v>995.48</v>
      </c>
      <c r="D743" s="54">
        <f>C743*0.91</f>
        <v/>
      </c>
      <c r="E743" s="55" t="n">
        <v>905.88</v>
      </c>
    </row>
    <row r="744">
      <c r="A744" s="53" t="inlineStr">
        <is>
          <t>CS498213337</t>
        </is>
      </c>
      <c r="B744" s="53">
        <f>"CD1802-5-Corner Chair Backrest Part"</f>
        <v/>
      </c>
      <c r="C744" s="61" t="n">
        <v>995.48</v>
      </c>
      <c r="D744" s="54">
        <f>C744*0.91</f>
        <v/>
      </c>
      <c r="E744" s="55" t="n">
        <v>905.88</v>
      </c>
    </row>
    <row r="745">
      <c r="A745" s="53" t="inlineStr">
        <is>
          <t>CS498037397</t>
        </is>
      </c>
      <c r="B745" s="53">
        <f>"DV2601-Chaise"</f>
        <v/>
      </c>
      <c r="C745" s="61" t="n">
        <v>645.05</v>
      </c>
      <c r="D745" s="54">
        <f>C745*0.91</f>
        <v/>
      </c>
      <c r="E745" s="55" t="n">
        <v>586.99</v>
      </c>
    </row>
    <row r="746">
      <c r="A746" s="53" t="inlineStr">
        <is>
          <t>CS498159207</t>
        </is>
      </c>
      <c r="B746" s="53">
        <f>"DV2601-Chaise"</f>
        <v/>
      </c>
      <c r="C746" s="61" t="n">
        <v>645.05</v>
      </c>
      <c r="D746" s="54">
        <f>C746*0.91</f>
        <v/>
      </c>
      <c r="E746" s="55" t="n">
        <v>586.99</v>
      </c>
    </row>
    <row r="747">
      <c r="A747" s="53" t="inlineStr">
        <is>
          <t>CS498190301</t>
        </is>
      </c>
      <c r="B747" s="53">
        <f>"DV2601-Chaise"</f>
        <v/>
      </c>
      <c r="C747" s="61" t="n">
        <v>645.05</v>
      </c>
      <c r="D747" s="54">
        <f>C747*0.91</f>
        <v/>
      </c>
      <c r="E747" s="55" t="n">
        <v>586.99</v>
      </c>
    </row>
    <row r="748">
      <c r="A748" s="53" t="inlineStr">
        <is>
          <t>CS498196149</t>
        </is>
      </c>
      <c r="B748" s="53">
        <f>"DV2601-Chaise"</f>
        <v/>
      </c>
      <c r="C748" s="61" t="n">
        <v>645.05</v>
      </c>
      <c r="D748" s="54">
        <f>C748*0.91</f>
        <v/>
      </c>
      <c r="E748" s="55" t="n">
        <v>586.99</v>
      </c>
    </row>
    <row r="749">
      <c r="A749" s="53" t="inlineStr">
        <is>
          <t>CS498044260</t>
        </is>
      </c>
      <c r="B749" s="53">
        <f>"DV2603-Chaise"</f>
        <v/>
      </c>
      <c r="C749" s="61" t="n">
        <v>645.05</v>
      </c>
      <c r="D749" s="54">
        <f>C749*0.91</f>
        <v/>
      </c>
      <c r="E749" s="55" t="n">
        <v>586.99</v>
      </c>
    </row>
    <row r="750">
      <c r="A750" s="53" t="inlineStr">
        <is>
          <t>CS498068859</t>
        </is>
      </c>
      <c r="B750" s="53">
        <f>"DV2603-Chaise"</f>
        <v/>
      </c>
      <c r="C750" s="61" t="n">
        <v>645.05</v>
      </c>
      <c r="D750" s="54">
        <f>C750*0.91</f>
        <v/>
      </c>
      <c r="E750" s="55" t="n">
        <v>586.99</v>
      </c>
    </row>
    <row r="751">
      <c r="A751" s="53" t="inlineStr">
        <is>
          <t>CS498121481</t>
        </is>
      </c>
      <c r="B751" s="53">
        <f>"DV2603-Chaise"</f>
        <v/>
      </c>
      <c r="C751" s="61" t="n">
        <v>645.05</v>
      </c>
      <c r="D751" s="54">
        <f>C751*0.91</f>
        <v/>
      </c>
      <c r="E751" s="55" t="n">
        <v>586.99</v>
      </c>
    </row>
    <row r="752">
      <c r="A752" s="53" t="inlineStr">
        <is>
          <t>CS498199246</t>
        </is>
      </c>
      <c r="B752" s="53">
        <f>"DV2603-Chaise"</f>
        <v/>
      </c>
      <c r="C752" s="61" t="n">
        <v>645.05</v>
      </c>
      <c r="D752" s="54">
        <f>C752*0.91</f>
        <v/>
      </c>
      <c r="E752" s="55" t="n">
        <v>586.99</v>
      </c>
    </row>
    <row r="753">
      <c r="A753" s="53" t="inlineStr">
        <is>
          <t>CS498330887</t>
        </is>
      </c>
      <c r="B753" s="53">
        <f>"DV2603-Chaise"</f>
        <v/>
      </c>
      <c r="C753" s="61" t="n">
        <v>645.05</v>
      </c>
      <c r="D753" s="54">
        <f>C753*0.91</f>
        <v/>
      </c>
      <c r="E753" s="55" t="n">
        <v>586.99</v>
      </c>
    </row>
    <row r="754">
      <c r="A754" s="53" t="inlineStr">
        <is>
          <t>CS498394958</t>
        </is>
      </c>
      <c r="B754" s="53">
        <f>"DV2603-Chaise"</f>
        <v/>
      </c>
      <c r="C754" s="61" t="n">
        <v>645.05</v>
      </c>
      <c r="D754" s="54">
        <f>C754*0.91</f>
        <v/>
      </c>
      <c r="E754" s="55" t="n">
        <v>586.99</v>
      </c>
    </row>
    <row r="755">
      <c r="A755" s="53" t="inlineStr">
        <is>
          <t>CS498452336</t>
        </is>
      </c>
      <c r="B755" s="53">
        <f>"DV2603-Chaise"</f>
        <v/>
      </c>
      <c r="C755" s="61" t="n">
        <v>645.05</v>
      </c>
      <c r="D755" s="54">
        <f>C755*0.91</f>
        <v/>
      </c>
      <c r="E755" s="55" t="n">
        <v>586.99</v>
      </c>
    </row>
    <row r="756">
      <c r="A756" s="53" t="inlineStr">
        <is>
          <t>CS498482933</t>
        </is>
      </c>
      <c r="B756" s="53">
        <f>"DV2603-Chaise"</f>
        <v/>
      </c>
      <c r="C756" s="61" t="n">
        <v>645.05</v>
      </c>
      <c r="D756" s="54">
        <f>C756*0.91</f>
        <v/>
      </c>
      <c r="E756" s="55" t="n">
        <v>586.99</v>
      </c>
    </row>
    <row r="757">
      <c r="A757" s="53" t="inlineStr">
        <is>
          <t>CS498490309</t>
        </is>
      </c>
      <c r="B757" s="53">
        <f>"DV2603-Chaise"</f>
        <v/>
      </c>
      <c r="C757" s="61" t="n">
        <v>645.05</v>
      </c>
      <c r="D757" s="54">
        <f>C757*0.91</f>
        <v/>
      </c>
      <c r="E757" s="55" t="n">
        <v>586.99</v>
      </c>
    </row>
    <row r="758">
      <c r="A758" s="53" t="inlineStr">
        <is>
          <t>CS498568612</t>
        </is>
      </c>
      <c r="B758" s="53">
        <f>"DV2603-Chaise"</f>
        <v/>
      </c>
      <c r="C758" s="61" t="n">
        <v>645.05</v>
      </c>
      <c r="D758" s="54">
        <f>C758*0.91</f>
        <v/>
      </c>
      <c r="E758" s="55" t="n">
        <v>586.99</v>
      </c>
    </row>
    <row r="759">
      <c r="A759" s="53" t="inlineStr">
        <is>
          <t>CS498636988</t>
        </is>
      </c>
      <c r="B759" s="53">
        <f>"DV2603-Chaise"</f>
        <v/>
      </c>
      <c r="C759" s="61" t="n">
        <v>645.05</v>
      </c>
      <c r="D759" s="54">
        <f>C759*0.91</f>
        <v/>
      </c>
      <c r="E759" s="55" t="n">
        <v>586.99</v>
      </c>
    </row>
    <row r="760">
      <c r="A760" s="53" t="inlineStr">
        <is>
          <t>CS498007815</t>
        </is>
      </c>
      <c r="B760" s="53">
        <f>"DV2603-Corner Chair"</f>
        <v/>
      </c>
      <c r="C760" s="61" t="n">
        <v>645.05</v>
      </c>
      <c r="D760" s="54">
        <f>C760*0.91</f>
        <v/>
      </c>
      <c r="E760" s="55" t="n">
        <v>586.99</v>
      </c>
    </row>
    <row r="761">
      <c r="A761" s="53" t="inlineStr">
        <is>
          <t>CS498032146</t>
        </is>
      </c>
      <c r="B761" s="53">
        <f>"DV2604-Chaise"</f>
        <v/>
      </c>
      <c r="C761" s="61" t="n">
        <v>645.05</v>
      </c>
      <c r="D761" s="54">
        <f>C761*0.91</f>
        <v/>
      </c>
      <c r="E761" s="55" t="n">
        <v>586.99</v>
      </c>
    </row>
    <row r="762">
      <c r="A762" s="53" t="inlineStr">
        <is>
          <t>CS498040006</t>
        </is>
      </c>
      <c r="B762" s="53">
        <f>"DV2604-Chaise"</f>
        <v/>
      </c>
      <c r="C762" s="61" t="n">
        <v>645.05</v>
      </c>
      <c r="D762" s="54">
        <f>C762*0.91</f>
        <v/>
      </c>
      <c r="E762" s="55" t="n">
        <v>586.99</v>
      </c>
    </row>
    <row r="763">
      <c r="A763" s="53" t="inlineStr">
        <is>
          <t>CS498189054</t>
        </is>
      </c>
      <c r="B763" s="53">
        <f>"DV2604-Chaise"</f>
        <v/>
      </c>
      <c r="C763" s="61" t="n">
        <v>645.05</v>
      </c>
      <c r="D763" s="54">
        <f>C763*0.91</f>
        <v/>
      </c>
      <c r="E763" s="55" t="n">
        <v>586.99</v>
      </c>
    </row>
    <row r="764">
      <c r="A764" s="53" t="inlineStr">
        <is>
          <t>CS498261176</t>
        </is>
      </c>
      <c r="B764" s="53">
        <f>"DV2604-Chaise"</f>
        <v/>
      </c>
      <c r="C764" s="61" t="n">
        <v>645.05</v>
      </c>
      <c r="D764" s="54">
        <f>C764*0.91</f>
        <v/>
      </c>
      <c r="E764" s="55" t="n">
        <v>586.99</v>
      </c>
    </row>
    <row r="765">
      <c r="A765" s="53" t="inlineStr">
        <is>
          <t>CS498437891</t>
        </is>
      </c>
      <c r="B765" s="53">
        <f>"DV2604-Chaise"</f>
        <v/>
      </c>
      <c r="C765" s="61" t="n">
        <v>645.05</v>
      </c>
      <c r="D765" s="54">
        <f>C765*0.91</f>
        <v/>
      </c>
      <c r="E765" s="55" t="n">
        <v>586.99</v>
      </c>
    </row>
    <row r="766">
      <c r="A766" s="53" t="inlineStr">
        <is>
          <t>CS498517999</t>
        </is>
      </c>
      <c r="B766" s="53">
        <f>"DV4456-L"</f>
        <v/>
      </c>
      <c r="C766" s="61" t="n">
        <v>299</v>
      </c>
      <c r="D766" s="54">
        <f>C766*0.91</f>
        <v/>
      </c>
      <c r="E766" s="55" t="n">
        <v>272.09</v>
      </c>
    </row>
    <row r="767">
      <c r="A767" s="53" t="inlineStr">
        <is>
          <t>CS498234618</t>
        </is>
      </c>
      <c r="B767" s="53">
        <f>"DVV6014-1"</f>
        <v/>
      </c>
      <c r="C767" s="61" t="n">
        <v>601.13</v>
      </c>
      <c r="D767" s="54">
        <f>C767*0.91</f>
        <v/>
      </c>
      <c r="E767" s="55" t="n">
        <v>547.03</v>
      </c>
    </row>
    <row r="768">
      <c r="A768" s="58" t="inlineStr">
        <is>
          <t>CS498034053</t>
        </is>
      </c>
      <c r="B768" s="58">
        <f>"QZ6014-2-Corner Chair"</f>
        <v/>
      </c>
      <c r="C768" s="66" t="n">
        <v>576.97</v>
      </c>
      <c r="D768" s="54">
        <f>C768*0.91</f>
        <v/>
      </c>
      <c r="E768" s="55" t="n">
        <v>525.04</v>
      </c>
    </row>
    <row r="769">
      <c r="A769" s="53" t="inlineStr">
        <is>
          <t>CS498047622</t>
        </is>
      </c>
      <c r="B769" s="53">
        <f>"DVV6014-4"</f>
        <v/>
      </c>
      <c r="C769" s="61" t="n">
        <v>632.8099999999999</v>
      </c>
      <c r="D769" s="54">
        <f>C769*0.91</f>
        <v/>
      </c>
      <c r="E769" s="55" t="n">
        <v>575.86</v>
      </c>
    </row>
    <row r="770">
      <c r="A770" s="53" t="inlineStr">
        <is>
          <t>CS498060207</t>
        </is>
      </c>
      <c r="B770" s="53">
        <f>"DVV6014-4"</f>
        <v/>
      </c>
      <c r="C770" s="61" t="n">
        <v>632.8099999999999</v>
      </c>
      <c r="D770" s="54">
        <f>C770*0.91</f>
        <v/>
      </c>
      <c r="E770" s="55" t="n">
        <v>575.86</v>
      </c>
    </row>
    <row r="771">
      <c r="A771" s="53" t="inlineStr">
        <is>
          <t>CS498070233</t>
        </is>
      </c>
      <c r="B771" s="53">
        <f>"DVV6014-4"</f>
        <v/>
      </c>
      <c r="C771" s="61" t="n">
        <v>632.8099999999999</v>
      </c>
      <c r="D771" s="54">
        <f>C771*0.91</f>
        <v/>
      </c>
      <c r="E771" s="55" t="n">
        <v>575.86</v>
      </c>
    </row>
    <row r="772">
      <c r="A772" s="53" t="inlineStr">
        <is>
          <t>CS498080291</t>
        </is>
      </c>
      <c r="B772" s="53">
        <f>"DVV6014-4"</f>
        <v/>
      </c>
      <c r="C772" s="61" t="n">
        <v>632.8099999999999</v>
      </c>
      <c r="D772" s="54">
        <f>C772*0.91</f>
        <v/>
      </c>
      <c r="E772" s="55" t="n">
        <v>575.86</v>
      </c>
    </row>
    <row r="773">
      <c r="A773" s="53" t="inlineStr">
        <is>
          <t>CS498086109</t>
        </is>
      </c>
      <c r="B773" s="53">
        <f>"DVV6014-4"</f>
        <v/>
      </c>
      <c r="C773" s="61" t="n">
        <v>632.8099999999999</v>
      </c>
      <c r="D773" s="54">
        <f>C773*0.91</f>
        <v/>
      </c>
      <c r="E773" s="55" t="n">
        <v>575.86</v>
      </c>
    </row>
    <row r="774">
      <c r="A774" s="53" t="inlineStr">
        <is>
          <t>CS498089155</t>
        </is>
      </c>
      <c r="B774" s="53">
        <f>"DVV6014-4"</f>
        <v/>
      </c>
      <c r="C774" s="61" t="n">
        <v>632.8099999999999</v>
      </c>
      <c r="D774" s="54">
        <f>C774*0.91</f>
        <v/>
      </c>
      <c r="E774" s="55" t="n">
        <v>575.86</v>
      </c>
    </row>
    <row r="775">
      <c r="A775" s="53" t="inlineStr">
        <is>
          <t>CS498100275</t>
        </is>
      </c>
      <c r="B775" s="53">
        <f>"DVV6014-4"</f>
        <v/>
      </c>
      <c r="C775" s="61" t="n">
        <v>632.8099999999999</v>
      </c>
      <c r="D775" s="54">
        <f>C775*0.91</f>
        <v/>
      </c>
      <c r="E775" s="55" t="n">
        <v>575.86</v>
      </c>
    </row>
    <row r="776">
      <c r="A776" s="53" t="inlineStr">
        <is>
          <t>CS498124803</t>
        </is>
      </c>
      <c r="B776" s="53">
        <f>"DVV6014-4"</f>
        <v/>
      </c>
      <c r="C776" s="61" t="n">
        <v>632.8099999999999</v>
      </c>
      <c r="D776" s="54">
        <f>C776*0.91</f>
        <v/>
      </c>
      <c r="E776" s="55" t="n">
        <v>575.86</v>
      </c>
    </row>
    <row r="777">
      <c r="A777" s="53" t="inlineStr">
        <is>
          <t>CS498129914</t>
        </is>
      </c>
      <c r="B777" s="53">
        <f>"DVV6014-4"</f>
        <v/>
      </c>
      <c r="C777" s="61" t="n">
        <v>632.8099999999999</v>
      </c>
      <c r="D777" s="54">
        <f>C777*0.91</f>
        <v/>
      </c>
      <c r="E777" s="55" t="n">
        <v>575.86</v>
      </c>
    </row>
    <row r="778">
      <c r="A778" s="53" t="inlineStr">
        <is>
          <t>CS498135027</t>
        </is>
      </c>
      <c r="B778" s="53">
        <f>"DVV6014-4"</f>
        <v/>
      </c>
      <c r="C778" s="61" t="n">
        <v>632.8099999999999</v>
      </c>
      <c r="D778" s="54">
        <f>C778*0.91</f>
        <v/>
      </c>
      <c r="E778" s="55" t="n">
        <v>575.86</v>
      </c>
    </row>
    <row r="779">
      <c r="A779" s="53" t="inlineStr">
        <is>
          <t>CS498140327</t>
        </is>
      </c>
      <c r="B779" s="53">
        <f>"DVV6014-4"</f>
        <v/>
      </c>
      <c r="C779" s="61" t="n">
        <v>632.8099999999999</v>
      </c>
      <c r="D779" s="54">
        <f>C779*0.91</f>
        <v/>
      </c>
      <c r="E779" s="55" t="n">
        <v>575.86</v>
      </c>
    </row>
    <row r="780">
      <c r="A780" s="53" t="inlineStr">
        <is>
          <t>CS498154349</t>
        </is>
      </c>
      <c r="B780" s="53">
        <f>"DVV6014-4"</f>
        <v/>
      </c>
      <c r="C780" s="61" t="n">
        <v>632.8099999999999</v>
      </c>
      <c r="D780" s="54">
        <f>C780*0.91</f>
        <v/>
      </c>
      <c r="E780" s="55" t="n">
        <v>575.86</v>
      </c>
    </row>
    <row r="781">
      <c r="A781" s="53" t="inlineStr">
        <is>
          <t>CS498158287</t>
        </is>
      </c>
      <c r="B781" s="53">
        <f>"DVV6014-4"</f>
        <v/>
      </c>
      <c r="C781" s="61" t="n">
        <v>632.8099999999999</v>
      </c>
      <c r="D781" s="54">
        <f>C781*0.91</f>
        <v/>
      </c>
      <c r="E781" s="55" t="n">
        <v>575.86</v>
      </c>
    </row>
    <row r="782">
      <c r="A782" s="53" t="inlineStr">
        <is>
          <t>CS498175020</t>
        </is>
      </c>
      <c r="B782" s="53">
        <f>"DVV6014-4"</f>
        <v/>
      </c>
      <c r="C782" s="61" t="n">
        <v>632.8099999999999</v>
      </c>
      <c r="D782" s="54">
        <f>C782*0.91</f>
        <v/>
      </c>
      <c r="E782" s="55" t="n">
        <v>575.86</v>
      </c>
    </row>
    <row r="783">
      <c r="A783" s="53" t="inlineStr">
        <is>
          <t>CS498180918</t>
        </is>
      </c>
      <c r="B783" s="53">
        <f>"DVV6014-4"</f>
        <v/>
      </c>
      <c r="C783" s="61" t="n">
        <v>632.8099999999999</v>
      </c>
      <c r="D783" s="54">
        <f>C783*0.91</f>
        <v/>
      </c>
      <c r="E783" s="55" t="n">
        <v>575.86</v>
      </c>
    </row>
    <row r="784">
      <c r="A784" s="53" t="inlineStr">
        <is>
          <t>CS498181308</t>
        </is>
      </c>
      <c r="B784" s="53">
        <f>"DVV6014-4"</f>
        <v/>
      </c>
      <c r="C784" s="61" t="n">
        <v>632.8099999999999</v>
      </c>
      <c r="D784" s="54">
        <f>C784*0.91</f>
        <v/>
      </c>
      <c r="E784" s="55" t="n">
        <v>575.86</v>
      </c>
    </row>
    <row r="785">
      <c r="A785" s="53" t="inlineStr">
        <is>
          <t>CS498183737</t>
        </is>
      </c>
      <c r="B785" s="53">
        <f>"DVV6014-4"</f>
        <v/>
      </c>
      <c r="C785" s="61" t="n">
        <v>632.8099999999999</v>
      </c>
      <c r="D785" s="54">
        <f>C785*0.91</f>
        <v/>
      </c>
      <c r="E785" s="55" t="n">
        <v>575.86</v>
      </c>
    </row>
    <row r="786">
      <c r="A786" s="53" t="inlineStr">
        <is>
          <t>CS498195118</t>
        </is>
      </c>
      <c r="B786" s="53">
        <f>"DVV6014-4"</f>
        <v/>
      </c>
      <c r="C786" s="61" t="n">
        <v>632.8099999999999</v>
      </c>
      <c r="D786" s="54">
        <f>C786*0.91</f>
        <v/>
      </c>
      <c r="E786" s="55" t="n">
        <v>575.86</v>
      </c>
    </row>
    <row r="787">
      <c r="A787" s="53" t="inlineStr">
        <is>
          <t>CS498203999</t>
        </is>
      </c>
      <c r="B787" s="53">
        <f>"DVV6014-4"</f>
        <v/>
      </c>
      <c r="C787" s="61" t="n">
        <v>632.8099999999999</v>
      </c>
      <c r="D787" s="54">
        <f>C787*0.91</f>
        <v/>
      </c>
      <c r="E787" s="55" t="n">
        <v>575.86</v>
      </c>
    </row>
    <row r="788">
      <c r="A788" s="53" t="inlineStr">
        <is>
          <t>CS498207265</t>
        </is>
      </c>
      <c r="B788" s="53">
        <f>"DVV6014-4"</f>
        <v/>
      </c>
      <c r="C788" s="61" t="n">
        <v>632.8099999999999</v>
      </c>
      <c r="D788" s="54">
        <f>C788*0.91</f>
        <v/>
      </c>
      <c r="E788" s="55" t="n">
        <v>575.86</v>
      </c>
    </row>
    <row r="789">
      <c r="A789" s="53" t="inlineStr">
        <is>
          <t>CS498211528</t>
        </is>
      </c>
      <c r="B789" s="53">
        <f>"DVV6014-4"</f>
        <v/>
      </c>
      <c r="C789" s="61" t="n">
        <v>632.8099999999999</v>
      </c>
      <c r="D789" s="54">
        <f>C789*0.91</f>
        <v/>
      </c>
      <c r="E789" s="55" t="n">
        <v>575.86</v>
      </c>
    </row>
    <row r="790">
      <c r="A790" s="53" t="inlineStr">
        <is>
          <t>CS498217016</t>
        </is>
      </c>
      <c r="B790" s="53">
        <f>"DVV6014-4"</f>
        <v/>
      </c>
      <c r="C790" s="61" t="n">
        <v>632.8099999999999</v>
      </c>
      <c r="D790" s="54">
        <f>C790*0.91</f>
        <v/>
      </c>
      <c r="E790" s="55" t="n">
        <v>575.86</v>
      </c>
    </row>
    <row r="791">
      <c r="A791" s="53" t="inlineStr">
        <is>
          <t>CS498221035</t>
        </is>
      </c>
      <c r="B791" s="53">
        <f>"DVV6014-4"</f>
        <v/>
      </c>
      <c r="C791" s="61" t="n">
        <v>632.8099999999999</v>
      </c>
      <c r="D791" s="54">
        <f>C791*0.91</f>
        <v/>
      </c>
      <c r="E791" s="55" t="n">
        <v>575.86</v>
      </c>
    </row>
    <row r="792">
      <c r="A792" s="53" t="inlineStr">
        <is>
          <t>CS498013961</t>
        </is>
      </c>
      <c r="B792" s="53">
        <f>"DVV6015-1"</f>
        <v/>
      </c>
      <c r="C792" s="61" t="n">
        <v>601.13</v>
      </c>
      <c r="D792" s="54">
        <f>C792*0.91</f>
        <v/>
      </c>
      <c r="E792" s="55" t="n">
        <v>547.03</v>
      </c>
    </row>
    <row r="793">
      <c r="A793" s="53" t="inlineStr">
        <is>
          <t>CS498092588</t>
        </is>
      </c>
      <c r="B793" s="53">
        <f>"DVV6015-1"</f>
        <v/>
      </c>
      <c r="C793" s="61" t="n">
        <v>601.13</v>
      </c>
      <c r="D793" s="54">
        <f>C793*0.91</f>
        <v/>
      </c>
      <c r="E793" s="55" t="n">
        <v>547.03</v>
      </c>
    </row>
    <row r="794">
      <c r="A794" s="58" t="inlineStr">
        <is>
          <t>CS498321594</t>
        </is>
      </c>
      <c r="B794" s="58">
        <f>"DV 06015-1-Chaise"</f>
        <v/>
      </c>
      <c r="C794" s="66" t="n">
        <v>692.3</v>
      </c>
      <c r="D794" s="54">
        <f>C794*0.91</f>
        <v/>
      </c>
      <c r="E794" s="55" t="n">
        <v>629.99</v>
      </c>
    </row>
    <row r="795">
      <c r="A795" s="58" t="inlineStr">
        <is>
          <t>CA497978681</t>
        </is>
      </c>
      <c r="B795" s="58">
        <f>"DV 06015-4-Chaise"</f>
        <v/>
      </c>
      <c r="C795" s="66" t="n">
        <v>720</v>
      </c>
      <c r="D795" s="54">
        <f>C795*0.91</f>
        <v/>
      </c>
      <c r="E795" s="55" t="n">
        <v>655.2</v>
      </c>
    </row>
    <row r="796">
      <c r="A796" s="53" t="inlineStr">
        <is>
          <t>CS497972567</t>
        </is>
      </c>
      <c r="B796" s="53">
        <f>"DVV6015-4"</f>
        <v/>
      </c>
      <c r="C796" s="61" t="n">
        <v>632.8099999999999</v>
      </c>
      <c r="D796" s="54">
        <f>C796*0.91</f>
        <v/>
      </c>
      <c r="E796" s="55" t="n">
        <v>575.86</v>
      </c>
    </row>
    <row r="797">
      <c r="A797" s="53" t="inlineStr">
        <is>
          <t>CS497977067</t>
        </is>
      </c>
      <c r="B797" s="53">
        <f>"DVV6015-4"</f>
        <v/>
      </c>
      <c r="C797" s="61" t="n">
        <v>632.8099999999999</v>
      </c>
      <c r="D797" s="54">
        <f>C797*0.91</f>
        <v/>
      </c>
      <c r="E797" s="55" t="n">
        <v>575.86</v>
      </c>
    </row>
    <row r="798">
      <c r="A798" s="53" t="inlineStr">
        <is>
          <t>CS497997775</t>
        </is>
      </c>
      <c r="B798" s="53">
        <f>"DVV6015-4"</f>
        <v/>
      </c>
      <c r="C798" s="61" t="n">
        <v>632.8099999999999</v>
      </c>
      <c r="D798" s="54">
        <f>C798*0.91</f>
        <v/>
      </c>
      <c r="E798" s="55" t="n">
        <v>575.86</v>
      </c>
    </row>
    <row r="799">
      <c r="A799" s="53" t="inlineStr">
        <is>
          <t>CS498034612</t>
        </is>
      </c>
      <c r="B799" s="53">
        <f>"DVV6015-4"</f>
        <v/>
      </c>
      <c r="C799" s="61" t="n">
        <v>632.8099999999999</v>
      </c>
      <c r="D799" s="54">
        <f>C799*0.91</f>
        <v/>
      </c>
      <c r="E799" s="55" t="n">
        <v>575.86</v>
      </c>
    </row>
    <row r="800">
      <c r="A800" s="53" t="inlineStr">
        <is>
          <t>CS498047489</t>
        </is>
      </c>
      <c r="B800" s="53">
        <f>"DVV6015-4"</f>
        <v/>
      </c>
      <c r="C800" s="61" t="n">
        <v>632.8099999999999</v>
      </c>
      <c r="D800" s="54">
        <f>C800*0.91</f>
        <v/>
      </c>
      <c r="E800" s="55" t="n">
        <v>575.86</v>
      </c>
    </row>
    <row r="801">
      <c r="A801" s="53" t="inlineStr">
        <is>
          <t>CS498047981</t>
        </is>
      </c>
      <c r="B801" s="53">
        <f>"DVV6015-4"</f>
        <v/>
      </c>
      <c r="C801" s="61" t="n">
        <v>632.8099999999999</v>
      </c>
      <c r="D801" s="54">
        <f>C801*0.91</f>
        <v/>
      </c>
      <c r="E801" s="55" t="n">
        <v>575.86</v>
      </c>
    </row>
    <row r="802">
      <c r="A802" s="53" t="inlineStr">
        <is>
          <t>CS498065993</t>
        </is>
      </c>
      <c r="B802" s="53">
        <f>"DVV6015-4"</f>
        <v/>
      </c>
      <c r="C802" s="61" t="n">
        <v>632.8099999999999</v>
      </c>
      <c r="D802" s="54">
        <f>C802*0.91</f>
        <v/>
      </c>
      <c r="E802" s="55" t="n">
        <v>575.86</v>
      </c>
    </row>
    <row r="803">
      <c r="A803" s="53" t="inlineStr">
        <is>
          <t>CS498109436</t>
        </is>
      </c>
      <c r="B803" s="53">
        <f>"DVV6015-4"</f>
        <v/>
      </c>
      <c r="C803" s="61" t="n">
        <v>632.8099999999999</v>
      </c>
      <c r="D803" s="54">
        <f>C803*0.91</f>
        <v/>
      </c>
      <c r="E803" s="55" t="n">
        <v>575.86</v>
      </c>
    </row>
    <row r="804">
      <c r="A804" s="53" t="inlineStr">
        <is>
          <t>CS498154400</t>
        </is>
      </c>
      <c r="B804" s="53">
        <f>"DVV6015-4"</f>
        <v/>
      </c>
      <c r="C804" s="61" t="n">
        <v>632.8099999999999</v>
      </c>
      <c r="D804" s="54">
        <f>C804*0.91</f>
        <v/>
      </c>
      <c r="E804" s="55" t="n">
        <v>575.86</v>
      </c>
    </row>
    <row r="805">
      <c r="A805" s="53" t="inlineStr">
        <is>
          <t>CS498227768</t>
        </is>
      </c>
      <c r="B805" s="53">
        <f>"DVV6015-4"</f>
        <v/>
      </c>
      <c r="C805" s="61" t="n">
        <v>632.8099999999999</v>
      </c>
      <c r="D805" s="54">
        <f>C805*0.91</f>
        <v/>
      </c>
      <c r="E805" s="55" t="n">
        <v>-50</v>
      </c>
    </row>
    <row r="806">
      <c r="A806" s="53" t="inlineStr">
        <is>
          <t>CS498232791</t>
        </is>
      </c>
      <c r="B806" s="53">
        <f>"DVV6015-4"</f>
        <v/>
      </c>
      <c r="C806" s="61" t="n">
        <v>632.8099999999999</v>
      </c>
      <c r="D806" s="54">
        <f>C806*0.91</f>
        <v/>
      </c>
      <c r="E806" s="55" t="n">
        <v>575.86</v>
      </c>
    </row>
    <row r="807">
      <c r="A807" s="53" t="inlineStr">
        <is>
          <t>CS498246444</t>
        </is>
      </c>
      <c r="B807" s="53">
        <f>"DVV6015-4"</f>
        <v/>
      </c>
      <c r="C807" s="61" t="n">
        <v>632.8099999999999</v>
      </c>
      <c r="D807" s="54">
        <f>C807*0.91</f>
        <v/>
      </c>
      <c r="E807" s="55" t="n">
        <v>575.86</v>
      </c>
    </row>
    <row r="808">
      <c r="A808" s="53" t="inlineStr">
        <is>
          <t>CS498259130</t>
        </is>
      </c>
      <c r="B808" s="53">
        <f>"DVV6015-4"</f>
        <v/>
      </c>
      <c r="C808" s="61" t="n">
        <v>632.8099999999999</v>
      </c>
      <c r="D808" s="54">
        <f>C808*0.91</f>
        <v/>
      </c>
      <c r="E808" s="55" t="n">
        <v>575.86</v>
      </c>
    </row>
    <row r="809">
      <c r="A809" s="53" t="inlineStr">
        <is>
          <t>CS498263294</t>
        </is>
      </c>
      <c r="B809" s="53">
        <f>"DVV6015-4"</f>
        <v/>
      </c>
      <c r="C809" s="61" t="n">
        <v>632.8099999999999</v>
      </c>
      <c r="D809" s="54">
        <f>C809*0.91</f>
        <v/>
      </c>
      <c r="E809" s="55" t="n">
        <v>575.86</v>
      </c>
    </row>
    <row r="810">
      <c r="A810" s="53" t="inlineStr">
        <is>
          <t>CS498286736</t>
        </is>
      </c>
      <c r="B810" s="53">
        <f>"DVV6015-4"</f>
        <v/>
      </c>
      <c r="C810" s="61" t="n">
        <v>632.8099999999999</v>
      </c>
      <c r="D810" s="54">
        <f>C810*0.91</f>
        <v/>
      </c>
      <c r="E810" s="55" t="n">
        <v>575.86</v>
      </c>
    </row>
    <row r="811">
      <c r="A811" s="53" t="inlineStr">
        <is>
          <t>CS498285865</t>
        </is>
      </c>
      <c r="B811" s="53">
        <f>"DVV6015-4"</f>
        <v/>
      </c>
      <c r="C811" s="61" t="n">
        <v>632.8099999999999</v>
      </c>
      <c r="D811" s="54">
        <f>C811*0.91</f>
        <v/>
      </c>
      <c r="E811" s="55" t="n">
        <v>575.86</v>
      </c>
    </row>
    <row r="812">
      <c r="A812" s="53" t="inlineStr">
        <is>
          <t>CS498312223</t>
        </is>
      </c>
      <c r="B812" s="53">
        <f>"DVV6015-4"</f>
        <v/>
      </c>
      <c r="C812" s="61" t="n">
        <v>632.8099999999999</v>
      </c>
      <c r="D812" s="54">
        <f>C812*0.91</f>
        <v/>
      </c>
      <c r="E812" s="55" t="n">
        <v>575.86</v>
      </c>
    </row>
    <row r="813">
      <c r="A813" s="53" t="inlineStr">
        <is>
          <t>CS498321881</t>
        </is>
      </c>
      <c r="B813" s="53">
        <f>"DVV6015-4"</f>
        <v/>
      </c>
      <c r="C813" s="61" t="n">
        <v>632.8099999999999</v>
      </c>
      <c r="D813" s="54">
        <f>C813*0.91</f>
        <v/>
      </c>
      <c r="E813" s="55" t="n">
        <v>575.86</v>
      </c>
    </row>
    <row r="814">
      <c r="A814" s="53" t="inlineStr">
        <is>
          <t>CS498327787</t>
        </is>
      </c>
      <c r="B814" s="53">
        <f>"DVV6015-4"</f>
        <v/>
      </c>
      <c r="C814" s="61" t="n">
        <v>632.8099999999999</v>
      </c>
      <c r="D814" s="54">
        <f>C814*0.91</f>
        <v/>
      </c>
      <c r="E814" s="55" t="n">
        <v>575.86</v>
      </c>
    </row>
    <row r="815">
      <c r="A815" s="53" t="inlineStr">
        <is>
          <t>CS498330416</t>
        </is>
      </c>
      <c r="B815" s="53">
        <f>"DVV6015-4"</f>
        <v/>
      </c>
      <c r="C815" s="61" t="n">
        <v>632.8099999999999</v>
      </c>
      <c r="D815" s="54">
        <f>C815*0.91</f>
        <v/>
      </c>
      <c r="E815" s="55" t="n">
        <v>575.86</v>
      </c>
    </row>
    <row r="816">
      <c r="A816" s="53" t="inlineStr">
        <is>
          <t>CS498332470</t>
        </is>
      </c>
      <c r="B816" s="53">
        <f>"DVV6015-4"</f>
        <v/>
      </c>
      <c r="C816" s="61" t="n">
        <v>632.8099999999999</v>
      </c>
      <c r="D816" s="54">
        <f>C816*0.91</f>
        <v/>
      </c>
      <c r="E816" s="55" t="n">
        <v>575.86</v>
      </c>
    </row>
    <row r="817">
      <c r="A817" s="53" t="inlineStr">
        <is>
          <t>CS498334335</t>
        </is>
      </c>
      <c r="B817" s="53">
        <f>"DVV6015-4"</f>
        <v/>
      </c>
      <c r="C817" s="61" t="n">
        <v>632.8099999999999</v>
      </c>
      <c r="D817" s="54">
        <f>C817*0.91</f>
        <v/>
      </c>
      <c r="E817" s="55" t="n">
        <v>575.86</v>
      </c>
    </row>
    <row r="818">
      <c r="A818" s="53" t="inlineStr">
        <is>
          <t>CS498342625</t>
        </is>
      </c>
      <c r="B818" s="53">
        <f>"DVV6015-4"</f>
        <v/>
      </c>
      <c r="C818" s="61" t="n">
        <v>632.8099999999999</v>
      </c>
      <c r="D818" s="54">
        <f>C818*0.91</f>
        <v/>
      </c>
      <c r="E818" s="55" t="n">
        <v>575.86</v>
      </c>
    </row>
    <row r="819">
      <c r="A819" s="53" t="inlineStr">
        <is>
          <t>CS498342995</t>
        </is>
      </c>
      <c r="B819" s="53">
        <f>"DVV6015-4"</f>
        <v/>
      </c>
      <c r="C819" s="61" t="n">
        <v>632.8099999999999</v>
      </c>
      <c r="D819" s="54">
        <f>C819*0.91</f>
        <v/>
      </c>
      <c r="E819" s="55" t="n">
        <v>575.86</v>
      </c>
    </row>
    <row r="820">
      <c r="A820" s="53" t="inlineStr">
        <is>
          <t>CS498361172</t>
        </is>
      </c>
      <c r="B820" s="53">
        <f>"DVV6015-4"</f>
        <v/>
      </c>
      <c r="C820" s="61" t="n">
        <v>632.8099999999999</v>
      </c>
      <c r="D820" s="54">
        <f>C820*0.91</f>
        <v/>
      </c>
      <c r="E820" s="55" t="n">
        <v>575.86</v>
      </c>
    </row>
    <row r="821">
      <c r="A821" s="53" t="inlineStr">
        <is>
          <t>CS498362960</t>
        </is>
      </c>
      <c r="B821" s="53">
        <f>"DVV6015-4"</f>
        <v/>
      </c>
      <c r="C821" s="61" t="n">
        <v>632.8099999999999</v>
      </c>
      <c r="D821" s="54">
        <f>C821*0.91</f>
        <v/>
      </c>
      <c r="E821" s="55" t="n">
        <v>575.86</v>
      </c>
    </row>
    <row r="822">
      <c r="A822" s="53" t="inlineStr">
        <is>
          <t>CS498387142</t>
        </is>
      </c>
      <c r="B822" s="53">
        <f>"DVV6015-4"</f>
        <v/>
      </c>
      <c r="C822" s="61" t="n">
        <v>632.8099999999999</v>
      </c>
      <c r="D822" s="54">
        <f>C822*0.91</f>
        <v/>
      </c>
      <c r="E822" s="55" t="n">
        <v>575.86</v>
      </c>
    </row>
    <row r="823">
      <c r="A823" s="53" t="inlineStr">
        <is>
          <t>CS498409213</t>
        </is>
      </c>
      <c r="B823" s="53">
        <f>"DVV6015-4"</f>
        <v/>
      </c>
      <c r="C823" s="61" t="n">
        <v>632.8099999999999</v>
      </c>
      <c r="D823" s="54">
        <f>C823*0.91</f>
        <v/>
      </c>
      <c r="E823" s="55" t="n">
        <v>575.86</v>
      </c>
    </row>
    <row r="824">
      <c r="A824" s="53" t="inlineStr">
        <is>
          <t>CS498457192</t>
        </is>
      </c>
      <c r="B824" s="53">
        <f>"DVV6015-4"</f>
        <v/>
      </c>
      <c r="C824" s="61" t="n">
        <v>632.8099999999999</v>
      </c>
      <c r="D824" s="54">
        <f>C824*0.91</f>
        <v/>
      </c>
      <c r="E824" s="55" t="n">
        <v>575.86</v>
      </c>
    </row>
    <row r="825">
      <c r="A825" s="53" t="inlineStr">
        <is>
          <t>CS498470532</t>
        </is>
      </c>
      <c r="B825" s="53">
        <f>"DVV6015-4"</f>
        <v/>
      </c>
      <c r="C825" s="61" t="n">
        <v>632.8099999999999</v>
      </c>
      <c r="D825" s="54">
        <f>C825*0.91</f>
        <v/>
      </c>
      <c r="E825" s="55" t="n">
        <v>575.86</v>
      </c>
    </row>
    <row r="826">
      <c r="A826" s="53" t="inlineStr">
        <is>
          <t>CS498485097</t>
        </is>
      </c>
      <c r="B826" s="53">
        <f>"DVV6015-4"</f>
        <v/>
      </c>
      <c r="C826" s="61" t="n">
        <v>632.8099999999999</v>
      </c>
      <c r="D826" s="54">
        <f>C826*0.91</f>
        <v/>
      </c>
      <c r="E826" s="55" t="n">
        <v>575.86</v>
      </c>
    </row>
    <row r="827">
      <c r="A827" s="53" t="inlineStr">
        <is>
          <t>CS498491677</t>
        </is>
      </c>
      <c r="B827" s="53">
        <f>"DVV6015-4"</f>
        <v/>
      </c>
      <c r="C827" s="61" t="n">
        <v>632.8099999999999</v>
      </c>
      <c r="D827" s="54">
        <f>C827*0.91</f>
        <v/>
      </c>
      <c r="E827" s="55" t="n">
        <v>575.84</v>
      </c>
    </row>
    <row r="828">
      <c r="A828" s="53" t="inlineStr">
        <is>
          <t>CS498496649</t>
        </is>
      </c>
      <c r="B828" s="53">
        <f>"DVV6015-4"</f>
        <v/>
      </c>
      <c r="C828" s="61" t="n">
        <v>632.8099999999999</v>
      </c>
      <c r="D828" s="54">
        <f>C828*0.91</f>
        <v/>
      </c>
      <c r="E828" s="55" t="n">
        <v>575.86</v>
      </c>
    </row>
    <row r="829">
      <c r="A829" s="53" t="inlineStr">
        <is>
          <t>CS498497167</t>
        </is>
      </c>
      <c r="B829" s="53">
        <f>"DVV6015-4"</f>
        <v/>
      </c>
      <c r="C829" s="61" t="n">
        <v>632.8099999999999</v>
      </c>
      <c r="D829" s="54">
        <f>C829*0.91</f>
        <v/>
      </c>
      <c r="E829" s="55" t="n">
        <v>575.86</v>
      </c>
    </row>
    <row r="830">
      <c r="A830" s="53" t="inlineStr">
        <is>
          <t>CS498521920</t>
        </is>
      </c>
      <c r="B830" s="53">
        <f>"DVV6015-4"</f>
        <v/>
      </c>
      <c r="C830" s="61" t="n">
        <v>632.8099999999999</v>
      </c>
      <c r="D830" s="54">
        <f>C830*0.91</f>
        <v/>
      </c>
      <c r="E830" s="55" t="n">
        <v>575.86</v>
      </c>
    </row>
    <row r="831">
      <c r="A831" s="53" t="inlineStr">
        <is>
          <t>CS498532084</t>
        </is>
      </c>
      <c r="B831" s="53">
        <f>"DVV6015-4"</f>
        <v/>
      </c>
      <c r="C831" s="61" t="n">
        <v>632.8099999999999</v>
      </c>
      <c r="D831" s="54">
        <f>C831*0.91</f>
        <v/>
      </c>
      <c r="E831" s="55" t="n">
        <v>575.86</v>
      </c>
    </row>
    <row r="832">
      <c r="A832" s="53" t="inlineStr">
        <is>
          <t>CS498532689</t>
        </is>
      </c>
      <c r="B832" s="53">
        <f>"DVV6015-4"</f>
        <v/>
      </c>
      <c r="C832" s="61" t="n">
        <v>632.8099999999999</v>
      </c>
      <c r="D832" s="54">
        <f>C832*0.91</f>
        <v/>
      </c>
      <c r="E832" s="55" t="n">
        <v>575.86</v>
      </c>
    </row>
    <row r="833">
      <c r="A833" s="53" t="inlineStr">
        <is>
          <t>CS498545000</t>
        </is>
      </c>
      <c r="B833" s="53">
        <f>"DVV6015-4"</f>
        <v/>
      </c>
      <c r="C833" s="61" t="n">
        <v>632.8099999999999</v>
      </c>
      <c r="D833" s="54">
        <f>C833*0.91</f>
        <v/>
      </c>
      <c r="E833" s="55" t="n">
        <v>575.86</v>
      </c>
    </row>
    <row r="834">
      <c r="A834" s="53" t="inlineStr">
        <is>
          <t>CS498580341</t>
        </is>
      </c>
      <c r="B834" s="53">
        <f>"DVV6015-4"</f>
        <v/>
      </c>
      <c r="C834" s="61" t="n">
        <v>632.8099999999999</v>
      </c>
      <c r="D834" s="54">
        <f>C834*0.91</f>
        <v/>
      </c>
      <c r="E834" s="55" t="n">
        <v>575.86</v>
      </c>
    </row>
    <row r="835">
      <c r="A835" s="53" t="inlineStr">
        <is>
          <t>CS498586794</t>
        </is>
      </c>
      <c r="B835" s="53">
        <f>"DVV6015-4"</f>
        <v/>
      </c>
      <c r="C835" s="61" t="n">
        <v>632.8099999999999</v>
      </c>
      <c r="D835" s="54">
        <f>C835*0.91</f>
        <v/>
      </c>
      <c r="E835" s="55" t="n">
        <v>575.86</v>
      </c>
    </row>
    <row r="836">
      <c r="A836" s="53" t="inlineStr">
        <is>
          <t>CS498613417</t>
        </is>
      </c>
      <c r="B836" s="53">
        <f>"DVV6015-4"</f>
        <v/>
      </c>
      <c r="C836" s="61" t="n">
        <v>632.8099999999999</v>
      </c>
      <c r="D836" s="54">
        <f>C836*0.91</f>
        <v/>
      </c>
      <c r="E836" s="55" t="n">
        <v>575.86</v>
      </c>
    </row>
    <row r="837">
      <c r="A837" s="53" t="inlineStr">
        <is>
          <t>CS498622307</t>
        </is>
      </c>
      <c r="B837" s="53">
        <f>"DVV6015-4"</f>
        <v/>
      </c>
      <c r="C837" s="61" t="n">
        <v>632.8099999999999</v>
      </c>
      <c r="D837" s="54">
        <f>C837*0.91</f>
        <v/>
      </c>
      <c r="E837" s="55" t="n">
        <v>575.86</v>
      </c>
    </row>
    <row r="838">
      <c r="A838" s="53" t="inlineStr">
        <is>
          <t>CS498650863</t>
        </is>
      </c>
      <c r="B838" s="53">
        <f>"DVV6015-4"</f>
        <v/>
      </c>
      <c r="C838" s="61" t="n">
        <v>632.8099999999999</v>
      </c>
      <c r="D838" s="54">
        <f>C838*0.91</f>
        <v/>
      </c>
      <c r="E838" s="55" t="n">
        <v>575.86</v>
      </c>
    </row>
    <row r="839">
      <c r="A839" s="53" t="inlineStr">
        <is>
          <t>CA498315813</t>
        </is>
      </c>
      <c r="B839" s="53">
        <f>"DV6211-11-Corner Chair"</f>
        <v/>
      </c>
      <c r="C839" s="61" t="n">
        <v>720.98</v>
      </c>
      <c r="D839" s="54">
        <f>C839*0.91</f>
        <v/>
      </c>
      <c r="E839" s="55" t="n">
        <v>656.1</v>
      </c>
    </row>
    <row r="840">
      <c r="A840" s="53" t="inlineStr">
        <is>
          <t>CA498428984</t>
        </is>
      </c>
      <c r="B840" s="53">
        <f>"DV6211-11-Corner Chair"</f>
        <v/>
      </c>
      <c r="C840" s="61" t="n">
        <v>720.98</v>
      </c>
      <c r="D840" s="54">
        <f>C840*0.91</f>
        <v/>
      </c>
      <c r="E840" s="55" t="n">
        <v>549.17</v>
      </c>
    </row>
    <row r="841">
      <c r="A841" s="53" t="inlineStr">
        <is>
          <t>CS498481379</t>
        </is>
      </c>
      <c r="B841" s="53">
        <f>"DV6211-11-Corner Chair"</f>
        <v/>
      </c>
      <c r="C841" s="61" t="n">
        <v>720.98</v>
      </c>
      <c r="D841" s="54">
        <f>C841*0.91</f>
        <v/>
      </c>
      <c r="E841" s="55" t="n">
        <v>656.1</v>
      </c>
    </row>
    <row r="842">
      <c r="A842" s="53" t="inlineStr">
        <is>
          <t>CS498535547</t>
        </is>
      </c>
      <c r="B842" s="53">
        <f>"DV6211-11-Corner Chair"</f>
        <v/>
      </c>
      <c r="C842" s="61" t="n">
        <v>720.98</v>
      </c>
      <c r="D842" s="54">
        <f>C842*0.91</f>
        <v/>
      </c>
      <c r="E842" s="55" t="n">
        <v>656.1</v>
      </c>
    </row>
    <row r="843">
      <c r="A843" s="53" t="inlineStr">
        <is>
          <t>CA498202202</t>
        </is>
      </c>
      <c r="B843" s="53">
        <f>"DV6212-11-Corner Chair"</f>
        <v/>
      </c>
      <c r="C843" s="61" t="n">
        <v>729.91</v>
      </c>
      <c r="D843" s="54">
        <f>C843*0.91</f>
        <v/>
      </c>
      <c r="E843" s="55" t="n">
        <v>664.22</v>
      </c>
    </row>
    <row r="844">
      <c r="A844" s="53" t="inlineStr">
        <is>
          <t>CS498445688</t>
        </is>
      </c>
      <c r="B844" s="53">
        <f>"DV6212-11-Corner Chair"</f>
        <v/>
      </c>
      <c r="C844" s="61" t="n">
        <v>729.91</v>
      </c>
      <c r="D844" s="54">
        <f>C844*0.91</f>
        <v/>
      </c>
      <c r="E844" s="55" t="n">
        <v>664.22</v>
      </c>
    </row>
    <row r="845">
      <c r="A845" s="53" t="inlineStr">
        <is>
          <t>CS498184524</t>
        </is>
      </c>
      <c r="B845" s="53">
        <f>"DV7706-2-ARM"</f>
        <v/>
      </c>
      <c r="C845" s="61" t="n">
        <v>629</v>
      </c>
      <c r="D845" s="54">
        <f>C845*0.91</f>
        <v/>
      </c>
      <c r="E845" s="55" t="n">
        <v>572.39</v>
      </c>
    </row>
    <row r="846">
      <c r="A846" s="53" t="inlineStr">
        <is>
          <t>CA498047796</t>
        </is>
      </c>
      <c r="B846" s="53">
        <f>"DVV116-Chaise"</f>
        <v/>
      </c>
      <c r="C846" s="61" t="n">
        <v>255.79</v>
      </c>
      <c r="D846" s="54">
        <f>C846*0.91</f>
        <v/>
      </c>
      <c r="E846" s="55" t="n">
        <v>116.7</v>
      </c>
    </row>
    <row r="847">
      <c r="A847" s="53" t="inlineStr">
        <is>
          <t>CA498047797</t>
        </is>
      </c>
      <c r="B847" s="53">
        <f>"DVV116-Loveseat"</f>
        <v/>
      </c>
      <c r="C847" s="61" t="n"/>
      <c r="D847" s="54">
        <f>C847*0.91</f>
        <v/>
      </c>
      <c r="E847" s="55" t="n">
        <v>116.06</v>
      </c>
    </row>
    <row r="848">
      <c r="A848" s="53" t="inlineStr">
        <is>
          <t>CA498196962</t>
        </is>
      </c>
      <c r="B848" s="53">
        <f>"DVV116-Chaise"</f>
        <v/>
      </c>
      <c r="C848" s="61" t="n">
        <v>255.79</v>
      </c>
      <c r="D848" s="54">
        <f>C848*0.91</f>
        <v/>
      </c>
      <c r="E848" s="55" t="n">
        <v>116.7</v>
      </c>
    </row>
    <row r="849">
      <c r="A849" s="53" t="inlineStr">
        <is>
          <t>CA498196964</t>
        </is>
      </c>
      <c r="B849" s="53">
        <f>"DVV116-Loveseat"</f>
        <v/>
      </c>
      <c r="C849" s="61" t="n"/>
      <c r="D849" s="54">
        <f>C849*0.91</f>
        <v/>
      </c>
      <c r="E849" s="55" t="n">
        <v>116.06</v>
      </c>
    </row>
    <row r="850">
      <c r="A850" s="53" t="inlineStr">
        <is>
          <t>CA498318762</t>
        </is>
      </c>
      <c r="B850" s="53">
        <f>"DVV116-Chaise"</f>
        <v/>
      </c>
      <c r="C850" s="61" t="n">
        <v>255.79</v>
      </c>
      <c r="D850" s="54">
        <f>C850*0.91</f>
        <v/>
      </c>
      <c r="E850" s="55" t="n">
        <v>116.7</v>
      </c>
    </row>
    <row r="851">
      <c r="A851" s="53" t="inlineStr">
        <is>
          <t>CA498318767</t>
        </is>
      </c>
      <c r="B851" s="53">
        <f>"DVV116-Loveseat"</f>
        <v/>
      </c>
      <c r="C851" s="61" t="n"/>
      <c r="D851" s="54">
        <f>C851*0.91</f>
        <v/>
      </c>
      <c r="E851" s="55" t="n">
        <v>116.06</v>
      </c>
    </row>
    <row r="852">
      <c r="A852" s="53" t="inlineStr">
        <is>
          <t>CS498060176</t>
        </is>
      </c>
      <c r="B852" s="53">
        <f>"DVV117-Blue-Chaise"</f>
        <v/>
      </c>
      <c r="C852" s="61" t="n">
        <v>272.84</v>
      </c>
      <c r="D852" s="54">
        <f>C852*0.91</f>
        <v/>
      </c>
      <c r="E852" s="55" t="n">
        <v>248.29</v>
      </c>
    </row>
    <row r="853">
      <c r="A853" s="53" t="inlineStr">
        <is>
          <t>CS498592797</t>
        </is>
      </c>
      <c r="B853" s="53">
        <f>"DVV117-Blue-Chaise"</f>
        <v/>
      </c>
      <c r="C853" s="61" t="n">
        <v>272.84</v>
      </c>
      <c r="D853" s="54">
        <f>C853*0.91</f>
        <v/>
      </c>
      <c r="E853" s="55" t="n">
        <v>123.79</v>
      </c>
    </row>
    <row r="854">
      <c r="A854" s="53" t="inlineStr">
        <is>
          <t>CA498074685</t>
        </is>
      </c>
      <c r="B854" s="53">
        <f>"DVV117-Loveseat"</f>
        <v/>
      </c>
      <c r="C854" s="61" t="n">
        <v>255.79</v>
      </c>
      <c r="D854" s="54">
        <f>C854*0.91</f>
        <v/>
      </c>
      <c r="E854" s="55" t="n">
        <v>116.7</v>
      </c>
    </row>
    <row r="855">
      <c r="A855" s="53" t="inlineStr">
        <is>
          <t>CA498074686</t>
        </is>
      </c>
      <c r="B855" s="53">
        <f>"DVV117-Chaise"</f>
        <v/>
      </c>
      <c r="C855" s="61" t="n"/>
      <c r="D855" s="54">
        <f>C855*0.91</f>
        <v/>
      </c>
      <c r="E855" s="55" t="n">
        <v>116.06</v>
      </c>
    </row>
    <row r="856">
      <c r="A856" s="53" t="inlineStr">
        <is>
          <t>CS498349486</t>
        </is>
      </c>
      <c r="B856" s="53">
        <f>"DVV117-Chaise"</f>
        <v/>
      </c>
      <c r="C856" s="61" t="n">
        <v>255.79</v>
      </c>
      <c r="D856" s="54">
        <f>C856*0.91</f>
        <v/>
      </c>
      <c r="E856" s="55" t="n">
        <v>232.76</v>
      </c>
    </row>
    <row r="857">
      <c r="A857" s="53" t="inlineStr">
        <is>
          <t>CS498378902</t>
        </is>
      </c>
      <c r="B857" s="53">
        <f>"DVV117-Chaise"</f>
        <v/>
      </c>
      <c r="C857" s="61" t="n">
        <v>255.79</v>
      </c>
      <c r="D857" s="54">
        <f>C857*0.91</f>
        <v/>
      </c>
      <c r="E857" s="55" t="n">
        <v>232.76</v>
      </c>
    </row>
    <row r="858">
      <c r="A858" s="53" t="inlineStr">
        <is>
          <t>CS498623277</t>
        </is>
      </c>
      <c r="B858" s="53">
        <f>"DVV117-Chaise"</f>
        <v/>
      </c>
      <c r="C858" s="61" t="n">
        <v>255.79</v>
      </c>
      <c r="D858" s="54">
        <f>C858*0.91</f>
        <v/>
      </c>
      <c r="E858" s="55" t="n">
        <v>232.76</v>
      </c>
    </row>
    <row r="859">
      <c r="A859" s="53" t="inlineStr">
        <is>
          <t>CS497989900</t>
        </is>
      </c>
      <c r="B859" s="53">
        <f>"DVV118-Chaise"</f>
        <v/>
      </c>
      <c r="C859" s="61" t="n">
        <v>262.91</v>
      </c>
      <c r="D859" s="54">
        <f>C859*0.91</f>
        <v/>
      </c>
      <c r="E859" s="55" t="n">
        <v>239.25</v>
      </c>
    </row>
    <row r="860">
      <c r="A860" s="53" t="inlineStr">
        <is>
          <t>CS497995069</t>
        </is>
      </c>
      <c r="B860" s="53">
        <f>"DVV118-Chaise"</f>
        <v/>
      </c>
      <c r="C860" s="61" t="n">
        <v>262.91</v>
      </c>
      <c r="D860" s="54">
        <f>C860*0.91</f>
        <v/>
      </c>
      <c r="E860" s="55" t="n">
        <v>239.25</v>
      </c>
    </row>
    <row r="861">
      <c r="A861" s="53" t="inlineStr">
        <is>
          <t>CS498299910</t>
        </is>
      </c>
      <c r="B861" s="53">
        <f>"DVV118-Chaise"</f>
        <v/>
      </c>
      <c r="C861" s="61" t="n">
        <v>262.91</v>
      </c>
      <c r="D861" s="54">
        <f>C861*0.91</f>
        <v/>
      </c>
      <c r="E861" s="55" t="n">
        <v>239.25</v>
      </c>
    </row>
    <row r="862">
      <c r="A862" s="53" t="inlineStr">
        <is>
          <t>CS498308144</t>
        </is>
      </c>
      <c r="B862" s="53">
        <f>"DVV118-Chaise"</f>
        <v/>
      </c>
      <c r="C862" s="61" t="n">
        <v>262.91</v>
      </c>
      <c r="D862" s="54">
        <f>C862*0.91</f>
        <v/>
      </c>
      <c r="E862" s="55" t="n">
        <v>239.25</v>
      </c>
    </row>
    <row r="863">
      <c r="A863" s="53" t="inlineStr">
        <is>
          <t>CS498323042</t>
        </is>
      </c>
      <c r="B863" s="53">
        <f>"DVV118-Chaise"</f>
        <v/>
      </c>
      <c r="C863" s="61" t="n">
        <v>262.91</v>
      </c>
      <c r="D863" s="54">
        <f>C863*0.91</f>
        <v/>
      </c>
      <c r="E863" s="55" t="n">
        <v>239.25</v>
      </c>
    </row>
    <row r="864">
      <c r="A864" s="53" t="inlineStr">
        <is>
          <t>CS498357468</t>
        </is>
      </c>
      <c r="B864" s="53">
        <f>"DVV118-Chaise"</f>
        <v/>
      </c>
      <c r="C864" s="61" t="n">
        <v>262.91</v>
      </c>
      <c r="D864" s="54">
        <f>C864*0.91</f>
        <v/>
      </c>
      <c r="E864" s="55" t="n">
        <v>239.25</v>
      </c>
    </row>
    <row r="865">
      <c r="A865" s="53" t="inlineStr">
        <is>
          <t>CS498495094</t>
        </is>
      </c>
      <c r="B865" s="53">
        <f>"DVV118-Chaise"</f>
        <v/>
      </c>
      <c r="C865" s="61" t="n">
        <v>262.91</v>
      </c>
      <c r="D865" s="54">
        <f>C865*0.91</f>
        <v/>
      </c>
      <c r="E865" s="55" t="n">
        <v>239.25</v>
      </c>
    </row>
    <row r="866">
      <c r="A866" s="53" t="inlineStr">
        <is>
          <t>CS498621287</t>
        </is>
      </c>
      <c r="B866" s="53">
        <f>"DVV118-Chaise"</f>
        <v/>
      </c>
      <c r="C866" s="61" t="n">
        <v>262.91</v>
      </c>
      <c r="D866" s="54">
        <f>C866*0.91</f>
        <v/>
      </c>
      <c r="E866" s="55" t="n">
        <v>239.25</v>
      </c>
    </row>
    <row r="867">
      <c r="A867" s="53" t="inlineStr">
        <is>
          <t>CS497976207</t>
        </is>
      </c>
      <c r="B867" s="53">
        <f>"DVV118-Green-Chaise"</f>
        <v/>
      </c>
      <c r="C867" s="61" t="n">
        <v>280.44</v>
      </c>
      <c r="D867" s="54">
        <f>C867*0.91</f>
        <v/>
      </c>
      <c r="E867" s="55" t="n">
        <v>255.19</v>
      </c>
    </row>
    <row r="868">
      <c r="A868" s="53" t="inlineStr">
        <is>
          <t>CS498080072</t>
        </is>
      </c>
      <c r="B868" s="53">
        <f>"DVV118-Green-Chaise"</f>
        <v/>
      </c>
      <c r="C868" s="61" t="n">
        <v>280.44</v>
      </c>
      <c r="D868" s="54">
        <f>C868*0.91</f>
        <v/>
      </c>
      <c r="E868" s="55" t="n">
        <v>255.19</v>
      </c>
    </row>
    <row r="869">
      <c r="A869" s="53" t="inlineStr">
        <is>
          <t>CS498263166</t>
        </is>
      </c>
      <c r="B869" s="53">
        <f>"DVV118-Green-Chaise"</f>
        <v/>
      </c>
      <c r="C869" s="61" t="n">
        <v>280.44</v>
      </c>
      <c r="D869" s="54">
        <f>C869*0.91</f>
        <v/>
      </c>
      <c r="E869" s="55" t="n">
        <v>255.19</v>
      </c>
    </row>
    <row r="870">
      <c r="A870" s="53" t="inlineStr">
        <is>
          <t>CS498434747</t>
        </is>
      </c>
      <c r="B870" s="53">
        <f>"DVV118-Green-Chaise"</f>
        <v/>
      </c>
      <c r="C870" s="61" t="n">
        <v>280.44</v>
      </c>
      <c r="D870" s="54">
        <f>C870*0.91</f>
        <v/>
      </c>
      <c r="E870" s="55" t="n">
        <v>255.19</v>
      </c>
    </row>
    <row r="871">
      <c r="A871" s="53" t="inlineStr">
        <is>
          <t>CS498144107</t>
        </is>
      </c>
      <c r="B871" s="53">
        <f>"DVV119-Chaise"</f>
        <v/>
      </c>
      <c r="C871" s="61" t="n">
        <v>257.59</v>
      </c>
      <c r="D871" s="54">
        <f>C871*0.91</f>
        <v/>
      </c>
      <c r="E871" s="55" t="n">
        <v>234.41</v>
      </c>
    </row>
    <row r="872">
      <c r="A872" s="53" t="inlineStr">
        <is>
          <t>CS498583063</t>
        </is>
      </c>
      <c r="B872" s="53">
        <f>"DVV119-Chaise"</f>
        <v/>
      </c>
      <c r="C872" s="61" t="n">
        <v>257.59</v>
      </c>
      <c r="D872" s="54">
        <f>C872*0.91</f>
        <v/>
      </c>
      <c r="E872" s="55" t="n">
        <v>234.41</v>
      </c>
    </row>
    <row r="873">
      <c r="A873" s="53" t="inlineStr">
        <is>
          <t>CA498224062</t>
        </is>
      </c>
      <c r="B873" s="53">
        <f>"DVV119-Chaise"</f>
        <v/>
      </c>
      <c r="C873" s="61" t="n">
        <v>257.59</v>
      </c>
      <c r="D873" s="54">
        <f>C873*0.91</f>
        <v/>
      </c>
      <c r="E873" s="55" t="n">
        <v>116.84</v>
      </c>
    </row>
    <row r="874">
      <c r="A874" s="53" t="inlineStr">
        <is>
          <t>CA498224064</t>
        </is>
      </c>
      <c r="B874" s="53">
        <f>"DVV119-Loveseat"</f>
        <v/>
      </c>
      <c r="C874" s="61" t="n"/>
      <c r="D874" s="54">
        <f>C874*0.91</f>
        <v/>
      </c>
      <c r="E874" s="55" t="n">
        <v>117.57</v>
      </c>
    </row>
    <row r="875">
      <c r="A875" s="53" t="inlineStr">
        <is>
          <t>CA498405301</t>
        </is>
      </c>
      <c r="B875" s="53">
        <f>"DVV119-Chaise"</f>
        <v/>
      </c>
      <c r="C875" s="61" t="n">
        <v>257.59</v>
      </c>
      <c r="D875" s="54">
        <f>C875*0.91</f>
        <v/>
      </c>
      <c r="E875" s="55" t="n">
        <v>116.84</v>
      </c>
    </row>
    <row r="876">
      <c r="A876" s="53" t="inlineStr">
        <is>
          <t>CA498405304</t>
        </is>
      </c>
      <c r="B876" s="53">
        <f>"DVV119-Loveseat"</f>
        <v/>
      </c>
      <c r="C876" s="61" t="n"/>
      <c r="D876" s="54">
        <f>C876*0.91</f>
        <v/>
      </c>
      <c r="E876" s="55" t="n">
        <v>117.57</v>
      </c>
    </row>
    <row r="877">
      <c r="A877" s="53" t="inlineStr">
        <is>
          <t>CA498631026</t>
        </is>
      </c>
      <c r="B877" s="53">
        <f>"DVV119-Chaise"</f>
        <v/>
      </c>
      <c r="C877" s="61" t="n">
        <v>257.59</v>
      </c>
      <c r="D877" s="54">
        <f>C877*0.91</f>
        <v/>
      </c>
      <c r="E877" s="55" t="n">
        <v>116.84</v>
      </c>
    </row>
    <row r="878">
      <c r="A878" s="53" t="inlineStr">
        <is>
          <t>CA498631033</t>
        </is>
      </c>
      <c r="B878" s="53">
        <f>"DVV119-Loveseat"</f>
        <v/>
      </c>
      <c r="C878" s="61" t="n"/>
      <c r="D878" s="54">
        <f>C878*0.91</f>
        <v/>
      </c>
      <c r="E878" s="55" t="n">
        <v>117.57</v>
      </c>
    </row>
    <row r="879">
      <c r="A879" s="53" t="inlineStr">
        <is>
          <t>CS497961801</t>
        </is>
      </c>
      <c r="B879" s="53">
        <f>"DV1012-8"</f>
        <v/>
      </c>
      <c r="C879" s="61" t="n">
        <v>566.1900000000001</v>
      </c>
      <c r="D879" s="54">
        <f>C879*0.91</f>
        <v/>
      </c>
      <c r="E879" s="55" t="n">
        <v>515.23</v>
      </c>
    </row>
    <row r="880">
      <c r="A880" s="53" t="inlineStr">
        <is>
          <t>CS498070674</t>
        </is>
      </c>
      <c r="B880" s="53">
        <f>"DV1012-9-Corner Chair"</f>
        <v/>
      </c>
      <c r="C880" s="61" t="n">
        <v>629.85</v>
      </c>
      <c r="D880" s="54">
        <f>C880*0.91</f>
        <v/>
      </c>
      <c r="E880" s="55" t="n">
        <v>573.17</v>
      </c>
    </row>
    <row r="881">
      <c r="A881" s="53" t="inlineStr">
        <is>
          <t>CS498326592</t>
        </is>
      </c>
      <c r="B881" s="53">
        <f>"DV1012-9-Corner Chair"</f>
        <v/>
      </c>
      <c r="C881" s="61" t="n">
        <v>629.85</v>
      </c>
      <c r="D881" s="54">
        <f>C881*0.91</f>
        <v/>
      </c>
      <c r="E881" s="55" t="n">
        <v>573.17</v>
      </c>
    </row>
    <row r="882">
      <c r="A882" s="53" t="inlineStr">
        <is>
          <t>CA498064406</t>
        </is>
      </c>
      <c r="B882" s="53">
        <f>"DV1012-9-Armless Chair"</f>
        <v/>
      </c>
      <c r="C882" s="61" t="n">
        <v>629.85</v>
      </c>
      <c r="D882" s="54">
        <f>C882*0.91</f>
        <v/>
      </c>
      <c r="E882" s="55" t="n">
        <v>259.35</v>
      </c>
    </row>
    <row r="883">
      <c r="A883" s="53" t="inlineStr">
        <is>
          <t>CA498064400</t>
        </is>
      </c>
      <c r="B883" s="53">
        <f>"DV1012-9-Corner Chair"</f>
        <v/>
      </c>
      <c r="C883" s="61" t="n"/>
      <c r="D883" s="54">
        <f>C883*0.91</f>
        <v/>
      </c>
      <c r="E883" s="55" t="n">
        <v>89.04000000000001</v>
      </c>
    </row>
    <row r="884">
      <c r="A884" s="53" t="inlineStr">
        <is>
          <t>CA498064398</t>
        </is>
      </c>
      <c r="B884" s="53">
        <f>"DV1012-9-Left Arm Chair"</f>
        <v/>
      </c>
      <c r="C884" s="61" t="n"/>
      <c r="D884" s="54">
        <f>C884*0.91</f>
        <v/>
      </c>
      <c r="E884" s="55" t="n">
        <v>90.78</v>
      </c>
    </row>
    <row r="885">
      <c r="A885" s="53" t="inlineStr">
        <is>
          <t>CA498064404</t>
        </is>
      </c>
      <c r="B885" s="53">
        <f>"DV1012-9-Ottoman"</f>
        <v/>
      </c>
      <c r="C885" s="61" t="n"/>
      <c r="D885" s="54">
        <f>C885*0.91</f>
        <v/>
      </c>
      <c r="E885" s="55" t="n">
        <v>43.23</v>
      </c>
    </row>
    <row r="886">
      <c r="A886" s="53" t="inlineStr">
        <is>
          <t>CA498064397</t>
        </is>
      </c>
      <c r="B886" s="53">
        <f>"DV1012-9-Right Arm Chair"</f>
        <v/>
      </c>
      <c r="C886" s="61" t="n"/>
      <c r="D886" s="54">
        <f>C886*0.91</f>
        <v/>
      </c>
      <c r="E886" s="55" t="n">
        <v>90.78</v>
      </c>
    </row>
    <row r="887">
      <c r="A887" s="53" t="inlineStr">
        <is>
          <t>CS498289625</t>
        </is>
      </c>
      <c r="B887" s="53">
        <f>"DV1015-9-A"</f>
        <v/>
      </c>
      <c r="C887" s="61" t="n">
        <v>599</v>
      </c>
      <c r="D887" s="54">
        <f>C887*0.91</f>
        <v/>
      </c>
      <c r="E887" s="55" t="n">
        <v>545.09</v>
      </c>
    </row>
    <row r="888">
      <c r="A888" s="53" t="inlineStr">
        <is>
          <t>CS498400731</t>
        </is>
      </c>
      <c r="B888" s="53">
        <f>"DV1015-9-A"</f>
        <v/>
      </c>
      <c r="C888" s="61" t="n">
        <v>599</v>
      </c>
      <c r="D888" s="54">
        <f>C888*0.91</f>
        <v/>
      </c>
      <c r="E888" s="55" t="n">
        <v>545.09</v>
      </c>
    </row>
    <row r="889">
      <c r="A889" s="53" t="inlineStr">
        <is>
          <t>CS498001059</t>
        </is>
      </c>
      <c r="B889" s="53">
        <f>"DV1015-9T-A"</f>
        <v/>
      </c>
      <c r="C889" s="61" t="n">
        <v>649</v>
      </c>
      <c r="D889" s="54">
        <f>C889*0.91</f>
        <v/>
      </c>
      <c r="E889" s="55" t="n">
        <v>590.58</v>
      </c>
    </row>
    <row r="890">
      <c r="A890" s="53" t="inlineStr">
        <is>
          <t>CA498475682</t>
        </is>
      </c>
      <c r="B890" s="53">
        <f>"CD1801-6"</f>
        <v/>
      </c>
      <c r="C890" s="61" t="n">
        <v>671.49</v>
      </c>
      <c r="D890" s="54">
        <f>C890*0.91</f>
        <v/>
      </c>
      <c r="E890" s="55" t="n">
        <v>611.05</v>
      </c>
    </row>
    <row r="891">
      <c r="A891" s="53" t="inlineStr">
        <is>
          <t>CA498580754</t>
        </is>
      </c>
      <c r="B891" s="53">
        <f>"CD1801-6"</f>
        <v/>
      </c>
      <c r="C891" s="61" t="n">
        <v>671.49</v>
      </c>
      <c r="D891" s="54">
        <f>C891*0.91</f>
        <v/>
      </c>
      <c r="E891" s="55" t="n">
        <v>611.05</v>
      </c>
    </row>
    <row r="892">
      <c r="A892" s="53" t="inlineStr">
        <is>
          <t>CS498018291</t>
        </is>
      </c>
      <c r="B892" s="53">
        <f>"CD1801-6"</f>
        <v/>
      </c>
      <c r="C892" s="61" t="n">
        <v>671.49</v>
      </c>
      <c r="D892" s="54">
        <f>C892*0.91</f>
        <v/>
      </c>
      <c r="E892" s="55" t="n">
        <v>611.05</v>
      </c>
    </row>
    <row r="893">
      <c r="A893" s="53" t="inlineStr">
        <is>
          <t>CS498058367</t>
        </is>
      </c>
      <c r="B893" s="53">
        <f>"CD1801-6"</f>
        <v/>
      </c>
      <c r="C893" s="61" t="n">
        <v>671.49</v>
      </c>
      <c r="D893" s="54">
        <f>C893*0.91</f>
        <v/>
      </c>
      <c r="E893" s="55" t="n">
        <v>611.05</v>
      </c>
    </row>
    <row r="894">
      <c r="A894" s="53" t="inlineStr">
        <is>
          <t>CS498209336</t>
        </is>
      </c>
      <c r="B894" s="53">
        <f>"CD1801-6"</f>
        <v/>
      </c>
      <c r="C894" s="61" t="n">
        <v>671.49</v>
      </c>
      <c r="D894" s="54">
        <f>C894*0.91</f>
        <v/>
      </c>
      <c r="E894" s="55" t="n">
        <v>611.05</v>
      </c>
    </row>
    <row r="895">
      <c r="A895" s="53" t="inlineStr">
        <is>
          <t>CS498233128</t>
        </is>
      </c>
      <c r="B895" s="53">
        <f>"CD1801-6"</f>
        <v/>
      </c>
      <c r="C895" s="61" t="n">
        <v>671.49</v>
      </c>
      <c r="D895" s="54">
        <f>C895*0.91</f>
        <v/>
      </c>
      <c r="E895" s="55" t="n">
        <v>611.05</v>
      </c>
    </row>
    <row r="896">
      <c r="A896" s="53" t="inlineStr">
        <is>
          <t>CS498252994</t>
        </is>
      </c>
      <c r="B896" s="53">
        <f>"CD1801-6"</f>
        <v/>
      </c>
      <c r="C896" s="61" t="n">
        <v>671.49</v>
      </c>
      <c r="D896" s="54">
        <f>C896*0.91</f>
        <v/>
      </c>
      <c r="E896" s="55" t="n">
        <v>611.0599999999999</v>
      </c>
    </row>
    <row r="897">
      <c r="A897" s="53" t="inlineStr">
        <is>
          <t>CS498281879</t>
        </is>
      </c>
      <c r="B897" s="53">
        <f>"CD1801-6"</f>
        <v/>
      </c>
      <c r="C897" s="61" t="n">
        <v>671.49</v>
      </c>
      <c r="D897" s="54">
        <f>C897*0.91</f>
        <v/>
      </c>
      <c r="E897" s="55" t="n">
        <v>611.05</v>
      </c>
    </row>
    <row r="898">
      <c r="A898" s="53" t="inlineStr">
        <is>
          <t>CS498297694</t>
        </is>
      </c>
      <c r="B898" s="53">
        <f>"CD1801-6"</f>
        <v/>
      </c>
      <c r="C898" s="61" t="n">
        <v>671.49</v>
      </c>
      <c r="D898" s="54">
        <f>C898*0.91</f>
        <v/>
      </c>
      <c r="E898" s="55" t="n">
        <v>611.0599999999999</v>
      </c>
    </row>
    <row r="899">
      <c r="A899" s="53" t="inlineStr">
        <is>
          <t>CS498306108</t>
        </is>
      </c>
      <c r="B899" s="53">
        <f>"CD1801-6"</f>
        <v/>
      </c>
      <c r="C899" s="61" t="n">
        <v>671.49</v>
      </c>
      <c r="D899" s="54">
        <f>C899*0.91</f>
        <v/>
      </c>
      <c r="E899" s="55" t="n">
        <v>611.0599999999999</v>
      </c>
    </row>
    <row r="900">
      <c r="A900" s="53" t="inlineStr">
        <is>
          <t>CS498319960</t>
        </is>
      </c>
      <c r="B900" s="53">
        <f>"CD1801-6"</f>
        <v/>
      </c>
      <c r="C900" s="61" t="n">
        <v>671.49</v>
      </c>
      <c r="D900" s="54">
        <f>C900*0.91</f>
        <v/>
      </c>
      <c r="E900" s="55" t="n">
        <v>611.05</v>
      </c>
    </row>
    <row r="901">
      <c r="A901" s="53" t="inlineStr">
        <is>
          <t>CS498352394</t>
        </is>
      </c>
      <c r="B901" s="53">
        <f>"CD1801-6"</f>
        <v/>
      </c>
      <c r="C901" s="61" t="n">
        <v>671.49</v>
      </c>
      <c r="D901" s="54">
        <f>C901*0.91</f>
        <v/>
      </c>
      <c r="E901" s="55" t="n">
        <v>611.05</v>
      </c>
    </row>
    <row r="902">
      <c r="A902" s="53" t="inlineStr">
        <is>
          <t>CS498422288</t>
        </is>
      </c>
      <c r="B902" s="53">
        <f>"CD1801-6"</f>
        <v/>
      </c>
      <c r="C902" s="61" t="n">
        <v>671.49</v>
      </c>
      <c r="D902" s="54">
        <f>C902*0.91</f>
        <v/>
      </c>
      <c r="E902" s="55" t="n">
        <v>611.0599999999999</v>
      </c>
    </row>
    <row r="903">
      <c r="A903" s="53" t="inlineStr">
        <is>
          <t>CS498479551</t>
        </is>
      </c>
      <c r="B903" s="53">
        <f>"CD1801-6"</f>
        <v/>
      </c>
      <c r="C903" s="61" t="n">
        <v>671.49</v>
      </c>
      <c r="D903" s="54">
        <f>C903*0.91</f>
        <v/>
      </c>
      <c r="E903" s="55" t="n">
        <v>0</v>
      </c>
    </row>
    <row r="904">
      <c r="A904" s="53" t="inlineStr">
        <is>
          <t>CS498547116</t>
        </is>
      </c>
      <c r="B904" s="53">
        <f>"CD1801-6"</f>
        <v/>
      </c>
      <c r="C904" s="61" t="n">
        <v>671.49</v>
      </c>
      <c r="D904" s="54">
        <f>C904*0.91</f>
        <v/>
      </c>
      <c r="E904" s="55" t="n">
        <v>611.05</v>
      </c>
    </row>
    <row r="905">
      <c r="A905" s="53" t="inlineStr">
        <is>
          <t>CS498598133</t>
        </is>
      </c>
      <c r="B905" s="53">
        <f>"CD1801-6"</f>
        <v/>
      </c>
      <c r="C905" s="61" t="n">
        <v>671.49</v>
      </c>
      <c r="D905" s="54">
        <f>C905*0.91</f>
        <v/>
      </c>
      <c r="E905" s="55" t="n">
        <v>611.0599999999999</v>
      </c>
    </row>
    <row r="906">
      <c r="A906" s="53" t="inlineStr">
        <is>
          <t>CS498608330</t>
        </is>
      </c>
      <c r="B906" s="53">
        <f>"CD1801-6"</f>
        <v/>
      </c>
      <c r="C906" s="61" t="n">
        <v>671.49</v>
      </c>
      <c r="D906" s="54">
        <f>C906*0.91</f>
        <v/>
      </c>
      <c r="E906" s="55" t="n">
        <v>611.05</v>
      </c>
    </row>
    <row r="907">
      <c r="A907" s="53" t="inlineStr">
        <is>
          <t>CS498632636</t>
        </is>
      </c>
      <c r="B907" s="53">
        <f>"CD1801-6"</f>
        <v/>
      </c>
      <c r="C907" s="61" t="n">
        <v>671.49</v>
      </c>
      <c r="D907" s="54">
        <f>C907*0.91</f>
        <v/>
      </c>
      <c r="E907" s="55" t="n">
        <v>611.05</v>
      </c>
    </row>
    <row r="908">
      <c r="A908" s="53" t="inlineStr">
        <is>
          <t>CA498442430</t>
        </is>
      </c>
      <c r="B908" s="53">
        <f>"CD1802-6"</f>
        <v/>
      </c>
      <c r="C908" s="61" t="n">
        <v>671.49</v>
      </c>
      <c r="D908" s="54">
        <f>C908*0.91</f>
        <v/>
      </c>
      <c r="E908" s="55" t="n">
        <v>611.0599999999999</v>
      </c>
    </row>
    <row r="909">
      <c r="A909" s="53" t="inlineStr">
        <is>
          <t>CS498020785</t>
        </is>
      </c>
      <c r="B909" s="53">
        <f>"CD1802-6"</f>
        <v/>
      </c>
      <c r="C909" s="61" t="n">
        <v>671.49</v>
      </c>
      <c r="D909" s="54">
        <f>C909*0.91</f>
        <v/>
      </c>
      <c r="E909" s="55" t="n">
        <v>611.05</v>
      </c>
    </row>
    <row r="910">
      <c r="A910" s="53" t="inlineStr">
        <is>
          <t>CS498075114</t>
        </is>
      </c>
      <c r="B910" s="53">
        <f>"CD1802-6"</f>
        <v/>
      </c>
      <c r="C910" s="61" t="n">
        <v>671.49</v>
      </c>
      <c r="D910" s="54">
        <f>C910*0.91</f>
        <v/>
      </c>
      <c r="E910" s="55" t="n">
        <v>611.05</v>
      </c>
    </row>
    <row r="911">
      <c r="A911" s="53" t="inlineStr">
        <is>
          <t>CS498092659</t>
        </is>
      </c>
      <c r="B911" s="53">
        <f>"CD1802-6"</f>
        <v/>
      </c>
      <c r="C911" s="61" t="n">
        <v>671.49</v>
      </c>
      <c r="D911" s="54">
        <f>C911*0.91</f>
        <v/>
      </c>
      <c r="E911" s="55" t="n">
        <v>611.0599999999999</v>
      </c>
    </row>
    <row r="912">
      <c r="A912" s="53" t="inlineStr">
        <is>
          <t>CS498187216</t>
        </is>
      </c>
      <c r="B912" s="53">
        <f>"CD1802-6"</f>
        <v/>
      </c>
      <c r="C912" s="61" t="n">
        <v>671.49</v>
      </c>
      <c r="D912" s="54">
        <f>C912*0.91</f>
        <v/>
      </c>
      <c r="E912" s="55" t="n">
        <v>611.0599999999999</v>
      </c>
    </row>
    <row r="913">
      <c r="A913" s="53" t="inlineStr">
        <is>
          <t>CS498222649</t>
        </is>
      </c>
      <c r="B913" s="53">
        <f>"CD1802-6"</f>
        <v/>
      </c>
      <c r="C913" s="61" t="n">
        <v>671.49</v>
      </c>
      <c r="D913" s="54">
        <f>C913*0.91</f>
        <v/>
      </c>
      <c r="E913" s="55" t="n">
        <v>611.0599999999999</v>
      </c>
    </row>
    <row r="914">
      <c r="A914" s="53" t="inlineStr">
        <is>
          <t>CS498275051</t>
        </is>
      </c>
      <c r="B914" s="53">
        <f>"CD1802-6"</f>
        <v/>
      </c>
      <c r="C914" s="61" t="n">
        <v>671.49</v>
      </c>
      <c r="D914" s="54">
        <f>C914*0.91</f>
        <v/>
      </c>
      <c r="E914" s="55" t="n">
        <v>611.0599999999999</v>
      </c>
    </row>
    <row r="915">
      <c r="A915" s="53" t="inlineStr">
        <is>
          <t>CS498290412</t>
        </is>
      </c>
      <c r="B915" s="53">
        <f>"CD1802-6"</f>
        <v/>
      </c>
      <c r="C915" s="61" t="n">
        <v>671.49</v>
      </c>
      <c r="D915" s="54">
        <f>C915*0.91</f>
        <v/>
      </c>
      <c r="E915" s="55" t="n">
        <v>611.0599999999999</v>
      </c>
    </row>
    <row r="916">
      <c r="A916" s="53" t="inlineStr">
        <is>
          <t>CS498297924</t>
        </is>
      </c>
      <c r="B916" s="53">
        <f>"CD1802-6"</f>
        <v/>
      </c>
      <c r="C916" s="61" t="n">
        <v>671.49</v>
      </c>
      <c r="D916" s="54">
        <f>C916*0.91</f>
        <v/>
      </c>
      <c r="E916" s="55" t="n">
        <v>611.05</v>
      </c>
    </row>
    <row r="917">
      <c r="A917" s="53" t="inlineStr">
        <is>
          <t>CS498309496</t>
        </is>
      </c>
      <c r="B917" s="53">
        <f>"CD1802-6"</f>
        <v/>
      </c>
      <c r="C917" s="61" t="n">
        <v>671.49</v>
      </c>
      <c r="D917" s="54">
        <f>C917*0.91</f>
        <v/>
      </c>
      <c r="E917" s="55" t="n">
        <v>611.05</v>
      </c>
    </row>
    <row r="918">
      <c r="A918" s="53" t="inlineStr">
        <is>
          <t>CS498310071</t>
        </is>
      </c>
      <c r="B918" s="53">
        <f>"CD1802-6"</f>
        <v/>
      </c>
      <c r="C918" s="61" t="n">
        <v>671.49</v>
      </c>
      <c r="D918" s="54">
        <f>C918*0.91</f>
        <v/>
      </c>
      <c r="E918" s="55" t="n">
        <v>611.05</v>
      </c>
    </row>
    <row r="919">
      <c r="A919" s="53" t="inlineStr">
        <is>
          <t>CS498325435</t>
        </is>
      </c>
      <c r="B919" s="53">
        <f>"CD1802-6"</f>
        <v/>
      </c>
      <c r="C919" s="61" t="n">
        <v>671.49</v>
      </c>
      <c r="D919" s="54">
        <f>C919*0.91</f>
        <v/>
      </c>
      <c r="E919" s="55" t="n">
        <v>611.05</v>
      </c>
    </row>
    <row r="920">
      <c r="A920" s="53" t="inlineStr">
        <is>
          <t>CS498343047</t>
        </is>
      </c>
      <c r="B920" s="53">
        <f>"CD1802-6"</f>
        <v/>
      </c>
      <c r="C920" s="61" t="n">
        <v>671.49</v>
      </c>
      <c r="D920" s="54">
        <f>C920*0.91</f>
        <v/>
      </c>
      <c r="E920" s="55" t="n">
        <v>611.05</v>
      </c>
    </row>
    <row r="921">
      <c r="A921" s="53" t="inlineStr">
        <is>
          <t>CS498393596</t>
        </is>
      </c>
      <c r="B921" s="53">
        <f>"CD1802-6"</f>
        <v/>
      </c>
      <c r="C921" s="61" t="n">
        <v>671.49</v>
      </c>
      <c r="D921" s="54">
        <f>C921*0.91</f>
        <v/>
      </c>
      <c r="E921" s="55" t="n">
        <v>611.0599999999999</v>
      </c>
    </row>
    <row r="922">
      <c r="A922" s="53" t="inlineStr">
        <is>
          <t>CS498419762</t>
        </is>
      </c>
      <c r="B922" s="53">
        <f>"CD1802-6"</f>
        <v/>
      </c>
      <c r="C922" s="61" t="n">
        <v>671.49</v>
      </c>
      <c r="D922" s="54">
        <f>C922*0.91</f>
        <v/>
      </c>
      <c r="E922" s="55" t="n">
        <v>611.05</v>
      </c>
    </row>
    <row r="923">
      <c r="A923" s="53" t="inlineStr">
        <is>
          <t>CS498436158</t>
        </is>
      </c>
      <c r="B923" s="53">
        <f>"CD1802-6"</f>
        <v/>
      </c>
      <c r="C923" s="61" t="n">
        <v>671.49</v>
      </c>
      <c r="D923" s="54">
        <f>C923*0.91</f>
        <v/>
      </c>
      <c r="E923" s="55" t="n">
        <v>611.0599999999999</v>
      </c>
    </row>
    <row r="924">
      <c r="A924" s="53" t="inlineStr">
        <is>
          <t>CS498449683</t>
        </is>
      </c>
      <c r="B924" s="53">
        <f>"CD1802-6"</f>
        <v/>
      </c>
      <c r="C924" s="61" t="n">
        <v>671.49</v>
      </c>
      <c r="D924" s="54">
        <f>C924*0.91</f>
        <v/>
      </c>
      <c r="E924" s="55" t="n">
        <v>611.05</v>
      </c>
    </row>
    <row r="925">
      <c r="A925" s="53" t="inlineStr">
        <is>
          <t>CS498453367</t>
        </is>
      </c>
      <c r="B925" s="53">
        <f>"CD1802-6"</f>
        <v/>
      </c>
      <c r="C925" s="61" t="n">
        <v>671.49</v>
      </c>
      <c r="D925" s="54">
        <f>C925*0.91</f>
        <v/>
      </c>
      <c r="E925" s="55" t="n">
        <v>611.05</v>
      </c>
    </row>
    <row r="926">
      <c r="A926" s="53" t="inlineStr">
        <is>
          <t>CS498477418</t>
        </is>
      </c>
      <c r="B926" s="53">
        <f>"CD1802-6"</f>
        <v/>
      </c>
      <c r="C926" s="61" t="n">
        <v>671.49</v>
      </c>
      <c r="D926" s="54">
        <f>C926*0.91</f>
        <v/>
      </c>
      <c r="E926" s="55" t="n">
        <v>611.0599999999999</v>
      </c>
    </row>
    <row r="927">
      <c r="A927" s="53" t="inlineStr">
        <is>
          <t>CS498497394</t>
        </is>
      </c>
      <c r="B927" s="53">
        <f>"CD1802-6"</f>
        <v/>
      </c>
      <c r="C927" s="61" t="n">
        <v>671.49</v>
      </c>
      <c r="D927" s="54">
        <f>C927*0.91</f>
        <v/>
      </c>
      <c r="E927" s="55" t="n">
        <v>611.05</v>
      </c>
    </row>
    <row r="928">
      <c r="A928" s="53" t="inlineStr">
        <is>
          <t>CS498501302</t>
        </is>
      </c>
      <c r="B928" s="53">
        <f>"CD1802-6"</f>
        <v/>
      </c>
      <c r="C928" s="61" t="n">
        <v>671.49</v>
      </c>
      <c r="D928" s="54">
        <f>C928*0.91</f>
        <v/>
      </c>
      <c r="E928" s="55" t="n">
        <v>611.0599999999999</v>
      </c>
    </row>
    <row r="929">
      <c r="A929" s="53" t="inlineStr">
        <is>
          <t>CS498541945</t>
        </is>
      </c>
      <c r="B929" s="53">
        <f>"CD1802-6"</f>
        <v/>
      </c>
      <c r="C929" s="61" t="n">
        <v>671.49</v>
      </c>
      <c r="D929" s="54">
        <f>C929*0.91</f>
        <v/>
      </c>
      <c r="E929" s="55" t="n">
        <v>611.05</v>
      </c>
    </row>
    <row r="930">
      <c r="A930" s="53" t="inlineStr">
        <is>
          <t>CS498550599</t>
        </is>
      </c>
      <c r="B930" s="53">
        <f>"CD1802-6"</f>
        <v/>
      </c>
      <c r="C930" s="61" t="n">
        <v>671.49</v>
      </c>
      <c r="D930" s="54">
        <f>C930*0.91</f>
        <v/>
      </c>
      <c r="E930" s="55" t="n">
        <v>611.05</v>
      </c>
    </row>
    <row r="931">
      <c r="A931" s="53" t="inlineStr">
        <is>
          <t>CS498573301</t>
        </is>
      </c>
      <c r="B931" s="53">
        <f>"CD1802-6"</f>
        <v/>
      </c>
      <c r="C931" s="61" t="n">
        <v>671.49</v>
      </c>
      <c r="D931" s="54">
        <f>C931*0.91</f>
        <v/>
      </c>
      <c r="E931" s="55" t="n">
        <v>611.05</v>
      </c>
    </row>
    <row r="932">
      <c r="A932" s="53" t="inlineStr">
        <is>
          <t>CS498588267</t>
        </is>
      </c>
      <c r="B932" s="53">
        <f>"CD1802-6"</f>
        <v/>
      </c>
      <c r="C932" s="61" t="n">
        <v>671.49</v>
      </c>
      <c r="D932" s="54">
        <f>C932*0.91</f>
        <v/>
      </c>
      <c r="E932" s="55" t="n">
        <v>611.05</v>
      </c>
    </row>
    <row r="933">
      <c r="A933" s="53" t="inlineStr">
        <is>
          <t>CS498595067</t>
        </is>
      </c>
      <c r="B933" s="53">
        <f>"CD1802-6"</f>
        <v/>
      </c>
      <c r="C933" s="61" t="n">
        <v>671.49</v>
      </c>
      <c r="D933" s="54">
        <f>C933*0.91</f>
        <v/>
      </c>
      <c r="E933" s="55" t="n">
        <v>611.05</v>
      </c>
    </row>
    <row r="934">
      <c r="A934" s="53" t="inlineStr">
        <is>
          <t>CS498632455</t>
        </is>
      </c>
      <c r="B934" s="53">
        <f>"CD1802-6"</f>
        <v/>
      </c>
      <c r="C934" s="61" t="n">
        <v>671.49</v>
      </c>
      <c r="D934" s="54">
        <f>C934*0.91</f>
        <v/>
      </c>
      <c r="E934" s="55" t="n">
        <v>611.05</v>
      </c>
    </row>
    <row r="935">
      <c r="A935" s="53" t="inlineStr">
        <is>
          <t>CA498017263</t>
        </is>
      </c>
      <c r="B935" s="53">
        <f>"CD1803-6"</f>
        <v/>
      </c>
      <c r="C935" s="61" t="n">
        <v>671.49</v>
      </c>
      <c r="D935" s="54">
        <f>C935*0.91</f>
        <v/>
      </c>
      <c r="E935" s="55" t="n">
        <v>611.05</v>
      </c>
    </row>
    <row r="936">
      <c r="A936" s="53" t="inlineStr">
        <is>
          <t>CA498173137</t>
        </is>
      </c>
      <c r="B936" s="53">
        <f>"CD1803-6"</f>
        <v/>
      </c>
      <c r="C936" s="61" t="n">
        <v>671.49</v>
      </c>
      <c r="D936" s="54">
        <f>C936*0.91</f>
        <v/>
      </c>
      <c r="E936" s="55" t="n">
        <v>611.05</v>
      </c>
    </row>
    <row r="937">
      <c r="A937" s="53" t="inlineStr">
        <is>
          <t>CA498345033</t>
        </is>
      </c>
      <c r="B937" s="53">
        <f>"CD1803-6"</f>
        <v/>
      </c>
      <c r="C937" s="61" t="n">
        <v>671.49</v>
      </c>
      <c r="D937" s="54">
        <f>C937*0.91</f>
        <v/>
      </c>
      <c r="E937" s="55" t="n">
        <v>611.05</v>
      </c>
    </row>
    <row r="938">
      <c r="A938" s="53" t="inlineStr">
        <is>
          <t>CA498363974</t>
        </is>
      </c>
      <c r="B938" s="53">
        <f>"CD1803-6"</f>
        <v/>
      </c>
      <c r="C938" s="61" t="n">
        <v>671.49</v>
      </c>
      <c r="D938" s="54">
        <f>C938*0.91</f>
        <v/>
      </c>
      <c r="E938" s="55" t="n">
        <v>611.05</v>
      </c>
    </row>
    <row r="939">
      <c r="A939" s="53" t="inlineStr">
        <is>
          <t>CA498535789</t>
        </is>
      </c>
      <c r="B939" s="53">
        <f>"CD1803-6"</f>
        <v/>
      </c>
      <c r="C939" s="61" t="n">
        <v>671.49</v>
      </c>
      <c r="D939" s="54">
        <f>C939*0.91</f>
        <v/>
      </c>
      <c r="E939" s="55" t="n">
        <v>611.05</v>
      </c>
    </row>
    <row r="940">
      <c r="A940" s="53" t="inlineStr">
        <is>
          <t>CA498545674</t>
        </is>
      </c>
      <c r="B940" s="53">
        <f>"CD1803-6"</f>
        <v/>
      </c>
      <c r="C940" s="61" t="n">
        <v>671.49</v>
      </c>
      <c r="D940" s="54">
        <f>C940*0.91</f>
        <v/>
      </c>
      <c r="E940" s="55" t="n">
        <v>611.05</v>
      </c>
    </row>
    <row r="941">
      <c r="A941" s="53" t="inlineStr">
        <is>
          <t>CS497980526</t>
        </is>
      </c>
      <c r="B941" s="53">
        <f>"CD1803-6"</f>
        <v/>
      </c>
      <c r="C941" s="61" t="n">
        <v>671.49</v>
      </c>
      <c r="D941" s="54">
        <f>C941*0.91</f>
        <v/>
      </c>
      <c r="E941" s="55" t="n">
        <v>611.05</v>
      </c>
    </row>
    <row r="942">
      <c r="A942" s="53" t="inlineStr">
        <is>
          <t>CS498007370</t>
        </is>
      </c>
      <c r="B942" s="53">
        <f>"CD1803-6"</f>
        <v/>
      </c>
      <c r="C942" s="61" t="n">
        <v>671.49</v>
      </c>
      <c r="D942" s="54">
        <f>C942*0.91</f>
        <v/>
      </c>
      <c r="E942" s="55" t="n">
        <v>611.05</v>
      </c>
    </row>
    <row r="943">
      <c r="A943" s="53" t="inlineStr">
        <is>
          <t>CS498007804</t>
        </is>
      </c>
      <c r="B943" s="53">
        <f>"CD1803-6"</f>
        <v/>
      </c>
      <c r="C943" s="61" t="n">
        <v>671.49</v>
      </c>
      <c r="D943" s="54">
        <f>C943*0.91</f>
        <v/>
      </c>
      <c r="E943" s="55" t="n">
        <v>611.0599999999999</v>
      </c>
    </row>
    <row r="944">
      <c r="A944" s="53" t="inlineStr">
        <is>
          <t>CS498008397</t>
        </is>
      </c>
      <c r="B944" s="53">
        <f>"CD1803-6"</f>
        <v/>
      </c>
      <c r="C944" s="61" t="n">
        <v>671.49</v>
      </c>
      <c r="D944" s="54">
        <f>C944*0.91</f>
        <v/>
      </c>
      <c r="E944" s="55" t="n">
        <v>611.0599999999999</v>
      </c>
    </row>
    <row r="945">
      <c r="A945" s="53" t="inlineStr">
        <is>
          <t>CS498014624</t>
        </is>
      </c>
      <c r="B945" s="53">
        <f>"CD1803-6"</f>
        <v/>
      </c>
      <c r="C945" s="61" t="n">
        <v>671.49</v>
      </c>
      <c r="D945" s="54">
        <f>C945*0.91</f>
        <v/>
      </c>
      <c r="E945" s="55" t="n">
        <v>611.05</v>
      </c>
    </row>
    <row r="946">
      <c r="A946" s="53" t="inlineStr">
        <is>
          <t>CS498047910</t>
        </is>
      </c>
      <c r="B946" s="53">
        <f>"CD1803-6"</f>
        <v/>
      </c>
      <c r="C946" s="61" t="n">
        <v>671.49</v>
      </c>
      <c r="D946" s="54">
        <f>C946*0.91</f>
        <v/>
      </c>
      <c r="E946" s="55" t="n">
        <v>594.62</v>
      </c>
    </row>
    <row r="947">
      <c r="A947" s="53" t="inlineStr">
        <is>
          <t>CS498048541</t>
        </is>
      </c>
      <c r="B947" s="53">
        <f>"CD1803-6"</f>
        <v/>
      </c>
      <c r="C947" s="61" t="n">
        <v>671.49</v>
      </c>
      <c r="D947" s="54">
        <f>C947*0.91</f>
        <v/>
      </c>
      <c r="E947" s="55" t="n">
        <v>611.05</v>
      </c>
    </row>
    <row r="948">
      <c r="A948" s="53" t="inlineStr">
        <is>
          <t>CS498052938</t>
        </is>
      </c>
      <c r="B948" s="53">
        <f>"CD1803-6"</f>
        <v/>
      </c>
      <c r="C948" s="61" t="n">
        <v>671.49</v>
      </c>
      <c r="D948" s="54">
        <f>C948*0.91</f>
        <v/>
      </c>
      <c r="E948" s="55" t="n">
        <v>611.05</v>
      </c>
    </row>
    <row r="949">
      <c r="A949" s="53" t="inlineStr">
        <is>
          <t>CS498067351</t>
        </is>
      </c>
      <c r="B949" s="53">
        <f>"CD1803-6"</f>
        <v/>
      </c>
      <c r="C949" s="61" t="n">
        <v>671.49</v>
      </c>
      <c r="D949" s="54">
        <f>C949*0.91</f>
        <v/>
      </c>
      <c r="E949" s="55" t="n">
        <v>611.05</v>
      </c>
    </row>
    <row r="950">
      <c r="A950" s="53" t="inlineStr">
        <is>
          <t>CS498096028</t>
        </is>
      </c>
      <c r="B950" s="53">
        <f>"CD1803-6"</f>
        <v/>
      </c>
      <c r="C950" s="61" t="n">
        <v>671.49</v>
      </c>
      <c r="D950" s="54">
        <f>C950*0.91</f>
        <v/>
      </c>
      <c r="E950" s="55" t="n">
        <v>611.05</v>
      </c>
    </row>
    <row r="951">
      <c r="A951" s="53" t="inlineStr">
        <is>
          <t>CS498152809</t>
        </is>
      </c>
      <c r="B951" s="53">
        <f>"CD1803-6"</f>
        <v/>
      </c>
      <c r="C951" s="61" t="n">
        <v>671.49</v>
      </c>
      <c r="D951" s="54">
        <f>C951*0.91</f>
        <v/>
      </c>
      <c r="E951" s="55" t="n">
        <v>611.05</v>
      </c>
    </row>
    <row r="952">
      <c r="A952" s="53" t="inlineStr">
        <is>
          <t>CS498185949</t>
        </is>
      </c>
      <c r="B952" s="53">
        <f>"CD1803-6"</f>
        <v/>
      </c>
      <c r="C952" s="61" t="n">
        <v>671.49</v>
      </c>
      <c r="D952" s="54">
        <f>C952*0.91</f>
        <v/>
      </c>
      <c r="E952" s="55" t="n">
        <v>611.05</v>
      </c>
    </row>
    <row r="953">
      <c r="A953" s="53" t="inlineStr">
        <is>
          <t>CS498209392</t>
        </is>
      </c>
      <c r="B953" s="53">
        <f>"CD1803-6"</f>
        <v/>
      </c>
      <c r="C953" s="61" t="n">
        <v>671.49</v>
      </c>
      <c r="D953" s="54">
        <f>C953*0.91</f>
        <v/>
      </c>
      <c r="E953" s="55" t="n">
        <v>588.65</v>
      </c>
    </row>
    <row r="954">
      <c r="A954" s="53" t="inlineStr">
        <is>
          <t>CS498261810</t>
        </is>
      </c>
      <c r="B954" s="53">
        <f>"CD1803-6"</f>
        <v/>
      </c>
      <c r="C954" s="61" t="n">
        <v>671.49</v>
      </c>
      <c r="D954" s="54">
        <f>C954*0.91</f>
        <v/>
      </c>
      <c r="E954" s="55" t="n">
        <v>611.05</v>
      </c>
    </row>
    <row r="955">
      <c r="A955" s="53" t="inlineStr">
        <is>
          <t>CS498262838</t>
        </is>
      </c>
      <c r="B955" s="53">
        <f>"CD1803-6"</f>
        <v/>
      </c>
      <c r="C955" s="61" t="n">
        <v>671.49</v>
      </c>
      <c r="D955" s="54">
        <f>C955*0.91</f>
        <v/>
      </c>
      <c r="E955" s="55" t="n">
        <v>611.05</v>
      </c>
    </row>
    <row r="956">
      <c r="A956" s="53" t="inlineStr">
        <is>
          <t>CS498283360</t>
        </is>
      </c>
      <c r="B956" s="53">
        <f>"CD1803-6"</f>
        <v/>
      </c>
      <c r="C956" s="61" t="n">
        <v>671.49</v>
      </c>
      <c r="D956" s="54">
        <f>C956*0.91</f>
        <v/>
      </c>
      <c r="E956" s="55" t="n">
        <v>611.05</v>
      </c>
    </row>
    <row r="957">
      <c r="A957" s="53" t="inlineStr">
        <is>
          <t>CS498315605</t>
        </is>
      </c>
      <c r="B957" s="53">
        <f>"CD1803-6"</f>
        <v/>
      </c>
      <c r="C957" s="61" t="n">
        <v>671.49</v>
      </c>
      <c r="D957" s="54">
        <f>C957*0.91</f>
        <v/>
      </c>
      <c r="E957" s="55" t="n">
        <v>611.05</v>
      </c>
    </row>
    <row r="958">
      <c r="A958" s="53" t="inlineStr">
        <is>
          <t>CS498321858</t>
        </is>
      </c>
      <c r="B958" s="53">
        <f>"CD1803-6"</f>
        <v/>
      </c>
      <c r="C958" s="61" t="n">
        <v>671.49</v>
      </c>
      <c r="D958" s="54">
        <f>C958*0.91</f>
        <v/>
      </c>
      <c r="E958" s="55" t="n">
        <v>611.05</v>
      </c>
    </row>
    <row r="959">
      <c r="A959" s="53" t="inlineStr">
        <is>
          <t>CS498331572</t>
        </is>
      </c>
      <c r="B959" s="53">
        <f>"CD1803-6"</f>
        <v/>
      </c>
      <c r="C959" s="61" t="n">
        <v>671.49</v>
      </c>
      <c r="D959" s="54">
        <f>C959*0.91</f>
        <v/>
      </c>
      <c r="E959" s="55" t="n">
        <v>611.05</v>
      </c>
    </row>
    <row r="960">
      <c r="A960" s="53" t="inlineStr">
        <is>
          <t>CS498346560</t>
        </is>
      </c>
      <c r="B960" s="53">
        <f>"CD1803-6"</f>
        <v/>
      </c>
      <c r="C960" s="61" t="n">
        <v>671.49</v>
      </c>
      <c r="D960" s="54">
        <f>C960*0.91</f>
        <v/>
      </c>
      <c r="E960" s="55" t="n">
        <v>611.05</v>
      </c>
    </row>
    <row r="961">
      <c r="A961" s="53" t="inlineStr">
        <is>
          <t>CS498392474</t>
        </is>
      </c>
      <c r="B961" s="53">
        <f>"CD1803-6"</f>
        <v/>
      </c>
      <c r="C961" s="61" t="n">
        <v>671.49</v>
      </c>
      <c r="D961" s="54">
        <f>C961*0.91</f>
        <v/>
      </c>
      <c r="E961" s="55" t="n">
        <v>594.26</v>
      </c>
    </row>
    <row r="962">
      <c r="A962" s="53" t="inlineStr">
        <is>
          <t>CS498398627</t>
        </is>
      </c>
      <c r="B962" s="53">
        <f>"CD1803-6"</f>
        <v/>
      </c>
      <c r="C962" s="61" t="n">
        <v>671.49</v>
      </c>
      <c r="D962" s="54">
        <f>C962*0.91</f>
        <v/>
      </c>
      <c r="E962" s="55" t="n">
        <v>611.05</v>
      </c>
    </row>
    <row r="963">
      <c r="A963" s="53" t="inlineStr">
        <is>
          <t>CS498399649</t>
        </is>
      </c>
      <c r="B963" s="53">
        <f>"CD1803-6"</f>
        <v/>
      </c>
      <c r="C963" s="61" t="n">
        <v>671.49</v>
      </c>
      <c r="D963" s="54">
        <f>C963*0.91</f>
        <v/>
      </c>
      <c r="E963" s="55" t="n">
        <v>611.05</v>
      </c>
    </row>
    <row r="964">
      <c r="A964" s="53" t="inlineStr">
        <is>
          <t>CS498428958</t>
        </is>
      </c>
      <c r="B964" s="53">
        <f>"CD1803-6"</f>
        <v/>
      </c>
      <c r="C964" s="61" t="n">
        <v>671.49</v>
      </c>
      <c r="D964" s="54">
        <f>C964*0.91</f>
        <v/>
      </c>
      <c r="E964" s="55" t="n">
        <v>611.05</v>
      </c>
    </row>
    <row r="965">
      <c r="A965" s="53" t="inlineStr">
        <is>
          <t>CS498436741</t>
        </is>
      </c>
      <c r="B965" s="53">
        <f>"CD1803-6"</f>
        <v/>
      </c>
      <c r="C965" s="61" t="n">
        <v>671.49</v>
      </c>
      <c r="D965" s="54">
        <f>C965*0.91</f>
        <v/>
      </c>
      <c r="E965" s="55" t="n">
        <v>611.0599999999999</v>
      </c>
    </row>
    <row r="966">
      <c r="A966" s="53" t="inlineStr">
        <is>
          <t>CS498487615</t>
        </is>
      </c>
      <c r="B966" s="53">
        <f>"CD1803-6"</f>
        <v/>
      </c>
      <c r="C966" s="61" t="n">
        <v>671.49</v>
      </c>
      <c r="D966" s="54">
        <f>C966*0.91</f>
        <v/>
      </c>
      <c r="E966" s="55" t="n">
        <v>611.0599999999999</v>
      </c>
    </row>
    <row r="967">
      <c r="A967" s="53" t="inlineStr">
        <is>
          <t>CS498494714</t>
        </is>
      </c>
      <c r="B967" s="53">
        <f>"CD1803-6"</f>
        <v/>
      </c>
      <c r="C967" s="61" t="n">
        <v>671.49</v>
      </c>
      <c r="D967" s="54">
        <f>C967*0.91</f>
        <v/>
      </c>
      <c r="E967" s="55" t="n">
        <v>611.05</v>
      </c>
    </row>
    <row r="968">
      <c r="A968" s="53" t="inlineStr">
        <is>
          <t>CS498564430</t>
        </is>
      </c>
      <c r="B968" s="53">
        <f>"CD1803-6"</f>
        <v/>
      </c>
      <c r="C968" s="61" t="n">
        <v>671.49</v>
      </c>
      <c r="D968" s="54">
        <f>C968*0.91</f>
        <v/>
      </c>
      <c r="E968" s="55" t="n">
        <v>611.0599999999999</v>
      </c>
    </row>
    <row r="969">
      <c r="A969" s="53" t="inlineStr">
        <is>
          <t>CS498565537</t>
        </is>
      </c>
      <c r="B969" s="53">
        <f>"CD1803-6"</f>
        <v/>
      </c>
      <c r="C969" s="61" t="n">
        <v>671.49</v>
      </c>
      <c r="D969" s="54">
        <f>C969*0.91</f>
        <v/>
      </c>
      <c r="E969" s="55" t="n">
        <v>611.05</v>
      </c>
    </row>
    <row r="970">
      <c r="A970" s="53" t="inlineStr">
        <is>
          <t>CS498603531</t>
        </is>
      </c>
      <c r="B970" s="53">
        <f>"CD1803-6"</f>
        <v/>
      </c>
      <c r="C970" s="61" t="n">
        <v>671.49</v>
      </c>
      <c r="D970" s="54">
        <f>C970*0.91</f>
        <v/>
      </c>
      <c r="E970" s="55" t="n">
        <v>611.05</v>
      </c>
    </row>
    <row r="971">
      <c r="A971" s="53" t="inlineStr">
        <is>
          <t>CS498637068</t>
        </is>
      </c>
      <c r="B971" s="53">
        <f>"CD1803-6"</f>
        <v/>
      </c>
      <c r="C971" s="61" t="n">
        <v>671.49</v>
      </c>
      <c r="D971" s="54">
        <f>C971*0.91</f>
        <v/>
      </c>
      <c r="E971" s="55" t="n">
        <v>611.05</v>
      </c>
    </row>
    <row r="972">
      <c r="A972" s="53" t="inlineStr">
        <is>
          <t>CS498642504</t>
        </is>
      </c>
      <c r="B972" s="53">
        <f>"CD1803-6"</f>
        <v/>
      </c>
      <c r="C972" s="61" t="n">
        <v>671.49</v>
      </c>
      <c r="D972" s="54">
        <f>C972*0.91</f>
        <v/>
      </c>
      <c r="E972" s="55" t="n">
        <v>611.0599999999999</v>
      </c>
    </row>
    <row r="973">
      <c r="A973" s="53" t="inlineStr">
        <is>
          <t>CA497971779</t>
        </is>
      </c>
      <c r="B973" s="53" t="inlineStr">
        <is>
          <t>DVV2503-5</t>
        </is>
      </c>
      <c r="C973" s="61" t="n">
        <v>669.98</v>
      </c>
      <c r="D973" s="54">
        <f>C973*0.91</f>
        <v/>
      </c>
      <c r="E973" s="55" t="n">
        <v>609.6799999999999</v>
      </c>
    </row>
    <row r="974">
      <c r="A974" s="53" t="inlineStr">
        <is>
          <t>CS498055565</t>
        </is>
      </c>
      <c r="B974" s="53">
        <f>"DV3045"</f>
        <v/>
      </c>
      <c r="C974" s="61" t="n">
        <v>98.09999999999999</v>
      </c>
      <c r="D974" s="54">
        <f>C974*0.91</f>
        <v/>
      </c>
      <c r="E974" s="55" t="n">
        <v>89.27</v>
      </c>
    </row>
    <row r="975">
      <c r="A975" s="53" t="inlineStr">
        <is>
          <t>CS498091602</t>
        </is>
      </c>
      <c r="B975" s="53">
        <f>"DV3045"</f>
        <v/>
      </c>
      <c r="C975" s="61" t="n">
        <v>98.09999999999999</v>
      </c>
      <c r="D975" s="54">
        <f>C975*0.91</f>
        <v/>
      </c>
      <c r="E975" s="55" t="n">
        <v>89.27</v>
      </c>
    </row>
    <row r="976">
      <c r="A976" s="53" t="inlineStr">
        <is>
          <t>CS498405121</t>
        </is>
      </c>
      <c r="B976" s="53">
        <f>"DV3045"</f>
        <v/>
      </c>
      <c r="C976" s="61" t="n">
        <v>98.09999999999999</v>
      </c>
      <c r="D976" s="54">
        <f>C976*0.91</f>
        <v/>
      </c>
      <c r="E976" s="55" t="n">
        <v>89.27</v>
      </c>
    </row>
    <row r="977">
      <c r="A977" s="53" t="inlineStr">
        <is>
          <t>CS498503888</t>
        </is>
      </c>
      <c r="B977" s="53">
        <f>"DV3045"</f>
        <v/>
      </c>
      <c r="C977" s="61" t="n">
        <v>98.09999999999999</v>
      </c>
      <c r="D977" s="54">
        <f>C977*0.91</f>
        <v/>
      </c>
      <c r="E977" s="55" t="n">
        <v>89.27</v>
      </c>
    </row>
    <row r="978">
      <c r="A978" s="53" t="inlineStr">
        <is>
          <t>CS498003854</t>
        </is>
      </c>
      <c r="B978" s="53">
        <f>"DV3046"</f>
        <v/>
      </c>
      <c r="C978" s="61" t="n">
        <v>98.09999999999999</v>
      </c>
      <c r="D978" s="54">
        <f>C978*0.91</f>
        <v/>
      </c>
      <c r="E978" s="55" t="n">
        <v>89.27</v>
      </c>
    </row>
    <row r="979">
      <c r="A979" s="53" t="inlineStr">
        <is>
          <t>CS498047932</t>
        </is>
      </c>
      <c r="B979" s="53">
        <f>"DV3046"</f>
        <v/>
      </c>
      <c r="C979" s="61" t="n">
        <v>98.09999999999999</v>
      </c>
      <c r="D979" s="54">
        <f>C979*0.91</f>
        <v/>
      </c>
      <c r="E979" s="55" t="n">
        <v>89.27</v>
      </c>
    </row>
    <row r="980">
      <c r="A980" s="53" t="inlineStr">
        <is>
          <t>CS498061651</t>
        </is>
      </c>
      <c r="B980" s="53">
        <f>"DV3046"</f>
        <v/>
      </c>
      <c r="C980" s="61" t="n">
        <v>98.09999999999999</v>
      </c>
      <c r="D980" s="54">
        <f>C980*0.91</f>
        <v/>
      </c>
      <c r="E980" s="55" t="n">
        <v>89.27</v>
      </c>
    </row>
    <row r="981">
      <c r="A981" s="53" t="inlineStr">
        <is>
          <t>CS498072638</t>
        </is>
      </c>
      <c r="B981" s="53">
        <f>"DV3046"</f>
        <v/>
      </c>
      <c r="C981" s="61" t="n">
        <v>98.09999999999999</v>
      </c>
      <c r="D981" s="54">
        <f>C981*0.91</f>
        <v/>
      </c>
      <c r="E981" s="55" t="n">
        <v>77.88</v>
      </c>
    </row>
    <row r="982">
      <c r="A982" s="53" t="inlineStr">
        <is>
          <t>CS498358420</t>
        </is>
      </c>
      <c r="B982" s="53">
        <f>"DV3046"</f>
        <v/>
      </c>
      <c r="C982" s="61" t="n">
        <v>98.09999999999999</v>
      </c>
      <c r="D982" s="54">
        <f>C982*0.91</f>
        <v/>
      </c>
      <c r="E982" s="55" t="n">
        <v>89.27</v>
      </c>
    </row>
    <row r="983">
      <c r="A983" s="53" t="inlineStr">
        <is>
          <t>CS498512385</t>
        </is>
      </c>
      <c r="B983" s="53">
        <f>"DV3046"</f>
        <v/>
      </c>
      <c r="C983" s="61" t="n">
        <v>98.09999999999999</v>
      </c>
      <c r="D983" s="54">
        <f>C983*0.91</f>
        <v/>
      </c>
      <c r="E983" s="55" t="n">
        <v>89.27</v>
      </c>
    </row>
    <row r="984">
      <c r="A984" s="53" t="inlineStr">
        <is>
          <t>CS498041026</t>
        </is>
      </c>
      <c r="B984" s="53">
        <f>"DVV401-4"</f>
        <v/>
      </c>
      <c r="C984" s="61" t="n">
        <v>783</v>
      </c>
      <c r="D984" s="54">
        <f>C984*0.91</f>
        <v/>
      </c>
      <c r="E984" s="55" t="n">
        <v>712.51</v>
      </c>
    </row>
    <row r="985">
      <c r="A985" s="53" t="inlineStr">
        <is>
          <t>CS498636925</t>
        </is>
      </c>
      <c r="B985" s="53">
        <f>"DVV401-4"</f>
        <v/>
      </c>
      <c r="C985" s="61" t="n">
        <v>783</v>
      </c>
      <c r="D985" s="54">
        <f>C985*0.91</f>
        <v/>
      </c>
      <c r="E985" s="55" t="n">
        <v>712.51</v>
      </c>
    </row>
    <row r="986">
      <c r="A986" s="53" t="inlineStr">
        <is>
          <t>CS498064102</t>
        </is>
      </c>
      <c r="B986" s="53">
        <f>"DVV40032-CH"</f>
        <v/>
      </c>
      <c r="C986" s="61" t="n">
        <v>316.01</v>
      </c>
      <c r="D986" s="54">
        <f>C986*0.91</f>
        <v/>
      </c>
      <c r="E986" s="55" t="n">
        <v>287.57</v>
      </c>
    </row>
    <row r="987">
      <c r="A987" s="53" t="inlineStr">
        <is>
          <t>CS498076559</t>
        </is>
      </c>
      <c r="B987" s="53">
        <f>"DVV40032-CH"</f>
        <v/>
      </c>
      <c r="C987" s="61" t="n">
        <v>316.01</v>
      </c>
      <c r="D987" s="54">
        <f>C987*0.91</f>
        <v/>
      </c>
      <c r="E987" s="55" t="n">
        <v>287.57</v>
      </c>
    </row>
    <row r="988">
      <c r="A988" s="53" t="inlineStr">
        <is>
          <t>CS498236991</t>
        </is>
      </c>
      <c r="B988" s="53">
        <f>"DVV40032-CH"</f>
        <v/>
      </c>
      <c r="C988" s="61" t="n">
        <v>316.01</v>
      </c>
      <c r="D988" s="54">
        <f>C988*0.91</f>
        <v/>
      </c>
      <c r="E988" s="55" t="n">
        <v>287.57</v>
      </c>
    </row>
    <row r="989">
      <c r="A989" s="53" t="inlineStr">
        <is>
          <t>CS498451667</t>
        </is>
      </c>
      <c r="B989" s="53">
        <f>"DVV40032-CH"</f>
        <v/>
      </c>
      <c r="C989" s="61" t="n">
        <v>316.01</v>
      </c>
      <c r="D989" s="54">
        <f>C989*0.91</f>
        <v/>
      </c>
      <c r="E989" s="55" t="n">
        <v>287.57</v>
      </c>
    </row>
    <row r="990">
      <c r="A990" s="53" t="inlineStr">
        <is>
          <t>CS498525993</t>
        </is>
      </c>
      <c r="B990" s="53">
        <f>"DVV40032-CH"</f>
        <v/>
      </c>
      <c r="C990" s="61" t="n">
        <v>316.01</v>
      </c>
      <c r="D990" s="54">
        <f>C990*0.91</f>
        <v/>
      </c>
      <c r="E990" s="55" t="n">
        <v>287.57</v>
      </c>
    </row>
    <row r="991">
      <c r="A991" s="53" t="inlineStr">
        <is>
          <t>CS498556841</t>
        </is>
      </c>
      <c r="B991" s="53">
        <f>"DVV40032-CH"</f>
        <v/>
      </c>
      <c r="C991" s="61" t="n">
        <v>316.01</v>
      </c>
      <c r="D991" s="54">
        <f>C991*0.91</f>
        <v/>
      </c>
      <c r="E991" s="55" t="n">
        <v>287.57</v>
      </c>
    </row>
    <row r="992">
      <c r="A992" s="53" t="inlineStr">
        <is>
          <t>CS498557093</t>
        </is>
      </c>
      <c r="B992" s="53">
        <f>"DVV40032-CH"</f>
        <v/>
      </c>
      <c r="C992" s="61" t="n">
        <v>316.01</v>
      </c>
      <c r="D992" s="54">
        <f>C992*0.91</f>
        <v/>
      </c>
      <c r="E992" s="55" t="n">
        <v>287.57</v>
      </c>
    </row>
    <row r="993">
      <c r="A993" s="53" t="inlineStr">
        <is>
          <t>CS498558405</t>
        </is>
      </c>
      <c r="B993" s="53">
        <f>"DVV40032-CH"</f>
        <v/>
      </c>
      <c r="C993" s="61" t="n">
        <v>316.01</v>
      </c>
      <c r="D993" s="54">
        <f>C993*0.91</f>
        <v/>
      </c>
      <c r="E993" s="55" t="n">
        <v>287.57</v>
      </c>
    </row>
    <row r="994">
      <c r="A994" s="60" t="inlineStr">
        <is>
          <t>CA497990840</t>
        </is>
      </c>
      <c r="B994" s="60">
        <f>"DVV40032-S"</f>
        <v/>
      </c>
      <c r="C994" s="65" t="n">
        <v>130.68</v>
      </c>
      <c r="D994" s="54">
        <f>C994*0.91</f>
        <v/>
      </c>
      <c r="E994" s="55" t="n">
        <v>118.92</v>
      </c>
    </row>
    <row r="995">
      <c r="A995" s="53" t="inlineStr">
        <is>
          <t>CS498033716</t>
        </is>
      </c>
      <c r="B995" s="53">
        <f>"DVV40033-3PCS-CH"</f>
        <v/>
      </c>
      <c r="C995" s="61" t="n">
        <v>315.81</v>
      </c>
      <c r="D995" s="54">
        <f>C995*0.91</f>
        <v/>
      </c>
      <c r="E995" s="55" t="n">
        <v>287.38</v>
      </c>
    </row>
    <row r="996">
      <c r="A996" s="53" t="inlineStr">
        <is>
          <t>CS498051648</t>
        </is>
      </c>
      <c r="B996" s="53">
        <f>"DVV40033-3PCS-CH"</f>
        <v/>
      </c>
      <c r="C996" s="61" t="n">
        <v>315.81</v>
      </c>
      <c r="D996" s="54">
        <f>C996*0.91</f>
        <v/>
      </c>
      <c r="E996" s="55" t="n">
        <v>287.38</v>
      </c>
    </row>
    <row r="997">
      <c r="A997" s="53" t="inlineStr">
        <is>
          <t>CS498304538</t>
        </is>
      </c>
      <c r="B997" s="53">
        <f>"DVV40033-3PCS-CH"</f>
        <v/>
      </c>
      <c r="C997" s="61" t="n">
        <v>315.81</v>
      </c>
      <c r="D997" s="54">
        <f>C997*0.91</f>
        <v/>
      </c>
      <c r="E997" s="55" t="n">
        <v>287.38</v>
      </c>
    </row>
    <row r="998">
      <c r="A998" s="53" t="inlineStr">
        <is>
          <t>CS498330293</t>
        </is>
      </c>
      <c r="B998" s="53">
        <f>"DVV40033-3PCS-CH"</f>
        <v/>
      </c>
      <c r="C998" s="61" t="n">
        <v>315.81</v>
      </c>
      <c r="D998" s="54">
        <f>C998*0.91</f>
        <v/>
      </c>
      <c r="E998" s="55" t="n">
        <v>287.38</v>
      </c>
    </row>
    <row r="999">
      <c r="A999" s="53" t="inlineStr">
        <is>
          <t>CS498615544</t>
        </is>
      </c>
      <c r="B999" s="53">
        <f>"DVV40033-3PCS-CH"</f>
        <v/>
      </c>
      <c r="C999" s="61" t="n">
        <v>315.81</v>
      </c>
      <c r="D999" s="54">
        <f>C999*0.91</f>
        <v/>
      </c>
      <c r="E999" s="55" t="n">
        <v>265.31</v>
      </c>
    </row>
    <row r="1000">
      <c r="A1000" s="53" t="inlineStr">
        <is>
          <t>CS498639028</t>
        </is>
      </c>
      <c r="B1000" s="53">
        <f>"DVV40033-3PCS-CH"</f>
        <v/>
      </c>
      <c r="C1000" s="61" t="n">
        <v>315.81</v>
      </c>
      <c r="D1000" s="54">
        <f>C1000*0.91</f>
        <v/>
      </c>
      <c r="E1000" s="55" t="n">
        <v>287.38</v>
      </c>
    </row>
    <row r="1001">
      <c r="A1001" s="53" t="inlineStr">
        <is>
          <t>CA498609520</t>
        </is>
      </c>
      <c r="B1001" s="53">
        <f>"DVV40033-3PCS-S"</f>
        <v/>
      </c>
      <c r="C1001" s="61" t="n">
        <v>315.81</v>
      </c>
      <c r="D1001" s="54">
        <f>C1001*0.91</f>
        <v/>
      </c>
      <c r="E1001" s="55" t="n">
        <v>121.62</v>
      </c>
    </row>
    <row r="1002">
      <c r="A1002" s="53" t="inlineStr">
        <is>
          <t>CA498609522</t>
        </is>
      </c>
      <c r="B1002" s="53">
        <f>"DVV40033-3PCS-CH"</f>
        <v/>
      </c>
      <c r="C1002" s="61" t="n"/>
      <c r="D1002" s="54">
        <f>C1002*0.91</f>
        <v/>
      </c>
      <c r="E1002" s="55" t="n">
        <v>121.62</v>
      </c>
    </row>
    <row r="1003">
      <c r="A1003" s="53" t="inlineStr">
        <is>
          <t>CA498609525</t>
        </is>
      </c>
      <c r="B1003" s="53">
        <f>"DVV40033-3PCS-O"</f>
        <v/>
      </c>
      <c r="C1003" s="61" t="n"/>
      <c r="D1003" s="54">
        <f>C1003*0.91</f>
        <v/>
      </c>
      <c r="E1003" s="55" t="n">
        <v>44.14</v>
      </c>
    </row>
    <row r="1004">
      <c r="A1004" s="53" t="inlineStr">
        <is>
          <t>CA498319660</t>
        </is>
      </c>
      <c r="B1004" s="53">
        <f>"DVV40033-3PCS-S"</f>
        <v/>
      </c>
      <c r="C1004" s="61" t="n">
        <v>315.81</v>
      </c>
      <c r="D1004" s="54">
        <f>C1004*0.91</f>
        <v/>
      </c>
      <c r="E1004" s="55" t="n">
        <v>121.62</v>
      </c>
    </row>
    <row r="1005">
      <c r="A1005" s="53" t="inlineStr">
        <is>
          <t>CA498319662</t>
        </is>
      </c>
      <c r="B1005" s="53">
        <f>"DVV40033-3PCS-CH"</f>
        <v/>
      </c>
      <c r="C1005" s="61" t="n"/>
      <c r="D1005" s="54">
        <f>C1005*0.91</f>
        <v/>
      </c>
      <c r="E1005" s="55" t="n">
        <v>121.62</v>
      </c>
    </row>
    <row r="1006">
      <c r="A1006" s="53" t="inlineStr">
        <is>
          <t>CA498319663</t>
        </is>
      </c>
      <c r="B1006" s="53">
        <f>"DVV40033-3PCS-O"</f>
        <v/>
      </c>
      <c r="C1006" s="61" t="n"/>
      <c r="D1006" s="54">
        <f>C1006*0.91</f>
        <v/>
      </c>
      <c r="E1006" s="55" t="n">
        <v>44.14</v>
      </c>
    </row>
    <row r="1007">
      <c r="A1007" s="53" t="inlineStr">
        <is>
          <t>CS497927147</t>
        </is>
      </c>
      <c r="B1007" s="53">
        <f>"DVV4034-CH"</f>
        <v/>
      </c>
      <c r="C1007" s="61" t="n">
        <v>316.01</v>
      </c>
      <c r="D1007" s="54">
        <f>C1007*0.91</f>
        <v/>
      </c>
      <c r="E1007" s="55" t="n">
        <v>287.57</v>
      </c>
    </row>
    <row r="1008">
      <c r="A1008" s="53" t="inlineStr">
        <is>
          <t>CS497967514</t>
        </is>
      </c>
      <c r="B1008" s="53">
        <f>"DVV4034-CH"</f>
        <v/>
      </c>
      <c r="C1008" s="61" t="n">
        <v>316.01</v>
      </c>
      <c r="D1008" s="54">
        <f>C1008*0.91</f>
        <v/>
      </c>
      <c r="E1008" s="55" t="n">
        <v>287.57</v>
      </c>
    </row>
    <row r="1009">
      <c r="A1009" s="53" t="inlineStr">
        <is>
          <t>CS497995797</t>
        </is>
      </c>
      <c r="B1009" s="53">
        <f>"DVV4034-CH"</f>
        <v/>
      </c>
      <c r="C1009" s="61" t="n">
        <v>316.01</v>
      </c>
      <c r="D1009" s="54">
        <f>C1009*0.91</f>
        <v/>
      </c>
      <c r="E1009" s="55" t="n">
        <v>287.57</v>
      </c>
    </row>
    <row r="1010">
      <c r="A1010" s="53" t="inlineStr">
        <is>
          <t>CS497994325</t>
        </is>
      </c>
      <c r="B1010" s="53">
        <f>"DVV4034-CH"</f>
        <v/>
      </c>
      <c r="C1010" s="61" t="n">
        <v>316.01</v>
      </c>
      <c r="D1010" s="54">
        <f>C1010*0.91</f>
        <v/>
      </c>
      <c r="E1010" s="55" t="n">
        <v>287.57</v>
      </c>
    </row>
    <row r="1011">
      <c r="A1011" s="53" t="inlineStr">
        <is>
          <t>CS498002421</t>
        </is>
      </c>
      <c r="B1011" s="53">
        <f>"DVV4034-CH"</f>
        <v/>
      </c>
      <c r="C1011" s="61" t="n">
        <v>316.01</v>
      </c>
      <c r="D1011" s="54">
        <f>C1011*0.91</f>
        <v/>
      </c>
      <c r="E1011" s="55" t="n">
        <v>287.57</v>
      </c>
    </row>
    <row r="1012">
      <c r="A1012" s="53" t="inlineStr">
        <is>
          <t>CS498033416</t>
        </is>
      </c>
      <c r="B1012" s="53">
        <f>"DVV4034-CH"</f>
        <v/>
      </c>
      <c r="C1012" s="61" t="n">
        <v>316.01</v>
      </c>
      <c r="D1012" s="54">
        <f>C1012*0.91</f>
        <v/>
      </c>
      <c r="E1012" s="55" t="n">
        <v>287.57</v>
      </c>
    </row>
    <row r="1013">
      <c r="A1013" s="53" t="inlineStr">
        <is>
          <t>CS498057272</t>
        </is>
      </c>
      <c r="B1013" s="53">
        <f>"DVV4034-CH"</f>
        <v/>
      </c>
      <c r="C1013" s="61" t="n">
        <v>316.01</v>
      </c>
      <c r="D1013" s="54">
        <f>C1013*0.91</f>
        <v/>
      </c>
      <c r="E1013" s="55" t="n">
        <v>287.57</v>
      </c>
    </row>
    <row r="1014">
      <c r="A1014" s="53" t="inlineStr">
        <is>
          <t>CS498087287</t>
        </is>
      </c>
      <c r="B1014" s="53">
        <f>"DVV4034-CH"</f>
        <v/>
      </c>
      <c r="C1014" s="61" t="n">
        <v>316.01</v>
      </c>
      <c r="D1014" s="54">
        <f>C1014*0.91</f>
        <v/>
      </c>
      <c r="E1014" s="55" t="n">
        <v>287.57</v>
      </c>
    </row>
    <row r="1015">
      <c r="A1015" s="53" t="inlineStr">
        <is>
          <t>CS498087593</t>
        </is>
      </c>
      <c r="B1015" s="53">
        <f>"DVV4034-CH"</f>
        <v/>
      </c>
      <c r="C1015" s="61" t="n">
        <v>316.01</v>
      </c>
      <c r="D1015" s="54">
        <f>C1015*0.91</f>
        <v/>
      </c>
      <c r="E1015" s="55" t="n">
        <v>287.57</v>
      </c>
    </row>
    <row r="1016">
      <c r="A1016" s="53" t="inlineStr">
        <is>
          <t>CS498089085</t>
        </is>
      </c>
      <c r="B1016" s="53">
        <f>"DVV4034-CH"</f>
        <v/>
      </c>
      <c r="C1016" s="61" t="n">
        <v>316.01</v>
      </c>
      <c r="D1016" s="54">
        <f>C1016*0.91</f>
        <v/>
      </c>
      <c r="E1016" s="55" t="n">
        <v>287.57</v>
      </c>
    </row>
    <row r="1017">
      <c r="A1017" s="53" t="inlineStr">
        <is>
          <t>CS498082667</t>
        </is>
      </c>
      <c r="B1017" s="53">
        <f>"DVV4034-CH"</f>
        <v/>
      </c>
      <c r="C1017" s="61" t="n">
        <v>316.01</v>
      </c>
      <c r="D1017" s="54">
        <f>C1017*0.91</f>
        <v/>
      </c>
      <c r="E1017" s="55" t="n">
        <v>287.57</v>
      </c>
    </row>
    <row r="1018">
      <c r="A1018" s="53" t="inlineStr">
        <is>
          <t>CS498094350</t>
        </is>
      </c>
      <c r="B1018" s="53">
        <f>"DVV4034-CH"</f>
        <v/>
      </c>
      <c r="C1018" s="61" t="n">
        <v>316.01</v>
      </c>
      <c r="D1018" s="54">
        <f>C1018*0.91</f>
        <v/>
      </c>
      <c r="E1018" s="55" t="n">
        <v>287.57</v>
      </c>
    </row>
    <row r="1019">
      <c r="A1019" s="53" t="inlineStr">
        <is>
          <t>CS498105022</t>
        </is>
      </c>
      <c r="B1019" s="53">
        <f>"DVV4034-CH"</f>
        <v/>
      </c>
      <c r="C1019" s="61" t="n">
        <v>316.01</v>
      </c>
      <c r="D1019" s="54">
        <f>C1019*0.91</f>
        <v/>
      </c>
      <c r="E1019" s="55" t="n">
        <v>287.57</v>
      </c>
    </row>
    <row r="1020">
      <c r="A1020" s="53" t="inlineStr">
        <is>
          <t>CS498123975</t>
        </is>
      </c>
      <c r="B1020" s="53">
        <f>"DVV4034-CH"</f>
        <v/>
      </c>
      <c r="C1020" s="61" t="n">
        <v>316.01</v>
      </c>
      <c r="D1020" s="54">
        <f>C1020*0.91</f>
        <v/>
      </c>
      <c r="E1020" s="55" t="n">
        <v>287.57</v>
      </c>
    </row>
    <row r="1021">
      <c r="A1021" s="53" t="inlineStr">
        <is>
          <t>CS498179118</t>
        </is>
      </c>
      <c r="B1021" s="53">
        <f>"DVV4034-CH"</f>
        <v/>
      </c>
      <c r="C1021" s="61" t="n">
        <v>316.01</v>
      </c>
      <c r="D1021" s="54">
        <f>C1021*0.91</f>
        <v/>
      </c>
      <c r="E1021" s="55" t="n">
        <v>287.57</v>
      </c>
    </row>
    <row r="1022">
      <c r="A1022" s="53" t="inlineStr">
        <is>
          <t>CS498188403</t>
        </is>
      </c>
      <c r="B1022" s="53">
        <f>"DVV4034-CH"</f>
        <v/>
      </c>
      <c r="C1022" s="61" t="n">
        <v>316.01</v>
      </c>
      <c r="D1022" s="54">
        <f>C1022*0.91</f>
        <v/>
      </c>
      <c r="E1022" s="55" t="n">
        <v>287.57</v>
      </c>
    </row>
    <row r="1023">
      <c r="A1023" s="53" t="inlineStr">
        <is>
          <t>CS498188847</t>
        </is>
      </c>
      <c r="B1023" s="53">
        <f>"DVV4034-CH"</f>
        <v/>
      </c>
      <c r="C1023" s="61" t="n">
        <v>316.01</v>
      </c>
      <c r="D1023" s="54">
        <f>C1023*0.91</f>
        <v/>
      </c>
      <c r="E1023" s="55" t="n">
        <v>287.57</v>
      </c>
    </row>
    <row r="1024">
      <c r="A1024" s="53" t="inlineStr">
        <is>
          <t>CS498190897</t>
        </is>
      </c>
      <c r="B1024" s="53">
        <f>"DVV4034-CH"</f>
        <v/>
      </c>
      <c r="C1024" s="61" t="n">
        <v>316.01</v>
      </c>
      <c r="D1024" s="54">
        <f>C1024*0.91</f>
        <v/>
      </c>
      <c r="E1024" s="55" t="n">
        <v>287.57</v>
      </c>
    </row>
    <row r="1025">
      <c r="A1025" s="53" t="inlineStr">
        <is>
          <t>CS498195556</t>
        </is>
      </c>
      <c r="B1025" s="53">
        <f>"DVV4034-CH"</f>
        <v/>
      </c>
      <c r="C1025" s="61" t="n">
        <v>316.01</v>
      </c>
      <c r="D1025" s="54">
        <f>C1025*0.91</f>
        <v/>
      </c>
      <c r="E1025" s="55" t="n">
        <v>287.57</v>
      </c>
    </row>
    <row r="1026">
      <c r="A1026" s="53" t="inlineStr">
        <is>
          <t>CS498198902</t>
        </is>
      </c>
      <c r="B1026" s="53">
        <f>"DVV4034-CH"</f>
        <v/>
      </c>
      <c r="C1026" s="61" t="n">
        <v>316.01</v>
      </c>
      <c r="D1026" s="54">
        <f>C1026*0.91</f>
        <v/>
      </c>
      <c r="E1026" s="55" t="n">
        <v>287.57</v>
      </c>
    </row>
    <row r="1027">
      <c r="A1027" s="53" t="inlineStr">
        <is>
          <t>CS498211590</t>
        </is>
      </c>
      <c r="B1027" s="53">
        <f>"DVV4034-CH"</f>
        <v/>
      </c>
      <c r="C1027" s="61" t="n">
        <v>316.01</v>
      </c>
      <c r="D1027" s="54">
        <f>C1027*0.91</f>
        <v/>
      </c>
      <c r="E1027" s="55" t="n">
        <v>287.57</v>
      </c>
    </row>
    <row r="1028">
      <c r="A1028" s="53" t="inlineStr">
        <is>
          <t>CS498217396</t>
        </is>
      </c>
      <c r="B1028" s="53">
        <f>"DVV4034-CH"</f>
        <v/>
      </c>
      <c r="C1028" s="61" t="n">
        <v>316.01</v>
      </c>
      <c r="D1028" s="54">
        <f>C1028*0.91</f>
        <v/>
      </c>
      <c r="E1028" s="55" t="n">
        <v>287.57</v>
      </c>
    </row>
    <row r="1029">
      <c r="A1029" s="53" t="inlineStr">
        <is>
          <t>CS498231835</t>
        </is>
      </c>
      <c r="B1029" s="53">
        <f>"DVV4034-CH"</f>
        <v/>
      </c>
      <c r="C1029" s="61" t="n">
        <v>316.01</v>
      </c>
      <c r="D1029" s="54">
        <f>C1029*0.91</f>
        <v/>
      </c>
      <c r="E1029" s="55" t="n">
        <v>287.57</v>
      </c>
    </row>
    <row r="1030">
      <c r="A1030" s="53" t="inlineStr">
        <is>
          <t>CS498227178</t>
        </is>
      </c>
      <c r="B1030" s="53">
        <f>"DVV4034-CH"</f>
        <v/>
      </c>
      <c r="C1030" s="61" t="n">
        <v>316.01</v>
      </c>
      <c r="D1030" s="54">
        <f>C1030*0.91</f>
        <v/>
      </c>
      <c r="E1030" s="55" t="n">
        <v>287.57</v>
      </c>
    </row>
    <row r="1031">
      <c r="A1031" s="53" t="inlineStr">
        <is>
          <t>CS498235098</t>
        </is>
      </c>
      <c r="B1031" s="53">
        <f>"DVV4034-CH"</f>
        <v/>
      </c>
      <c r="C1031" s="61" t="n">
        <v>316.01</v>
      </c>
      <c r="D1031" s="54">
        <f>C1031*0.91</f>
        <v/>
      </c>
      <c r="E1031" s="55" t="n">
        <v>287.57</v>
      </c>
    </row>
    <row r="1032">
      <c r="A1032" s="53" t="inlineStr">
        <is>
          <t>CS498243822</t>
        </is>
      </c>
      <c r="B1032" s="53">
        <f>"DVV4034-CH"</f>
        <v/>
      </c>
      <c r="C1032" s="61" t="n">
        <v>316.01</v>
      </c>
      <c r="D1032" s="54">
        <f>C1032*0.91</f>
        <v/>
      </c>
      <c r="E1032" s="55" t="n">
        <v>287.57</v>
      </c>
    </row>
    <row r="1033">
      <c r="A1033" s="53" t="inlineStr">
        <is>
          <t>CS498246925</t>
        </is>
      </c>
      <c r="B1033" s="53">
        <f>"DVV4034-CH"</f>
        <v/>
      </c>
      <c r="C1033" s="61" t="n">
        <v>316.01</v>
      </c>
      <c r="D1033" s="54">
        <f>C1033*0.91</f>
        <v/>
      </c>
      <c r="E1033" s="55" t="n">
        <v>287.57</v>
      </c>
    </row>
    <row r="1034">
      <c r="A1034" s="53" t="inlineStr">
        <is>
          <t>CS498248480</t>
        </is>
      </c>
      <c r="B1034" s="53">
        <f>"DVV4034-CH"</f>
        <v/>
      </c>
      <c r="C1034" s="61" t="n">
        <v>316.01</v>
      </c>
      <c r="D1034" s="54">
        <f>C1034*0.91</f>
        <v/>
      </c>
      <c r="E1034" s="55" t="n">
        <v>287.57</v>
      </c>
    </row>
    <row r="1035">
      <c r="A1035" s="53" t="inlineStr">
        <is>
          <t>CS498249101</t>
        </is>
      </c>
      <c r="B1035" s="53">
        <f>"DVV4034-CH"</f>
        <v/>
      </c>
      <c r="C1035" s="61" t="n">
        <v>316.01</v>
      </c>
      <c r="D1035" s="54">
        <f>C1035*0.91</f>
        <v/>
      </c>
      <c r="E1035" s="55" t="n">
        <v>287.57</v>
      </c>
    </row>
    <row r="1036">
      <c r="A1036" s="53" t="inlineStr">
        <is>
          <t>CS498250804</t>
        </is>
      </c>
      <c r="B1036" s="53">
        <f>"DVV4034-CH"</f>
        <v/>
      </c>
      <c r="C1036" s="61" t="n">
        <v>316.01</v>
      </c>
      <c r="D1036" s="54">
        <f>C1036*0.91</f>
        <v/>
      </c>
      <c r="E1036" s="55" t="n">
        <v>287.57</v>
      </c>
    </row>
    <row r="1037">
      <c r="A1037" s="53" t="inlineStr">
        <is>
          <t>CS498256182</t>
        </is>
      </c>
      <c r="B1037" s="53">
        <f>"DVV4034-CH"</f>
        <v/>
      </c>
      <c r="C1037" s="61" t="n">
        <v>316.01</v>
      </c>
      <c r="D1037" s="54">
        <f>C1037*0.91</f>
        <v/>
      </c>
      <c r="E1037" s="55" t="n">
        <v>287.57</v>
      </c>
    </row>
    <row r="1038">
      <c r="A1038" s="53" t="inlineStr">
        <is>
          <t>CS498257666</t>
        </is>
      </c>
      <c r="B1038" s="53">
        <f>"DVV4034-CH"</f>
        <v/>
      </c>
      <c r="C1038" s="61" t="n">
        <v>316.01</v>
      </c>
      <c r="D1038" s="54">
        <f>C1038*0.91</f>
        <v/>
      </c>
      <c r="E1038" s="55" t="n">
        <v>287.57</v>
      </c>
    </row>
    <row r="1039">
      <c r="A1039" s="53" t="inlineStr">
        <is>
          <t>CS498262942</t>
        </is>
      </c>
      <c r="B1039" s="53">
        <f>"DVV4034-CH"</f>
        <v/>
      </c>
      <c r="C1039" s="61" t="n">
        <v>316.01</v>
      </c>
      <c r="D1039" s="54">
        <f>C1039*0.91</f>
        <v/>
      </c>
      <c r="E1039" s="55" t="n">
        <v>287.57</v>
      </c>
    </row>
    <row r="1040">
      <c r="A1040" s="53" t="inlineStr">
        <is>
          <t>CS498274980</t>
        </is>
      </c>
      <c r="B1040" s="53">
        <f>"DVV4034-CH"</f>
        <v/>
      </c>
      <c r="C1040" s="61" t="n">
        <v>316.01</v>
      </c>
      <c r="D1040" s="54">
        <f>C1040*0.91</f>
        <v/>
      </c>
      <c r="E1040" s="55" t="n">
        <v>287.57</v>
      </c>
    </row>
    <row r="1041">
      <c r="A1041" s="53" t="inlineStr">
        <is>
          <t>CS498291426</t>
        </is>
      </c>
      <c r="B1041" s="53">
        <f>"DVV4034-CH"</f>
        <v/>
      </c>
      <c r="C1041" s="61" t="n">
        <v>316.01</v>
      </c>
      <c r="D1041" s="54">
        <f>C1041*0.91</f>
        <v/>
      </c>
      <c r="E1041" s="55" t="n">
        <v>287.57</v>
      </c>
    </row>
    <row r="1042">
      <c r="A1042" s="53" t="inlineStr">
        <is>
          <t>CS498288197</t>
        </is>
      </c>
      <c r="B1042" s="53">
        <f>"DVV4034-CH"</f>
        <v/>
      </c>
      <c r="C1042" s="61" t="n">
        <v>316.01</v>
      </c>
      <c r="D1042" s="54">
        <f>C1042*0.91</f>
        <v/>
      </c>
      <c r="E1042" s="55" t="n">
        <v>287.57</v>
      </c>
    </row>
    <row r="1043">
      <c r="A1043" s="53" t="inlineStr">
        <is>
          <t>CS498306170</t>
        </is>
      </c>
      <c r="B1043" s="53">
        <f>"DVV4034-CH"</f>
        <v/>
      </c>
      <c r="C1043" s="61" t="n">
        <v>316.01</v>
      </c>
      <c r="D1043" s="54">
        <f>C1043*0.91</f>
        <v/>
      </c>
      <c r="E1043" s="55" t="n">
        <v>287.57</v>
      </c>
    </row>
    <row r="1044">
      <c r="A1044" s="53" t="inlineStr">
        <is>
          <t>CS498311825</t>
        </is>
      </c>
      <c r="B1044" s="53">
        <f>"DVV4034-CH"</f>
        <v/>
      </c>
      <c r="C1044" s="61" t="n">
        <v>316.01</v>
      </c>
      <c r="D1044" s="54">
        <f>C1044*0.91</f>
        <v/>
      </c>
      <c r="E1044" s="55" t="n">
        <v>287.57</v>
      </c>
    </row>
    <row r="1045">
      <c r="A1045" s="53" t="inlineStr">
        <is>
          <t>CS498314784</t>
        </is>
      </c>
      <c r="B1045" s="53">
        <f>"DVV4034-CH"</f>
        <v/>
      </c>
      <c r="C1045" s="61" t="n">
        <v>316.01</v>
      </c>
      <c r="D1045" s="54">
        <f>C1045*0.91</f>
        <v/>
      </c>
      <c r="E1045" s="55" t="n">
        <v>287.57</v>
      </c>
    </row>
    <row r="1046">
      <c r="A1046" s="53" t="inlineStr">
        <is>
          <t>CS498315548</t>
        </is>
      </c>
      <c r="B1046" s="53">
        <f>"DVV4034-CH"</f>
        <v/>
      </c>
      <c r="C1046" s="61" t="n">
        <v>316.01</v>
      </c>
      <c r="D1046" s="54">
        <f>C1046*0.91</f>
        <v/>
      </c>
      <c r="E1046" s="55" t="n">
        <v>287.57</v>
      </c>
    </row>
    <row r="1047">
      <c r="A1047" s="53" t="inlineStr">
        <is>
          <t>CS498321201</t>
        </is>
      </c>
      <c r="B1047" s="53">
        <f>"DVV4034-CH"</f>
        <v/>
      </c>
      <c r="C1047" s="61" t="n">
        <v>316.01</v>
      </c>
      <c r="D1047" s="54">
        <f>C1047*0.91</f>
        <v/>
      </c>
      <c r="E1047" s="55" t="n">
        <v>287.57</v>
      </c>
    </row>
    <row r="1048">
      <c r="A1048" s="53" t="inlineStr">
        <is>
          <t>CS498333345</t>
        </is>
      </c>
      <c r="B1048" s="53">
        <f>"DVV4034-CH"</f>
        <v/>
      </c>
      <c r="C1048" s="61" t="n">
        <v>316.01</v>
      </c>
      <c r="D1048" s="54">
        <f>C1048*0.91</f>
        <v/>
      </c>
      <c r="E1048" s="55" t="n">
        <v>287.57</v>
      </c>
    </row>
    <row r="1049">
      <c r="A1049" s="53" t="inlineStr">
        <is>
          <t>CS498347094</t>
        </is>
      </c>
      <c r="B1049" s="53">
        <f>"DVV4034-CH"</f>
        <v/>
      </c>
      <c r="C1049" s="61" t="n">
        <v>316.01</v>
      </c>
      <c r="D1049" s="54">
        <f>C1049*0.91</f>
        <v/>
      </c>
      <c r="E1049" s="55" t="n">
        <v>287.57</v>
      </c>
    </row>
    <row r="1050">
      <c r="A1050" s="53" t="inlineStr">
        <is>
          <t>CS498359180</t>
        </is>
      </c>
      <c r="B1050" s="53">
        <f>"DVV4034-CH"</f>
        <v/>
      </c>
      <c r="C1050" s="61" t="n">
        <v>316.01</v>
      </c>
      <c r="D1050" s="54">
        <f>C1050*0.91</f>
        <v/>
      </c>
      <c r="E1050" s="55" t="n">
        <v>287.57</v>
      </c>
    </row>
    <row r="1051">
      <c r="A1051" s="53" t="inlineStr">
        <is>
          <t>CS498434132</t>
        </is>
      </c>
      <c r="B1051" s="53">
        <f>"DVV4034-CH"</f>
        <v/>
      </c>
      <c r="C1051" s="61" t="n">
        <v>316.01</v>
      </c>
      <c r="D1051" s="54">
        <f>C1051*0.91</f>
        <v/>
      </c>
      <c r="E1051" s="55" t="n">
        <v>287.57</v>
      </c>
    </row>
    <row r="1052">
      <c r="A1052" s="53" t="inlineStr">
        <is>
          <t>CS498442785</t>
        </is>
      </c>
      <c r="B1052" s="53">
        <f>"DVV4034-CH"</f>
        <v/>
      </c>
      <c r="C1052" s="61" t="n">
        <v>316.01</v>
      </c>
      <c r="D1052" s="54">
        <f>C1052*0.91</f>
        <v/>
      </c>
      <c r="E1052" s="55" t="n">
        <v>287.57</v>
      </c>
    </row>
    <row r="1053">
      <c r="A1053" s="53" t="inlineStr">
        <is>
          <t>CS498439594</t>
        </is>
      </c>
      <c r="B1053" s="53">
        <f>"DVV4034-CH"</f>
        <v/>
      </c>
      <c r="C1053" s="61" t="n">
        <v>316.01</v>
      </c>
      <c r="D1053" s="54">
        <f>C1053*0.91</f>
        <v/>
      </c>
      <c r="E1053" s="55" t="n">
        <v>115.91</v>
      </c>
    </row>
    <row r="1054">
      <c r="A1054" s="53" t="inlineStr">
        <is>
          <t>CS498461741</t>
        </is>
      </c>
      <c r="B1054" s="53">
        <f>"DVV4034-CH"</f>
        <v/>
      </c>
      <c r="C1054" s="61" t="n">
        <v>316.01</v>
      </c>
      <c r="D1054" s="54">
        <f>C1054*0.91</f>
        <v/>
      </c>
      <c r="E1054" s="55" t="n">
        <v>287.57</v>
      </c>
    </row>
    <row r="1055">
      <c r="A1055" s="53" t="inlineStr">
        <is>
          <t>CS498455415</t>
        </is>
      </c>
      <c r="B1055" s="53">
        <f>"DVV4034-CH"</f>
        <v/>
      </c>
      <c r="C1055" s="61" t="n">
        <v>316.01</v>
      </c>
      <c r="D1055" s="54">
        <f>C1055*0.91</f>
        <v/>
      </c>
      <c r="E1055" s="55" t="n">
        <v>287.57</v>
      </c>
    </row>
    <row r="1056">
      <c r="A1056" s="53" t="inlineStr">
        <is>
          <t>CS498477099</t>
        </is>
      </c>
      <c r="B1056" s="53">
        <f>"DVV4034-CH"</f>
        <v/>
      </c>
      <c r="C1056" s="61" t="n">
        <v>316.01</v>
      </c>
      <c r="D1056" s="54">
        <f>C1056*0.91</f>
        <v/>
      </c>
      <c r="E1056" s="55" t="n">
        <v>287.57</v>
      </c>
    </row>
    <row r="1057">
      <c r="A1057" s="53" t="inlineStr">
        <is>
          <t>CS498478708</t>
        </is>
      </c>
      <c r="B1057" s="53">
        <f>"DVV4034-CH"</f>
        <v/>
      </c>
      <c r="C1057" s="61" t="n">
        <v>316.01</v>
      </c>
      <c r="D1057" s="54">
        <f>C1057*0.91</f>
        <v/>
      </c>
      <c r="E1057" s="55" t="n">
        <v>287.57</v>
      </c>
    </row>
    <row r="1058">
      <c r="A1058" s="53" t="inlineStr">
        <is>
          <t>CS498477786</t>
        </is>
      </c>
      <c r="B1058" s="53">
        <f>"DVV4034-CH"</f>
        <v/>
      </c>
      <c r="C1058" s="61" t="n">
        <v>316.01</v>
      </c>
      <c r="D1058" s="54">
        <f>C1058*0.91</f>
        <v/>
      </c>
      <c r="E1058" s="55" t="n">
        <v>287.57</v>
      </c>
    </row>
    <row r="1059">
      <c r="A1059" s="53" t="inlineStr">
        <is>
          <t>CS498484430</t>
        </is>
      </c>
      <c r="B1059" s="53">
        <f>"DVV4034-CH"</f>
        <v/>
      </c>
      <c r="C1059" s="61" t="n">
        <v>316.01</v>
      </c>
      <c r="D1059" s="54">
        <f>C1059*0.91</f>
        <v/>
      </c>
      <c r="E1059" s="55" t="n">
        <v>287.57</v>
      </c>
    </row>
    <row r="1060">
      <c r="A1060" s="53" t="inlineStr">
        <is>
          <t>CS498503669</t>
        </is>
      </c>
      <c r="B1060" s="53">
        <f>"DVV4034-CH"</f>
        <v/>
      </c>
      <c r="C1060" s="61" t="n">
        <v>316.01</v>
      </c>
      <c r="D1060" s="54">
        <f>C1060*0.91</f>
        <v/>
      </c>
      <c r="E1060" s="55" t="n">
        <v>287.57</v>
      </c>
    </row>
    <row r="1061">
      <c r="A1061" s="53" t="inlineStr">
        <is>
          <t>CS498512831</t>
        </is>
      </c>
      <c r="B1061" s="53">
        <f>"DVV4034-CH"</f>
        <v/>
      </c>
      <c r="C1061" s="61" t="n">
        <v>316.01</v>
      </c>
      <c r="D1061" s="54">
        <f>C1061*0.91</f>
        <v/>
      </c>
      <c r="E1061" s="55" t="n">
        <v>287.57</v>
      </c>
    </row>
    <row r="1062">
      <c r="A1062" s="53" t="inlineStr">
        <is>
          <t>CS498519601</t>
        </is>
      </c>
      <c r="B1062" s="53">
        <f>"DVV4034-CH"</f>
        <v/>
      </c>
      <c r="C1062" s="61" t="n">
        <v>316.01</v>
      </c>
      <c r="D1062" s="54">
        <f>C1062*0.91</f>
        <v/>
      </c>
      <c r="E1062" s="55" t="n">
        <v>237.84</v>
      </c>
    </row>
    <row r="1063">
      <c r="A1063" s="53" t="inlineStr">
        <is>
          <t>CS498515452</t>
        </is>
      </c>
      <c r="B1063" s="53">
        <f>"DVV4034-CH"</f>
        <v/>
      </c>
      <c r="C1063" s="61" t="n">
        <v>316.01</v>
      </c>
      <c r="D1063" s="54">
        <f>C1063*0.91</f>
        <v/>
      </c>
      <c r="E1063" s="55" t="n">
        <v>287.57</v>
      </c>
    </row>
    <row r="1064">
      <c r="A1064" s="53" t="inlineStr">
        <is>
          <t>CS498517186</t>
        </is>
      </c>
      <c r="B1064" s="53">
        <f>"DVV4034-CH"</f>
        <v/>
      </c>
      <c r="C1064" s="61" t="n">
        <v>316.01</v>
      </c>
      <c r="D1064" s="54">
        <f>C1064*0.91</f>
        <v/>
      </c>
      <c r="E1064" s="55" t="n">
        <v>287.57</v>
      </c>
    </row>
    <row r="1065">
      <c r="A1065" s="53" t="inlineStr">
        <is>
          <t>CS498532968</t>
        </is>
      </c>
      <c r="B1065" s="53">
        <f>"DVV4034-CH"</f>
        <v/>
      </c>
      <c r="C1065" s="61" t="n">
        <v>316.01</v>
      </c>
      <c r="D1065" s="54">
        <f>C1065*0.91</f>
        <v/>
      </c>
      <c r="E1065" s="55" t="n">
        <v>287.57</v>
      </c>
    </row>
    <row r="1066">
      <c r="A1066" s="53" t="inlineStr">
        <is>
          <t>CS498560891</t>
        </is>
      </c>
      <c r="B1066" s="53">
        <f>"DVV4034-CH"</f>
        <v/>
      </c>
      <c r="C1066" s="61" t="n">
        <v>316.01</v>
      </c>
      <c r="D1066" s="54">
        <f>C1066*0.91</f>
        <v/>
      </c>
      <c r="E1066" s="55" t="n">
        <v>287.57</v>
      </c>
    </row>
    <row r="1067">
      <c r="A1067" s="53" t="inlineStr">
        <is>
          <t>CS498561866</t>
        </is>
      </c>
      <c r="B1067" s="53">
        <f>"DVV4034-CH"</f>
        <v/>
      </c>
      <c r="C1067" s="61" t="n">
        <v>316.01</v>
      </c>
      <c r="D1067" s="54">
        <f>C1067*0.91</f>
        <v/>
      </c>
      <c r="E1067" s="55" t="n">
        <v>287.57</v>
      </c>
    </row>
    <row r="1068">
      <c r="A1068" s="53" t="inlineStr">
        <is>
          <t>CS498599412</t>
        </is>
      </c>
      <c r="B1068" s="53">
        <f>"DVV4034-CH"</f>
        <v/>
      </c>
      <c r="C1068" s="61" t="n">
        <v>316.01</v>
      </c>
      <c r="D1068" s="54">
        <f>C1068*0.91</f>
        <v/>
      </c>
      <c r="E1068" s="55" t="n">
        <v>287.57</v>
      </c>
    </row>
    <row r="1069">
      <c r="A1069" s="53" t="inlineStr">
        <is>
          <t>CS498603674</t>
        </is>
      </c>
      <c r="B1069" s="53">
        <f>"DVV4034-CH"</f>
        <v/>
      </c>
      <c r="C1069" s="61" t="n">
        <v>316.01</v>
      </c>
      <c r="D1069" s="54">
        <f>C1069*0.91</f>
        <v/>
      </c>
      <c r="E1069" s="55" t="n">
        <v>287.57</v>
      </c>
    </row>
    <row r="1070">
      <c r="A1070" s="53" t="inlineStr">
        <is>
          <t>CS498611147</t>
        </is>
      </c>
      <c r="B1070" s="53">
        <f>"DVV4034-CH"</f>
        <v/>
      </c>
      <c r="C1070" s="61" t="n">
        <v>316.01</v>
      </c>
      <c r="D1070" s="54">
        <f>C1070*0.91</f>
        <v/>
      </c>
      <c r="E1070" s="55" t="n">
        <v>287.57</v>
      </c>
    </row>
    <row r="1071">
      <c r="A1071" s="53" t="inlineStr">
        <is>
          <t>CS498630622</t>
        </is>
      </c>
      <c r="B1071" s="53">
        <f>"DVV4034-CH"</f>
        <v/>
      </c>
      <c r="C1071" s="61" t="n">
        <v>316.01</v>
      </c>
      <c r="D1071" s="54">
        <f>C1071*0.91</f>
        <v/>
      </c>
      <c r="E1071" s="55" t="n">
        <v>287.57</v>
      </c>
    </row>
    <row r="1072">
      <c r="A1072" s="53" t="inlineStr">
        <is>
          <t>CS498631797</t>
        </is>
      </c>
      <c r="B1072" s="53">
        <f>"DVV4034-CH"</f>
        <v/>
      </c>
      <c r="C1072" s="61" t="n">
        <v>316.01</v>
      </c>
      <c r="D1072" s="54">
        <f>C1072*0.91</f>
        <v/>
      </c>
      <c r="E1072" s="55" t="n">
        <v>287.57</v>
      </c>
    </row>
    <row r="1073">
      <c r="A1073" s="53" t="inlineStr">
        <is>
          <t>CS498624578</t>
        </is>
      </c>
      <c r="B1073" s="53">
        <f>"DVV4034-CH"</f>
        <v/>
      </c>
      <c r="C1073" s="61" t="n">
        <v>316.01</v>
      </c>
      <c r="D1073" s="54">
        <f>C1073*0.91</f>
        <v/>
      </c>
      <c r="E1073" s="55" t="n">
        <v>287.57</v>
      </c>
    </row>
    <row r="1074">
      <c r="A1074" s="53" t="inlineStr">
        <is>
          <t>CS498660402</t>
        </is>
      </c>
      <c r="B1074" s="53">
        <f>"DVV4034-CH"</f>
        <v/>
      </c>
      <c r="C1074" s="61" t="n">
        <v>316.01</v>
      </c>
      <c r="D1074" s="54">
        <f>C1074*0.91</f>
        <v/>
      </c>
      <c r="E1074" s="55" t="n">
        <v>287.57</v>
      </c>
    </row>
    <row r="1075">
      <c r="A1075" s="53" t="inlineStr">
        <is>
          <t>CA498263681</t>
        </is>
      </c>
      <c r="B1075" s="53">
        <f>"DVV4034-S"</f>
        <v/>
      </c>
      <c r="C1075" s="61" t="n">
        <v>316.01</v>
      </c>
      <c r="D1075" s="54">
        <f>C1075*0.91</f>
        <v/>
      </c>
      <c r="E1075" s="55" t="n">
        <v>118.92</v>
      </c>
    </row>
    <row r="1076">
      <c r="A1076" s="53" t="inlineStr">
        <is>
          <t>CA498263685</t>
        </is>
      </c>
      <c r="B1076" s="53">
        <f>"DVV4034-CH"</f>
        <v/>
      </c>
      <c r="C1076" s="61" t="n"/>
      <c r="D1076" s="54">
        <f>C1076*0.91</f>
        <v/>
      </c>
      <c r="E1076" s="55" t="n">
        <v>118.92</v>
      </c>
    </row>
    <row r="1077">
      <c r="A1077" s="53" t="inlineStr">
        <is>
          <t>CA498263687</t>
        </is>
      </c>
      <c r="B1077" s="53">
        <f>"DVV4034-O"</f>
        <v/>
      </c>
      <c r="C1077" s="61" t="n"/>
      <c r="D1077" s="54">
        <f>C1077*0.91</f>
        <v/>
      </c>
      <c r="E1077" s="55" t="n">
        <v>49.73</v>
      </c>
    </row>
    <row r="1078">
      <c r="A1078" s="53" t="inlineStr">
        <is>
          <t>CA498359568</t>
        </is>
      </c>
      <c r="B1078" s="53">
        <f>"DVV4034-S"</f>
        <v/>
      </c>
      <c r="C1078" s="61" t="n">
        <v>316.01</v>
      </c>
      <c r="D1078" s="54">
        <f>C1078*0.91</f>
        <v/>
      </c>
      <c r="E1078" s="55" t="n">
        <v>118.92</v>
      </c>
    </row>
    <row r="1079">
      <c r="A1079" s="53" t="inlineStr">
        <is>
          <t>CA498359569</t>
        </is>
      </c>
      <c r="B1079" s="53">
        <f>"DVV4034-CH"</f>
        <v/>
      </c>
      <c r="C1079" s="61" t="n"/>
      <c r="D1079" s="54">
        <f>C1079*0.91</f>
        <v/>
      </c>
      <c r="E1079" s="55" t="n">
        <v>118.92</v>
      </c>
    </row>
    <row r="1080">
      <c r="A1080" s="53" t="inlineStr">
        <is>
          <t>CA498359570</t>
        </is>
      </c>
      <c r="B1080" s="53">
        <f>"DVV4034-O"</f>
        <v/>
      </c>
      <c r="C1080" s="61" t="n"/>
      <c r="D1080" s="54">
        <f>C1080*0.91</f>
        <v/>
      </c>
      <c r="E1080" s="55" t="n">
        <v>49.73</v>
      </c>
    </row>
    <row r="1081">
      <c r="A1081" s="53" t="inlineStr">
        <is>
          <t>CA498222153</t>
        </is>
      </c>
      <c r="B1081" s="53">
        <f>"DVV4034-S"</f>
        <v/>
      </c>
      <c r="C1081" s="61" t="n">
        <v>316.01</v>
      </c>
      <c r="D1081" s="54">
        <f>C1081*0.91</f>
        <v/>
      </c>
      <c r="E1081" s="55" t="n">
        <v>118.92</v>
      </c>
    </row>
    <row r="1082">
      <c r="A1082" s="53" t="inlineStr">
        <is>
          <t>CA498222154</t>
        </is>
      </c>
      <c r="B1082" s="53">
        <f>"DVV4034-CH"</f>
        <v/>
      </c>
      <c r="C1082" s="61" t="n"/>
      <c r="D1082" s="54">
        <f>C1082*0.91</f>
        <v/>
      </c>
      <c r="E1082" s="55" t="n">
        <v>118.92</v>
      </c>
    </row>
    <row r="1083">
      <c r="A1083" s="53" t="inlineStr">
        <is>
          <t>CA498222155</t>
        </is>
      </c>
      <c r="B1083" s="53">
        <f>"DVV4034-O"</f>
        <v/>
      </c>
      <c r="C1083" s="61" t="n"/>
      <c r="D1083" s="54">
        <f>C1083*0.91</f>
        <v/>
      </c>
      <c r="E1083" s="55" t="n">
        <v>49.73</v>
      </c>
    </row>
    <row r="1084">
      <c r="A1084" s="53" t="inlineStr">
        <is>
          <t>CA498250450</t>
        </is>
      </c>
      <c r="B1084" s="53">
        <f>"DVV4034-S"</f>
        <v/>
      </c>
      <c r="C1084" s="61" t="n">
        <v>316.01</v>
      </c>
      <c r="D1084" s="54">
        <f>C1084*0.91</f>
        <v/>
      </c>
      <c r="E1084" s="55" t="n">
        <v>118.92</v>
      </c>
    </row>
    <row r="1085">
      <c r="A1085" s="53" t="inlineStr">
        <is>
          <t>CA498250452</t>
        </is>
      </c>
      <c r="B1085" s="53">
        <f>"DVV4034-CH"</f>
        <v/>
      </c>
      <c r="C1085" s="61" t="n"/>
      <c r="D1085" s="54">
        <f>C1085*0.91</f>
        <v/>
      </c>
      <c r="E1085" s="55" t="n">
        <v>118.92</v>
      </c>
    </row>
    <row r="1086">
      <c r="A1086" s="53" t="inlineStr">
        <is>
          <t>CA498250454</t>
        </is>
      </c>
      <c r="B1086" s="53">
        <f>"DVV4034-O"</f>
        <v/>
      </c>
      <c r="C1086" s="61" t="n"/>
      <c r="D1086" s="54">
        <f>C1086*0.91</f>
        <v/>
      </c>
      <c r="E1086" s="55" t="n">
        <v>49.73</v>
      </c>
    </row>
    <row r="1087">
      <c r="A1087" s="53" t="inlineStr">
        <is>
          <t>CA498298300</t>
        </is>
      </c>
      <c r="B1087" s="53">
        <f>"DVV4034-O"</f>
        <v/>
      </c>
      <c r="C1087" s="61" t="n">
        <v>316.01</v>
      </c>
      <c r="D1087" s="54">
        <f>C1087*0.91</f>
        <v/>
      </c>
      <c r="E1087" s="55" t="n">
        <v>49.73</v>
      </c>
    </row>
    <row r="1088">
      <c r="A1088" s="53" t="inlineStr">
        <is>
          <t>CA498298288</t>
        </is>
      </c>
      <c r="B1088" s="53">
        <f>"DVV4034-S"</f>
        <v/>
      </c>
      <c r="C1088" s="61" t="n"/>
      <c r="D1088" s="54">
        <f>C1088*0.91</f>
        <v/>
      </c>
      <c r="E1088" s="55" t="n">
        <v>118.92</v>
      </c>
    </row>
    <row r="1089">
      <c r="A1089" s="53" t="inlineStr">
        <is>
          <t>CA498298294</t>
        </is>
      </c>
      <c r="B1089" s="53">
        <f>"DVV4034-CH"</f>
        <v/>
      </c>
      <c r="C1089" s="61" t="n"/>
      <c r="D1089" s="54">
        <f>C1089*0.91</f>
        <v/>
      </c>
      <c r="E1089" s="55" t="n">
        <v>118.92</v>
      </c>
    </row>
    <row r="1090">
      <c r="A1090" s="53" t="inlineStr">
        <is>
          <t>CS498529547</t>
        </is>
      </c>
      <c r="B1090" s="53">
        <f>"DVV5011-Armrest"</f>
        <v/>
      </c>
      <c r="C1090" s="61" t="n">
        <v>205.9</v>
      </c>
      <c r="D1090" s="54">
        <f>C1090*0.91</f>
        <v/>
      </c>
      <c r="E1090" s="55" t="n">
        <v>187.37</v>
      </c>
    </row>
    <row r="1091">
      <c r="A1091" s="53" t="inlineStr">
        <is>
          <t>CS498596770</t>
        </is>
      </c>
      <c r="B1091" s="53">
        <f>"DVV5011-Armrest"</f>
        <v/>
      </c>
      <c r="C1091" s="61" t="n">
        <v>205.9</v>
      </c>
      <c r="D1091" s="54">
        <f>C1091*0.91</f>
        <v/>
      </c>
      <c r="E1091" s="55" t="n">
        <v>187.37</v>
      </c>
    </row>
    <row r="1092">
      <c r="A1092" s="53" t="inlineStr">
        <is>
          <t>CS498647613</t>
        </is>
      </c>
      <c r="B1092" s="53">
        <f>"DVV5011-Armrest"</f>
        <v/>
      </c>
      <c r="C1092" s="61" t="n">
        <v>205.9</v>
      </c>
      <c r="D1092" s="54">
        <f>C1092*0.91</f>
        <v/>
      </c>
      <c r="E1092" s="55" t="n">
        <v>187.37</v>
      </c>
    </row>
    <row r="1093">
      <c r="A1093" s="53" t="inlineStr">
        <is>
          <t>CS498334527</t>
        </is>
      </c>
      <c r="B1093" s="53">
        <f>"CD-5011-Armrest"</f>
        <v/>
      </c>
      <c r="C1093" s="61" t="n">
        <v>206.71</v>
      </c>
      <c r="D1093" s="54">
        <f>C1093*0.91</f>
        <v/>
      </c>
      <c r="E1093" s="55" t="n">
        <v>188.1</v>
      </c>
    </row>
    <row r="1094">
      <c r="A1094" s="53" t="inlineStr">
        <is>
          <t>CS498395848</t>
        </is>
      </c>
      <c r="B1094" s="53">
        <f>"CD-5011-Armrest"</f>
        <v/>
      </c>
      <c r="C1094" s="61" t="n">
        <v>206.71</v>
      </c>
      <c r="D1094" s="54">
        <f>C1094*0.91</f>
        <v/>
      </c>
      <c r="E1094" s="55" t="n">
        <v>188.1</v>
      </c>
    </row>
    <row r="1095">
      <c r="A1095" s="53" t="inlineStr">
        <is>
          <t>CS497986652</t>
        </is>
      </c>
      <c r="B1095" s="53">
        <f>"DDVV5011"</f>
        <v/>
      </c>
      <c r="C1095" s="61" t="n">
        <v>205.9</v>
      </c>
      <c r="D1095" s="54">
        <f>C1095*0.91</f>
        <v/>
      </c>
      <c r="E1095" s="55" t="n">
        <v>187.37</v>
      </c>
    </row>
    <row r="1096">
      <c r="A1096" s="53" t="inlineStr">
        <is>
          <t>CS498137226</t>
        </is>
      </c>
      <c r="B1096" s="53">
        <f>"DDVV5011"</f>
        <v/>
      </c>
      <c r="C1096" s="61" t="n">
        <v>205.9</v>
      </c>
      <c r="D1096" s="54">
        <f>C1096*0.91</f>
        <v/>
      </c>
      <c r="E1096" s="55" t="n">
        <v>187.37</v>
      </c>
    </row>
    <row r="1097">
      <c r="A1097" s="53" t="inlineStr">
        <is>
          <t>CS498219152</t>
        </is>
      </c>
      <c r="B1097" s="53">
        <f>"DDVV5011"</f>
        <v/>
      </c>
      <c r="C1097" s="61" t="n">
        <v>205.9</v>
      </c>
      <c r="D1097" s="54">
        <f>C1097*0.91</f>
        <v/>
      </c>
      <c r="E1097" s="55" t="n">
        <v>187.37</v>
      </c>
    </row>
    <row r="1098">
      <c r="A1098" s="53" t="inlineStr">
        <is>
          <t>CS498233066</t>
        </is>
      </c>
      <c r="B1098" s="53">
        <f>"DDVV5011"</f>
        <v/>
      </c>
      <c r="C1098" s="61" t="n">
        <v>205.9</v>
      </c>
      <c r="D1098" s="54">
        <f>C1098*0.91</f>
        <v/>
      </c>
      <c r="E1098" s="55" t="n">
        <v>187.37</v>
      </c>
    </row>
    <row r="1099">
      <c r="A1099" s="53" t="inlineStr">
        <is>
          <t>CS498501428</t>
        </is>
      </c>
      <c r="B1099" s="53">
        <f>"DDVV5011"</f>
        <v/>
      </c>
      <c r="C1099" s="61" t="n">
        <v>205.9</v>
      </c>
      <c r="D1099" s="54">
        <f>C1099*0.91</f>
        <v/>
      </c>
      <c r="E1099" s="55" t="n">
        <v>187.37</v>
      </c>
    </row>
    <row r="1100">
      <c r="A1100" s="53" t="inlineStr">
        <is>
          <t>CS498546494</t>
        </is>
      </c>
      <c r="B1100" s="53">
        <f>"DDVV5011"</f>
        <v/>
      </c>
      <c r="C1100" s="61" t="n">
        <v>205.9</v>
      </c>
      <c r="D1100" s="54">
        <f>C1100*0.91</f>
        <v/>
      </c>
      <c r="E1100" s="55" t="n">
        <v>187.37</v>
      </c>
    </row>
    <row r="1101">
      <c r="A1101" s="53" t="inlineStr">
        <is>
          <t>CS498604435</t>
        </is>
      </c>
      <c r="B1101" s="53">
        <f>"DDVV5011"</f>
        <v/>
      </c>
      <c r="C1101" s="61" t="n">
        <v>205.9</v>
      </c>
      <c r="D1101" s="54">
        <f>C1101*0.91</f>
        <v/>
      </c>
      <c r="E1101" s="55" t="n">
        <v>187.37</v>
      </c>
    </row>
    <row r="1102">
      <c r="A1102" s="53" t="inlineStr">
        <is>
          <t>CS498087501</t>
        </is>
      </c>
      <c r="B1102" s="53">
        <f>"DVV5012-Armrest"</f>
        <v/>
      </c>
      <c r="C1102" s="61" t="n">
        <v>206.71</v>
      </c>
      <c r="D1102" s="54">
        <f>C1102*0.91</f>
        <v/>
      </c>
      <c r="E1102" s="55" t="n">
        <v>134.73</v>
      </c>
    </row>
    <row r="1103">
      <c r="A1103" s="53" t="inlineStr">
        <is>
          <t>CS498110337</t>
        </is>
      </c>
      <c r="B1103" s="53">
        <f>"DDVV5012"</f>
        <v/>
      </c>
      <c r="C1103" s="61" t="n">
        <v>205.9</v>
      </c>
      <c r="D1103" s="54">
        <f>C1103*0.91</f>
        <v/>
      </c>
      <c r="E1103" s="55" t="n">
        <v>187.37</v>
      </c>
    </row>
    <row r="1104">
      <c r="A1104" s="53" t="inlineStr">
        <is>
          <t>CS498136525</t>
        </is>
      </c>
      <c r="B1104" s="53">
        <f>"DDVV5012"</f>
        <v/>
      </c>
      <c r="C1104" s="61" t="n">
        <v>205.9</v>
      </c>
      <c r="D1104" s="54">
        <f>C1104*0.91</f>
        <v/>
      </c>
      <c r="E1104" s="55" t="n">
        <v>132.48</v>
      </c>
    </row>
    <row r="1105">
      <c r="A1105" s="53" t="inlineStr">
        <is>
          <t>CS498208498</t>
        </is>
      </c>
      <c r="B1105" s="53">
        <f>"DDVV5012"</f>
        <v/>
      </c>
      <c r="C1105" s="61" t="n">
        <v>205.9</v>
      </c>
      <c r="D1105" s="54">
        <f>C1105*0.91</f>
        <v/>
      </c>
      <c r="E1105" s="55" t="n">
        <v>187.37</v>
      </c>
    </row>
    <row r="1106">
      <c r="A1106" s="53" t="inlineStr">
        <is>
          <t>CS498232670</t>
        </is>
      </c>
      <c r="B1106" s="53">
        <f>"DDVV5012"</f>
        <v/>
      </c>
      <c r="C1106" s="61" t="n">
        <v>205.9</v>
      </c>
      <c r="D1106" s="54">
        <f>C1106*0.91</f>
        <v/>
      </c>
      <c r="E1106" s="55" t="n">
        <v>187.37</v>
      </c>
    </row>
    <row r="1107">
      <c r="A1107" s="53" t="inlineStr">
        <is>
          <t>CS498471542</t>
        </is>
      </c>
      <c r="B1107" s="53">
        <f>"DDVV5012"</f>
        <v/>
      </c>
      <c r="C1107" s="61" t="n">
        <v>205.9</v>
      </c>
      <c r="D1107" s="54">
        <f>C1107*0.91</f>
        <v/>
      </c>
      <c r="E1107" s="55" t="n">
        <v>187.37</v>
      </c>
    </row>
    <row r="1108">
      <c r="A1108" s="53" t="inlineStr">
        <is>
          <t>CS498598751</t>
        </is>
      </c>
      <c r="B1108" s="53">
        <f>"DDVV5012"</f>
        <v/>
      </c>
      <c r="C1108" s="61" t="n">
        <v>205.9</v>
      </c>
      <c r="D1108" s="54">
        <f>C1108*0.91</f>
        <v/>
      </c>
      <c r="E1108" s="55" t="n">
        <v>187.37</v>
      </c>
    </row>
    <row r="1109">
      <c r="A1109" s="53" t="inlineStr">
        <is>
          <t>CS498601714</t>
        </is>
      </c>
      <c r="B1109" s="53">
        <f>"DDVV5012"</f>
        <v/>
      </c>
      <c r="C1109" s="61" t="n">
        <v>205.9</v>
      </c>
      <c r="D1109" s="54">
        <f>C1109*0.91</f>
        <v/>
      </c>
      <c r="E1109" s="55" t="n">
        <v>187.37</v>
      </c>
    </row>
    <row r="1110">
      <c r="A1110" s="53" t="inlineStr">
        <is>
          <t>CS498093695</t>
        </is>
      </c>
      <c r="B1110" s="53">
        <f>"CD-5013-Armrest"</f>
        <v/>
      </c>
      <c r="C1110" s="61" t="n">
        <v>206.71</v>
      </c>
      <c r="D1110" s="54">
        <f>C1110*0.91</f>
        <v/>
      </c>
      <c r="E1110" s="55" t="n">
        <v>188.1</v>
      </c>
    </row>
    <row r="1111">
      <c r="A1111" s="53" t="inlineStr">
        <is>
          <t>CS498392316</t>
        </is>
      </c>
      <c r="B1111" s="53">
        <f>"CD-5013-Armrest"</f>
        <v/>
      </c>
      <c r="C1111" s="61" t="n">
        <v>206.71</v>
      </c>
      <c r="D1111" s="54">
        <f>C1111*0.91</f>
        <v/>
      </c>
      <c r="E1111" s="55" t="n">
        <v>188.1</v>
      </c>
    </row>
    <row r="1112">
      <c r="A1112" s="53" t="inlineStr">
        <is>
          <t>CS498474697</t>
        </is>
      </c>
      <c r="B1112" s="53">
        <f>"CD-5013-Armrest"</f>
        <v/>
      </c>
      <c r="C1112" s="61" t="n">
        <v>206.71</v>
      </c>
      <c r="D1112" s="54">
        <f>C1112*0.91</f>
        <v/>
      </c>
      <c r="E1112" s="55" t="n">
        <v>188.1</v>
      </c>
    </row>
    <row r="1113">
      <c r="A1113" s="53" t="inlineStr">
        <is>
          <t>CS498194236</t>
        </is>
      </c>
      <c r="B1113" s="53">
        <f>"DV50014-ARM"</f>
        <v/>
      </c>
      <c r="C1113" s="61" t="n">
        <v>229</v>
      </c>
      <c r="D1113" s="54">
        <f>C1113*0.91</f>
        <v/>
      </c>
      <c r="E1113" s="55" t="n">
        <v>208.39</v>
      </c>
    </row>
    <row r="1114">
      <c r="A1114" s="53" t="inlineStr">
        <is>
          <t>CS498419170</t>
        </is>
      </c>
      <c r="B1114" s="53">
        <f>"CD-5015-Arm"</f>
        <v/>
      </c>
      <c r="C1114" s="61" t="n">
        <v>215.33</v>
      </c>
      <c r="D1114" s="54">
        <f>C1114*0.91</f>
        <v/>
      </c>
      <c r="E1114" s="55" t="n">
        <v>485.7</v>
      </c>
    </row>
    <row r="1115">
      <c r="A1115" s="11" t="n"/>
      <c r="B1115" s="11">
        <f>"CD-5501-Armrest"</f>
        <v/>
      </c>
      <c r="C1115" s="48" t="n">
        <v>318.4</v>
      </c>
      <c r="D1115" s="42">
        <f>C1115*0.91</f>
        <v/>
      </c>
      <c r="E1115" s="4" t="n"/>
    </row>
    <row r="1116">
      <c r="A1116" s="53" t="inlineStr">
        <is>
          <t>CS498218978</t>
        </is>
      </c>
      <c r="B1116" s="53">
        <f>"DV5042-ARM"</f>
        <v/>
      </c>
      <c r="C1116" s="61" t="n">
        <v>262.65</v>
      </c>
      <c r="D1116" s="54">
        <f>C1116*0.91</f>
        <v/>
      </c>
      <c r="E1116" s="55" t="n">
        <v>239.01</v>
      </c>
    </row>
    <row r="1117">
      <c r="A1117" s="53" t="inlineStr">
        <is>
          <t>CS498329822</t>
        </is>
      </c>
      <c r="B1117" s="53">
        <f>"DV5044-ARM"</f>
        <v/>
      </c>
      <c r="C1117" s="61" t="n">
        <v>271</v>
      </c>
      <c r="D1117" s="54">
        <f>C1117*0.91</f>
        <v/>
      </c>
      <c r="E1117" s="55" t="n">
        <v>246.61</v>
      </c>
    </row>
    <row r="1118">
      <c r="A1118" s="53" t="inlineStr">
        <is>
          <t>CS498456041</t>
        </is>
      </c>
      <c r="B1118" s="53">
        <f>"DV5044-ARM"</f>
        <v/>
      </c>
      <c r="C1118" s="61" t="n">
        <v>271</v>
      </c>
      <c r="D1118" s="54">
        <f>C1118*0.91</f>
        <v/>
      </c>
      <c r="E1118" s="55" t="n">
        <v>-56.15</v>
      </c>
    </row>
    <row r="1119">
      <c r="A1119" s="53" t="inlineStr">
        <is>
          <t>CS498644192</t>
        </is>
      </c>
      <c r="B1119" s="53">
        <f>"DV5078-ARM"</f>
        <v/>
      </c>
      <c r="C1119" s="61" t="n">
        <v>279</v>
      </c>
      <c r="D1119" s="54">
        <f>C1119*0.91</f>
        <v/>
      </c>
      <c r="E1119" s="55" t="n">
        <v>253.89</v>
      </c>
    </row>
    <row r="1120">
      <c r="A1120" s="53" t="inlineStr">
        <is>
          <t>CS498585075</t>
        </is>
      </c>
      <c r="B1120" s="53">
        <f>"DV5322-ARM"</f>
        <v/>
      </c>
      <c r="C1120" s="61" t="n">
        <v>229</v>
      </c>
      <c r="D1120" s="54">
        <f>C1120*0.91</f>
        <v/>
      </c>
      <c r="E1120" s="55" t="n">
        <v>208.39</v>
      </c>
    </row>
    <row r="1121">
      <c r="A1121" s="53" t="inlineStr">
        <is>
          <t>CS498225261</t>
        </is>
      </c>
      <c r="B1121" s="53">
        <f>"DV5324-Arm"</f>
        <v/>
      </c>
      <c r="C1121" s="61" t="n">
        <v>229</v>
      </c>
      <c r="D1121" s="54">
        <f>C1121*0.91</f>
        <v/>
      </c>
      <c r="E1121" s="55" t="n">
        <v>208.39</v>
      </c>
    </row>
    <row r="1122">
      <c r="A1122" s="53" t="inlineStr">
        <is>
          <t>CA498329444</t>
        </is>
      </c>
      <c r="B1122" s="53">
        <f>"CD-5501-Armrest"</f>
        <v/>
      </c>
      <c r="C1122" s="61" t="n">
        <v>318.4</v>
      </c>
      <c r="D1122" s="54">
        <f>C1122*0.91</f>
        <v/>
      </c>
      <c r="E1122" s="55" t="n">
        <v>71.89</v>
      </c>
    </row>
    <row r="1123">
      <c r="A1123" s="53" t="inlineStr">
        <is>
          <t>CA498329443</t>
        </is>
      </c>
      <c r="B1123" s="53">
        <f>"CD-5501-Chaise"</f>
        <v/>
      </c>
      <c r="C1123" s="61" t="n"/>
      <c r="D1123" s="54">
        <f>C1123*0.91</f>
        <v/>
      </c>
      <c r="E1123" s="55" t="n">
        <v>108.93</v>
      </c>
    </row>
    <row r="1124">
      <c r="A1124" s="53" t="inlineStr">
        <is>
          <t>CA498329441</t>
        </is>
      </c>
      <c r="B1124" s="53">
        <f>"CD-5501-Loveseat"</f>
        <v/>
      </c>
      <c r="C1124" s="61" t="n"/>
      <c r="D1124" s="54">
        <f>C1124*0.91</f>
        <v/>
      </c>
      <c r="E1124" s="55" t="n">
        <v>108.93</v>
      </c>
    </row>
    <row r="1125">
      <c r="A1125" s="53" t="inlineStr">
        <is>
          <t>CS497985074</t>
        </is>
      </c>
      <c r="B1125" s="53">
        <f>"DV-5501"</f>
        <v/>
      </c>
      <c r="C1125" s="61" t="n">
        <v>318.44</v>
      </c>
      <c r="D1125" s="54">
        <f>C1125*0.91</f>
        <v/>
      </c>
      <c r="E1125" s="55" t="n">
        <v>289.78</v>
      </c>
    </row>
    <row r="1126">
      <c r="A1126" s="53" t="inlineStr">
        <is>
          <t>CS498080026</t>
        </is>
      </c>
      <c r="B1126" s="53">
        <f>"DV-5501"</f>
        <v/>
      </c>
      <c r="C1126" s="61" t="n">
        <v>318.44</v>
      </c>
      <c r="D1126" s="54">
        <f>C1126*0.91</f>
        <v/>
      </c>
      <c r="E1126" s="55" t="n">
        <v>289.78</v>
      </c>
    </row>
    <row r="1127">
      <c r="A1127" s="53" t="inlineStr">
        <is>
          <t>CS498259458</t>
        </is>
      </c>
      <c r="B1127" s="53">
        <f>"DV-5501"</f>
        <v/>
      </c>
      <c r="C1127" s="61" t="n">
        <v>318.44</v>
      </c>
      <c r="D1127" s="54">
        <f>C1127*0.91</f>
        <v/>
      </c>
      <c r="E1127" s="55" t="n">
        <v>289.78</v>
      </c>
    </row>
    <row r="1128">
      <c r="A1128" s="53" t="inlineStr">
        <is>
          <t>CS498319764</t>
        </is>
      </c>
      <c r="B1128" s="53">
        <f>"DV-5501"</f>
        <v/>
      </c>
      <c r="C1128" s="61" t="n">
        <v>318.44</v>
      </c>
      <c r="D1128" s="54">
        <f>C1128*0.91</f>
        <v/>
      </c>
      <c r="E1128" s="55" t="n">
        <v>289.78</v>
      </c>
    </row>
    <row r="1129">
      <c r="A1129" s="53" t="inlineStr">
        <is>
          <t>CS498478384</t>
        </is>
      </c>
      <c r="B1129" s="53">
        <f>"DV-5501"</f>
        <v/>
      </c>
      <c r="C1129" s="61" t="n">
        <v>318.44</v>
      </c>
      <c r="D1129" s="54">
        <f>C1129*0.91</f>
        <v/>
      </c>
      <c r="E1129" s="55" t="n">
        <v>289.78</v>
      </c>
    </row>
    <row r="1130">
      <c r="A1130" s="53" t="inlineStr">
        <is>
          <t>CS498566651</t>
        </is>
      </c>
      <c r="B1130" s="53">
        <f>"DV-5501"</f>
        <v/>
      </c>
      <c r="C1130" s="61" t="n">
        <v>318.44</v>
      </c>
      <c r="D1130" s="54">
        <f>C1130*0.91</f>
        <v/>
      </c>
      <c r="E1130" s="55" t="n">
        <v>289.78</v>
      </c>
    </row>
    <row r="1131">
      <c r="A1131" s="53" t="inlineStr">
        <is>
          <t>CS498574940</t>
        </is>
      </c>
      <c r="B1131" s="53">
        <f>"DV-5501"</f>
        <v/>
      </c>
      <c r="C1131" s="61" t="n">
        <v>318.44</v>
      </c>
      <c r="D1131" s="54">
        <f>C1131*0.91</f>
        <v/>
      </c>
      <c r="E1131" s="55" t="n">
        <v>289.78</v>
      </c>
    </row>
    <row r="1132">
      <c r="A1132" s="53" t="inlineStr">
        <is>
          <t>CS498325960</t>
        </is>
      </c>
      <c r="B1132" s="53">
        <f>"DV-5502"</f>
        <v/>
      </c>
      <c r="C1132" s="61" t="n">
        <v>318.44</v>
      </c>
      <c r="D1132" s="54">
        <f>C1132*0.91</f>
        <v/>
      </c>
      <c r="E1132" s="55" t="n">
        <v>289.78</v>
      </c>
    </row>
    <row r="1133">
      <c r="A1133" s="53" t="inlineStr">
        <is>
          <t>CS498412908</t>
        </is>
      </c>
      <c r="B1133" s="53">
        <f>"DV-5502"</f>
        <v/>
      </c>
      <c r="C1133" s="61" t="n">
        <v>318.44</v>
      </c>
      <c r="D1133" s="54">
        <f>C1133*0.91</f>
        <v/>
      </c>
      <c r="E1133" s="55" t="n">
        <v>289.78</v>
      </c>
    </row>
    <row r="1134">
      <c r="A1134" s="53" t="inlineStr">
        <is>
          <t>CS498512802</t>
        </is>
      </c>
      <c r="B1134" s="53">
        <f>"DV-5502"</f>
        <v/>
      </c>
      <c r="C1134" s="61" t="n">
        <v>318.44</v>
      </c>
      <c r="D1134" s="54">
        <f>C1134*0.91</f>
        <v/>
      </c>
      <c r="E1134" s="55" t="n">
        <v>289.78</v>
      </c>
    </row>
    <row r="1135">
      <c r="A1135" s="53" t="inlineStr">
        <is>
          <t>CA498181289</t>
        </is>
      </c>
      <c r="B1135" s="53">
        <f>"CD-5502-Armrest"</f>
        <v/>
      </c>
      <c r="C1135" s="61" t="n">
        <v>318.4</v>
      </c>
      <c r="D1135" s="54">
        <f>C1135*0.91</f>
        <v/>
      </c>
      <c r="E1135" s="55" t="n">
        <v>71.89</v>
      </c>
    </row>
    <row r="1136">
      <c r="A1136" s="53" t="inlineStr">
        <is>
          <t>CA498181291</t>
        </is>
      </c>
      <c r="B1136" s="53">
        <f>"CD-5502-Chaise"</f>
        <v/>
      </c>
      <c r="C1136" s="61" t="n"/>
      <c r="D1136" s="54">
        <f>C1136*0.91</f>
        <v/>
      </c>
      <c r="E1136" s="55" t="n">
        <v>108.93</v>
      </c>
    </row>
    <row r="1137">
      <c r="A1137" s="53" t="inlineStr">
        <is>
          <t>CA498181293</t>
        </is>
      </c>
      <c r="B1137" s="53">
        <f>"CD-5502-Loveseat"</f>
        <v/>
      </c>
      <c r="C1137" s="61" t="n"/>
      <c r="D1137" s="54">
        <f>C1137*0.91</f>
        <v/>
      </c>
      <c r="E1137" s="55" t="n">
        <v>108.93</v>
      </c>
    </row>
    <row r="1138">
      <c r="A1138" s="53" t="inlineStr">
        <is>
          <t>CS498026912</t>
        </is>
      </c>
      <c r="B1138" s="53">
        <f>"CD-5601-CH"</f>
        <v/>
      </c>
      <c r="C1138" s="61" t="n">
        <v>206.1</v>
      </c>
      <c r="D1138" s="54">
        <f>C1138*0.91</f>
        <v/>
      </c>
      <c r="E1138" s="55" t="n">
        <v>187.55</v>
      </c>
    </row>
    <row r="1139">
      <c r="A1139" s="53" t="inlineStr">
        <is>
          <t>CS498225611</t>
        </is>
      </c>
      <c r="B1139" s="53">
        <f>"CD-5601-CH"</f>
        <v/>
      </c>
      <c r="C1139" s="61" t="n">
        <v>206.1</v>
      </c>
      <c r="D1139" s="54">
        <f>C1139*0.91</f>
        <v/>
      </c>
      <c r="E1139" s="55" t="n">
        <v>187.55</v>
      </c>
    </row>
    <row r="1140">
      <c r="A1140" s="53" t="inlineStr">
        <is>
          <t>CA498107533</t>
        </is>
      </c>
      <c r="B1140" s="53">
        <f>"CD-5601-POS"</f>
        <v/>
      </c>
      <c r="C1140" s="61" t="n">
        <v>206.1</v>
      </c>
      <c r="D1140" s="54">
        <f>C1140*0.91</f>
        <v/>
      </c>
      <c r="E1140" s="55" t="n">
        <v>87.45</v>
      </c>
    </row>
    <row r="1141">
      <c r="A1141" s="53" t="inlineStr">
        <is>
          <t>CA498107535</t>
        </is>
      </c>
      <c r="B1141" s="53">
        <f>"CD-5601-CH"</f>
        <v/>
      </c>
      <c r="C1141" s="61" t="n"/>
      <c r="D1141" s="54">
        <f>C1141*0.91</f>
        <v/>
      </c>
      <c r="E1141" s="55" t="n">
        <v>94.19</v>
      </c>
    </row>
    <row r="1142">
      <c r="A1142" s="53" t="inlineStr">
        <is>
          <t>CA498258088</t>
        </is>
      </c>
      <c r="B1142" s="53">
        <f>"CD-5601-CH"</f>
        <v/>
      </c>
      <c r="C1142" s="61" t="n">
        <v>206.1</v>
      </c>
      <c r="D1142" s="54">
        <f>C1142*0.91</f>
        <v/>
      </c>
      <c r="E1142" s="55" t="n">
        <v>94.19</v>
      </c>
    </row>
    <row r="1143">
      <c r="A1143" s="53" t="inlineStr">
        <is>
          <t>CA498258084</t>
        </is>
      </c>
      <c r="B1143" s="53">
        <f>"CD-5601-POS"</f>
        <v/>
      </c>
      <c r="C1143" s="61" t="n"/>
      <c r="D1143" s="54">
        <f>C1143*0.91</f>
        <v/>
      </c>
      <c r="E1143" s="55" t="n">
        <v>93.36</v>
      </c>
    </row>
    <row r="1144">
      <c r="A1144" s="53" t="inlineStr">
        <is>
          <t>CS498390918</t>
        </is>
      </c>
      <c r="B1144" s="53">
        <f>"CD-5602-CH"</f>
        <v/>
      </c>
      <c r="C1144" s="61" t="n">
        <v>206.1</v>
      </c>
      <c r="D1144" s="54">
        <f>C1144*0.91</f>
        <v/>
      </c>
      <c r="E1144" s="55" t="n">
        <v>187.55</v>
      </c>
    </row>
    <row r="1145">
      <c r="A1145" s="53" t="inlineStr">
        <is>
          <t>CS498524118</t>
        </is>
      </c>
      <c r="B1145" s="53">
        <f>"CD-5602-CH"</f>
        <v/>
      </c>
      <c r="C1145" s="61" t="n">
        <v>206.1</v>
      </c>
      <c r="D1145" s="54">
        <f>C1145*0.91</f>
        <v/>
      </c>
      <c r="E1145" s="55" t="n">
        <v>187.55</v>
      </c>
    </row>
    <row r="1146">
      <c r="A1146" s="53" t="inlineStr">
        <is>
          <t>CA498493172</t>
        </is>
      </c>
      <c r="B1146" s="53">
        <f>"CD-5602-CH"</f>
        <v/>
      </c>
      <c r="C1146" s="61" t="n">
        <v>206.1</v>
      </c>
      <c r="D1146" s="54">
        <f>C1146*0.91</f>
        <v/>
      </c>
      <c r="E1146" s="55" t="n">
        <v>94.19</v>
      </c>
    </row>
    <row r="1147">
      <c r="A1147" s="53" t="inlineStr">
        <is>
          <t>CA498493167</t>
        </is>
      </c>
      <c r="B1147" s="53">
        <f>"CD-5602-POS"</f>
        <v/>
      </c>
      <c r="C1147" s="61" t="n"/>
      <c r="D1147" s="54">
        <f>C1147*0.91</f>
        <v/>
      </c>
      <c r="E1147" s="55" t="n">
        <v>93.36</v>
      </c>
    </row>
    <row r="1148">
      <c r="A1148" s="53" t="inlineStr">
        <is>
          <t>CS498277181</t>
        </is>
      </c>
      <c r="B1148" s="53">
        <f>"DV6642-CH"</f>
        <v/>
      </c>
      <c r="C1148" s="61" t="n">
        <v>245.05</v>
      </c>
      <c r="D1148" s="54">
        <f>C1148*0.91</f>
        <v/>
      </c>
      <c r="E1148" s="55" t="n">
        <v>223</v>
      </c>
    </row>
    <row r="1149">
      <c r="A1149" s="53" t="inlineStr">
        <is>
          <t>CS498281944</t>
        </is>
      </c>
      <c r="B1149" s="53">
        <f>"DV6642-CH"</f>
        <v/>
      </c>
      <c r="C1149" s="61" t="n">
        <v>245.05</v>
      </c>
      <c r="D1149" s="54">
        <f>C1149*0.91</f>
        <v/>
      </c>
      <c r="E1149" s="55" t="n">
        <v>223</v>
      </c>
    </row>
    <row r="1150">
      <c r="A1150" s="53" t="inlineStr">
        <is>
          <t>CS498590977</t>
        </is>
      </c>
      <c r="B1150" s="53">
        <f>"DV6642-CH"</f>
        <v/>
      </c>
      <c r="C1150" s="61" t="n">
        <v>245.05</v>
      </c>
      <c r="D1150" s="54">
        <f>C1150*0.91</f>
        <v/>
      </c>
      <c r="E1150" s="55" t="n">
        <v>223</v>
      </c>
    </row>
    <row r="1151">
      <c r="A1151" s="53" t="inlineStr">
        <is>
          <t>CS498615511</t>
        </is>
      </c>
      <c r="B1151" s="53">
        <f>"DV6642-CH"</f>
        <v/>
      </c>
      <c r="C1151" s="61" t="n">
        <v>245.05</v>
      </c>
      <c r="D1151" s="54">
        <f>C1151*0.91</f>
        <v/>
      </c>
      <c r="E1151" s="55" t="n">
        <v>223</v>
      </c>
    </row>
    <row r="1152">
      <c r="A1152" s="53" t="inlineStr">
        <is>
          <t>CS497204894</t>
        </is>
      </c>
      <c r="B1152" s="53">
        <f>"DVV6014-2"</f>
        <v/>
      </c>
      <c r="C1152" s="61" t="n">
        <v>498.04</v>
      </c>
      <c r="D1152" s="54">
        <f>C1152*0.91</f>
        <v/>
      </c>
      <c r="E1152" s="55" t="n">
        <v>453.22</v>
      </c>
    </row>
    <row r="1153">
      <c r="A1153" s="53" t="inlineStr">
        <is>
          <t>CS498059616</t>
        </is>
      </c>
      <c r="B1153" s="53">
        <f>"DVV6014-2"</f>
        <v/>
      </c>
      <c r="C1153" s="61" t="n">
        <v>498.04</v>
      </c>
      <c r="D1153" s="54">
        <f>C1153*0.91</f>
        <v/>
      </c>
      <c r="E1153" s="55" t="n">
        <v>453.22</v>
      </c>
    </row>
    <row r="1154">
      <c r="A1154" s="53" t="inlineStr">
        <is>
          <t>CS498059984</t>
        </is>
      </c>
      <c r="B1154" s="53">
        <f>"DVV6014-2"</f>
        <v/>
      </c>
      <c r="C1154" s="61" t="n">
        <v>498.04</v>
      </c>
      <c r="D1154" s="54">
        <f>C1154*0.91</f>
        <v/>
      </c>
      <c r="E1154" s="55" t="n">
        <v>453.22</v>
      </c>
    </row>
    <row r="1155">
      <c r="A1155" s="53" t="inlineStr">
        <is>
          <t>CS498075602</t>
        </is>
      </c>
      <c r="B1155" s="53">
        <f>"DVV6014-2"</f>
        <v/>
      </c>
      <c r="C1155" s="61" t="n">
        <v>498.04</v>
      </c>
      <c r="D1155" s="54">
        <f>C1155*0.91</f>
        <v/>
      </c>
      <c r="E1155" s="55" t="n">
        <v>453.22</v>
      </c>
    </row>
    <row r="1156">
      <c r="A1156" s="53" t="inlineStr">
        <is>
          <t>CS498086505</t>
        </is>
      </c>
      <c r="B1156" s="53">
        <f>"DVV6014-2"</f>
        <v/>
      </c>
      <c r="C1156" s="61" t="n">
        <v>498.04</v>
      </c>
      <c r="D1156" s="54">
        <f>C1156*0.91</f>
        <v/>
      </c>
      <c r="E1156" s="55" t="n">
        <v>453.22</v>
      </c>
    </row>
    <row r="1157">
      <c r="A1157" s="53" t="inlineStr">
        <is>
          <t>CS498095163</t>
        </is>
      </c>
      <c r="B1157" s="53">
        <f>"DVV6014-2"</f>
        <v/>
      </c>
      <c r="C1157" s="61" t="n">
        <v>498.04</v>
      </c>
      <c r="D1157" s="54">
        <f>C1157*0.91</f>
        <v/>
      </c>
      <c r="E1157" s="55" t="n">
        <v>453.22</v>
      </c>
    </row>
    <row r="1158">
      <c r="A1158" s="53" t="inlineStr">
        <is>
          <t>CS498098152</t>
        </is>
      </c>
      <c r="B1158" s="53">
        <f>"DVV6014-2"</f>
        <v/>
      </c>
      <c r="C1158" s="61" t="n">
        <v>498.04</v>
      </c>
      <c r="D1158" s="54">
        <f>C1158*0.91</f>
        <v/>
      </c>
      <c r="E1158" s="55" t="n">
        <v>453.22</v>
      </c>
    </row>
    <row r="1159">
      <c r="A1159" s="53" t="inlineStr">
        <is>
          <t>CS498103115</t>
        </is>
      </c>
      <c r="B1159" s="53">
        <f>"DVV6014-2"</f>
        <v/>
      </c>
      <c r="C1159" s="61" t="n">
        <v>498.04</v>
      </c>
      <c r="D1159" s="54">
        <f>C1159*0.91</f>
        <v/>
      </c>
      <c r="E1159" s="55" t="n">
        <v>453.22</v>
      </c>
    </row>
    <row r="1160">
      <c r="A1160" s="53" t="inlineStr">
        <is>
          <t>CS498124450</t>
        </is>
      </c>
      <c r="B1160" s="53">
        <f>"DVV6014-2"</f>
        <v/>
      </c>
      <c r="C1160" s="61" t="n">
        <v>498.04</v>
      </c>
      <c r="D1160" s="54">
        <f>C1160*0.91</f>
        <v/>
      </c>
      <c r="E1160" s="55" t="n">
        <v>453.22</v>
      </c>
    </row>
    <row r="1161">
      <c r="A1161" s="53" t="inlineStr">
        <is>
          <t>CS498128025</t>
        </is>
      </c>
      <c r="B1161" s="53">
        <f>"DVV6014-2"</f>
        <v/>
      </c>
      <c r="C1161" s="61" t="n">
        <v>498.04</v>
      </c>
      <c r="D1161" s="54">
        <f>C1161*0.91</f>
        <v/>
      </c>
      <c r="E1161" s="55" t="n">
        <v>453.22</v>
      </c>
    </row>
    <row r="1162">
      <c r="A1162" s="53" t="inlineStr">
        <is>
          <t>CS498130335</t>
        </is>
      </c>
      <c r="B1162" s="53">
        <f>"DVV6014-2"</f>
        <v/>
      </c>
      <c r="C1162" s="61" t="n">
        <v>498.04</v>
      </c>
      <c r="D1162" s="54">
        <f>C1162*0.91</f>
        <v/>
      </c>
      <c r="E1162" s="55" t="n">
        <v>453.22</v>
      </c>
    </row>
    <row r="1163">
      <c r="A1163" s="53" t="inlineStr">
        <is>
          <t>CS498150397</t>
        </is>
      </c>
      <c r="B1163" s="53">
        <f>"DVV6014-2"</f>
        <v/>
      </c>
      <c r="C1163" s="61" t="n">
        <v>498.04</v>
      </c>
      <c r="D1163" s="54">
        <f>C1163*0.91</f>
        <v/>
      </c>
      <c r="E1163" s="55" t="n">
        <v>453.22</v>
      </c>
    </row>
    <row r="1164">
      <c r="A1164" s="53" t="inlineStr">
        <is>
          <t>CS498173177</t>
        </is>
      </c>
      <c r="B1164" s="53">
        <f>"DVV6014-2"</f>
        <v/>
      </c>
      <c r="C1164" s="61" t="n">
        <v>498.04</v>
      </c>
      <c r="D1164" s="54">
        <f>C1164*0.91</f>
        <v/>
      </c>
      <c r="E1164" s="55" t="n">
        <v>453.22</v>
      </c>
    </row>
    <row r="1165">
      <c r="A1165" s="53" t="inlineStr">
        <is>
          <t>CS498176917</t>
        </is>
      </c>
      <c r="B1165" s="53">
        <f>"DVV6014-2"</f>
        <v/>
      </c>
      <c r="C1165" s="61" t="n">
        <v>498.04</v>
      </c>
      <c r="D1165" s="54">
        <f>C1165*0.91</f>
        <v/>
      </c>
      <c r="E1165" s="55" t="n">
        <v>453.22</v>
      </c>
    </row>
    <row r="1166">
      <c r="A1166" s="53" t="inlineStr">
        <is>
          <t>CS498184950</t>
        </is>
      </c>
      <c r="B1166" s="53">
        <f>"DVV6014-2"</f>
        <v/>
      </c>
      <c r="C1166" s="61" t="n">
        <v>498.04</v>
      </c>
      <c r="D1166" s="54">
        <f>C1166*0.91</f>
        <v/>
      </c>
      <c r="E1166" s="55" t="n">
        <v>453.22</v>
      </c>
    </row>
    <row r="1167">
      <c r="A1167" s="53" t="inlineStr">
        <is>
          <t>CS498187263</t>
        </is>
      </c>
      <c r="B1167" s="53">
        <f>"DVV6014-2"</f>
        <v/>
      </c>
      <c r="C1167" s="61" t="n">
        <v>498.04</v>
      </c>
      <c r="D1167" s="54">
        <f>C1167*0.91</f>
        <v/>
      </c>
      <c r="E1167" s="55" t="n">
        <v>453.22</v>
      </c>
    </row>
    <row r="1168">
      <c r="A1168" s="53" t="inlineStr">
        <is>
          <t>CS498196193</t>
        </is>
      </c>
      <c r="B1168" s="53">
        <f>"DVV6014-2"</f>
        <v/>
      </c>
      <c r="C1168" s="61" t="n">
        <v>498.04</v>
      </c>
      <c r="D1168" s="54">
        <f>C1168*0.91</f>
        <v/>
      </c>
      <c r="E1168" s="55" t="n">
        <v>453.22</v>
      </c>
    </row>
    <row r="1169">
      <c r="A1169" s="53" t="inlineStr">
        <is>
          <t>CS498206310</t>
        </is>
      </c>
      <c r="B1169" s="53">
        <f>"DVV6014-2"</f>
        <v/>
      </c>
      <c r="C1169" s="61" t="n">
        <v>498.04</v>
      </c>
      <c r="D1169" s="54">
        <f>C1169*0.91</f>
        <v/>
      </c>
      <c r="E1169" s="55" t="n">
        <v>453.22</v>
      </c>
    </row>
    <row r="1170">
      <c r="A1170" s="53" t="inlineStr">
        <is>
          <t>CS498216367</t>
        </is>
      </c>
      <c r="B1170" s="53">
        <f>"DVV6014-2"</f>
        <v/>
      </c>
      <c r="C1170" s="61" t="n">
        <v>498.04</v>
      </c>
      <c r="D1170" s="54">
        <f>C1170*0.91</f>
        <v/>
      </c>
      <c r="E1170" s="55" t="n">
        <v>453.22</v>
      </c>
    </row>
    <row r="1171">
      <c r="A1171" s="58" t="inlineStr">
        <is>
          <t>CS498034585</t>
        </is>
      </c>
      <c r="B1171" s="58">
        <f>"DV60014-9T-A"</f>
        <v/>
      </c>
      <c r="C1171" s="66" t="n">
        <v>629</v>
      </c>
      <c r="D1171" s="54">
        <f>C1171*0.91</f>
        <v/>
      </c>
      <c r="E1171" s="55" t="n">
        <v>572.39</v>
      </c>
    </row>
    <row r="1172">
      <c r="A1172" s="58" t="inlineStr">
        <is>
          <t>CS498332626</t>
        </is>
      </c>
      <c r="B1172" s="58">
        <f>"DV60014-9T-A"</f>
        <v/>
      </c>
      <c r="C1172" s="66" t="n">
        <v>629</v>
      </c>
      <c r="D1172" s="54">
        <f>C1172*0.91</f>
        <v/>
      </c>
      <c r="E1172" s="55" t="n">
        <v>572.39</v>
      </c>
    </row>
    <row r="1173">
      <c r="A1173" s="53" t="inlineStr">
        <is>
          <t>CA497990230</t>
        </is>
      </c>
      <c r="B1173" s="53">
        <f>"DVV6015-2"</f>
        <v/>
      </c>
      <c r="C1173" s="61" t="n">
        <v>498.04</v>
      </c>
      <c r="D1173" s="54">
        <f>C1173*0.91</f>
        <v/>
      </c>
      <c r="E1173" s="55" t="n">
        <v>453.22</v>
      </c>
    </row>
    <row r="1174">
      <c r="A1174" s="53" t="inlineStr">
        <is>
          <t>CA498051344</t>
        </is>
      </c>
      <c r="B1174" s="53">
        <f>"DVV6015-2"</f>
        <v/>
      </c>
      <c r="C1174" s="61" t="n">
        <v>498.04</v>
      </c>
      <c r="D1174" s="54">
        <f>C1174*0.91</f>
        <v/>
      </c>
      <c r="E1174" s="55" t="n">
        <v>453.22</v>
      </c>
    </row>
    <row r="1175">
      <c r="A1175" s="53" t="inlineStr">
        <is>
          <t>CA498510930</t>
        </is>
      </c>
      <c r="B1175" s="53">
        <f>"DVV6015-2"</f>
        <v/>
      </c>
      <c r="C1175" s="61" t="n">
        <v>498.04</v>
      </c>
      <c r="D1175" s="54">
        <f>C1175*0.91</f>
        <v/>
      </c>
      <c r="E1175" s="55" t="n">
        <v>453.22</v>
      </c>
    </row>
    <row r="1176">
      <c r="A1176" s="53" t="inlineStr">
        <is>
          <t>CS497978214</t>
        </is>
      </c>
      <c r="B1176" s="53">
        <f>"DVV6015-2"</f>
        <v/>
      </c>
      <c r="C1176" s="61" t="n">
        <v>498.04</v>
      </c>
      <c r="D1176" s="54">
        <f>C1176*0.91</f>
        <v/>
      </c>
      <c r="E1176" s="55" t="n">
        <v>453.22</v>
      </c>
    </row>
    <row r="1177">
      <c r="A1177" s="53" t="inlineStr">
        <is>
          <t>CS498026979</t>
        </is>
      </c>
      <c r="B1177" s="53">
        <f>"DVV6015-2"</f>
        <v/>
      </c>
      <c r="C1177" s="61" t="n">
        <v>498.04</v>
      </c>
      <c r="D1177" s="54">
        <f>C1177*0.91</f>
        <v/>
      </c>
      <c r="E1177" s="55" t="n">
        <v>453.22</v>
      </c>
    </row>
    <row r="1178">
      <c r="A1178" s="53" t="inlineStr">
        <is>
          <t>CS498071158</t>
        </is>
      </c>
      <c r="B1178" s="53">
        <f>"DVV6015-2"</f>
        <v/>
      </c>
      <c r="C1178" s="61" t="n">
        <v>498.04</v>
      </c>
      <c r="D1178" s="54">
        <f>C1178*0.91</f>
        <v/>
      </c>
      <c r="E1178" s="55" t="n">
        <v>453.22</v>
      </c>
    </row>
    <row r="1179">
      <c r="A1179" s="53" t="inlineStr">
        <is>
          <t>CS498094076</t>
        </is>
      </c>
      <c r="B1179" s="53">
        <f>"DVV6015-2"</f>
        <v/>
      </c>
      <c r="C1179" s="61" t="n">
        <v>498.04</v>
      </c>
      <c r="D1179" s="54">
        <f>C1179*0.91</f>
        <v/>
      </c>
      <c r="E1179" s="55" t="n">
        <v>453.22</v>
      </c>
    </row>
    <row r="1180">
      <c r="A1180" s="53" t="inlineStr">
        <is>
          <t>CS498212043</t>
        </is>
      </c>
      <c r="B1180" s="53">
        <f>"DVV6015-2"</f>
        <v/>
      </c>
      <c r="C1180" s="61" t="n">
        <v>498.04</v>
      </c>
      <c r="D1180" s="54">
        <f>C1180*0.91</f>
        <v/>
      </c>
      <c r="E1180" s="55" t="n">
        <v>453.22</v>
      </c>
    </row>
    <row r="1181">
      <c r="A1181" s="53" t="inlineStr">
        <is>
          <t>CS498214729</t>
        </is>
      </c>
      <c r="B1181" s="53">
        <f>"DVV6015-2"</f>
        <v/>
      </c>
      <c r="C1181" s="61" t="n">
        <v>498.04</v>
      </c>
      <c r="D1181" s="54">
        <f>C1181*0.91</f>
        <v/>
      </c>
      <c r="E1181" s="55" t="n">
        <v>453.22</v>
      </c>
    </row>
    <row r="1182">
      <c r="A1182" s="53" t="inlineStr">
        <is>
          <t>CS498229324</t>
        </is>
      </c>
      <c r="B1182" s="53">
        <f>"DVV6015-2"</f>
        <v/>
      </c>
      <c r="C1182" s="61" t="n">
        <v>498.04</v>
      </c>
      <c r="D1182" s="54">
        <f>C1182*0.91</f>
        <v/>
      </c>
      <c r="E1182" s="55" t="n">
        <v>453.22</v>
      </c>
    </row>
    <row r="1183">
      <c r="A1183" s="53" t="inlineStr">
        <is>
          <t>CS498240206</t>
        </is>
      </c>
      <c r="B1183" s="53">
        <f>"DVV6015-2"</f>
        <v/>
      </c>
      <c r="C1183" s="61" t="n">
        <v>498.04</v>
      </c>
      <c r="D1183" s="54">
        <f>C1183*0.91</f>
        <v/>
      </c>
      <c r="E1183" s="55" t="n">
        <v>453.22</v>
      </c>
    </row>
    <row r="1184">
      <c r="A1184" s="53" t="inlineStr">
        <is>
          <t>CS498248174</t>
        </is>
      </c>
      <c r="B1184" s="53">
        <f>"DVV6015-2"</f>
        <v/>
      </c>
      <c r="C1184" s="61" t="n">
        <v>498.04</v>
      </c>
      <c r="D1184" s="54">
        <f>C1184*0.91</f>
        <v/>
      </c>
      <c r="E1184" s="55" t="n">
        <v>453.22</v>
      </c>
    </row>
    <row r="1185">
      <c r="A1185" s="53" t="inlineStr">
        <is>
          <t>CS498266531</t>
        </is>
      </c>
      <c r="B1185" s="53">
        <f>"DVV6015-2"</f>
        <v/>
      </c>
      <c r="C1185" s="61" t="n">
        <v>498.04</v>
      </c>
      <c r="D1185" s="54">
        <f>C1185*0.91</f>
        <v/>
      </c>
      <c r="E1185" s="55" t="n">
        <v>453.22</v>
      </c>
    </row>
    <row r="1186">
      <c r="A1186" s="53" t="inlineStr">
        <is>
          <t>CS498309794</t>
        </is>
      </c>
      <c r="B1186" s="53">
        <f>"DVV6015-2"</f>
        <v/>
      </c>
      <c r="C1186" s="61" t="n">
        <v>498.04</v>
      </c>
      <c r="D1186" s="54">
        <f>C1186*0.91</f>
        <v/>
      </c>
      <c r="E1186" s="55" t="n">
        <v>453.22</v>
      </c>
    </row>
    <row r="1187">
      <c r="A1187" s="53" t="inlineStr">
        <is>
          <t>CS498324771</t>
        </is>
      </c>
      <c r="B1187" s="53">
        <f>"DVV6015-2"</f>
        <v/>
      </c>
      <c r="C1187" s="61" t="n">
        <v>498.04</v>
      </c>
      <c r="D1187" s="54">
        <f>C1187*0.91</f>
        <v/>
      </c>
      <c r="E1187" s="55" t="n">
        <v>453.22</v>
      </c>
    </row>
    <row r="1188">
      <c r="A1188" s="53" t="inlineStr">
        <is>
          <t>CS498340571</t>
        </is>
      </c>
      <c r="B1188" s="53">
        <f>"DVV6015-2"</f>
        <v/>
      </c>
      <c r="C1188" s="61" t="n">
        <v>498.04</v>
      </c>
      <c r="D1188" s="54">
        <f>C1188*0.91</f>
        <v/>
      </c>
      <c r="E1188" s="55" t="n">
        <v>453.22</v>
      </c>
    </row>
    <row r="1189">
      <c r="A1189" s="53" t="inlineStr">
        <is>
          <t>CS498355249</t>
        </is>
      </c>
      <c r="B1189" s="53">
        <f>"DVV6015-2"</f>
        <v/>
      </c>
      <c r="C1189" s="61" t="n">
        <v>498.04</v>
      </c>
      <c r="D1189" s="54">
        <f>C1189*0.91</f>
        <v/>
      </c>
      <c r="E1189" s="55" t="n">
        <v>453.22</v>
      </c>
    </row>
    <row r="1190">
      <c r="A1190" s="53" t="inlineStr">
        <is>
          <t>CS498373816</t>
        </is>
      </c>
      <c r="B1190" s="53">
        <f>"DVV6015-2"</f>
        <v/>
      </c>
      <c r="C1190" s="61" t="n">
        <v>498.04</v>
      </c>
      <c r="D1190" s="54">
        <f>C1190*0.91</f>
        <v/>
      </c>
      <c r="E1190" s="55" t="n">
        <v>453.22</v>
      </c>
    </row>
    <row r="1191">
      <c r="A1191" s="53" t="inlineStr">
        <is>
          <t>CS498421487</t>
        </is>
      </c>
      <c r="B1191" s="53">
        <f>"DVV6015-2"</f>
        <v/>
      </c>
      <c r="C1191" s="61" t="n">
        <v>498.04</v>
      </c>
      <c r="D1191" s="54">
        <f>C1191*0.91</f>
        <v/>
      </c>
      <c r="E1191" s="55" t="n">
        <v>453.22</v>
      </c>
    </row>
    <row r="1192">
      <c r="A1192" s="53" t="inlineStr">
        <is>
          <t>CS498432557</t>
        </is>
      </c>
      <c r="B1192" s="53">
        <f>"DVV6015-2"</f>
        <v/>
      </c>
      <c r="C1192" s="61" t="n">
        <v>498.04</v>
      </c>
      <c r="D1192" s="54">
        <f>C1192*0.91</f>
        <v/>
      </c>
      <c r="E1192" s="55" t="n">
        <v>453.22</v>
      </c>
    </row>
    <row r="1193">
      <c r="A1193" s="53" t="inlineStr">
        <is>
          <t>CS498561367</t>
        </is>
      </c>
      <c r="B1193" s="53">
        <f>"DVV6015-2"</f>
        <v/>
      </c>
      <c r="C1193" s="61" t="n">
        <v>498.04</v>
      </c>
      <c r="D1193" s="54">
        <f>C1193*0.91</f>
        <v/>
      </c>
      <c r="E1193" s="55" t="n">
        <v>453.22</v>
      </c>
    </row>
    <row r="1194">
      <c r="A1194" s="53" t="inlineStr">
        <is>
          <t>CS498572966</t>
        </is>
      </c>
      <c r="B1194" s="53">
        <f>"DVV6015-2"</f>
        <v/>
      </c>
      <c r="C1194" s="61" t="n">
        <v>498.04</v>
      </c>
      <c r="D1194" s="54">
        <f>C1194*0.91</f>
        <v/>
      </c>
      <c r="E1194" s="55" t="n">
        <v>453.22</v>
      </c>
    </row>
    <row r="1195">
      <c r="A1195" s="53" t="inlineStr">
        <is>
          <t>CS498581041</t>
        </is>
      </c>
      <c r="B1195" s="53">
        <f>"DVV6015-2"</f>
        <v/>
      </c>
      <c r="C1195" s="61" t="n">
        <v>498.04</v>
      </c>
      <c r="D1195" s="54">
        <f>C1195*0.91</f>
        <v/>
      </c>
      <c r="E1195" s="55" t="n">
        <v>425.16</v>
      </c>
    </row>
    <row r="1196">
      <c r="A1196" s="53" t="inlineStr">
        <is>
          <t>CS498597756</t>
        </is>
      </c>
      <c r="B1196" s="53">
        <f>"DVV6015-2"</f>
        <v/>
      </c>
      <c r="C1196" s="61" t="n">
        <v>498.04</v>
      </c>
      <c r="D1196" s="54">
        <f>C1196*0.91</f>
        <v/>
      </c>
      <c r="E1196" s="55" t="n">
        <v>453.22</v>
      </c>
    </row>
    <row r="1197">
      <c r="A1197" s="53" t="inlineStr">
        <is>
          <t>CS498625254</t>
        </is>
      </c>
      <c r="B1197" s="53">
        <f>"DVV6015-2"</f>
        <v/>
      </c>
      <c r="C1197" s="61" t="n">
        <v>498.04</v>
      </c>
      <c r="D1197" s="54">
        <f>C1197*0.91</f>
        <v/>
      </c>
      <c r="E1197" s="55" t="n">
        <v>453.22</v>
      </c>
    </row>
    <row r="1198">
      <c r="A1198" s="53" t="inlineStr">
        <is>
          <t>CS498651077</t>
        </is>
      </c>
      <c r="B1198" s="53">
        <f>"DVV6015-2"</f>
        <v/>
      </c>
      <c r="C1198" s="61" t="n">
        <v>498.04</v>
      </c>
      <c r="D1198" s="54">
        <f>C1198*0.91</f>
        <v/>
      </c>
      <c r="E1198" s="55" t="n">
        <v>453.22</v>
      </c>
    </row>
    <row r="1199">
      <c r="A1199" s="53" t="inlineStr">
        <is>
          <t>CS498655264</t>
        </is>
      </c>
      <c r="B1199" s="53">
        <f>"DVV6015-2"</f>
        <v/>
      </c>
      <c r="C1199" s="61" t="n">
        <v>498.04</v>
      </c>
      <c r="D1199" s="54">
        <f>C1199*0.91</f>
        <v/>
      </c>
      <c r="E1199" s="55" t="n">
        <v>453.22</v>
      </c>
    </row>
    <row r="1200">
      <c r="A1200" s="58" t="inlineStr">
        <is>
          <t>CS498012769</t>
        </is>
      </c>
      <c r="B1200" s="58">
        <f>"QZ6015-2-Corner Chair"</f>
        <v/>
      </c>
      <c r="C1200" s="66" t="n">
        <v>576.97</v>
      </c>
      <c r="D1200" s="54">
        <f>C1200*0.91</f>
        <v/>
      </c>
      <c r="E1200" s="55" t="n">
        <v>525.04</v>
      </c>
    </row>
    <row r="1201">
      <c r="A1201" s="58" t="inlineStr">
        <is>
          <t>CS498160698</t>
        </is>
      </c>
      <c r="B1201" s="58">
        <f>"QZ6015-2-Corner Chair"</f>
        <v/>
      </c>
      <c r="C1201" s="66" t="n">
        <v>576.97</v>
      </c>
      <c r="D1201" s="54">
        <f>C1201*0.91</f>
        <v/>
      </c>
      <c r="E1201" s="55" t="n">
        <v>525.04</v>
      </c>
    </row>
    <row r="1202">
      <c r="A1202" s="58" t="inlineStr">
        <is>
          <t>CA498506048</t>
        </is>
      </c>
      <c r="B1202" s="58">
        <f>"QZ6015-2-Armless Chair"</f>
        <v/>
      </c>
      <c r="C1202" s="66" t="n">
        <v>576.97</v>
      </c>
      <c r="D1202" s="54">
        <f>C1202*0.91</f>
        <v/>
      </c>
      <c r="E1202" s="55" t="n">
        <v>225.33</v>
      </c>
    </row>
    <row r="1203">
      <c r="A1203" s="58" t="inlineStr">
        <is>
          <t>CA498506057</t>
        </is>
      </c>
      <c r="B1203" s="58">
        <f>"QZ6015-2-Corner Chair"</f>
        <v/>
      </c>
      <c r="C1203" s="66" t="n"/>
      <c r="D1203" s="54">
        <f>C1203*0.91</f>
        <v/>
      </c>
      <c r="E1203" s="55" t="n">
        <v>82.63</v>
      </c>
    </row>
    <row r="1204">
      <c r="A1204" s="58" t="inlineStr">
        <is>
          <t>CA498506069</t>
        </is>
      </c>
      <c r="B1204" s="58">
        <f>"QZ6015-2-Left Arm Chair"</f>
        <v/>
      </c>
      <c r="C1204" s="66" t="n"/>
      <c r="D1204" s="54">
        <f>C1204*0.91</f>
        <v/>
      </c>
      <c r="E1204" s="55" t="n">
        <v>82.63</v>
      </c>
    </row>
    <row r="1205">
      <c r="A1205" s="58" t="inlineStr">
        <is>
          <t>CA498506065</t>
        </is>
      </c>
      <c r="B1205" s="58">
        <f>"QZ6015-2-Ottoman"</f>
        <v/>
      </c>
      <c r="C1205" s="66" t="n"/>
      <c r="D1205" s="54">
        <f>C1205*0.91</f>
        <v/>
      </c>
      <c r="E1205" s="55" t="n">
        <v>51.82</v>
      </c>
    </row>
    <row r="1206">
      <c r="A1206" s="58" t="inlineStr">
        <is>
          <t>CA498506051</t>
        </is>
      </c>
      <c r="B1206" s="58">
        <f>"QZ6015-2-Right Arm Chair"</f>
        <v/>
      </c>
      <c r="C1206" s="66" t="n"/>
      <c r="D1206" s="54">
        <f>C1206*0.91</f>
        <v/>
      </c>
      <c r="E1206" s="55" t="n">
        <v>82.63</v>
      </c>
    </row>
    <row r="1207">
      <c r="A1207" s="58" t="inlineStr">
        <is>
          <t>CS498075255</t>
        </is>
      </c>
      <c r="B1207" s="58">
        <f>"DV60015-9T-A"</f>
        <v/>
      </c>
      <c r="C1207" s="66" t="n">
        <v>629</v>
      </c>
      <c r="D1207" s="54">
        <f>C1207*0.91</f>
        <v/>
      </c>
      <c r="E1207" s="55" t="n">
        <v>572.38</v>
      </c>
    </row>
    <row r="1208">
      <c r="A1208" s="58" t="inlineStr">
        <is>
          <t>CA498373147</t>
        </is>
      </c>
      <c r="B1208" s="58">
        <f>"DV60015-9T-A"</f>
        <v/>
      </c>
      <c r="C1208" s="66" t="n">
        <v>649</v>
      </c>
      <c r="D1208" s="54">
        <f>C1208*0.91</f>
        <v/>
      </c>
      <c r="E1208" s="55" t="n">
        <v>291.2</v>
      </c>
    </row>
    <row r="1209">
      <c r="A1209" s="58" t="inlineStr">
        <is>
          <t>CA498373144</t>
        </is>
      </c>
      <c r="B1209" s="58">
        <f>"DV60015-9T-C"</f>
        <v/>
      </c>
      <c r="C1209" s="66" t="n"/>
      <c r="D1209" s="54">
        <f>C1209*0.91</f>
        <v/>
      </c>
      <c r="E1209" s="55" t="n">
        <v>72.8</v>
      </c>
    </row>
    <row r="1210">
      <c r="A1210" s="58" t="inlineStr">
        <is>
          <t>CA498373142</t>
        </is>
      </c>
      <c r="B1210" s="58">
        <f>"DV60015-9T-CUP"</f>
        <v/>
      </c>
      <c r="C1210" s="66" t="n"/>
      <c r="D1210" s="54">
        <f>C1210*0.91</f>
        <v/>
      </c>
      <c r="E1210" s="55" t="n">
        <v>26.39</v>
      </c>
    </row>
    <row r="1211">
      <c r="A1211" s="58" t="inlineStr">
        <is>
          <t>CA498373139</t>
        </is>
      </c>
      <c r="B1211" s="58">
        <f>"DV60015-9T-LC"</f>
        <v/>
      </c>
      <c r="C1211" s="66" t="n"/>
      <c r="D1211" s="54">
        <f>C1211*0.91</f>
        <v/>
      </c>
      <c r="E1211" s="55" t="n">
        <v>72.8</v>
      </c>
    </row>
    <row r="1212">
      <c r="A1212" s="58" t="inlineStr">
        <is>
          <t>CA498373141</t>
        </is>
      </c>
      <c r="B1212" s="58">
        <f>"DV60015-9T-O"</f>
        <v/>
      </c>
      <c r="C1212" s="66" t="n"/>
      <c r="D1212" s="54">
        <f>C1212*0.91</f>
        <v/>
      </c>
      <c r="E1212" s="55" t="n">
        <v>36.4</v>
      </c>
    </row>
    <row r="1213">
      <c r="A1213" s="58" t="inlineStr">
        <is>
          <t>CA498373137</t>
        </is>
      </c>
      <c r="B1213" s="58">
        <f>"DV60015-9T-RC"</f>
        <v/>
      </c>
      <c r="C1213" s="66" t="n"/>
      <c r="D1213" s="54">
        <f>C1213*0.91</f>
        <v/>
      </c>
      <c r="E1213" s="55" t="n">
        <v>72.8</v>
      </c>
    </row>
    <row r="1214">
      <c r="A1214" s="58" t="inlineStr">
        <is>
          <t>CA498370472</t>
        </is>
      </c>
      <c r="B1214" s="58">
        <f>"DV6019-9T-A"</f>
        <v/>
      </c>
      <c r="C1214" s="66" t="n">
        <v>649</v>
      </c>
      <c r="D1214" s="54">
        <f>C1214*0.91</f>
        <v/>
      </c>
      <c r="E1214" s="55" t="n">
        <v>291.2</v>
      </c>
    </row>
    <row r="1215">
      <c r="A1215" s="58" t="inlineStr">
        <is>
          <t>CA498370463</t>
        </is>
      </c>
      <c r="B1215" s="58">
        <f>"DV6019-9T-R"</f>
        <v/>
      </c>
      <c r="C1215" s="66" t="n"/>
      <c r="D1215" s="54">
        <f>C1215*0.91</f>
        <v/>
      </c>
      <c r="E1215" s="55" t="n">
        <v>72.8</v>
      </c>
    </row>
    <row r="1216">
      <c r="A1216" s="58" t="inlineStr">
        <is>
          <t>CA498370465</t>
        </is>
      </c>
      <c r="B1216" s="58">
        <f>"DV6019-9T-CONSOLE"</f>
        <v/>
      </c>
      <c r="C1216" s="66" t="n"/>
      <c r="D1216" s="54">
        <f>C1216*0.91</f>
        <v/>
      </c>
      <c r="E1216" s="55" t="n">
        <v>35.49</v>
      </c>
    </row>
    <row r="1217">
      <c r="A1217" s="58" t="inlineStr">
        <is>
          <t>CA498370467</t>
        </is>
      </c>
      <c r="B1217" s="58">
        <f>"DV6019-9T-C"</f>
        <v/>
      </c>
      <c r="C1217" s="66" t="n"/>
      <c r="D1217" s="54">
        <f>C1217*0.91</f>
        <v/>
      </c>
      <c r="E1217" s="55" t="n">
        <v>72.8</v>
      </c>
    </row>
    <row r="1218">
      <c r="A1218" s="58" t="inlineStr">
        <is>
          <t>CA498370468</t>
        </is>
      </c>
      <c r="B1218" s="58">
        <f>"DV6019-9T-O"</f>
        <v/>
      </c>
      <c r="C1218" s="66" t="n"/>
      <c r="D1218" s="54">
        <f>C1218*0.91</f>
        <v/>
      </c>
      <c r="E1218" s="55" t="n">
        <v>45.5</v>
      </c>
    </row>
    <row r="1219">
      <c r="A1219" s="58" t="inlineStr">
        <is>
          <t>CA498370469</t>
        </is>
      </c>
      <c r="B1219" s="58">
        <f>"DV6019-9T-L"</f>
        <v/>
      </c>
      <c r="C1219" s="66" t="n"/>
      <c r="D1219" s="54">
        <f>C1219*0.91</f>
        <v/>
      </c>
      <c r="E1219" s="55" t="n">
        <v>72.8</v>
      </c>
    </row>
    <row r="1220">
      <c r="A1220" s="53" t="inlineStr">
        <is>
          <t>CS498316438</t>
        </is>
      </c>
      <c r="B1220" s="53">
        <f>"DV6211-10-C"</f>
        <v/>
      </c>
      <c r="C1220" s="61" t="n">
        <v>545.53</v>
      </c>
      <c r="D1220" s="54">
        <f>C1220*0.91</f>
        <v/>
      </c>
      <c r="E1220" s="55" t="n">
        <v>496.44</v>
      </c>
    </row>
    <row r="1221">
      <c r="A1221" s="53" t="inlineStr">
        <is>
          <t>CS498176748</t>
        </is>
      </c>
      <c r="B1221" s="53">
        <f>"DV6213-11-C"</f>
        <v/>
      </c>
      <c r="C1221" s="61" t="n">
        <v>675.95</v>
      </c>
      <c r="D1221" s="54">
        <f>C1221*0.91</f>
        <v/>
      </c>
      <c r="E1221" s="55" t="n">
        <v>615.13</v>
      </c>
    </row>
    <row r="1222">
      <c r="A1222" s="53" t="inlineStr">
        <is>
          <t>CS498272507</t>
        </is>
      </c>
      <c r="B1222" s="53">
        <f>"DV6213-11-C"</f>
        <v/>
      </c>
      <c r="C1222" s="61" t="n">
        <v>675.95</v>
      </c>
      <c r="D1222" s="54">
        <f>C1222*0.91</f>
        <v/>
      </c>
      <c r="E1222" s="55" t="n">
        <v>615.13</v>
      </c>
    </row>
    <row r="1223">
      <c r="A1223" s="53" t="inlineStr">
        <is>
          <t>CS498530481</t>
        </is>
      </c>
      <c r="B1223" s="53">
        <f>"DV6213-11-C"</f>
        <v/>
      </c>
      <c r="C1223" s="61" t="n">
        <v>675.95</v>
      </c>
      <c r="D1223" s="54">
        <f>C1223*0.91</f>
        <v/>
      </c>
      <c r="E1223" s="55" t="n">
        <v>615.13</v>
      </c>
    </row>
    <row r="1224">
      <c r="A1224" s="53" t="inlineStr">
        <is>
          <t>CS498574831</t>
        </is>
      </c>
      <c r="B1224" s="53">
        <f>"DV6213-11-C"</f>
        <v/>
      </c>
      <c r="C1224" s="61" t="n">
        <v>675.95</v>
      </c>
      <c r="D1224" s="54">
        <f>C1224*0.91</f>
        <v/>
      </c>
      <c r="E1224" s="55" t="n">
        <v>615.13</v>
      </c>
    </row>
    <row r="1225">
      <c r="A1225" s="53" t="inlineStr">
        <is>
          <t>CS498571172</t>
        </is>
      </c>
      <c r="B1225" s="53">
        <f>"DV6213-11-C"</f>
        <v/>
      </c>
      <c r="C1225" s="61" t="n">
        <v>675.95</v>
      </c>
      <c r="D1225" s="54">
        <f>C1225*0.91</f>
        <v/>
      </c>
      <c r="E1225" s="55" t="n">
        <v>615.13</v>
      </c>
    </row>
    <row r="1226">
      <c r="A1226" s="53" t="inlineStr">
        <is>
          <t>CA498087024</t>
        </is>
      </c>
      <c r="B1226" s="53">
        <f>"DV6213-11-A"</f>
        <v/>
      </c>
      <c r="C1226" s="61" t="n">
        <v>675.95</v>
      </c>
      <c r="D1226" s="54">
        <f>C1226*0.91</f>
        <v/>
      </c>
      <c r="E1226" s="55" t="n">
        <v>246.36</v>
      </c>
    </row>
    <row r="1227">
      <c r="A1227" s="53" t="inlineStr">
        <is>
          <t>CA498087027</t>
        </is>
      </c>
      <c r="B1227" s="53">
        <f>"DV6213-11-LC"</f>
        <v/>
      </c>
      <c r="C1227" s="61" t="n"/>
      <c r="D1227" s="54">
        <f>C1227*0.91</f>
        <v/>
      </c>
      <c r="E1227" s="55" t="n">
        <v>96.23999999999999</v>
      </c>
    </row>
    <row r="1228">
      <c r="A1228" s="53" t="inlineStr">
        <is>
          <t>CA498087029</t>
        </is>
      </c>
      <c r="B1228" s="53">
        <f>"DV6213-11-C"</f>
        <v/>
      </c>
      <c r="C1228" s="61" t="n"/>
      <c r="D1228" s="54">
        <f>C1228*0.91</f>
        <v/>
      </c>
      <c r="E1228" s="55" t="n">
        <v>99.31</v>
      </c>
    </row>
    <row r="1229">
      <c r="A1229" s="53" t="inlineStr">
        <is>
          <t>CA498087030</t>
        </is>
      </c>
      <c r="B1229" s="53">
        <f>"DV6213-11-O"</f>
        <v/>
      </c>
      <c r="C1229" s="61" t="n"/>
      <c r="D1229" s="54">
        <f>C1229*0.91</f>
        <v/>
      </c>
      <c r="E1229" s="55" t="n">
        <v>76.98</v>
      </c>
    </row>
    <row r="1230">
      <c r="A1230" s="53" t="inlineStr">
        <is>
          <t>CA498087031</t>
        </is>
      </c>
      <c r="B1230" s="53">
        <f>"DV6213-11-RC"</f>
        <v/>
      </c>
      <c r="C1230" s="61" t="n"/>
      <c r="D1230" s="54">
        <f>C1230*0.91</f>
        <v/>
      </c>
      <c r="E1230" s="55" t="n">
        <v>96.23999999999999</v>
      </c>
    </row>
    <row r="1231">
      <c r="A1231" s="53" t="inlineStr">
        <is>
          <t>CA498506773</t>
        </is>
      </c>
      <c r="B1231" s="53">
        <f>"DV6213-11-LC"</f>
        <v/>
      </c>
      <c r="C1231" s="61" t="n">
        <v>675.95</v>
      </c>
      <c r="D1231" s="54">
        <f>C1231*0.91</f>
        <v/>
      </c>
      <c r="E1231" s="55" t="n">
        <v>96.23999999999999</v>
      </c>
    </row>
    <row r="1232">
      <c r="A1232" s="53" t="inlineStr">
        <is>
          <t>CA498506777</t>
        </is>
      </c>
      <c r="B1232" s="53">
        <f>"DV6213-11-A"</f>
        <v/>
      </c>
      <c r="C1232" s="61" t="n"/>
      <c r="D1232" s="54">
        <f>C1232*0.91</f>
        <v/>
      </c>
      <c r="E1232" s="55" t="n">
        <v>246.36</v>
      </c>
    </row>
    <row r="1233">
      <c r="A1233" s="53" t="inlineStr">
        <is>
          <t>CA498506778</t>
        </is>
      </c>
      <c r="B1233" s="53">
        <f>"DV6213-11-RC"</f>
        <v/>
      </c>
      <c r="C1233" s="61" t="n"/>
      <c r="D1233" s="54">
        <f>C1233*0.91</f>
        <v/>
      </c>
      <c r="E1233" s="55" t="n">
        <v>96.23999999999999</v>
      </c>
    </row>
    <row r="1234">
      <c r="A1234" s="53" t="inlineStr">
        <is>
          <t>CA498506780</t>
        </is>
      </c>
      <c r="B1234" s="53">
        <f>"DV6213-11-C"</f>
        <v/>
      </c>
      <c r="C1234" s="61" t="n"/>
      <c r="D1234" s="54">
        <f>C1234*0.91</f>
        <v/>
      </c>
      <c r="E1234" s="55" t="n">
        <v>99.31</v>
      </c>
    </row>
    <row r="1235">
      <c r="A1235" s="53" t="inlineStr">
        <is>
          <t>CA498506786</t>
        </is>
      </c>
      <c r="B1235" s="53">
        <f>"DV6213-11-O"</f>
        <v/>
      </c>
      <c r="C1235" s="61" t="n"/>
      <c r="D1235" s="54">
        <f>C1235*0.91</f>
        <v/>
      </c>
      <c r="E1235" s="55" t="n">
        <v>76.98</v>
      </c>
    </row>
    <row r="1236">
      <c r="A1236" s="53" t="inlineStr">
        <is>
          <t>CA498660753</t>
        </is>
      </c>
      <c r="B1236" s="53">
        <f>"DV6213-11-A"</f>
        <v/>
      </c>
      <c r="C1236" s="61" t="n">
        <v>675.95</v>
      </c>
      <c r="D1236" s="54">
        <f>C1236*0.91</f>
        <v/>
      </c>
      <c r="E1236" s="55" t="n">
        <v>246.36</v>
      </c>
    </row>
    <row r="1237">
      <c r="A1237" s="53" t="inlineStr">
        <is>
          <t>CA498660761</t>
        </is>
      </c>
      <c r="B1237" s="53">
        <f>"DV6213-11-C"</f>
        <v/>
      </c>
      <c r="C1237" s="61" t="n"/>
      <c r="D1237" s="54">
        <f>C1237*0.91</f>
        <v/>
      </c>
      <c r="E1237" s="55" t="n">
        <v>99.31</v>
      </c>
    </row>
    <row r="1238">
      <c r="A1238" s="53" t="inlineStr">
        <is>
          <t>CA498660759</t>
        </is>
      </c>
      <c r="B1238" s="53">
        <f>"DV6213-11-LC"</f>
        <v/>
      </c>
      <c r="C1238" s="61" t="n"/>
      <c r="D1238" s="54">
        <f>C1238*0.91</f>
        <v/>
      </c>
      <c r="E1238" s="55" t="n">
        <v>96.23999999999999</v>
      </c>
    </row>
    <row r="1239">
      <c r="A1239" s="53" t="inlineStr">
        <is>
          <t>CA498660767</t>
        </is>
      </c>
      <c r="B1239" s="53">
        <f>"DV6213-11-O"</f>
        <v/>
      </c>
      <c r="C1239" s="61" t="n"/>
      <c r="D1239" s="54">
        <f>C1239*0.91</f>
        <v/>
      </c>
      <c r="E1239" s="55" t="n">
        <v>76.98</v>
      </c>
    </row>
    <row r="1240">
      <c r="A1240" s="53" t="inlineStr">
        <is>
          <t>CA498660772</t>
        </is>
      </c>
      <c r="B1240" s="53">
        <f>"DV6213-11-RC"</f>
        <v/>
      </c>
      <c r="C1240" s="61" t="n"/>
      <c r="D1240" s="54">
        <f>C1240*0.91</f>
        <v/>
      </c>
      <c r="E1240" s="55" t="n">
        <v>96.23999999999999</v>
      </c>
    </row>
    <row r="1241">
      <c r="A1241" s="53" t="inlineStr">
        <is>
          <t>CA498479113</t>
        </is>
      </c>
      <c r="B1241" s="53">
        <f>"DV6641-CH"</f>
        <v/>
      </c>
      <c r="C1241" s="61" t="n">
        <v>245.05</v>
      </c>
      <c r="D1241" s="54">
        <f>C1241*0.91</f>
        <v/>
      </c>
      <c r="E1241" s="55" t="n">
        <v>93.18000000000001</v>
      </c>
    </row>
    <row r="1242">
      <c r="A1242" s="53" t="inlineStr">
        <is>
          <t>CA498479101</t>
        </is>
      </c>
      <c r="B1242" s="53">
        <f>"DV6641-O"</f>
        <v/>
      </c>
      <c r="C1242" s="61" t="n"/>
      <c r="D1242" s="54">
        <f>C1242*0.91</f>
        <v/>
      </c>
      <c r="E1242" s="55" t="n">
        <v>36.64</v>
      </c>
    </row>
    <row r="1243">
      <c r="A1243" s="53" t="inlineStr">
        <is>
          <t>CA498479108</t>
        </is>
      </c>
      <c r="B1243" s="53">
        <f>"DV6641-S"</f>
        <v/>
      </c>
      <c r="C1243" s="61" t="n"/>
      <c r="D1243" s="54">
        <f>C1243*0.91</f>
        <v/>
      </c>
      <c r="E1243" s="55" t="n">
        <v>93.18000000000001</v>
      </c>
    </row>
    <row r="1244">
      <c r="A1244" s="53" t="inlineStr">
        <is>
          <t>CS498175676</t>
        </is>
      </c>
      <c r="B1244" s="53">
        <f>"DV7742"</f>
        <v/>
      </c>
      <c r="C1244" s="61" t="n">
        <v>39.6</v>
      </c>
      <c r="D1244" s="54">
        <f>C1244*0.91</f>
        <v/>
      </c>
      <c r="E1244" s="55" t="n">
        <v>36.03</v>
      </c>
    </row>
    <row r="1245">
      <c r="A1245" s="53" t="inlineStr">
        <is>
          <t>CS498336927</t>
        </is>
      </c>
      <c r="B1245" s="53">
        <f>"DV7742"</f>
        <v/>
      </c>
      <c r="C1245" s="61" t="n">
        <v>39.6</v>
      </c>
      <c r="D1245" s="54">
        <f>C1245*0.91</f>
        <v/>
      </c>
      <c r="E1245" s="55" t="n">
        <v>36.03</v>
      </c>
    </row>
    <row r="1246">
      <c r="A1246" s="53" t="inlineStr">
        <is>
          <t>CS498061146</t>
        </is>
      </c>
      <c r="B1246" s="53">
        <f>"DV7743"</f>
        <v/>
      </c>
      <c r="C1246" s="61" t="n">
        <v>39.6</v>
      </c>
      <c r="D1246" s="54">
        <f>C1246*0.91</f>
        <v/>
      </c>
      <c r="E1246" s="55" t="n">
        <v>36.03</v>
      </c>
    </row>
    <row r="1247">
      <c r="A1247" s="53" t="inlineStr">
        <is>
          <t>CS498245835</t>
        </is>
      </c>
      <c r="B1247" s="53">
        <f>"DV7743"</f>
        <v/>
      </c>
      <c r="C1247" s="61" t="n">
        <v>39.6</v>
      </c>
      <c r="D1247" s="54">
        <f>C1247*0.91</f>
        <v/>
      </c>
      <c r="E1247" s="55" t="n">
        <v>36.03</v>
      </c>
    </row>
    <row r="1248">
      <c r="A1248" s="53" t="inlineStr">
        <is>
          <t>CS498625508</t>
        </is>
      </c>
      <c r="B1248" s="53">
        <f>"DV7743"</f>
        <v/>
      </c>
      <c r="C1248" s="61" t="n">
        <v>39.6</v>
      </c>
      <c r="D1248" s="54">
        <f>C1248*0.91</f>
        <v/>
      </c>
      <c r="E1248" s="55" t="n">
        <v>36.03</v>
      </c>
    </row>
    <row r="1249">
      <c r="A1249" s="53" t="inlineStr">
        <is>
          <t>CS498026559</t>
        </is>
      </c>
      <c r="B1249" s="53">
        <f>"DV7744"</f>
        <v/>
      </c>
      <c r="C1249" s="61" t="n">
        <v>39.6</v>
      </c>
      <c r="D1249" s="54">
        <f>C1249*0.91</f>
        <v/>
      </c>
      <c r="E1249" s="55" t="n">
        <v>36.03</v>
      </c>
    </row>
    <row r="1250">
      <c r="A1250" s="53" t="inlineStr">
        <is>
          <t>CS498230479</t>
        </is>
      </c>
      <c r="B1250" s="53">
        <f>"DV7744"</f>
        <v/>
      </c>
      <c r="C1250" s="61" t="n">
        <v>39.6</v>
      </c>
      <c r="D1250" s="54">
        <f>C1250*0.91</f>
        <v/>
      </c>
      <c r="E1250" s="55" t="n">
        <v>36.03</v>
      </c>
    </row>
    <row r="1251">
      <c r="A1251" s="53" t="inlineStr">
        <is>
          <t>CS498333075</t>
        </is>
      </c>
      <c r="B1251" s="53">
        <f>"DV7744"</f>
        <v/>
      </c>
      <c r="C1251" s="61" t="n">
        <v>39.6</v>
      </c>
      <c r="D1251" s="54">
        <f>C1251*0.91</f>
        <v/>
      </c>
      <c r="E1251" s="55" t="n">
        <v>36.03</v>
      </c>
    </row>
    <row r="1252">
      <c r="A1252" s="53" t="inlineStr">
        <is>
          <t>CS498539569</t>
        </is>
      </c>
      <c r="B1252" s="53">
        <f>"DV7744"</f>
        <v/>
      </c>
      <c r="C1252" s="61" t="n">
        <v>39.6</v>
      </c>
      <c r="D1252" s="54">
        <f>C1252*0.91</f>
        <v/>
      </c>
      <c r="E1252" s="55" t="n">
        <v>36.03</v>
      </c>
    </row>
    <row r="1253">
      <c r="A1253" s="53" t="inlineStr">
        <is>
          <t>CS498605458</t>
        </is>
      </c>
      <c r="B1253" s="53">
        <f>"DV7744"</f>
        <v/>
      </c>
      <c r="C1253" s="61" t="n">
        <v>39.6</v>
      </c>
      <c r="D1253" s="54">
        <f>C1253*0.91</f>
        <v/>
      </c>
      <c r="E1253" s="55" t="n">
        <v>36.03</v>
      </c>
    </row>
    <row r="1254">
      <c r="A1254" s="53" t="inlineStr">
        <is>
          <t>CS498184629</t>
        </is>
      </c>
      <c r="B1254" s="53">
        <f>"DV7745"</f>
        <v/>
      </c>
      <c r="C1254" s="61" t="n">
        <v>39.6</v>
      </c>
      <c r="D1254" s="54">
        <f>C1254*0.91</f>
        <v/>
      </c>
      <c r="E1254" s="55" t="n">
        <v>36.03</v>
      </c>
    </row>
    <row r="1255">
      <c r="A1255" s="53" t="inlineStr">
        <is>
          <t>CS498217211</t>
        </is>
      </c>
      <c r="B1255" s="53">
        <f>"DV7745"</f>
        <v/>
      </c>
      <c r="C1255" s="61" t="n">
        <v>39.6</v>
      </c>
      <c r="D1255" s="54">
        <f>C1255*0.91</f>
        <v/>
      </c>
      <c r="E1255" s="55" t="n">
        <v>36.03</v>
      </c>
    </row>
    <row r="1256">
      <c r="A1256" s="53" t="inlineStr">
        <is>
          <t>CS498390967</t>
        </is>
      </c>
      <c r="B1256" s="53">
        <f>"DV7745"</f>
        <v/>
      </c>
      <c r="C1256" s="61" t="n">
        <v>39.6</v>
      </c>
      <c r="D1256" s="54">
        <f>C1256*0.91</f>
        <v/>
      </c>
      <c r="E1256" s="55" t="n">
        <v>36.03</v>
      </c>
    </row>
    <row r="1257">
      <c r="A1257" s="53" t="inlineStr">
        <is>
          <t>CS498608436</t>
        </is>
      </c>
      <c r="B1257" s="53">
        <f>"DV7745"</f>
        <v/>
      </c>
      <c r="C1257" s="61" t="n">
        <v>39.6</v>
      </c>
      <c r="D1257" s="54">
        <f>C1257*0.91</f>
        <v/>
      </c>
      <c r="E1257" s="55" t="n">
        <v>36.03</v>
      </c>
    </row>
    <row r="1258">
      <c r="A1258" s="53" t="inlineStr">
        <is>
          <t>CA498402413</t>
        </is>
      </c>
      <c r="B1258" s="53">
        <f>"CC-8011"</f>
        <v/>
      </c>
      <c r="C1258" s="61" t="n">
        <v>61.2</v>
      </c>
      <c r="D1258" s="54">
        <f>C1258*0.91</f>
        <v/>
      </c>
      <c r="E1258" s="55" t="n">
        <v>55.69</v>
      </c>
    </row>
    <row r="1259">
      <c r="A1259" s="53" t="inlineStr">
        <is>
          <t>CS498089596</t>
        </is>
      </c>
      <c r="B1259" s="53">
        <f>"CC-8011"</f>
        <v/>
      </c>
      <c r="C1259" s="61" t="n">
        <v>61.2</v>
      </c>
      <c r="D1259" s="54">
        <f>C1259*0.91</f>
        <v/>
      </c>
      <c r="E1259" s="55" t="n">
        <v>55.69</v>
      </c>
    </row>
    <row r="1260">
      <c r="A1260" s="53" t="inlineStr">
        <is>
          <t>CS498138847</t>
        </is>
      </c>
      <c r="B1260" s="53">
        <f>"CC-8011"</f>
        <v/>
      </c>
      <c r="C1260" s="61" t="n">
        <v>122.4</v>
      </c>
      <c r="D1260" s="54">
        <f>C1260*0.91</f>
        <v/>
      </c>
      <c r="E1260" s="55" t="n">
        <v>111.39</v>
      </c>
    </row>
    <row r="1261">
      <c r="A1261" s="53" t="inlineStr">
        <is>
          <t>CS498176066</t>
        </is>
      </c>
      <c r="B1261" s="53">
        <f>"CC-8011"</f>
        <v/>
      </c>
      <c r="C1261" s="61" t="n">
        <v>61.2</v>
      </c>
      <c r="D1261" s="54">
        <f>C1261*0.91</f>
        <v/>
      </c>
      <c r="E1261" s="55" t="n">
        <v>55.69</v>
      </c>
    </row>
    <row r="1262">
      <c r="A1262" s="53" t="inlineStr">
        <is>
          <t>CS498193800</t>
        </is>
      </c>
      <c r="B1262" s="53">
        <f>"CC-8011"</f>
        <v/>
      </c>
      <c r="C1262" s="61" t="n">
        <v>61.2</v>
      </c>
      <c r="D1262" s="54">
        <f>C1262*0.91</f>
        <v/>
      </c>
      <c r="E1262" s="55" t="n">
        <v>55.69</v>
      </c>
    </row>
    <row r="1263">
      <c r="A1263" s="53" t="inlineStr">
        <is>
          <t>CS498222433</t>
        </is>
      </c>
      <c r="B1263" s="53">
        <f>"CC-8011"</f>
        <v/>
      </c>
      <c r="C1263" s="61" t="n">
        <v>61.2</v>
      </c>
      <c r="D1263" s="54">
        <f>C1263*0.91</f>
        <v/>
      </c>
      <c r="E1263" s="55" t="n">
        <v>55.69</v>
      </c>
    </row>
    <row r="1264">
      <c r="A1264" s="53" t="inlineStr">
        <is>
          <t>CS498278856</t>
        </is>
      </c>
      <c r="B1264" s="53">
        <f>"CC-8011"</f>
        <v/>
      </c>
      <c r="C1264" s="61" t="n">
        <v>61.2</v>
      </c>
      <c r="D1264" s="54">
        <f>C1264*0.91</f>
        <v/>
      </c>
      <c r="E1264" s="55" t="n">
        <v>55.69</v>
      </c>
    </row>
    <row r="1265">
      <c r="A1265" s="53" t="inlineStr">
        <is>
          <t>CS498298254</t>
        </is>
      </c>
      <c r="B1265" s="53">
        <f>"CC-8011"</f>
        <v/>
      </c>
      <c r="C1265" s="61" t="n">
        <v>61.2</v>
      </c>
      <c r="D1265" s="54">
        <f>C1265*0.91</f>
        <v/>
      </c>
      <c r="E1265" s="55" t="n">
        <v>55.69</v>
      </c>
    </row>
    <row r="1266">
      <c r="A1266" s="53" t="inlineStr">
        <is>
          <t>CS498350668</t>
        </is>
      </c>
      <c r="B1266" s="53">
        <f>"CC-8011"</f>
        <v/>
      </c>
      <c r="C1266" s="61" t="n">
        <v>61.2</v>
      </c>
      <c r="D1266" s="54">
        <f>C1266*0.91</f>
        <v/>
      </c>
      <c r="E1266" s="55" t="n">
        <v>55.69</v>
      </c>
    </row>
    <row r="1267">
      <c r="A1267" s="53" t="inlineStr">
        <is>
          <t>CS498410200</t>
        </is>
      </c>
      <c r="B1267" s="53">
        <f>"CC-8011"</f>
        <v/>
      </c>
      <c r="C1267" s="61" t="n">
        <v>61.2</v>
      </c>
      <c r="D1267" s="54">
        <f>C1267*0.91</f>
        <v/>
      </c>
      <c r="E1267" s="55" t="n">
        <v>55.69</v>
      </c>
    </row>
    <row r="1268">
      <c r="A1268" s="53" t="inlineStr">
        <is>
          <t>CS498444812</t>
        </is>
      </c>
      <c r="B1268" s="53">
        <f>"CC-8011"</f>
        <v/>
      </c>
      <c r="C1268" s="61" t="n">
        <v>61.2</v>
      </c>
      <c r="D1268" s="54">
        <f>C1268*0.91</f>
        <v/>
      </c>
      <c r="E1268" s="55" t="n">
        <v>55.69</v>
      </c>
    </row>
    <row r="1269">
      <c r="A1269" s="53" t="inlineStr">
        <is>
          <t>CS498483013</t>
        </is>
      </c>
      <c r="B1269" s="53">
        <f>"CC-8011"</f>
        <v/>
      </c>
      <c r="C1269" s="61" t="n">
        <v>61.2</v>
      </c>
      <c r="D1269" s="54">
        <f>C1269*0.91</f>
        <v/>
      </c>
      <c r="E1269" s="55" t="n">
        <v>55.69</v>
      </c>
    </row>
    <row r="1270">
      <c r="A1270" s="53" t="inlineStr">
        <is>
          <t>CS498636469</t>
        </is>
      </c>
      <c r="B1270" s="53">
        <f>"CC-8011"</f>
        <v/>
      </c>
      <c r="C1270" s="61" t="n">
        <v>61.2</v>
      </c>
      <c r="D1270" s="54">
        <f>C1270*0.91</f>
        <v/>
      </c>
      <c r="E1270" s="55" t="n">
        <v>55.69</v>
      </c>
    </row>
    <row r="1271">
      <c r="A1271" s="53" t="inlineStr">
        <is>
          <t>CS497977190</t>
        </is>
      </c>
      <c r="B1271" s="53">
        <f>"CC-8013"</f>
        <v/>
      </c>
      <c r="C1271" s="61" t="n">
        <v>61.2</v>
      </c>
      <c r="D1271" s="54">
        <f>C1271*0.91</f>
        <v/>
      </c>
      <c r="E1271" s="55" t="n">
        <v>55.69</v>
      </c>
    </row>
    <row r="1272">
      <c r="A1272" s="53" t="inlineStr">
        <is>
          <t>CS497995125</t>
        </is>
      </c>
      <c r="B1272" s="53">
        <f>"CC-8013"</f>
        <v/>
      </c>
      <c r="C1272" s="61" t="n">
        <v>61.2</v>
      </c>
      <c r="D1272" s="54">
        <f>C1272*0.91</f>
        <v/>
      </c>
      <c r="E1272" s="55" t="n">
        <v>55.69</v>
      </c>
    </row>
    <row r="1273">
      <c r="A1273" s="53" t="inlineStr">
        <is>
          <t>CS498083079</t>
        </is>
      </c>
      <c r="B1273" s="53">
        <f>"CC-8013"</f>
        <v/>
      </c>
      <c r="C1273" s="61" t="n">
        <v>122.4</v>
      </c>
      <c r="D1273" s="54">
        <f>C1273*0.91</f>
        <v/>
      </c>
      <c r="E1273" s="55" t="n">
        <v>111.39</v>
      </c>
    </row>
    <row r="1274">
      <c r="A1274" s="53" t="inlineStr">
        <is>
          <t>CS498136695</t>
        </is>
      </c>
      <c r="B1274" s="53">
        <f>"CC-8013"</f>
        <v/>
      </c>
      <c r="C1274" s="61" t="n">
        <v>61.2</v>
      </c>
      <c r="D1274" s="54">
        <f>C1274*0.91</f>
        <v/>
      </c>
      <c r="E1274" s="55" t="n">
        <v>55.69</v>
      </c>
    </row>
    <row r="1275">
      <c r="A1275" s="53" t="inlineStr">
        <is>
          <t>CS498167698</t>
        </is>
      </c>
      <c r="B1275" s="53">
        <f>"CC-8013"</f>
        <v/>
      </c>
      <c r="C1275" s="61" t="n">
        <v>61.2</v>
      </c>
      <c r="D1275" s="54">
        <f>C1275*0.91</f>
        <v/>
      </c>
      <c r="E1275" s="55" t="n">
        <v>55.69</v>
      </c>
    </row>
    <row r="1276">
      <c r="A1276" s="53" t="inlineStr">
        <is>
          <t>CS498172890</t>
        </is>
      </c>
      <c r="B1276" s="53">
        <f>"CC-8013"</f>
        <v/>
      </c>
      <c r="C1276" s="61" t="n">
        <v>61.2</v>
      </c>
      <c r="D1276" s="54">
        <f>C1276*0.91</f>
        <v/>
      </c>
      <c r="E1276" s="55" t="n">
        <v>55.69</v>
      </c>
    </row>
    <row r="1277">
      <c r="A1277" s="53" t="inlineStr">
        <is>
          <t>CS498253033</t>
        </is>
      </c>
      <c r="B1277" s="53">
        <f>"CC-8013"</f>
        <v/>
      </c>
      <c r="C1277" s="61" t="n">
        <v>61.2</v>
      </c>
      <c r="D1277" s="54">
        <f>C1277*0.91</f>
        <v/>
      </c>
      <c r="E1277" s="55" t="n">
        <v>0</v>
      </c>
    </row>
    <row r="1278">
      <c r="A1278" s="53" t="inlineStr">
        <is>
          <t>CS498255493</t>
        </is>
      </c>
      <c r="B1278" s="53">
        <f>"CC-8013"</f>
        <v/>
      </c>
      <c r="C1278" s="61" t="n">
        <v>122.4</v>
      </c>
      <c r="D1278" s="54">
        <f>C1278*0.91</f>
        <v/>
      </c>
      <c r="E1278" s="55" t="n">
        <v>111.39</v>
      </c>
    </row>
    <row r="1279">
      <c r="A1279" s="53" t="inlineStr">
        <is>
          <t>CS498273757</t>
        </is>
      </c>
      <c r="B1279" s="53">
        <f>"CC-8013"</f>
        <v/>
      </c>
      <c r="C1279" s="61" t="n">
        <v>61.2</v>
      </c>
      <c r="D1279" s="54">
        <f>C1279*0.91</f>
        <v/>
      </c>
      <c r="E1279" s="55" t="n">
        <v>55.69</v>
      </c>
    </row>
    <row r="1280">
      <c r="A1280" s="53" t="inlineStr">
        <is>
          <t>CS498341328</t>
        </is>
      </c>
      <c r="B1280" s="53">
        <f>"CC-8013"</f>
        <v/>
      </c>
      <c r="C1280" s="61" t="n">
        <v>61.2</v>
      </c>
      <c r="D1280" s="54">
        <f>C1280*0.91</f>
        <v/>
      </c>
      <c r="E1280" s="55" t="n">
        <v>55.69</v>
      </c>
    </row>
    <row r="1281">
      <c r="A1281" s="53" t="inlineStr">
        <is>
          <t>CS498375983</t>
        </is>
      </c>
      <c r="B1281" s="53">
        <f>"CC-8013"</f>
        <v/>
      </c>
      <c r="C1281" s="61" t="n">
        <v>61.2</v>
      </c>
      <c r="D1281" s="54">
        <f>C1281*0.91</f>
        <v/>
      </c>
      <c r="E1281" s="55" t="n">
        <v>55.69</v>
      </c>
    </row>
    <row r="1282">
      <c r="A1282" s="53" t="inlineStr">
        <is>
          <t>CS498408611</t>
        </is>
      </c>
      <c r="B1282" s="53">
        <f>"CC-8013"</f>
        <v/>
      </c>
      <c r="C1282" s="61" t="n">
        <v>61.2</v>
      </c>
      <c r="D1282" s="54">
        <f>C1282*0.91</f>
        <v/>
      </c>
      <c r="E1282" s="55" t="n">
        <v>55.69</v>
      </c>
    </row>
    <row r="1283">
      <c r="A1283" s="53" t="inlineStr">
        <is>
          <t>CS498447257</t>
        </is>
      </c>
      <c r="B1283" s="53">
        <f>"CC-8013"</f>
        <v/>
      </c>
      <c r="C1283" s="61" t="n">
        <v>61.2</v>
      </c>
      <c r="D1283" s="54">
        <f>C1283*0.91</f>
        <v/>
      </c>
      <c r="E1283" s="55" t="n">
        <v>55.69</v>
      </c>
    </row>
    <row r="1284">
      <c r="A1284" s="53" t="inlineStr">
        <is>
          <t>CS498537514</t>
        </is>
      </c>
      <c r="B1284" s="53">
        <f>"CC-8013"</f>
        <v/>
      </c>
      <c r="C1284" s="61" t="n">
        <v>61.2</v>
      </c>
      <c r="D1284" s="54">
        <f>C1284*0.91</f>
        <v/>
      </c>
      <c r="E1284" s="55" t="n">
        <v>55.69</v>
      </c>
    </row>
    <row r="1285">
      <c r="A1285" s="53" t="inlineStr">
        <is>
          <t>CS498558384</t>
        </is>
      </c>
      <c r="B1285" s="53">
        <f>"CC-8013"</f>
        <v/>
      </c>
      <c r="C1285" s="61" t="n">
        <v>61.2</v>
      </c>
      <c r="D1285" s="54">
        <f>C1285*0.91</f>
        <v/>
      </c>
      <c r="E1285" s="55" t="n">
        <v>55.69</v>
      </c>
    </row>
    <row r="1286">
      <c r="A1286" s="53" t="inlineStr">
        <is>
          <t>CS498567833</t>
        </is>
      </c>
      <c r="B1286" s="53">
        <f>"CC-8013"</f>
        <v/>
      </c>
      <c r="C1286" s="61" t="n">
        <v>61.2</v>
      </c>
      <c r="D1286" s="54">
        <f>C1286*0.91</f>
        <v/>
      </c>
      <c r="E1286" s="55" t="n">
        <v>55.69</v>
      </c>
    </row>
    <row r="1287">
      <c r="A1287" s="53" t="inlineStr">
        <is>
          <t>CS498589776</t>
        </is>
      </c>
      <c r="B1287" s="53">
        <f>"CC-8013"</f>
        <v/>
      </c>
      <c r="C1287" s="61" t="n">
        <v>61.2</v>
      </c>
      <c r="D1287" s="54">
        <f>C1287*0.91</f>
        <v/>
      </c>
      <c r="E1287" s="55" t="n">
        <v>55.69</v>
      </c>
    </row>
    <row r="1288">
      <c r="A1288" s="53" t="inlineStr">
        <is>
          <t>CS498634506</t>
        </is>
      </c>
      <c r="B1288" s="53">
        <f>"CC-8013"</f>
        <v/>
      </c>
      <c r="C1288" s="61" t="n">
        <v>61.2</v>
      </c>
      <c r="D1288" s="54">
        <f>C1288*0.91</f>
        <v/>
      </c>
      <c r="E1288" s="55" t="n">
        <v>55.69</v>
      </c>
    </row>
    <row r="1289">
      <c r="A1289" s="53" t="inlineStr">
        <is>
          <t>CS498639403</t>
        </is>
      </c>
      <c r="B1289" s="53">
        <f>"CC-8013"</f>
        <v/>
      </c>
      <c r="C1289" s="61" t="n">
        <v>61.2</v>
      </c>
      <c r="D1289" s="54">
        <f>C1289*0.91</f>
        <v/>
      </c>
      <c r="E1289" s="55" t="n">
        <v>55.69</v>
      </c>
    </row>
    <row r="1290">
      <c r="A1290" s="53" t="inlineStr">
        <is>
          <t>CA498044335</t>
        </is>
      </c>
      <c r="B1290" s="53">
        <f>"CC-8014"</f>
        <v/>
      </c>
      <c r="C1290" s="61" t="n">
        <v>61.2</v>
      </c>
      <c r="D1290" s="54">
        <f>C1290*0.91</f>
        <v/>
      </c>
      <c r="E1290" s="55" t="n">
        <v>55.69</v>
      </c>
    </row>
    <row r="1291">
      <c r="A1291" s="53" t="inlineStr">
        <is>
          <t>CS498007572</t>
        </is>
      </c>
      <c r="B1291" s="53">
        <f>"CC-8014"</f>
        <v/>
      </c>
      <c r="C1291" s="61" t="n">
        <v>61.2</v>
      </c>
      <c r="D1291" s="54">
        <f>C1291*0.91</f>
        <v/>
      </c>
      <c r="E1291" s="55" t="n">
        <v>0</v>
      </c>
    </row>
    <row r="1292">
      <c r="A1292" s="53" t="inlineStr">
        <is>
          <t>CS498045128</t>
        </is>
      </c>
      <c r="B1292" s="53">
        <f>"CC-8014"</f>
        <v/>
      </c>
      <c r="C1292" s="61" t="n">
        <v>61.2</v>
      </c>
      <c r="D1292" s="54">
        <f>C1292*0.91</f>
        <v/>
      </c>
      <c r="E1292" s="55" t="n">
        <v>55.69</v>
      </c>
    </row>
    <row r="1293">
      <c r="A1293" s="53" t="inlineStr">
        <is>
          <t>CS498109356</t>
        </is>
      </c>
      <c r="B1293" s="53">
        <f>"CC-8014"</f>
        <v/>
      </c>
      <c r="C1293" s="61" t="n">
        <v>61.2</v>
      </c>
      <c r="D1293" s="54">
        <f>C1293*0.91</f>
        <v/>
      </c>
      <c r="E1293" s="55" t="n">
        <v>55.69</v>
      </c>
    </row>
    <row r="1294">
      <c r="A1294" s="53" t="inlineStr">
        <is>
          <t>CS498210797</t>
        </is>
      </c>
      <c r="B1294" s="53">
        <f>"CC-8014"</f>
        <v/>
      </c>
      <c r="C1294" s="61" t="n">
        <v>61.2</v>
      </c>
      <c r="D1294" s="54">
        <f>C1294*0.91</f>
        <v/>
      </c>
      <c r="E1294" s="55" t="n">
        <v>55.69</v>
      </c>
    </row>
    <row r="1295">
      <c r="A1295" s="53" t="inlineStr">
        <is>
          <t>CS498265536</t>
        </is>
      </c>
      <c r="B1295" s="53">
        <f>"CC-8014"</f>
        <v/>
      </c>
      <c r="C1295" s="61" t="n">
        <v>61.2</v>
      </c>
      <c r="D1295" s="54">
        <f>C1295*0.91</f>
        <v/>
      </c>
      <c r="E1295" s="55" t="n">
        <v>55.69</v>
      </c>
    </row>
    <row r="1296">
      <c r="A1296" s="53" t="inlineStr">
        <is>
          <t>CS498329810</t>
        </is>
      </c>
      <c r="B1296" s="53">
        <f>"CC-8014"</f>
        <v/>
      </c>
      <c r="C1296" s="61" t="n">
        <v>61.2</v>
      </c>
      <c r="D1296" s="54">
        <f>C1296*0.91</f>
        <v/>
      </c>
      <c r="E1296" s="55" t="n">
        <v>55.69</v>
      </c>
    </row>
    <row r="1297">
      <c r="A1297" s="53" t="inlineStr">
        <is>
          <t>CS498330744</t>
        </is>
      </c>
      <c r="B1297" s="53">
        <f>"CC-8014"</f>
        <v/>
      </c>
      <c r="C1297" s="61" t="n">
        <v>61.2</v>
      </c>
      <c r="D1297" s="54">
        <f>C1297*0.91</f>
        <v/>
      </c>
      <c r="E1297" s="55" t="n">
        <v>55.69</v>
      </c>
    </row>
    <row r="1298">
      <c r="A1298" s="53" t="inlineStr">
        <is>
          <t>CS498330775</t>
        </is>
      </c>
      <c r="B1298" s="53">
        <f>"CC-8014"</f>
        <v/>
      </c>
      <c r="C1298" s="61" t="n">
        <v>122.4</v>
      </c>
      <c r="D1298" s="54">
        <f>C1298*0.91</f>
        <v/>
      </c>
      <c r="E1298" s="55" t="n">
        <v>111.39</v>
      </c>
    </row>
    <row r="1299">
      <c r="A1299" s="53" t="inlineStr">
        <is>
          <t>CS498351489</t>
        </is>
      </c>
      <c r="B1299" s="53">
        <f>"CC-8014"</f>
        <v/>
      </c>
      <c r="C1299" s="61" t="n">
        <v>61.2</v>
      </c>
      <c r="D1299" s="54">
        <f>C1299*0.91</f>
        <v/>
      </c>
      <c r="E1299" s="55" t="n">
        <v>55.69</v>
      </c>
    </row>
    <row r="1300">
      <c r="A1300" s="53" t="inlineStr">
        <is>
          <t>CS498366607</t>
        </is>
      </c>
      <c r="B1300" s="53">
        <f>"CC-8014"</f>
        <v/>
      </c>
      <c r="C1300" s="61" t="n">
        <v>61.2</v>
      </c>
      <c r="D1300" s="54">
        <f>C1300*0.91</f>
        <v/>
      </c>
      <c r="E1300" s="55" t="n">
        <v>55.69</v>
      </c>
    </row>
    <row r="1301">
      <c r="A1301" s="53" t="inlineStr">
        <is>
          <t>CS498382047</t>
        </is>
      </c>
      <c r="B1301" s="53">
        <f>"CC-8014"</f>
        <v/>
      </c>
      <c r="C1301" s="61" t="n">
        <v>61.2</v>
      </c>
      <c r="D1301" s="54">
        <f>C1301*0.91</f>
        <v/>
      </c>
      <c r="E1301" s="55" t="n">
        <v>55.69</v>
      </c>
    </row>
    <row r="1302">
      <c r="A1302" s="53" t="inlineStr">
        <is>
          <t>CS498412011</t>
        </is>
      </c>
      <c r="B1302" s="53">
        <f>"CC-8014"</f>
        <v/>
      </c>
      <c r="C1302" s="61" t="n">
        <v>61.2</v>
      </c>
      <c r="D1302" s="54">
        <f>C1302*0.91</f>
        <v/>
      </c>
      <c r="E1302" s="55" t="n">
        <v>55.69</v>
      </c>
    </row>
    <row r="1303">
      <c r="A1303" s="53" t="inlineStr">
        <is>
          <t>CS498422332</t>
        </is>
      </c>
      <c r="B1303" s="53">
        <f>"CC-8014"</f>
        <v/>
      </c>
      <c r="C1303" s="61" t="n">
        <v>61.2</v>
      </c>
      <c r="D1303" s="54">
        <f>C1303*0.91</f>
        <v/>
      </c>
      <c r="E1303" s="55" t="n">
        <v>55.69</v>
      </c>
    </row>
    <row r="1304">
      <c r="A1304" s="53" t="inlineStr">
        <is>
          <t>CS498440418</t>
        </is>
      </c>
      <c r="B1304" s="53">
        <f>"CC-8014"</f>
        <v/>
      </c>
      <c r="C1304" s="61" t="n">
        <v>61.2</v>
      </c>
      <c r="D1304" s="54">
        <f>C1304*0.91</f>
        <v/>
      </c>
      <c r="E1304" s="55" t="n">
        <v>55.69</v>
      </c>
    </row>
    <row r="1305">
      <c r="A1305" s="53" t="inlineStr">
        <is>
          <t>CS498456488</t>
        </is>
      </c>
      <c r="B1305" s="53">
        <f>"CC-8014"</f>
        <v/>
      </c>
      <c r="C1305" s="61" t="n">
        <v>61.2</v>
      </c>
      <c r="D1305" s="54">
        <f>C1305*0.91</f>
        <v/>
      </c>
      <c r="E1305" s="55" t="n">
        <v>55.69</v>
      </c>
    </row>
    <row r="1306">
      <c r="A1306" s="53" t="inlineStr">
        <is>
          <t>CS498468646</t>
        </is>
      </c>
      <c r="B1306" s="53">
        <f>"CC-8014"</f>
        <v/>
      </c>
      <c r="C1306" s="61" t="n">
        <v>122.4</v>
      </c>
      <c r="D1306" s="54">
        <f>C1306*0.91</f>
        <v/>
      </c>
      <c r="E1306" s="55" t="n">
        <v>111.39</v>
      </c>
    </row>
    <row r="1307">
      <c r="A1307" s="53" t="inlineStr">
        <is>
          <t>CS498474979</t>
        </is>
      </c>
      <c r="B1307" s="53">
        <f>"CC-8014"</f>
        <v/>
      </c>
      <c r="C1307" s="61" t="n">
        <v>122.4</v>
      </c>
      <c r="D1307" s="54">
        <f>C1307*0.91</f>
        <v/>
      </c>
      <c r="E1307" s="55" t="n">
        <v>111.39</v>
      </c>
    </row>
    <row r="1308">
      <c r="A1308" s="53" t="inlineStr">
        <is>
          <t>CS498501202</t>
        </is>
      </c>
      <c r="B1308" s="53">
        <f>"CC-8014"</f>
        <v/>
      </c>
      <c r="C1308" s="61" t="n">
        <v>61.2</v>
      </c>
      <c r="D1308" s="54">
        <f>C1308*0.91</f>
        <v/>
      </c>
      <c r="E1308" s="55" t="n">
        <v>0</v>
      </c>
    </row>
    <row r="1309">
      <c r="A1309" s="53" t="inlineStr">
        <is>
          <t>CS498520004</t>
        </is>
      </c>
      <c r="B1309" s="53">
        <f>"CC-8014"</f>
        <v/>
      </c>
      <c r="C1309" s="61" t="n">
        <v>122.4</v>
      </c>
      <c r="D1309" s="54">
        <f>C1309*0.91</f>
        <v/>
      </c>
      <c r="E1309" s="55" t="n">
        <v>111.39</v>
      </c>
    </row>
    <row r="1310">
      <c r="A1310" s="53" t="inlineStr">
        <is>
          <t>CS498521018</t>
        </is>
      </c>
      <c r="B1310" s="53">
        <f>"CC-8014"</f>
        <v/>
      </c>
      <c r="C1310" s="61" t="n">
        <v>61.2</v>
      </c>
      <c r="D1310" s="54">
        <f>C1310*0.91</f>
        <v/>
      </c>
      <c r="E1310" s="55" t="n">
        <v>55.69</v>
      </c>
    </row>
    <row r="1311">
      <c r="A1311" s="53" t="inlineStr">
        <is>
          <t>CS498544213</t>
        </is>
      </c>
      <c r="B1311" s="53">
        <f>"CC-8014"</f>
        <v/>
      </c>
      <c r="C1311" s="61" t="n">
        <v>61.2</v>
      </c>
      <c r="D1311" s="54">
        <f>C1311*0.91</f>
        <v/>
      </c>
      <c r="E1311" s="55" t="n">
        <v>55.69</v>
      </c>
    </row>
    <row r="1312">
      <c r="A1312" s="53" t="inlineStr">
        <is>
          <t>CS498559148</t>
        </is>
      </c>
      <c r="B1312" s="53">
        <f>"CC-8014"</f>
        <v/>
      </c>
      <c r="C1312" s="61" t="n">
        <v>61.2</v>
      </c>
      <c r="D1312" s="54">
        <f>C1312*0.91</f>
        <v/>
      </c>
      <c r="E1312" s="55" t="n">
        <v>55.69</v>
      </c>
    </row>
    <row r="1313">
      <c r="A1313" s="53" t="inlineStr">
        <is>
          <t>CS498659581</t>
        </is>
      </c>
      <c r="B1313" s="53">
        <f>"CC-8014"</f>
        <v/>
      </c>
      <c r="C1313" s="61" t="n">
        <v>61.2</v>
      </c>
      <c r="D1313" s="54">
        <f>C1313*0.91</f>
        <v/>
      </c>
      <c r="E1313" s="55" t="n">
        <v>55.69</v>
      </c>
    </row>
    <row r="1314">
      <c r="A1314" s="53" t="inlineStr">
        <is>
          <t>CA498509705</t>
        </is>
      </c>
      <c r="B1314" s="53">
        <f>"DV9703"</f>
        <v/>
      </c>
      <c r="C1314" s="61" t="n">
        <v>94.25</v>
      </c>
      <c r="D1314" s="54">
        <f>C1314*0.91</f>
        <v/>
      </c>
      <c r="E1314" s="55" t="n">
        <v>85.76000000000001</v>
      </c>
    </row>
    <row r="1315">
      <c r="A1315" s="53" t="inlineStr">
        <is>
          <t>CS498023070</t>
        </is>
      </c>
      <c r="B1315" s="53">
        <f>"DV9703"</f>
        <v/>
      </c>
      <c r="C1315" s="61" t="n">
        <v>94.25</v>
      </c>
      <c r="D1315" s="54">
        <f>C1315*0.91</f>
        <v/>
      </c>
      <c r="E1315" s="55" t="n">
        <v>85.76000000000001</v>
      </c>
    </row>
    <row r="1316">
      <c r="A1316" s="53" t="inlineStr">
        <is>
          <t>CS497964298</t>
        </is>
      </c>
      <c r="B1316" s="53">
        <f>"DV9704"</f>
        <v/>
      </c>
      <c r="C1316" s="61" t="n">
        <v>94.25</v>
      </c>
      <c r="D1316" s="54">
        <f>C1316*0.91</f>
        <v/>
      </c>
      <c r="E1316" s="55" t="n">
        <v>85.76000000000001</v>
      </c>
    </row>
    <row r="1317">
      <c r="A1317" s="53" t="inlineStr">
        <is>
          <t>CS497984018</t>
        </is>
      </c>
      <c r="B1317" s="53">
        <f>"DV9704"</f>
        <v/>
      </c>
      <c r="C1317" s="61" t="n">
        <v>94.25</v>
      </c>
      <c r="D1317" s="54">
        <f>C1317*0.91</f>
        <v/>
      </c>
      <c r="E1317" s="55" t="n">
        <v>85.76000000000001</v>
      </c>
    </row>
    <row r="1318">
      <c r="A1318" s="53" t="inlineStr">
        <is>
          <t>CS498028303</t>
        </is>
      </c>
      <c r="B1318" s="53">
        <f>"DV9704"</f>
        <v/>
      </c>
      <c r="C1318" s="61" t="n">
        <v>94.25</v>
      </c>
      <c r="D1318" s="54">
        <f>C1318*0.91</f>
        <v/>
      </c>
      <c r="E1318" s="55" t="n">
        <v>85.76000000000001</v>
      </c>
    </row>
    <row r="1319">
      <c r="A1319" s="53" t="inlineStr">
        <is>
          <t>CS498600650</t>
        </is>
      </c>
      <c r="B1319" s="53">
        <f>"DV9704"</f>
        <v/>
      </c>
      <c r="C1319" s="61" t="n">
        <v>94.25</v>
      </c>
      <c r="D1319" s="54">
        <f>C1319*0.91</f>
        <v/>
      </c>
      <c r="E1319" s="55" t="n">
        <v>85.76000000000001</v>
      </c>
    </row>
    <row r="1320">
      <c r="A1320" s="53" t="inlineStr">
        <is>
          <t>CS498131683</t>
        </is>
      </c>
      <c r="B1320" s="53">
        <f>"DV9802"</f>
        <v/>
      </c>
      <c r="C1320" s="61" t="n">
        <v>75.73</v>
      </c>
      <c r="D1320" s="54">
        <f>C1320*0.91</f>
        <v/>
      </c>
      <c r="E1320" s="55" t="n">
        <v>68.93000000000001</v>
      </c>
    </row>
    <row r="1321">
      <c r="A1321" s="53" t="inlineStr">
        <is>
          <t>CS498329206</t>
        </is>
      </c>
      <c r="B1321" s="53">
        <f>"DV9802"</f>
        <v/>
      </c>
      <c r="C1321" s="61" t="n">
        <v>151.48</v>
      </c>
      <c r="D1321" s="54">
        <f>C1321*0.91</f>
        <v/>
      </c>
      <c r="E1321" s="55" t="n">
        <v>137.85</v>
      </c>
    </row>
    <row r="1322">
      <c r="A1322" s="53" t="inlineStr">
        <is>
          <t>CS498478128</t>
        </is>
      </c>
      <c r="B1322" s="53">
        <f>"DV9802"</f>
        <v/>
      </c>
      <c r="C1322" s="61" t="n">
        <v>75.73</v>
      </c>
      <c r="D1322" s="54">
        <f>C1322*0.91</f>
        <v/>
      </c>
      <c r="E1322" s="55" t="n">
        <v>68.93000000000001</v>
      </c>
    </row>
    <row r="1323">
      <c r="A1323" s="53" t="inlineStr">
        <is>
          <t>CS498494899</t>
        </is>
      </c>
      <c r="B1323" s="53">
        <f>"DV9802"</f>
        <v/>
      </c>
      <c r="C1323" s="61" t="n">
        <v>151.48</v>
      </c>
      <c r="D1323" s="54">
        <f>C1323*0.91</f>
        <v/>
      </c>
      <c r="E1323" s="55" t="n">
        <v>137.85</v>
      </c>
    </row>
    <row r="1324">
      <c r="A1324" s="53" t="inlineStr">
        <is>
          <t>CS498522277</t>
        </is>
      </c>
      <c r="B1324" s="53">
        <f>"DV9802"</f>
        <v/>
      </c>
      <c r="C1324" s="61" t="n">
        <v>151.48</v>
      </c>
      <c r="D1324" s="54">
        <f>C1324*0.91</f>
        <v/>
      </c>
      <c r="E1324" s="55" t="n">
        <v>137.85</v>
      </c>
    </row>
    <row r="1325">
      <c r="A1325" s="1" t="n"/>
      <c r="B1325" s="1" t="n"/>
      <c r="C1325" s="1" t="n"/>
      <c r="D1325" s="42">
        <f>C1325*0.91</f>
        <v/>
      </c>
      <c r="E1325" s="4" t="n"/>
    </row>
    <row r="1326">
      <c r="A1326" s="53" t="inlineStr">
        <is>
          <t>CS496958705</t>
        </is>
      </c>
      <c r="B1326" s="53">
        <f>"SH1012B-1"</f>
        <v/>
      </c>
      <c r="C1326" s="53" t="n">
        <v>585.0599999999999</v>
      </c>
      <c r="D1326" s="54">
        <f>C1326*0.91</f>
        <v/>
      </c>
      <c r="E1326" s="55" t="n">
        <v>532.41</v>
      </c>
    </row>
    <row r="1327">
      <c r="A1327" s="62" t="inlineStr">
        <is>
          <t>CS497591016</t>
        </is>
      </c>
      <c r="B1327" s="62">
        <f>"SH1012B-4-Chaise"</f>
        <v/>
      </c>
      <c r="C1327" s="62" t="n">
        <v>683.15</v>
      </c>
      <c r="D1327" s="54">
        <f>C1327*0.91</f>
        <v/>
      </c>
      <c r="E1327" s="55" t="n">
        <v>621.67</v>
      </c>
    </row>
    <row r="1328">
      <c r="A1328" s="62" t="inlineStr">
        <is>
          <t>CS497551194</t>
        </is>
      </c>
      <c r="B1328" s="62">
        <f>"SH1012B-4-Chaise"</f>
        <v/>
      </c>
      <c r="C1328" s="62" t="n">
        <v>683.15</v>
      </c>
      <c r="D1328" s="54">
        <f>C1328*0.91</f>
        <v/>
      </c>
      <c r="E1328" s="55" t="n">
        <v>621.67</v>
      </c>
    </row>
    <row r="1329">
      <c r="A1329" s="53" t="inlineStr">
        <is>
          <t>CA498067399</t>
        </is>
      </c>
      <c r="B1329" s="53">
        <f>"SH1012B-4-Chaise"</f>
        <v/>
      </c>
      <c r="C1329" s="53" t="n">
        <v>683.15</v>
      </c>
      <c r="D1329" s="54">
        <f>C1329*0.91</f>
        <v/>
      </c>
      <c r="E1329" s="55" t="n">
        <v>621.67</v>
      </c>
    </row>
    <row r="1330">
      <c r="A1330" s="53" t="inlineStr">
        <is>
          <t>CS498058488</t>
        </is>
      </c>
      <c r="B1330" s="53">
        <f>"SH1012B-4-Chaise"</f>
        <v/>
      </c>
      <c r="C1330" s="53" t="n">
        <v>683.15</v>
      </c>
      <c r="D1330" s="54">
        <f>C1330*0.91</f>
        <v/>
      </c>
      <c r="E1330" s="55" t="n">
        <v>602.88</v>
      </c>
    </row>
    <row r="1331">
      <c r="A1331" s="53" t="inlineStr">
        <is>
          <t>CS498072253</t>
        </is>
      </c>
      <c r="B1331" s="53">
        <f>"SH1012B-4-Chaise"</f>
        <v/>
      </c>
      <c r="C1331" s="53" t="n">
        <v>683.15</v>
      </c>
      <c r="D1331" s="54">
        <f>C1331*0.91</f>
        <v/>
      </c>
      <c r="E1331" s="55" t="n">
        <v>621.67</v>
      </c>
    </row>
    <row r="1332">
      <c r="A1332" s="53" t="inlineStr">
        <is>
          <t>CS498087932</t>
        </is>
      </c>
      <c r="B1332" s="53">
        <f>"SH1012B-4-Chaise"</f>
        <v/>
      </c>
      <c r="C1332" s="53" t="n">
        <v>683.15</v>
      </c>
      <c r="D1332" s="54">
        <f>C1332*0.91</f>
        <v/>
      </c>
      <c r="E1332" s="55" t="n">
        <v>621.67</v>
      </c>
    </row>
    <row r="1333">
      <c r="A1333" s="53" t="inlineStr">
        <is>
          <t>CS499597309</t>
        </is>
      </c>
      <c r="B1333" s="53">
        <f>"CD1802-5-Corner Chair Backrest Part"</f>
        <v/>
      </c>
      <c r="C1333" s="53" t="n">
        <v>995.48</v>
      </c>
      <c r="D1333" s="54">
        <f>C1333*0.91</f>
        <v/>
      </c>
      <c r="E1333" s="55" t="n">
        <v>905.88</v>
      </c>
    </row>
    <row r="1334">
      <c r="A1334" s="53" t="inlineStr">
        <is>
          <t>CS498687067</t>
        </is>
      </c>
      <c r="B1334" s="53">
        <f>"DV2603-Chaise"</f>
        <v/>
      </c>
      <c r="C1334" s="53" t="n">
        <v>645.05</v>
      </c>
      <c r="D1334" s="54">
        <f>C1334*0.91</f>
        <v/>
      </c>
      <c r="E1334" s="55" t="n">
        <v>586.99</v>
      </c>
    </row>
    <row r="1335">
      <c r="A1335" s="53" t="inlineStr">
        <is>
          <t>CS498776286</t>
        </is>
      </c>
      <c r="B1335" s="53">
        <f>"DV2603-Chaise"</f>
        <v/>
      </c>
      <c r="C1335" s="53" t="n">
        <v>645.05</v>
      </c>
      <c r="D1335" s="54">
        <f>C1335*0.91</f>
        <v/>
      </c>
      <c r="E1335" s="55" t="n">
        <v>586.99</v>
      </c>
    </row>
    <row r="1336">
      <c r="A1336" s="53" t="inlineStr">
        <is>
          <t>CS498814925</t>
        </is>
      </c>
      <c r="B1336" s="53">
        <f>"DV2603-Chaise"</f>
        <v/>
      </c>
      <c r="C1336" s="53" t="n">
        <v>645.05</v>
      </c>
      <c r="D1336" s="54">
        <f>C1336*0.91</f>
        <v/>
      </c>
      <c r="E1336" s="55" t="n">
        <v>586.99</v>
      </c>
    </row>
    <row r="1337">
      <c r="A1337" s="53" t="inlineStr">
        <is>
          <t>CS498815531</t>
        </is>
      </c>
      <c r="B1337" s="53">
        <f>"DV2603-Chaise"</f>
        <v/>
      </c>
      <c r="C1337" s="53" t="n">
        <v>645.05</v>
      </c>
      <c r="D1337" s="54">
        <f>C1337*0.91</f>
        <v/>
      </c>
      <c r="E1337" s="55" t="n">
        <v>586.99</v>
      </c>
    </row>
    <row r="1338">
      <c r="A1338" s="53" t="inlineStr">
        <is>
          <t>CS498887700</t>
        </is>
      </c>
      <c r="B1338" s="53">
        <f>"DV2603-Chaise"</f>
        <v/>
      </c>
      <c r="C1338" s="53" t="n">
        <v>645.05</v>
      </c>
      <c r="D1338" s="54">
        <f>C1338*0.91</f>
        <v/>
      </c>
      <c r="E1338" s="55" t="n">
        <v>586.99</v>
      </c>
    </row>
    <row r="1339">
      <c r="A1339" s="53" t="inlineStr">
        <is>
          <t>CS498888087</t>
        </is>
      </c>
      <c r="B1339" s="53">
        <f>"DV2603-Chaise"</f>
        <v/>
      </c>
      <c r="C1339" s="53" t="n">
        <v>645.05</v>
      </c>
      <c r="D1339" s="54">
        <f>C1339*0.91</f>
        <v/>
      </c>
      <c r="E1339" s="55" t="n">
        <v>586.99</v>
      </c>
    </row>
    <row r="1340">
      <c r="A1340" s="53" t="inlineStr">
        <is>
          <t>CS498908234</t>
        </is>
      </c>
      <c r="B1340" s="53">
        <f>"DV2603-Chaise"</f>
        <v/>
      </c>
      <c r="C1340" s="53" t="n">
        <v>645.05</v>
      </c>
      <c r="D1340" s="54">
        <f>C1340*0.91</f>
        <v/>
      </c>
      <c r="E1340" s="55" t="n">
        <v>586.99</v>
      </c>
    </row>
    <row r="1341">
      <c r="A1341" s="53" t="inlineStr">
        <is>
          <t>CS498959784</t>
        </is>
      </c>
      <c r="B1341" s="53">
        <f>"DV2603-Chaise"</f>
        <v/>
      </c>
      <c r="C1341" s="53" t="n">
        <v>645.05</v>
      </c>
      <c r="D1341" s="54">
        <f>C1341*0.91</f>
        <v/>
      </c>
      <c r="E1341" s="55" t="n">
        <v>586.99</v>
      </c>
    </row>
    <row r="1342">
      <c r="A1342" s="53" t="inlineStr">
        <is>
          <t>CS499048908</t>
        </is>
      </c>
      <c r="B1342" s="53">
        <f>"DV2603-Chaise"</f>
        <v/>
      </c>
      <c r="C1342" s="53" t="n">
        <v>645.05</v>
      </c>
      <c r="D1342" s="54">
        <f>C1342*0.91</f>
        <v/>
      </c>
      <c r="E1342" s="55" t="n">
        <v>586.99</v>
      </c>
    </row>
    <row r="1343">
      <c r="A1343" s="53" t="inlineStr">
        <is>
          <t>CS499116273</t>
        </is>
      </c>
      <c r="B1343" s="53">
        <f>"DV2603-Chaise"</f>
        <v/>
      </c>
      <c r="C1343" s="53" t="n">
        <v>645.05</v>
      </c>
      <c r="D1343" s="54">
        <f>C1343*0.91</f>
        <v/>
      </c>
      <c r="E1343" s="55" t="n">
        <v>586.99</v>
      </c>
    </row>
    <row r="1344">
      <c r="A1344" s="53" t="inlineStr">
        <is>
          <t>CS499171617</t>
        </is>
      </c>
      <c r="B1344" s="53">
        <f>"DV2603-Chaise"</f>
        <v/>
      </c>
      <c r="C1344" s="53" t="n">
        <v>645.05</v>
      </c>
      <c r="D1344" s="54">
        <f>C1344*0.91</f>
        <v/>
      </c>
      <c r="E1344" s="55" t="n">
        <v>586.99</v>
      </c>
    </row>
    <row r="1345">
      <c r="A1345" s="53" t="inlineStr">
        <is>
          <t>CS499289049</t>
        </is>
      </c>
      <c r="B1345" s="53">
        <f>"DV2603-Chaise"</f>
        <v/>
      </c>
      <c r="C1345" s="53" t="n">
        <v>645.05</v>
      </c>
      <c r="D1345" s="54">
        <f>C1345*0.91</f>
        <v/>
      </c>
      <c r="E1345" s="55" t="n">
        <v>586.99</v>
      </c>
    </row>
    <row r="1346">
      <c r="A1346" s="53" t="inlineStr">
        <is>
          <t>CS499555971</t>
        </is>
      </c>
      <c r="B1346" s="53">
        <f>"DV2603-Chaise"</f>
        <v/>
      </c>
      <c r="C1346" s="53" t="n">
        <v>645.05</v>
      </c>
      <c r="D1346" s="54">
        <f>C1346*0.91</f>
        <v/>
      </c>
      <c r="E1346" s="55" t="n">
        <v>586.99</v>
      </c>
    </row>
    <row r="1347">
      <c r="A1347" s="53" t="inlineStr">
        <is>
          <t>CS499621356</t>
        </is>
      </c>
      <c r="B1347" s="53">
        <f>"DV2603-Chaise"</f>
        <v/>
      </c>
      <c r="C1347" s="53" t="n">
        <v>645.05</v>
      </c>
      <c r="D1347" s="54">
        <f>C1347*0.91</f>
        <v/>
      </c>
      <c r="E1347" s="55" t="n">
        <v>586.99</v>
      </c>
    </row>
    <row r="1348">
      <c r="A1348" s="53" t="inlineStr">
        <is>
          <t>CS499625886</t>
        </is>
      </c>
      <c r="B1348" s="53">
        <f>"DV2603-Chaise"</f>
        <v/>
      </c>
      <c r="C1348" s="53" t="n">
        <v>645.05</v>
      </c>
      <c r="D1348" s="54">
        <f>C1348*0.91</f>
        <v/>
      </c>
      <c r="E1348" s="55" t="n">
        <v>586.99</v>
      </c>
    </row>
    <row r="1349">
      <c r="A1349" s="53" t="inlineStr">
        <is>
          <t>CS499639227</t>
        </is>
      </c>
      <c r="B1349" s="53">
        <f>"DV2603-Chaise"</f>
        <v/>
      </c>
      <c r="C1349" s="53" t="n">
        <v>645.05</v>
      </c>
      <c r="D1349" s="54">
        <f>C1349*0.91</f>
        <v/>
      </c>
      <c r="E1349" s="55" t="n">
        <v>586.99</v>
      </c>
    </row>
    <row r="1350">
      <c r="A1350" s="53" t="inlineStr">
        <is>
          <t>CS499728449</t>
        </is>
      </c>
      <c r="B1350" s="53">
        <f>"DV2603-Chaise"</f>
        <v/>
      </c>
      <c r="C1350" s="53" t="n">
        <v>645.05</v>
      </c>
      <c r="D1350" s="54">
        <f>C1350*0.91</f>
        <v/>
      </c>
      <c r="E1350" s="55" t="n">
        <v>586.99</v>
      </c>
    </row>
    <row r="1351">
      <c r="A1351" s="53" t="inlineStr">
        <is>
          <t>CS499783267</t>
        </is>
      </c>
      <c r="B1351" s="53">
        <f>"DV2603-Chaise"</f>
        <v/>
      </c>
      <c r="C1351" s="53" t="n">
        <v>645.05</v>
      </c>
      <c r="D1351" s="54">
        <f>C1351*0.91</f>
        <v/>
      </c>
      <c r="E1351" s="55" t="n">
        <v>586.99</v>
      </c>
    </row>
    <row r="1352">
      <c r="A1352" s="53" t="inlineStr">
        <is>
          <t>CS499858193</t>
        </is>
      </c>
      <c r="B1352" s="53">
        <f>"DV2603-Chaise"</f>
        <v/>
      </c>
      <c r="C1352" s="53" t="n">
        <v>645.05</v>
      </c>
      <c r="D1352" s="54">
        <f>C1352*0.91</f>
        <v/>
      </c>
      <c r="E1352" s="55" t="n">
        <v>586.99</v>
      </c>
    </row>
    <row r="1353">
      <c r="A1353" s="53" t="inlineStr">
        <is>
          <t>CS498770793</t>
        </is>
      </c>
      <c r="B1353" s="53">
        <f>"DV2604-Chaise"</f>
        <v/>
      </c>
      <c r="C1353" s="53" t="n">
        <v>645.05</v>
      </c>
      <c r="D1353" s="54">
        <f>C1353*0.91</f>
        <v/>
      </c>
      <c r="E1353" s="55" t="n">
        <v>586.99</v>
      </c>
    </row>
    <row r="1354">
      <c r="A1354" s="53" t="inlineStr">
        <is>
          <t>CS498801980</t>
        </is>
      </c>
      <c r="B1354" s="53">
        <f>"DV2604-Chaise"</f>
        <v/>
      </c>
      <c r="C1354" s="53" t="n">
        <v>645.05</v>
      </c>
      <c r="D1354" s="54">
        <f>C1354*0.91</f>
        <v/>
      </c>
      <c r="E1354" s="55" t="n">
        <v>586.99</v>
      </c>
    </row>
    <row r="1355">
      <c r="A1355" s="53" t="inlineStr">
        <is>
          <t>CS498827059</t>
        </is>
      </c>
      <c r="B1355" s="53">
        <f>"DV2604-Chaise"</f>
        <v/>
      </c>
      <c r="C1355" s="53" t="n">
        <v>645.05</v>
      </c>
      <c r="D1355" s="54">
        <f>C1355*0.91</f>
        <v/>
      </c>
      <c r="E1355" s="55" t="n">
        <v>586.99</v>
      </c>
    </row>
    <row r="1356">
      <c r="A1356" s="53" t="inlineStr">
        <is>
          <t>CS499041105</t>
        </is>
      </c>
      <c r="B1356" s="53">
        <f>"DV2604-Chaise"</f>
        <v/>
      </c>
      <c r="C1356" s="53" t="n">
        <v>645.05</v>
      </c>
      <c r="D1356" s="54">
        <f>C1356*0.91</f>
        <v/>
      </c>
      <c r="E1356" s="55" t="n">
        <v>586.99</v>
      </c>
    </row>
    <row r="1357">
      <c r="A1357" s="53" t="inlineStr">
        <is>
          <t>CS499181123</t>
        </is>
      </c>
      <c r="B1357" s="53">
        <f>"DV2604-Chaise"</f>
        <v/>
      </c>
      <c r="C1357" s="53" t="n">
        <v>645.05</v>
      </c>
      <c r="D1357" s="54">
        <f>C1357*0.91</f>
        <v/>
      </c>
      <c r="E1357" s="55" t="n">
        <v>586.99</v>
      </c>
    </row>
    <row r="1358">
      <c r="A1358" s="53" t="inlineStr">
        <is>
          <t>CS499209684</t>
        </is>
      </c>
      <c r="B1358" s="53">
        <f>"DV2604-Chaise"</f>
        <v/>
      </c>
      <c r="C1358" s="53" t="n">
        <v>645.05</v>
      </c>
      <c r="D1358" s="54">
        <f>C1358*0.91</f>
        <v/>
      </c>
      <c r="E1358" s="55" t="n">
        <v>586.99</v>
      </c>
    </row>
    <row r="1359">
      <c r="A1359" s="53" t="inlineStr">
        <is>
          <t>CS499237958</t>
        </is>
      </c>
      <c r="B1359" s="53">
        <f>"DV2604-Chaise"</f>
        <v/>
      </c>
      <c r="C1359" s="53" t="n">
        <v>645.05</v>
      </c>
      <c r="D1359" s="54">
        <f>C1359*0.91</f>
        <v/>
      </c>
      <c r="E1359" s="55" t="n">
        <v>586.99</v>
      </c>
    </row>
    <row r="1360">
      <c r="A1360" s="53" t="inlineStr">
        <is>
          <t>CS499240289</t>
        </is>
      </c>
      <c r="B1360" s="53">
        <f>"DV2604-Chaise"</f>
        <v/>
      </c>
      <c r="C1360" s="53" t="n">
        <v>645.05</v>
      </c>
      <c r="D1360" s="54">
        <f>C1360*0.91</f>
        <v/>
      </c>
      <c r="E1360" s="55" t="n">
        <v>586.99</v>
      </c>
    </row>
    <row r="1361">
      <c r="A1361" s="53" t="inlineStr">
        <is>
          <t>CS499259239</t>
        </is>
      </c>
      <c r="B1361" s="53">
        <f>"DV2604-Chaise"</f>
        <v/>
      </c>
      <c r="C1361" s="53" t="n">
        <v>645.05</v>
      </c>
      <c r="D1361" s="54">
        <f>C1361*0.91</f>
        <v/>
      </c>
      <c r="E1361" s="55" t="n">
        <v>586.99</v>
      </c>
    </row>
    <row r="1362">
      <c r="A1362" s="53" t="inlineStr">
        <is>
          <t>CS499330357</t>
        </is>
      </c>
      <c r="B1362" s="53">
        <f>"DV2604-Chaise"</f>
        <v/>
      </c>
      <c r="C1362" s="53" t="n">
        <v>645.05</v>
      </c>
      <c r="D1362" s="54">
        <f>C1362*0.91</f>
        <v/>
      </c>
      <c r="E1362" s="55" t="n">
        <v>586.99</v>
      </c>
    </row>
    <row r="1363">
      <c r="A1363" s="53" t="inlineStr">
        <is>
          <t>CS499590084</t>
        </is>
      </c>
      <c r="B1363" s="53">
        <f>"DV2604-Chaise"</f>
        <v/>
      </c>
      <c r="C1363" s="53" t="n">
        <v>645.05</v>
      </c>
      <c r="D1363" s="54">
        <f>C1363*0.91</f>
        <v/>
      </c>
      <c r="E1363" s="55" t="n">
        <v>586.99</v>
      </c>
    </row>
    <row r="1364">
      <c r="A1364" s="53" t="inlineStr">
        <is>
          <t>CS499718268</t>
        </is>
      </c>
      <c r="B1364" s="53">
        <f>"DV2604-Chaise"</f>
        <v/>
      </c>
      <c r="C1364" s="53" t="n">
        <v>645.05</v>
      </c>
      <c r="D1364" s="54">
        <f>C1364*0.91</f>
        <v/>
      </c>
      <c r="E1364" s="55" t="n">
        <v>586.99</v>
      </c>
    </row>
    <row r="1365">
      <c r="A1365" s="53" t="inlineStr">
        <is>
          <t>CS499494971</t>
        </is>
      </c>
      <c r="B1365" s="53">
        <f>"DV-5904-Beige-Armrest"</f>
        <v/>
      </c>
      <c r="C1365" s="53" t="n">
        <v>239</v>
      </c>
      <c r="D1365" s="54">
        <f>C1365*0.91</f>
        <v/>
      </c>
      <c r="E1365" s="55" t="n">
        <v>217.49</v>
      </c>
    </row>
    <row r="1366">
      <c r="A1366" s="53" t="inlineStr">
        <is>
          <t>CA498490319</t>
        </is>
      </c>
      <c r="B1366" s="53">
        <f>"DVV6014-1"</f>
        <v/>
      </c>
      <c r="C1366" s="53" t="n">
        <v>601.13</v>
      </c>
      <c r="D1366" s="54">
        <f>C1366*0.91</f>
        <v/>
      </c>
      <c r="E1366" s="55" t="n">
        <v>547.03</v>
      </c>
    </row>
    <row r="1367">
      <c r="A1367" s="53" t="inlineStr">
        <is>
          <t>CA498911645</t>
        </is>
      </c>
      <c r="B1367" s="53">
        <f>"DVV6014-1"</f>
        <v/>
      </c>
      <c r="C1367" s="53" t="n">
        <v>601.13</v>
      </c>
      <c r="D1367" s="54">
        <f>C1367*0.91</f>
        <v/>
      </c>
      <c r="E1367" s="55" t="n">
        <v>547.03</v>
      </c>
    </row>
    <row r="1368">
      <c r="A1368" s="53" t="inlineStr">
        <is>
          <t>CS498385957</t>
        </is>
      </c>
      <c r="B1368" s="53">
        <f>"DVV6014-1"</f>
        <v/>
      </c>
      <c r="C1368" s="53" t="n">
        <v>601.13</v>
      </c>
      <c r="D1368" s="54">
        <f>C1368*0.91</f>
        <v/>
      </c>
      <c r="E1368" s="55" t="n">
        <v>547.03</v>
      </c>
    </row>
    <row r="1369">
      <c r="A1369" s="53" t="inlineStr">
        <is>
          <t>CS498443465</t>
        </is>
      </c>
      <c r="B1369" s="53">
        <f>"DVV6014-1"</f>
        <v/>
      </c>
      <c r="C1369" s="53" t="n">
        <v>601.13</v>
      </c>
      <c r="D1369" s="54">
        <f>C1369*0.91</f>
        <v/>
      </c>
      <c r="E1369" s="55" t="n">
        <v>547.03</v>
      </c>
    </row>
    <row r="1370">
      <c r="A1370" s="53" t="inlineStr">
        <is>
          <t>CS498513347</t>
        </is>
      </c>
      <c r="B1370" s="53">
        <f>"DVV6014-1"</f>
        <v/>
      </c>
      <c r="C1370" s="53" t="n">
        <v>601.13</v>
      </c>
      <c r="D1370" s="54">
        <f>C1370*0.91</f>
        <v/>
      </c>
      <c r="E1370" s="55" t="n">
        <v>547.03</v>
      </c>
    </row>
    <row r="1371">
      <c r="A1371" s="53" t="inlineStr">
        <is>
          <t>CS498593467</t>
        </is>
      </c>
      <c r="B1371" s="53">
        <f>"DVV6014-1"</f>
        <v/>
      </c>
      <c r="C1371" s="53" t="n">
        <v>601.13</v>
      </c>
      <c r="D1371" s="54">
        <f>C1371*0.91</f>
        <v/>
      </c>
      <c r="E1371" s="55" t="n">
        <v>547.03</v>
      </c>
    </row>
    <row r="1372">
      <c r="A1372" s="53" t="inlineStr">
        <is>
          <t>CS498609236</t>
        </is>
      </c>
      <c r="B1372" s="53">
        <f>"DVV6014-1"</f>
        <v/>
      </c>
      <c r="C1372" s="53" t="n">
        <v>601.13</v>
      </c>
      <c r="D1372" s="54">
        <f>C1372*0.91</f>
        <v/>
      </c>
      <c r="E1372" s="55" t="n">
        <v>547.03</v>
      </c>
    </row>
    <row r="1373">
      <c r="A1373" s="53" t="inlineStr">
        <is>
          <t>CS498625472</t>
        </is>
      </c>
      <c r="B1373" s="53">
        <f>"DVV6014-1"</f>
        <v/>
      </c>
      <c r="C1373" s="53" t="n">
        <v>601.13</v>
      </c>
      <c r="D1373" s="54">
        <f>C1373*0.91</f>
        <v/>
      </c>
      <c r="E1373" s="55" t="n">
        <v>547.03</v>
      </c>
    </row>
    <row r="1374">
      <c r="A1374" s="53" t="inlineStr">
        <is>
          <t>CS498630173</t>
        </is>
      </c>
      <c r="B1374" s="53">
        <f>"DVV6014-1"</f>
        <v/>
      </c>
      <c r="C1374" s="53" t="n">
        <v>601.13</v>
      </c>
      <c r="D1374" s="54">
        <f>C1374*0.91</f>
        <v/>
      </c>
      <c r="E1374" s="55" t="n">
        <v>547.03</v>
      </c>
    </row>
    <row r="1375">
      <c r="A1375" s="53" t="inlineStr">
        <is>
          <t>CS498669883</t>
        </is>
      </c>
      <c r="B1375" s="53">
        <f>"DVV6014-1"</f>
        <v/>
      </c>
      <c r="C1375" s="53" t="n">
        <v>601.13</v>
      </c>
      <c r="D1375" s="54">
        <f>C1375*0.91</f>
        <v/>
      </c>
      <c r="E1375" s="55" t="n">
        <v>547.03</v>
      </c>
    </row>
    <row r="1376">
      <c r="A1376" s="53" t="inlineStr">
        <is>
          <t>CS498887363</t>
        </is>
      </c>
      <c r="B1376" s="53">
        <f>"DVV6014-1"</f>
        <v/>
      </c>
      <c r="C1376" s="53" t="n">
        <v>601.13</v>
      </c>
      <c r="D1376" s="54">
        <f>C1376*0.91</f>
        <v/>
      </c>
      <c r="E1376" s="55" t="n">
        <v>547.03</v>
      </c>
    </row>
    <row r="1377">
      <c r="A1377" s="53" t="inlineStr">
        <is>
          <t>CS498899838</t>
        </is>
      </c>
      <c r="B1377" s="53">
        <f>"DVV6014-1"</f>
        <v/>
      </c>
      <c r="C1377" s="53" t="n">
        <v>601.13</v>
      </c>
      <c r="D1377" s="54">
        <f>C1377*0.91</f>
        <v/>
      </c>
      <c r="E1377" s="55" t="n">
        <v>547.03</v>
      </c>
    </row>
    <row r="1378">
      <c r="A1378" s="58" t="inlineStr">
        <is>
          <t>CS498677668</t>
        </is>
      </c>
      <c r="B1378" s="58">
        <f>"DV 06014-4-Chaise"</f>
        <v/>
      </c>
      <c r="C1378" s="58" t="n">
        <v>720</v>
      </c>
      <c r="D1378" s="54">
        <f>C1378*0.91</f>
        <v/>
      </c>
      <c r="E1378" s="55" t="n">
        <v>655.2</v>
      </c>
    </row>
    <row r="1379">
      <c r="A1379" s="58" t="inlineStr">
        <is>
          <t>CS499868452</t>
        </is>
      </c>
      <c r="B1379" s="58">
        <f>"DV 06014-4-Chaise"</f>
        <v/>
      </c>
      <c r="C1379" s="58" t="n">
        <v>720</v>
      </c>
      <c r="D1379" s="54">
        <f>C1379*0.91</f>
        <v/>
      </c>
      <c r="E1379" s="55" t="n">
        <v>655.2</v>
      </c>
    </row>
    <row r="1380">
      <c r="A1380" s="53" t="inlineStr">
        <is>
          <t>CA498283306</t>
        </is>
      </c>
      <c r="B1380" s="53">
        <f>"DVV6014-4"</f>
        <v/>
      </c>
      <c r="C1380" s="53" t="n">
        <v>632.8099999999999</v>
      </c>
      <c r="D1380" s="54">
        <f>C1380*0.91</f>
        <v/>
      </c>
      <c r="E1380" s="55" t="n">
        <v>575.86</v>
      </c>
    </row>
    <row r="1381">
      <c r="A1381" s="53" t="inlineStr">
        <is>
          <t>CS498230605</t>
        </is>
      </c>
      <c r="B1381" s="53">
        <f>"DVV6014-4"</f>
        <v/>
      </c>
      <c r="C1381" s="53" t="n">
        <v>632.8099999999999</v>
      </c>
      <c r="D1381" s="54">
        <f>C1381*0.91</f>
        <v/>
      </c>
      <c r="E1381" s="55" t="n">
        <v>575.86</v>
      </c>
    </row>
    <row r="1382">
      <c r="A1382" s="53" t="inlineStr">
        <is>
          <t>CS498233757</t>
        </is>
      </c>
      <c r="B1382" s="53">
        <f>"DVV6014-4"</f>
        <v/>
      </c>
      <c r="C1382" s="53" t="n">
        <v>632.8099999999999</v>
      </c>
      <c r="D1382" s="54">
        <f>C1382*0.91</f>
        <v/>
      </c>
      <c r="E1382" s="55" t="n">
        <v>575.86</v>
      </c>
    </row>
    <row r="1383">
      <c r="A1383" s="53" t="inlineStr">
        <is>
          <t>CS498250225</t>
        </is>
      </c>
      <c r="B1383" s="53">
        <f>"DVV6014-4"</f>
        <v/>
      </c>
      <c r="C1383" s="53" t="n">
        <v>632.8099999999999</v>
      </c>
      <c r="D1383" s="54">
        <f>C1383*0.91</f>
        <v/>
      </c>
      <c r="E1383" s="55" t="n">
        <v>575.86</v>
      </c>
    </row>
    <row r="1384">
      <c r="A1384" s="53" t="inlineStr">
        <is>
          <t>CS498251144</t>
        </is>
      </c>
      <c r="B1384" s="53">
        <f>"DVV6014-4"</f>
        <v/>
      </c>
      <c r="C1384" s="53" t="n">
        <v>632.8099999999999</v>
      </c>
      <c r="D1384" s="54">
        <f>C1384*0.91</f>
        <v/>
      </c>
      <c r="E1384" s="55" t="n">
        <v>575.86</v>
      </c>
    </row>
    <row r="1385">
      <c r="A1385" s="53" t="inlineStr">
        <is>
          <t>CS498254213</t>
        </is>
      </c>
      <c r="B1385" s="53">
        <f>"DVV6014-4"</f>
        <v/>
      </c>
      <c r="C1385" s="53" t="n">
        <v>632.8099999999999</v>
      </c>
      <c r="D1385" s="54">
        <f>C1385*0.91</f>
        <v/>
      </c>
      <c r="E1385" s="55" t="n">
        <v>575.86</v>
      </c>
    </row>
    <row r="1386">
      <c r="A1386" s="53" t="inlineStr">
        <is>
          <t>CS498261491</t>
        </is>
      </c>
      <c r="B1386" s="53">
        <f>"DVV6014-4"</f>
        <v/>
      </c>
      <c r="C1386" s="53" t="n">
        <v>632.8099999999999</v>
      </c>
      <c r="D1386" s="54">
        <f>C1386*0.91</f>
        <v/>
      </c>
      <c r="E1386" s="55" t="n">
        <v>575.86</v>
      </c>
    </row>
    <row r="1387">
      <c r="A1387" s="53" t="inlineStr">
        <is>
          <t>CS498262372</t>
        </is>
      </c>
      <c r="B1387" s="53">
        <f>"DVV6014-4"</f>
        <v/>
      </c>
      <c r="C1387" s="53" t="n">
        <v>632.8099999999999</v>
      </c>
      <c r="D1387" s="54">
        <f>C1387*0.91</f>
        <v/>
      </c>
      <c r="E1387" s="55" t="n">
        <v>575.86</v>
      </c>
    </row>
    <row r="1388">
      <c r="A1388" s="53" t="inlineStr">
        <is>
          <t>CS498272012</t>
        </is>
      </c>
      <c r="B1388" s="53">
        <f>"DVV6014-4"</f>
        <v/>
      </c>
      <c r="C1388" s="53" t="n">
        <v>632.8099999999999</v>
      </c>
      <c r="D1388" s="54">
        <f>C1388*0.91</f>
        <v/>
      </c>
      <c r="E1388" s="55" t="n">
        <v>575.86</v>
      </c>
    </row>
    <row r="1389">
      <c r="A1389" s="53" t="inlineStr">
        <is>
          <t>CS498277475</t>
        </is>
      </c>
      <c r="B1389" s="53">
        <f>"DVV6014-4"</f>
        <v/>
      </c>
      <c r="C1389" s="53" t="n">
        <v>632.8099999999999</v>
      </c>
      <c r="D1389" s="54">
        <f>C1389*0.91</f>
        <v/>
      </c>
      <c r="E1389" s="55" t="n">
        <v>575.86</v>
      </c>
    </row>
    <row r="1390">
      <c r="A1390" s="53" t="inlineStr">
        <is>
          <t>CS498278576</t>
        </is>
      </c>
      <c r="B1390" s="53">
        <f>"DVV6014-4"</f>
        <v/>
      </c>
      <c r="C1390" s="53" t="n">
        <v>632.8099999999999</v>
      </c>
      <c r="D1390" s="54">
        <f>C1390*0.91</f>
        <v/>
      </c>
      <c r="E1390" s="55" t="n">
        <v>575.86</v>
      </c>
    </row>
    <row r="1391">
      <c r="A1391" s="53" t="inlineStr">
        <is>
          <t>CS498279380</t>
        </is>
      </c>
      <c r="B1391" s="53">
        <f>"DVV6014-4"</f>
        <v/>
      </c>
      <c r="C1391" s="53" t="n">
        <v>632.8099999999999</v>
      </c>
      <c r="D1391" s="54">
        <f>C1391*0.91</f>
        <v/>
      </c>
      <c r="E1391" s="55" t="n">
        <v>575.86</v>
      </c>
    </row>
    <row r="1392">
      <c r="A1392" s="53" t="inlineStr">
        <is>
          <t>CS498281318</t>
        </is>
      </c>
      <c r="B1392" s="53">
        <f>"DVV6014-4"</f>
        <v/>
      </c>
      <c r="C1392" s="53" t="n">
        <v>632.8099999999999</v>
      </c>
      <c r="D1392" s="54">
        <f>C1392*0.91</f>
        <v/>
      </c>
      <c r="E1392" s="55" t="n">
        <v>575.86</v>
      </c>
    </row>
    <row r="1393">
      <c r="A1393" s="53" t="inlineStr">
        <is>
          <t>CS498284519</t>
        </is>
      </c>
      <c r="B1393" s="53">
        <f>"DVV6014-4"</f>
        <v/>
      </c>
      <c r="C1393" s="53" t="n">
        <v>632.8099999999999</v>
      </c>
      <c r="D1393" s="54">
        <f>C1393*0.91</f>
        <v/>
      </c>
      <c r="E1393" s="55" t="n">
        <v>575.86</v>
      </c>
    </row>
    <row r="1394">
      <c r="A1394" s="53" t="inlineStr">
        <is>
          <t>CS498291317</t>
        </is>
      </c>
      <c r="B1394" s="53">
        <f>"DVV6014-4"</f>
        <v/>
      </c>
      <c r="C1394" s="53" t="n">
        <v>632.8099999999999</v>
      </c>
      <c r="D1394" s="54">
        <f>C1394*0.91</f>
        <v/>
      </c>
      <c r="E1394" s="55" t="n">
        <v>575.86</v>
      </c>
    </row>
    <row r="1395">
      <c r="A1395" s="53" t="inlineStr">
        <is>
          <t>CS498300887</t>
        </is>
      </c>
      <c r="B1395" s="53">
        <f>"DVV6014-4"</f>
        <v/>
      </c>
      <c r="C1395" s="53" t="n">
        <v>632.8099999999999</v>
      </c>
      <c r="D1395" s="54">
        <f>C1395*0.91</f>
        <v/>
      </c>
      <c r="E1395" s="55" t="n">
        <v>575.86</v>
      </c>
    </row>
    <row r="1396">
      <c r="A1396" s="53" t="inlineStr">
        <is>
          <t>CS498313133</t>
        </is>
      </c>
      <c r="B1396" s="53">
        <f>"DVV6014-4"</f>
        <v/>
      </c>
      <c r="C1396" s="53" t="n">
        <v>632.8099999999999</v>
      </c>
      <c r="D1396" s="54">
        <f>C1396*0.91</f>
        <v/>
      </c>
      <c r="E1396" s="55" t="n">
        <v>575.86</v>
      </c>
    </row>
    <row r="1397">
      <c r="A1397" s="53" t="inlineStr">
        <is>
          <t>CS498315477</t>
        </is>
      </c>
      <c r="B1397" s="53">
        <f>"DVV6014-4"</f>
        <v/>
      </c>
      <c r="C1397" s="53" t="n">
        <v>632.8099999999999</v>
      </c>
      <c r="D1397" s="54">
        <f>C1397*0.91</f>
        <v/>
      </c>
      <c r="E1397" s="55" t="n">
        <v>575.86</v>
      </c>
    </row>
    <row r="1398">
      <c r="A1398" s="53" t="inlineStr">
        <is>
          <t>CS498318846</t>
        </is>
      </c>
      <c r="B1398" s="53">
        <f>"DVV6014-4"</f>
        <v/>
      </c>
      <c r="C1398" s="53" t="n">
        <v>632.8099999999999</v>
      </c>
      <c r="D1398" s="54">
        <f>C1398*0.91</f>
        <v/>
      </c>
      <c r="E1398" s="55" t="n">
        <v>575.86</v>
      </c>
    </row>
    <row r="1399">
      <c r="A1399" s="53" t="inlineStr">
        <is>
          <t>CS498321496</t>
        </is>
      </c>
      <c r="B1399" s="53">
        <f>"DVV6014-4"</f>
        <v/>
      </c>
      <c r="C1399" s="53" t="n">
        <v>632.8099999999999</v>
      </c>
      <c r="D1399" s="54">
        <f>C1399*0.91</f>
        <v/>
      </c>
      <c r="E1399" s="55" t="n">
        <v>575.86</v>
      </c>
    </row>
    <row r="1400">
      <c r="A1400" s="53" t="inlineStr">
        <is>
          <t>CS498324940</t>
        </is>
      </c>
      <c r="B1400" s="53">
        <f>"DVV6014-4"</f>
        <v/>
      </c>
      <c r="C1400" s="53" t="n">
        <v>632.8099999999999</v>
      </c>
      <c r="D1400" s="54">
        <f>C1400*0.91</f>
        <v/>
      </c>
      <c r="E1400" s="55" t="n">
        <v>575.86</v>
      </c>
    </row>
    <row r="1401">
      <c r="A1401" s="53" t="inlineStr">
        <is>
          <t>CS498326994</t>
        </is>
      </c>
      <c r="B1401" s="53">
        <f>"DVV6014-4"</f>
        <v/>
      </c>
      <c r="C1401" s="53" t="n">
        <v>632.8099999999999</v>
      </c>
      <c r="D1401" s="54">
        <f>C1401*0.91</f>
        <v/>
      </c>
      <c r="E1401" s="55" t="n">
        <v>575.86</v>
      </c>
    </row>
    <row r="1402">
      <c r="A1402" s="53" t="inlineStr">
        <is>
          <t>CS498327362</t>
        </is>
      </c>
      <c r="B1402" s="53">
        <f>"DVV6014-4"</f>
        <v/>
      </c>
      <c r="C1402" s="53" t="n">
        <v>632.8099999999999</v>
      </c>
      <c r="D1402" s="54">
        <f>C1402*0.91</f>
        <v/>
      </c>
      <c r="E1402" s="55" t="n">
        <v>575.86</v>
      </c>
    </row>
    <row r="1403">
      <c r="A1403" s="53" t="inlineStr">
        <is>
          <t>CS498338212</t>
        </is>
      </c>
      <c r="B1403" s="53">
        <f>"DVV6014-4"</f>
        <v/>
      </c>
      <c r="C1403" s="53" t="n">
        <v>632.8099999999999</v>
      </c>
      <c r="D1403" s="54">
        <f>C1403*0.91</f>
        <v/>
      </c>
      <c r="E1403" s="55" t="n">
        <v>575.86</v>
      </c>
    </row>
    <row r="1404">
      <c r="A1404" s="53" t="inlineStr">
        <is>
          <t>CS498341653</t>
        </is>
      </c>
      <c r="B1404" s="53">
        <f>"DVV6014-4"</f>
        <v/>
      </c>
      <c r="C1404" s="53" t="n">
        <v>632.8099999999999</v>
      </c>
      <c r="D1404" s="54">
        <f>C1404*0.91</f>
        <v/>
      </c>
      <c r="E1404" s="55" t="n">
        <v>575.86</v>
      </c>
    </row>
    <row r="1405">
      <c r="A1405" s="53" t="inlineStr">
        <is>
          <t>CS498728600</t>
        </is>
      </c>
      <c r="B1405" s="53">
        <f>"DVV6014-4"</f>
        <v/>
      </c>
      <c r="C1405" s="53" t="n">
        <v>632.8099999999999</v>
      </c>
      <c r="D1405" s="54">
        <f>C1405*0.91</f>
        <v/>
      </c>
      <c r="E1405" s="55" t="n">
        <v>575.86</v>
      </c>
    </row>
    <row r="1406">
      <c r="A1406" s="53" t="inlineStr">
        <is>
          <t>CA498767199</t>
        </is>
      </c>
      <c r="B1406" s="53">
        <f>"DVV6015-1"</f>
        <v/>
      </c>
      <c r="C1406" s="53" t="n">
        <v>601.13</v>
      </c>
      <c r="D1406" s="54">
        <f>C1406*0.91</f>
        <v/>
      </c>
      <c r="E1406" s="55" t="n">
        <v>547.03</v>
      </c>
    </row>
    <row r="1407">
      <c r="A1407" s="53" t="inlineStr">
        <is>
          <t>CA498816951</t>
        </is>
      </c>
      <c r="B1407" s="53">
        <f>"DVV6015-1"</f>
        <v/>
      </c>
      <c r="C1407" s="53" t="n">
        <v>601.13</v>
      </c>
      <c r="D1407" s="54">
        <f>C1407*0.91</f>
        <v/>
      </c>
      <c r="E1407" s="55" t="n">
        <v>547.03</v>
      </c>
    </row>
    <row r="1408">
      <c r="A1408" s="53" t="inlineStr">
        <is>
          <t>CS498678525</t>
        </is>
      </c>
      <c r="B1408" s="53">
        <f>"DVV6015-1"</f>
        <v/>
      </c>
      <c r="C1408" s="53" t="n">
        <v>601.13</v>
      </c>
      <c r="D1408" s="54">
        <f>C1408*0.91</f>
        <v/>
      </c>
      <c r="E1408" s="55" t="n">
        <v>547.03</v>
      </c>
    </row>
    <row r="1409">
      <c r="A1409" s="53" t="inlineStr">
        <is>
          <t>CS498709365</t>
        </is>
      </c>
      <c r="B1409" s="53">
        <f>"DVV6015-1"</f>
        <v/>
      </c>
      <c r="C1409" s="53" t="n">
        <v>601.13</v>
      </c>
      <c r="D1409" s="54">
        <f>C1409*0.91</f>
        <v/>
      </c>
      <c r="E1409" s="55" t="n">
        <v>547.03</v>
      </c>
    </row>
    <row r="1410">
      <c r="A1410" s="53" t="inlineStr">
        <is>
          <t>CS498779920</t>
        </is>
      </c>
      <c r="B1410" s="53">
        <f>"DVV6015-1"</f>
        <v/>
      </c>
      <c r="C1410" s="53" t="n">
        <v>601.13</v>
      </c>
      <c r="D1410" s="54">
        <f>C1410*0.91</f>
        <v/>
      </c>
      <c r="E1410" s="55" t="n">
        <v>547.03</v>
      </c>
    </row>
    <row r="1411">
      <c r="A1411" s="53" t="inlineStr">
        <is>
          <t>CS498889840</t>
        </is>
      </c>
      <c r="B1411" s="53">
        <f>"DVV6015-1"</f>
        <v/>
      </c>
      <c r="C1411" s="53" t="n">
        <v>601.13</v>
      </c>
      <c r="D1411" s="54">
        <f>C1411*0.91</f>
        <v/>
      </c>
      <c r="E1411" s="55" t="n">
        <v>547.03</v>
      </c>
    </row>
    <row r="1412">
      <c r="A1412" s="53" t="inlineStr">
        <is>
          <t>CS498934661</t>
        </is>
      </c>
      <c r="B1412" s="53">
        <f>"DVV6015-1"</f>
        <v/>
      </c>
      <c r="C1412" s="53" t="n">
        <v>601.13</v>
      </c>
      <c r="D1412" s="54">
        <f>C1412*0.91</f>
        <v/>
      </c>
      <c r="E1412" s="55" t="n">
        <v>547.03</v>
      </c>
    </row>
    <row r="1413">
      <c r="A1413" s="53" t="inlineStr">
        <is>
          <t>CS498961882</t>
        </is>
      </c>
      <c r="B1413" s="53">
        <f>"DVV6015-1"</f>
        <v/>
      </c>
      <c r="C1413" s="53" t="n">
        <v>601.13</v>
      </c>
      <c r="D1413" s="54">
        <f>C1413*0.91</f>
        <v/>
      </c>
      <c r="E1413" s="55" t="n">
        <v>547.03</v>
      </c>
    </row>
    <row r="1414">
      <c r="A1414" s="53" t="inlineStr">
        <is>
          <t>CS498975547</t>
        </is>
      </c>
      <c r="B1414" s="53">
        <f>"DVV6015-1"</f>
        <v/>
      </c>
      <c r="C1414" s="53" t="n">
        <v>1202.26</v>
      </c>
      <c r="D1414" s="54">
        <f>C1414*0.91</f>
        <v/>
      </c>
      <c r="E1414" s="55" t="n">
        <v>1094.05</v>
      </c>
    </row>
    <row r="1415">
      <c r="A1415" s="53" t="inlineStr">
        <is>
          <t>CS499057221</t>
        </is>
      </c>
      <c r="B1415" s="53">
        <f>"DVV6015-1"</f>
        <v/>
      </c>
      <c r="C1415" s="53" t="n">
        <v>601.13</v>
      </c>
      <c r="D1415" s="54">
        <f>C1415*0.91</f>
        <v/>
      </c>
      <c r="E1415" s="55" t="n">
        <v>547.03</v>
      </c>
    </row>
    <row r="1416">
      <c r="A1416" s="53" t="inlineStr">
        <is>
          <t>CS499135568</t>
        </is>
      </c>
      <c r="B1416" s="53">
        <f>"DVV6015-1"</f>
        <v/>
      </c>
      <c r="C1416" s="53" t="n">
        <v>601.13</v>
      </c>
      <c r="D1416" s="54">
        <f>C1416*0.91</f>
        <v/>
      </c>
      <c r="E1416" s="55" t="n">
        <v>547.03</v>
      </c>
    </row>
    <row r="1417">
      <c r="A1417" s="53" t="inlineStr">
        <is>
          <t>CS499158753</t>
        </is>
      </c>
      <c r="B1417" s="53">
        <f>"DVV6015-1"</f>
        <v/>
      </c>
      <c r="C1417" s="53" t="n">
        <v>601.13</v>
      </c>
      <c r="D1417" s="54">
        <f>C1417*0.91</f>
        <v/>
      </c>
      <c r="E1417" s="55" t="n">
        <v>547.03</v>
      </c>
    </row>
    <row r="1418">
      <c r="A1418" s="53" t="inlineStr">
        <is>
          <t>CS499183762</t>
        </is>
      </c>
      <c r="B1418" s="53">
        <f>"DVV6015-1"</f>
        <v/>
      </c>
      <c r="C1418" s="53" t="n">
        <v>601.13</v>
      </c>
      <c r="D1418" s="54">
        <f>C1418*0.91</f>
        <v/>
      </c>
      <c r="E1418" s="55" t="n">
        <v>547.03</v>
      </c>
    </row>
    <row r="1419">
      <c r="A1419" s="53" t="inlineStr">
        <is>
          <t>CS499262920</t>
        </is>
      </c>
      <c r="B1419" s="53">
        <f>"DVV6015-1"</f>
        <v/>
      </c>
      <c r="C1419" s="53" t="n">
        <v>601.13</v>
      </c>
      <c r="D1419" s="54">
        <f>C1419*0.91</f>
        <v/>
      </c>
      <c r="E1419" s="55" t="n">
        <v>547.03</v>
      </c>
    </row>
    <row r="1420">
      <c r="A1420" s="53" t="inlineStr">
        <is>
          <t>CS499415530</t>
        </is>
      </c>
      <c r="B1420" s="53">
        <f>"DVV6015-1"</f>
        <v/>
      </c>
      <c r="C1420" s="53" t="n">
        <v>601.13</v>
      </c>
      <c r="D1420" s="54">
        <f>C1420*0.91</f>
        <v/>
      </c>
      <c r="E1420" s="55" t="n">
        <v>547.03</v>
      </c>
    </row>
    <row r="1421">
      <c r="A1421" s="53" t="inlineStr">
        <is>
          <t>CS499732604</t>
        </is>
      </c>
      <c r="B1421" s="53">
        <f>"DVV6015-1"</f>
        <v/>
      </c>
      <c r="C1421" s="53" t="n">
        <v>601.13</v>
      </c>
      <c r="D1421" s="54">
        <f>C1421*0.91</f>
        <v/>
      </c>
      <c r="E1421" s="55" t="n">
        <v>547.03</v>
      </c>
    </row>
    <row r="1422">
      <c r="A1422" s="53" t="inlineStr">
        <is>
          <t>CS499747386</t>
        </is>
      </c>
      <c r="B1422" s="53">
        <f>"DVV6015-1"</f>
        <v/>
      </c>
      <c r="C1422" s="53" t="n">
        <v>601.13</v>
      </c>
      <c r="D1422" s="54">
        <f>C1422*0.91</f>
        <v/>
      </c>
      <c r="E1422" s="55" t="n">
        <v>547.03</v>
      </c>
    </row>
    <row r="1423">
      <c r="A1423" s="53" t="inlineStr">
        <is>
          <t>CS499830168</t>
        </is>
      </c>
      <c r="B1423" s="53">
        <f>"DVV6015-1"</f>
        <v/>
      </c>
      <c r="C1423" s="53" t="n">
        <v>601.13</v>
      </c>
      <c r="D1423" s="54">
        <f>C1423*0.91</f>
        <v/>
      </c>
      <c r="E1423" s="55" t="n">
        <v>547.03</v>
      </c>
    </row>
    <row r="1424">
      <c r="A1424" s="53" t="inlineStr">
        <is>
          <t>CS499867713</t>
        </is>
      </c>
      <c r="B1424" s="53">
        <f>"DVV6015-1"</f>
        <v/>
      </c>
      <c r="C1424" s="53" t="n">
        <v>601.13</v>
      </c>
      <c r="D1424" s="54">
        <f>C1424*0.91</f>
        <v/>
      </c>
      <c r="E1424" s="55" t="n">
        <v>547.03</v>
      </c>
    </row>
    <row r="1425">
      <c r="A1425" s="53" t="inlineStr">
        <is>
          <t>CS499903321</t>
        </is>
      </c>
      <c r="B1425" s="53">
        <f>"DVV6015-1"</f>
        <v/>
      </c>
      <c r="C1425" s="53" t="n">
        <v>601.13</v>
      </c>
      <c r="D1425" s="54">
        <f>C1425*0.91</f>
        <v/>
      </c>
      <c r="E1425" s="55" t="n">
        <v>547.03</v>
      </c>
    </row>
    <row r="1426">
      <c r="A1426" s="58" t="inlineStr">
        <is>
          <t>CA499557875</t>
        </is>
      </c>
      <c r="B1426" s="58">
        <f>"DV 06015-4-Chaise"</f>
        <v/>
      </c>
      <c r="C1426" s="58" t="n">
        <v>720</v>
      </c>
      <c r="D1426" s="54">
        <f>C1426*0.91</f>
        <v/>
      </c>
      <c r="E1426" s="55" t="n">
        <v>655.2</v>
      </c>
    </row>
    <row r="1427">
      <c r="A1427" s="53" t="inlineStr">
        <is>
          <t>CA499085635</t>
        </is>
      </c>
      <c r="B1427" s="53">
        <f>"DVV6015-4"</f>
        <v/>
      </c>
      <c r="C1427" s="53" t="n">
        <v>632.8099999999999</v>
      </c>
      <c r="D1427" s="54">
        <f>C1427*0.91</f>
        <v/>
      </c>
      <c r="E1427" s="55" t="n">
        <v>575.86</v>
      </c>
    </row>
    <row r="1428">
      <c r="A1428" s="53" t="inlineStr">
        <is>
          <t>CS498664063</t>
        </is>
      </c>
      <c r="B1428" s="53">
        <f>"DVV6015-4"</f>
        <v/>
      </c>
      <c r="C1428" s="53" t="n">
        <v>632.8099999999999</v>
      </c>
      <c r="D1428" s="54">
        <f>C1428*0.91</f>
        <v/>
      </c>
      <c r="E1428" s="55" t="n">
        <v>575.86</v>
      </c>
    </row>
    <row r="1429">
      <c r="A1429" s="53" t="inlineStr">
        <is>
          <t>CS498681009</t>
        </is>
      </c>
      <c r="B1429" s="53">
        <f>"DVV6015-4"</f>
        <v/>
      </c>
      <c r="C1429" s="53" t="n">
        <v>632.8099999999999</v>
      </c>
      <c r="D1429" s="54">
        <f>C1429*0.91</f>
        <v/>
      </c>
      <c r="E1429" s="55" t="n">
        <v>575.86</v>
      </c>
    </row>
    <row r="1430">
      <c r="A1430" s="53" t="inlineStr">
        <is>
          <t>CS498691264</t>
        </is>
      </c>
      <c r="B1430" s="53">
        <f>"DVV6015-4"</f>
        <v/>
      </c>
      <c r="C1430" s="53" t="n">
        <v>632.8099999999999</v>
      </c>
      <c r="D1430" s="54">
        <f>C1430*0.91</f>
        <v/>
      </c>
      <c r="E1430" s="55" t="n">
        <v>575.86</v>
      </c>
    </row>
    <row r="1431">
      <c r="A1431" s="53" t="inlineStr">
        <is>
          <t>CS498717659</t>
        </is>
      </c>
      <c r="B1431" s="53">
        <f>"DVV6015-4"</f>
        <v/>
      </c>
      <c r="C1431" s="53" t="n">
        <v>632.8099999999999</v>
      </c>
      <c r="D1431" s="54">
        <f>C1431*0.91</f>
        <v/>
      </c>
      <c r="E1431" s="55" t="n">
        <v>575.85</v>
      </c>
    </row>
    <row r="1432">
      <c r="A1432" s="53" t="inlineStr">
        <is>
          <t>CS498733704</t>
        </is>
      </c>
      <c r="B1432" s="53">
        <f>"DVV6015-4"</f>
        <v/>
      </c>
      <c r="C1432" s="53" t="n">
        <v>632.8099999999999</v>
      </c>
      <c r="D1432" s="54">
        <f>C1432*0.91</f>
        <v/>
      </c>
      <c r="E1432" s="55" t="n">
        <v>-273.75</v>
      </c>
    </row>
    <row r="1433">
      <c r="A1433" s="53" t="inlineStr">
        <is>
          <t>CS498739242</t>
        </is>
      </c>
      <c r="B1433" s="53">
        <f>"DVV6015-4"</f>
        <v/>
      </c>
      <c r="C1433" s="53" t="n">
        <v>632.8099999999999</v>
      </c>
      <c r="D1433" s="54">
        <f>C1433*0.91</f>
        <v/>
      </c>
      <c r="E1433" s="55" t="n">
        <v>575.86</v>
      </c>
    </row>
    <row r="1434">
      <c r="A1434" s="53" t="inlineStr">
        <is>
          <t>CS498756525</t>
        </is>
      </c>
      <c r="B1434" s="53">
        <f>"DVV6015-4"</f>
        <v/>
      </c>
      <c r="C1434" s="53" t="n">
        <v>632.8099999999999</v>
      </c>
      <c r="D1434" s="54">
        <f>C1434*0.91</f>
        <v/>
      </c>
      <c r="E1434" s="55" t="n">
        <v>575.86</v>
      </c>
    </row>
    <row r="1435">
      <c r="A1435" s="53" t="inlineStr">
        <is>
          <t>CS498759652</t>
        </is>
      </c>
      <c r="B1435" s="53">
        <f>"DVV6015-4"</f>
        <v/>
      </c>
      <c r="C1435" s="53" t="n">
        <v>632.8099999999999</v>
      </c>
      <c r="D1435" s="54">
        <f>C1435*0.91</f>
        <v/>
      </c>
      <c r="E1435" s="55" t="n">
        <v>575.86</v>
      </c>
    </row>
    <row r="1436">
      <c r="A1436" s="53" t="inlineStr">
        <is>
          <t>CS498761486</t>
        </is>
      </c>
      <c r="B1436" s="53">
        <f>"DVV6015-4"</f>
        <v/>
      </c>
      <c r="C1436" s="53" t="n">
        <v>632.8099999999999</v>
      </c>
      <c r="D1436" s="54">
        <f>C1436*0.91</f>
        <v/>
      </c>
      <c r="E1436" s="55" t="n">
        <v>575.86</v>
      </c>
    </row>
    <row r="1437">
      <c r="A1437" s="53" t="inlineStr">
        <is>
          <t>CS498785580</t>
        </is>
      </c>
      <c r="B1437" s="53">
        <f>"DVV6015-4"</f>
        <v/>
      </c>
      <c r="C1437" s="53" t="n">
        <v>632.8099999999999</v>
      </c>
      <c r="D1437" s="54">
        <f>C1437*0.91</f>
        <v/>
      </c>
      <c r="E1437" s="55" t="n">
        <v>575.86</v>
      </c>
    </row>
    <row r="1438">
      <c r="A1438" s="53" t="inlineStr">
        <is>
          <t>CS498804893</t>
        </is>
      </c>
      <c r="B1438" s="53">
        <f>"DVV6015-4"</f>
        <v/>
      </c>
      <c r="C1438" s="53" t="n">
        <v>632.8099999999999</v>
      </c>
      <c r="D1438" s="54">
        <f>C1438*0.91</f>
        <v/>
      </c>
      <c r="E1438" s="55" t="n">
        <v>575.86</v>
      </c>
    </row>
    <row r="1439">
      <c r="A1439" s="53" t="inlineStr">
        <is>
          <t>CS498818819</t>
        </is>
      </c>
      <c r="B1439" s="53">
        <f>"DVV6015-4"</f>
        <v/>
      </c>
      <c r="C1439" s="53" t="n">
        <v>632.8099999999999</v>
      </c>
      <c r="D1439" s="54">
        <f>C1439*0.91</f>
        <v/>
      </c>
      <c r="E1439" s="55" t="n">
        <v>575.86</v>
      </c>
    </row>
    <row r="1440">
      <c r="A1440" s="53" t="inlineStr">
        <is>
          <t>CS498851419</t>
        </is>
      </c>
      <c r="B1440" s="53">
        <f>"DVV6015-4"</f>
        <v/>
      </c>
      <c r="C1440" s="53" t="n">
        <v>632.8099999999999</v>
      </c>
      <c r="D1440" s="54">
        <f>C1440*0.91</f>
        <v/>
      </c>
      <c r="E1440" s="55" t="n">
        <v>575.86</v>
      </c>
    </row>
    <row r="1441">
      <c r="A1441" s="53" t="inlineStr">
        <is>
          <t>CS498854383</t>
        </is>
      </c>
      <c r="B1441" s="53">
        <f>"DVV6015-4"</f>
        <v/>
      </c>
      <c r="C1441" s="53" t="n">
        <v>632.8099999999999</v>
      </c>
      <c r="D1441" s="54">
        <f>C1441*0.91</f>
        <v/>
      </c>
      <c r="E1441" s="55" t="n">
        <v>575.86</v>
      </c>
    </row>
    <row r="1442">
      <c r="A1442" s="53" t="inlineStr">
        <is>
          <t>CS498863768</t>
        </is>
      </c>
      <c r="B1442" s="53">
        <f>"DVV6015-4"</f>
        <v/>
      </c>
      <c r="C1442" s="53" t="n">
        <v>632.8099999999999</v>
      </c>
      <c r="D1442" s="54">
        <f>C1442*0.91</f>
        <v/>
      </c>
      <c r="E1442" s="55" t="n">
        <v>575.86</v>
      </c>
    </row>
    <row r="1443">
      <c r="A1443" s="53" t="inlineStr">
        <is>
          <t>CS498868503</t>
        </is>
      </c>
      <c r="B1443" s="53">
        <f>"DVV6015-4"</f>
        <v/>
      </c>
      <c r="C1443" s="53" t="n">
        <v>632.8099999999999</v>
      </c>
      <c r="D1443" s="54">
        <f>C1443*0.91</f>
        <v/>
      </c>
      <c r="E1443" s="55" t="n">
        <v>575.85</v>
      </c>
    </row>
    <row r="1444">
      <c r="A1444" s="53" t="inlineStr">
        <is>
          <t>CS498878605</t>
        </is>
      </c>
      <c r="B1444" s="53">
        <f>"DVV6015-4"</f>
        <v/>
      </c>
      <c r="C1444" s="53" t="n">
        <v>632.8099999999999</v>
      </c>
      <c r="D1444" s="54">
        <f>C1444*0.91</f>
        <v/>
      </c>
      <c r="E1444" s="55" t="n">
        <v>575.86</v>
      </c>
    </row>
    <row r="1445">
      <c r="A1445" s="53" t="inlineStr">
        <is>
          <t>CS498890447</t>
        </is>
      </c>
      <c r="B1445" s="53">
        <f>"DVV6015-4"</f>
        <v/>
      </c>
      <c r="C1445" s="53" t="n">
        <v>632.8099999999999</v>
      </c>
      <c r="D1445" s="54">
        <f>C1445*0.91</f>
        <v/>
      </c>
      <c r="E1445" s="55" t="n">
        <v>575.86</v>
      </c>
    </row>
    <row r="1446">
      <c r="A1446" s="53" t="inlineStr">
        <is>
          <t>CS498904989</t>
        </is>
      </c>
      <c r="B1446" s="53">
        <f>"DVV6015-4"</f>
        <v/>
      </c>
      <c r="C1446" s="53" t="n">
        <v>632.8099999999999</v>
      </c>
      <c r="D1446" s="54">
        <f>C1446*0.91</f>
        <v/>
      </c>
      <c r="E1446" s="55" t="n">
        <v>575.85</v>
      </c>
    </row>
    <row r="1447">
      <c r="A1447" s="53" t="inlineStr">
        <is>
          <t>CS498909653</t>
        </is>
      </c>
      <c r="B1447" s="53">
        <f>"DVV6015-4"</f>
        <v/>
      </c>
      <c r="C1447" s="53" t="n">
        <v>632.8099999999999</v>
      </c>
      <c r="D1447" s="54">
        <f>C1447*0.91</f>
        <v/>
      </c>
      <c r="E1447" s="55" t="n">
        <v>575.86</v>
      </c>
    </row>
    <row r="1448">
      <c r="A1448" s="53" t="inlineStr">
        <is>
          <t>CS498984751</t>
        </is>
      </c>
      <c r="B1448" s="53">
        <f>"DVV6015-4"</f>
        <v/>
      </c>
      <c r="C1448" s="53" t="n">
        <v>632.8099999999999</v>
      </c>
      <c r="D1448" s="54">
        <f>C1448*0.91</f>
        <v/>
      </c>
      <c r="E1448" s="55" t="n">
        <v>575.86</v>
      </c>
    </row>
    <row r="1449">
      <c r="A1449" s="53" t="inlineStr">
        <is>
          <t>CS499026904</t>
        </is>
      </c>
      <c r="B1449" s="53">
        <f>"DVV6015-4"</f>
        <v/>
      </c>
      <c r="C1449" s="53" t="n">
        <v>632.8099999999999</v>
      </c>
      <c r="D1449" s="54">
        <f>C1449*0.91</f>
        <v/>
      </c>
      <c r="E1449" s="55" t="n">
        <v>575.86</v>
      </c>
    </row>
    <row r="1450">
      <c r="A1450" s="53" t="inlineStr">
        <is>
          <t>CS499060321</t>
        </is>
      </c>
      <c r="B1450" s="53">
        <f>"DVV6015-4"</f>
        <v/>
      </c>
      <c r="C1450" s="53" t="n">
        <v>632.8099999999999</v>
      </c>
      <c r="D1450" s="54">
        <f>C1450*0.91</f>
        <v/>
      </c>
      <c r="E1450" s="55" t="n">
        <v>575.86</v>
      </c>
    </row>
    <row r="1451">
      <c r="A1451" s="53" t="inlineStr">
        <is>
          <t>CS499075429</t>
        </is>
      </c>
      <c r="B1451" s="53">
        <f>"DVV6015-4"</f>
        <v/>
      </c>
      <c r="C1451" s="53" t="n">
        <v>632.8099999999999</v>
      </c>
      <c r="D1451" s="54">
        <f>C1451*0.91</f>
        <v/>
      </c>
      <c r="E1451" s="55" t="n">
        <v>575.86</v>
      </c>
    </row>
    <row r="1452">
      <c r="A1452" s="53" t="inlineStr">
        <is>
          <t>CS499105552</t>
        </is>
      </c>
      <c r="B1452" s="53">
        <f>"DVV6015-4"</f>
        <v/>
      </c>
      <c r="C1452" s="53" t="n">
        <v>632.8099999999999</v>
      </c>
      <c r="D1452" s="54">
        <f>C1452*0.91</f>
        <v/>
      </c>
      <c r="E1452" s="55" t="n">
        <v>575.86</v>
      </c>
    </row>
    <row r="1453">
      <c r="A1453" s="53" t="inlineStr">
        <is>
          <t>CS499137300</t>
        </is>
      </c>
      <c r="B1453" s="53">
        <f>"DVV6015-4"</f>
        <v/>
      </c>
      <c r="C1453" s="53" t="n">
        <v>632.8099999999999</v>
      </c>
      <c r="D1453" s="54">
        <f>C1453*0.91</f>
        <v/>
      </c>
      <c r="E1453" s="55" t="n">
        <v>575.86</v>
      </c>
    </row>
    <row r="1454">
      <c r="A1454" s="53" t="inlineStr">
        <is>
          <t>CS499143736</t>
        </is>
      </c>
      <c r="B1454" s="53">
        <f>"DVV6015-4"</f>
        <v/>
      </c>
      <c r="C1454" s="53" t="n">
        <v>632.8099999999999</v>
      </c>
      <c r="D1454" s="54">
        <f>C1454*0.91</f>
        <v/>
      </c>
      <c r="E1454" s="55" t="n">
        <v>575.86</v>
      </c>
    </row>
    <row r="1455">
      <c r="A1455" s="53" t="inlineStr">
        <is>
          <t>CS499151482</t>
        </is>
      </c>
      <c r="B1455" s="53">
        <f>"DVV6015-4"</f>
        <v/>
      </c>
      <c r="C1455" s="53" t="n">
        <v>632.8099999999999</v>
      </c>
      <c r="D1455" s="54">
        <f>C1455*0.91</f>
        <v/>
      </c>
      <c r="E1455" s="55" t="n">
        <v>575.86</v>
      </c>
    </row>
    <row r="1456">
      <c r="A1456" s="53" t="inlineStr">
        <is>
          <t>CS499178213</t>
        </is>
      </c>
      <c r="B1456" s="53">
        <f>"DVV6015-4"</f>
        <v/>
      </c>
      <c r="C1456" s="53" t="n">
        <v>632.8099999999999</v>
      </c>
      <c r="D1456" s="54">
        <f>C1456*0.91</f>
        <v/>
      </c>
      <c r="E1456" s="55" t="n">
        <v>575.86</v>
      </c>
    </row>
    <row r="1457">
      <c r="A1457" s="53" t="inlineStr">
        <is>
          <t>CS499181343</t>
        </is>
      </c>
      <c r="B1457" s="53">
        <f>"DVV6015-4"</f>
        <v/>
      </c>
      <c r="C1457" s="53" t="n">
        <v>632.8099999999999</v>
      </c>
      <c r="D1457" s="54">
        <f>C1457*0.91</f>
        <v/>
      </c>
      <c r="E1457" s="55" t="n">
        <v>575.86</v>
      </c>
    </row>
    <row r="1458">
      <c r="A1458" s="53" t="inlineStr">
        <is>
          <t>CS499192852</t>
        </is>
      </c>
      <c r="B1458" s="53">
        <f>"DVV6015-4"</f>
        <v/>
      </c>
      <c r="C1458" s="53" t="n">
        <v>632.8099999999999</v>
      </c>
      <c r="D1458" s="54">
        <f>C1458*0.91</f>
        <v/>
      </c>
      <c r="E1458" s="55" t="n">
        <v>575.86</v>
      </c>
    </row>
    <row r="1459">
      <c r="A1459" s="53" t="inlineStr">
        <is>
          <t>CS499223279</t>
        </is>
      </c>
      <c r="B1459" s="53">
        <f>"DVV6015-4"</f>
        <v/>
      </c>
      <c r="C1459" s="53" t="n">
        <v>632.8099999999999</v>
      </c>
      <c r="D1459" s="54">
        <f>C1459*0.91</f>
        <v/>
      </c>
      <c r="E1459" s="55" t="n">
        <v>575.86</v>
      </c>
    </row>
    <row r="1460">
      <c r="A1460" s="53" t="inlineStr">
        <is>
          <t>CS499262233</t>
        </is>
      </c>
      <c r="B1460" s="53">
        <f>"DVV6015-4"</f>
        <v/>
      </c>
      <c r="C1460" s="53" t="n">
        <v>632.8099999999999</v>
      </c>
      <c r="D1460" s="54">
        <f>C1460*0.91</f>
        <v/>
      </c>
      <c r="E1460" s="55" t="n">
        <v>575.86</v>
      </c>
    </row>
    <row r="1461">
      <c r="A1461" s="53" t="inlineStr">
        <is>
          <t>CS499262530</t>
        </is>
      </c>
      <c r="B1461" s="53">
        <f>"DVV6015-4"</f>
        <v/>
      </c>
      <c r="C1461" s="53" t="n">
        <v>632.8099999999999</v>
      </c>
      <c r="D1461" s="54">
        <f>C1461*0.91</f>
        <v/>
      </c>
      <c r="E1461" s="55" t="n">
        <v>575.86</v>
      </c>
    </row>
    <row r="1462">
      <c r="A1462" s="53" t="inlineStr">
        <is>
          <t>CS499294898</t>
        </is>
      </c>
      <c r="B1462" s="53">
        <f>"DVV6015-4"</f>
        <v/>
      </c>
      <c r="C1462" s="53" t="n">
        <v>632.8099999999999</v>
      </c>
      <c r="D1462" s="54">
        <f>C1462*0.91</f>
        <v/>
      </c>
      <c r="E1462" s="55" t="n">
        <v>0</v>
      </c>
    </row>
    <row r="1463">
      <c r="A1463" s="53" t="inlineStr">
        <is>
          <t>CS499301218</t>
        </is>
      </c>
      <c r="B1463" s="53">
        <f>"DVV6015-4"</f>
        <v/>
      </c>
      <c r="C1463" s="53" t="n">
        <v>632.8099999999999</v>
      </c>
      <c r="D1463" s="54">
        <f>C1463*0.91</f>
        <v/>
      </c>
      <c r="E1463" s="55" t="n">
        <v>575.86</v>
      </c>
    </row>
    <row r="1464">
      <c r="A1464" s="53" t="inlineStr">
        <is>
          <t>CS499372074</t>
        </is>
      </c>
      <c r="B1464" s="53">
        <f>"DVV6015-4"</f>
        <v/>
      </c>
      <c r="C1464" s="53" t="n">
        <v>632.8099999999999</v>
      </c>
      <c r="D1464" s="54">
        <f>C1464*0.91</f>
        <v/>
      </c>
      <c r="E1464" s="55" t="n">
        <v>575.86</v>
      </c>
    </row>
    <row r="1465">
      <c r="A1465" s="53" t="inlineStr">
        <is>
          <t>CS499396572</t>
        </is>
      </c>
      <c r="B1465" s="53">
        <f>"DVV6015-4"</f>
        <v/>
      </c>
      <c r="C1465" s="53" t="n">
        <v>632.8099999999999</v>
      </c>
      <c r="D1465" s="54">
        <f>C1465*0.91</f>
        <v/>
      </c>
      <c r="E1465" s="55" t="n">
        <v>575.86</v>
      </c>
    </row>
    <row r="1466">
      <c r="A1466" s="53" t="inlineStr">
        <is>
          <t>CS499399394</t>
        </is>
      </c>
      <c r="B1466" s="53">
        <f>"DVV6015-4"</f>
        <v/>
      </c>
      <c r="C1466" s="53" t="n">
        <v>632.8099999999999</v>
      </c>
      <c r="D1466" s="54">
        <f>C1466*0.91</f>
        <v/>
      </c>
      <c r="E1466" s="55" t="n">
        <v>575.86</v>
      </c>
    </row>
    <row r="1467">
      <c r="A1467" s="53" t="inlineStr">
        <is>
          <t>CS499416421</t>
        </is>
      </c>
      <c r="B1467" s="53">
        <f>"DVV6015-4"</f>
        <v/>
      </c>
      <c r="C1467" s="53" t="n">
        <v>632.8099999999999</v>
      </c>
      <c r="D1467" s="54">
        <f>C1467*0.91</f>
        <v/>
      </c>
      <c r="E1467" s="55" t="n">
        <v>575.86</v>
      </c>
    </row>
    <row r="1468">
      <c r="A1468" s="53" t="inlineStr">
        <is>
          <t>CS499433729</t>
        </is>
      </c>
      <c r="B1468" s="53">
        <f>"DVV6015-4"</f>
        <v/>
      </c>
      <c r="C1468" s="53" t="n">
        <v>632.8099999999999</v>
      </c>
      <c r="D1468" s="54">
        <f>C1468*0.91</f>
        <v/>
      </c>
      <c r="E1468" s="55" t="n">
        <v>575.86</v>
      </c>
    </row>
    <row r="1469">
      <c r="A1469" s="53" t="inlineStr">
        <is>
          <t>CS499442623</t>
        </is>
      </c>
      <c r="B1469" s="53">
        <f>"DVV6015-4"</f>
        <v/>
      </c>
      <c r="C1469" s="53" t="n">
        <v>632.8099999999999</v>
      </c>
      <c r="D1469" s="54">
        <f>C1469*0.91</f>
        <v/>
      </c>
      <c r="E1469" s="55" t="n">
        <v>575.86</v>
      </c>
    </row>
    <row r="1470">
      <c r="A1470" s="53" t="inlineStr">
        <is>
          <t>CS499442864</t>
        </is>
      </c>
      <c r="B1470" s="53">
        <f>"DVV6015-4"</f>
        <v/>
      </c>
      <c r="C1470" s="53" t="n">
        <v>632.8099999999999</v>
      </c>
      <c r="D1470" s="54">
        <f>C1470*0.91</f>
        <v/>
      </c>
      <c r="E1470" s="55" t="n">
        <v>575.86</v>
      </c>
    </row>
    <row r="1471">
      <c r="A1471" s="53" t="inlineStr">
        <is>
          <t>CS499479215</t>
        </is>
      </c>
      <c r="B1471" s="53">
        <f>"DVV6015-4"</f>
        <v/>
      </c>
      <c r="C1471" s="53" t="n">
        <v>632.8099999999999</v>
      </c>
      <c r="D1471" s="54">
        <f>C1471*0.91</f>
        <v/>
      </c>
      <c r="E1471" s="55" t="n">
        <v>575.86</v>
      </c>
    </row>
    <row r="1472">
      <c r="A1472" s="53" t="inlineStr">
        <is>
          <t>CS499481863</t>
        </is>
      </c>
      <c r="B1472" s="53">
        <f>"DVV6015-4"</f>
        <v/>
      </c>
      <c r="C1472" s="53" t="n">
        <v>632.8099999999999</v>
      </c>
      <c r="D1472" s="54">
        <f>C1472*0.91</f>
        <v/>
      </c>
      <c r="E1472" s="55" t="n">
        <v>575.86</v>
      </c>
    </row>
    <row r="1473">
      <c r="A1473" s="53" t="inlineStr">
        <is>
          <t>CS499483300</t>
        </is>
      </c>
      <c r="B1473" s="53">
        <f>"DVV6015-4"</f>
        <v/>
      </c>
      <c r="C1473" s="53" t="n">
        <v>632.8099999999999</v>
      </c>
      <c r="D1473" s="54">
        <f>C1473*0.91</f>
        <v/>
      </c>
      <c r="E1473" s="55" t="n">
        <v>575.86</v>
      </c>
    </row>
    <row r="1474">
      <c r="A1474" s="53" t="inlineStr">
        <is>
          <t>CS499534049</t>
        </is>
      </c>
      <c r="B1474" s="53">
        <f>"DVV6015-4"</f>
        <v/>
      </c>
      <c r="C1474" s="53" t="n">
        <v>632.8099999999999</v>
      </c>
      <c r="D1474" s="54">
        <f>C1474*0.91</f>
        <v/>
      </c>
      <c r="E1474" s="55" t="n">
        <v>575.86</v>
      </c>
    </row>
    <row r="1475">
      <c r="A1475" s="53" t="inlineStr">
        <is>
          <t>CS499562481</t>
        </is>
      </c>
      <c r="B1475" s="53">
        <f>"DVV6015-4"</f>
        <v/>
      </c>
      <c r="C1475" s="53" t="n">
        <v>632.8099999999999</v>
      </c>
      <c r="D1475" s="54">
        <f>C1475*0.91</f>
        <v/>
      </c>
      <c r="E1475" s="55" t="n">
        <v>575.86</v>
      </c>
    </row>
    <row r="1476">
      <c r="A1476" s="53" t="inlineStr">
        <is>
          <t>CS499562546</t>
        </is>
      </c>
      <c r="B1476" s="53">
        <f>"DVV6015-4"</f>
        <v/>
      </c>
      <c r="C1476" s="53" t="n">
        <v>632.8099999999999</v>
      </c>
      <c r="D1476" s="54">
        <f>C1476*0.91</f>
        <v/>
      </c>
      <c r="E1476" s="55" t="n">
        <v>575.86</v>
      </c>
    </row>
    <row r="1477">
      <c r="A1477" s="53" t="inlineStr">
        <is>
          <t>CS499595244</t>
        </is>
      </c>
      <c r="B1477" s="53">
        <f>"DVV6015-4"</f>
        <v/>
      </c>
      <c r="C1477" s="53" t="n">
        <v>632.8099999999999</v>
      </c>
      <c r="D1477" s="54">
        <f>C1477*0.91</f>
        <v/>
      </c>
      <c r="E1477" s="55" t="n">
        <v>575.86</v>
      </c>
    </row>
    <row r="1478">
      <c r="A1478" s="53" t="inlineStr">
        <is>
          <t>CS499606557</t>
        </is>
      </c>
      <c r="B1478" s="53">
        <f>"DVV6015-4"</f>
        <v/>
      </c>
      <c r="C1478" s="53" t="n">
        <v>632.8099999999999</v>
      </c>
      <c r="D1478" s="54">
        <f>C1478*0.91</f>
        <v/>
      </c>
      <c r="E1478" s="55" t="n">
        <v>575.86</v>
      </c>
    </row>
    <row r="1479">
      <c r="A1479" s="53" t="inlineStr">
        <is>
          <t>CS499618407</t>
        </is>
      </c>
      <c r="B1479" s="53">
        <f>"DVV6015-4"</f>
        <v/>
      </c>
      <c r="C1479" s="53" t="n">
        <v>632.8099999999999</v>
      </c>
      <c r="D1479" s="54">
        <f>C1479*0.91</f>
        <v/>
      </c>
      <c r="E1479" s="55" t="n">
        <v>575.86</v>
      </c>
    </row>
    <row r="1480">
      <c r="A1480" s="53" t="inlineStr">
        <is>
          <t>CS499627263</t>
        </is>
      </c>
      <c r="B1480" s="53">
        <f>"DVV6015-4"</f>
        <v/>
      </c>
      <c r="C1480" s="53" t="n">
        <v>632.8099999999999</v>
      </c>
      <c r="D1480" s="54">
        <f>C1480*0.91</f>
        <v/>
      </c>
      <c r="E1480" s="55" t="n">
        <v>575.86</v>
      </c>
    </row>
    <row r="1481">
      <c r="A1481" s="53" t="inlineStr">
        <is>
          <t>CS499630497</t>
        </is>
      </c>
      <c r="B1481" s="53">
        <f>"DVV6015-4"</f>
        <v/>
      </c>
      <c r="C1481" s="53" t="n">
        <v>632.8099999999999</v>
      </c>
      <c r="D1481" s="54">
        <f>C1481*0.91</f>
        <v/>
      </c>
      <c r="E1481" s="55" t="n">
        <v>575.86</v>
      </c>
    </row>
    <row r="1482">
      <c r="A1482" s="53" t="inlineStr">
        <is>
          <t>CS499637283</t>
        </is>
      </c>
      <c r="B1482" s="53">
        <f>"DVV6015-4"</f>
        <v/>
      </c>
      <c r="C1482" s="53" t="n">
        <v>632.8099999999999</v>
      </c>
      <c r="D1482" s="54">
        <f>C1482*0.91</f>
        <v/>
      </c>
      <c r="E1482" s="55" t="n">
        <v>575.86</v>
      </c>
    </row>
    <row r="1483">
      <c r="A1483" s="53" t="inlineStr">
        <is>
          <t>CS499655834</t>
        </is>
      </c>
      <c r="B1483" s="53">
        <f>"DVV6015-4"</f>
        <v/>
      </c>
      <c r="C1483" s="53" t="n">
        <v>632.8099999999999</v>
      </c>
      <c r="D1483" s="54">
        <f>C1483*0.91</f>
        <v/>
      </c>
      <c r="E1483" s="55" t="n">
        <v>575.86</v>
      </c>
    </row>
    <row r="1484">
      <c r="A1484" s="53" t="inlineStr">
        <is>
          <t>CS499667825</t>
        </is>
      </c>
      <c r="B1484" s="53">
        <f>"DVV6015-4"</f>
        <v/>
      </c>
      <c r="C1484" s="53" t="n">
        <v>632.8099999999999</v>
      </c>
      <c r="D1484" s="54">
        <f>C1484*0.91</f>
        <v/>
      </c>
      <c r="E1484" s="55" t="n">
        <v>575.86</v>
      </c>
    </row>
    <row r="1485">
      <c r="A1485" s="53" t="inlineStr">
        <is>
          <t>CS499668126</t>
        </is>
      </c>
      <c r="B1485" s="53">
        <f>"DVV6015-4"</f>
        <v/>
      </c>
      <c r="C1485" s="53" t="n">
        <v>632.8099999999999</v>
      </c>
      <c r="D1485" s="54">
        <f>C1485*0.91</f>
        <v/>
      </c>
      <c r="E1485" s="55" t="n">
        <v>575.86</v>
      </c>
    </row>
    <row r="1486">
      <c r="A1486" s="53" t="inlineStr">
        <is>
          <t>CS499708516</t>
        </is>
      </c>
      <c r="B1486" s="53">
        <f>"DVV6015-4"</f>
        <v/>
      </c>
      <c r="C1486" s="53" t="n">
        <v>632.8099999999999</v>
      </c>
      <c r="D1486" s="54">
        <f>C1486*0.91</f>
        <v/>
      </c>
      <c r="E1486" s="55" t="n">
        <v>575.86</v>
      </c>
    </row>
    <row r="1487">
      <c r="A1487" s="53" t="inlineStr">
        <is>
          <t>CS499713148</t>
        </is>
      </c>
      <c r="B1487" s="53">
        <f>"DVV6015-4"</f>
        <v/>
      </c>
      <c r="C1487" s="53" t="n">
        <v>632.8099999999999</v>
      </c>
      <c r="D1487" s="54">
        <f>C1487*0.91</f>
        <v/>
      </c>
      <c r="E1487" s="55" t="n">
        <v>575.86</v>
      </c>
    </row>
    <row r="1488">
      <c r="A1488" s="53" t="inlineStr">
        <is>
          <t>CS499735592</t>
        </is>
      </c>
      <c r="B1488" s="53">
        <f>"DVV6015-4"</f>
        <v/>
      </c>
      <c r="C1488" s="53" t="n">
        <v>632.8099999999999</v>
      </c>
      <c r="D1488" s="54">
        <f>C1488*0.91</f>
        <v/>
      </c>
      <c r="E1488" s="55" t="n">
        <v>575.86</v>
      </c>
    </row>
    <row r="1489">
      <c r="A1489" s="53" t="inlineStr">
        <is>
          <t>CS499752040</t>
        </is>
      </c>
      <c r="B1489" s="53">
        <f>"DVV6015-4"</f>
        <v/>
      </c>
      <c r="C1489" s="53" t="n">
        <v>632.8099999999999</v>
      </c>
      <c r="D1489" s="54">
        <f>C1489*0.91</f>
        <v/>
      </c>
      <c r="E1489" s="55" t="n">
        <v>575.86</v>
      </c>
    </row>
    <row r="1490">
      <c r="A1490" s="53" t="inlineStr">
        <is>
          <t>CS499757703</t>
        </is>
      </c>
      <c r="B1490" s="53">
        <f>"DVV6015-4"</f>
        <v/>
      </c>
      <c r="C1490" s="53" t="n">
        <v>632.8099999999999</v>
      </c>
      <c r="D1490" s="54">
        <f>C1490*0.91</f>
        <v/>
      </c>
      <c r="E1490" s="55" t="n">
        <v>575.86</v>
      </c>
    </row>
    <row r="1491">
      <c r="A1491" s="53" t="inlineStr">
        <is>
          <t>CS499773912</t>
        </is>
      </c>
      <c r="B1491" s="53">
        <f>"DVV6015-4"</f>
        <v/>
      </c>
      <c r="C1491" s="53" t="n">
        <v>632.8099999999999</v>
      </c>
      <c r="D1491" s="54">
        <f>C1491*0.91</f>
        <v/>
      </c>
      <c r="E1491" s="55" t="n">
        <v>575.86</v>
      </c>
    </row>
    <row r="1492">
      <c r="A1492" s="53" t="inlineStr">
        <is>
          <t>CS499815440</t>
        </is>
      </c>
      <c r="B1492" s="53">
        <f>"DVV6015-4"</f>
        <v/>
      </c>
      <c r="C1492" s="53" t="n">
        <v>632.8099999999999</v>
      </c>
      <c r="D1492" s="54">
        <f>C1492*0.91</f>
        <v/>
      </c>
      <c r="E1492" s="55" t="n">
        <v>575.85</v>
      </c>
    </row>
    <row r="1493">
      <c r="A1493" s="53" t="inlineStr">
        <is>
          <t>CS499844608</t>
        </is>
      </c>
      <c r="B1493" s="53">
        <f>"DVV6015-4"</f>
        <v/>
      </c>
      <c r="C1493" s="53" t="n">
        <v>632.8099999999999</v>
      </c>
      <c r="D1493" s="54">
        <f>C1493*0.91</f>
        <v/>
      </c>
      <c r="E1493" s="55" t="n">
        <v>575.86</v>
      </c>
    </row>
    <row r="1494">
      <c r="A1494" s="53" t="inlineStr">
        <is>
          <t>CS499895599</t>
        </is>
      </c>
      <c r="B1494" s="53">
        <f>"DVV6015-4"</f>
        <v/>
      </c>
      <c r="C1494" s="53" t="n">
        <v>632.8099999999999</v>
      </c>
      <c r="D1494" s="54">
        <f>C1494*0.91</f>
        <v/>
      </c>
      <c r="E1494" s="55" t="n">
        <v>575.86</v>
      </c>
    </row>
    <row r="1495">
      <c r="A1495" s="53" t="inlineStr">
        <is>
          <t>CA498849697</t>
        </is>
      </c>
      <c r="B1495" s="53">
        <f>"DV6211-11-Corner Chair"</f>
        <v/>
      </c>
      <c r="C1495" s="53" t="n">
        <v>720.98</v>
      </c>
      <c r="D1495" s="54">
        <f>C1495*0.91</f>
        <v/>
      </c>
      <c r="E1495" s="55" t="n">
        <v>656.1</v>
      </c>
    </row>
    <row r="1496">
      <c r="A1496" s="53" t="inlineStr">
        <is>
          <t>CS499820721</t>
        </is>
      </c>
      <c r="B1496" s="53">
        <f>"DV6211-11-Corner Chair"</f>
        <v/>
      </c>
      <c r="C1496" s="53" t="n">
        <v>720.98</v>
      </c>
      <c r="D1496" s="54">
        <f>C1496*0.91</f>
        <v/>
      </c>
      <c r="E1496" s="55" t="n">
        <v>656.1</v>
      </c>
    </row>
    <row r="1497">
      <c r="A1497" s="53" t="inlineStr">
        <is>
          <t>CS498761853</t>
        </is>
      </c>
      <c r="B1497" s="53">
        <f>"DV6212-11-Corner Chair"</f>
        <v/>
      </c>
      <c r="C1497" s="53" t="n">
        <v>729.91</v>
      </c>
      <c r="D1497" s="54">
        <f>C1497*0.91</f>
        <v/>
      </c>
      <c r="E1497" s="55" t="n">
        <v>664.22</v>
      </c>
    </row>
    <row r="1498">
      <c r="A1498" s="53" t="inlineStr">
        <is>
          <t>CS499470491</t>
        </is>
      </c>
      <c r="B1498" s="53">
        <f>"DV6212-11-Corner Chair"</f>
        <v/>
      </c>
      <c r="C1498" s="53" t="n">
        <v>729.91</v>
      </c>
      <c r="D1498" s="54">
        <f>C1498*0.91</f>
        <v/>
      </c>
      <c r="E1498" s="55" t="n">
        <v>664.22</v>
      </c>
    </row>
    <row r="1499">
      <c r="A1499" s="53" t="inlineStr">
        <is>
          <t>CS499674743</t>
        </is>
      </c>
      <c r="B1499" s="53">
        <f>"DDV116-Gray-Chaise"</f>
        <v/>
      </c>
      <c r="C1499" s="53" t="n">
        <v>272.84</v>
      </c>
      <c r="D1499" s="54">
        <f>C1499*0.91</f>
        <v/>
      </c>
      <c r="E1499" s="55" t="n">
        <v>248.3</v>
      </c>
    </row>
    <row r="1500">
      <c r="A1500" s="53" t="inlineStr">
        <is>
          <t>CS498728118</t>
        </is>
      </c>
      <c r="B1500" s="53">
        <f>"DVV116-Chaise"</f>
        <v/>
      </c>
      <c r="C1500" s="53" t="n">
        <v>255.79</v>
      </c>
      <c r="D1500" s="54">
        <f>C1500*0.91</f>
        <v/>
      </c>
      <c r="E1500" s="55" t="n">
        <v>232.76</v>
      </c>
    </row>
    <row r="1501">
      <c r="A1501" s="53" t="inlineStr">
        <is>
          <t>CS499250032</t>
        </is>
      </c>
      <c r="B1501" s="53">
        <f>"DVV116-Chaise"</f>
        <v/>
      </c>
      <c r="C1501" s="53" t="n">
        <v>255.79</v>
      </c>
      <c r="D1501" s="54">
        <f>C1501*0.91</f>
        <v/>
      </c>
      <c r="E1501" s="55" t="n">
        <v>232.76</v>
      </c>
    </row>
    <row r="1502">
      <c r="A1502" s="53" t="inlineStr">
        <is>
          <t>CS499369539</t>
        </is>
      </c>
      <c r="B1502" s="53">
        <f>"DVV116-Chaise"</f>
        <v/>
      </c>
      <c r="C1502" s="53" t="n">
        <v>255.79</v>
      </c>
      <c r="D1502" s="54">
        <f>C1502*0.91</f>
        <v/>
      </c>
      <c r="E1502" s="55" t="n">
        <v>232.76</v>
      </c>
    </row>
    <row r="1503">
      <c r="A1503" s="53" t="inlineStr">
        <is>
          <t>CS499532784</t>
        </is>
      </c>
      <c r="B1503" s="53">
        <f>"DVV116-Chaise"</f>
        <v/>
      </c>
      <c r="C1503" s="53" t="n">
        <v>255.79</v>
      </c>
      <c r="D1503" s="54">
        <f>C1503*0.91</f>
        <v/>
      </c>
      <c r="E1503" s="55" t="n">
        <v>232.76</v>
      </c>
    </row>
    <row r="1504">
      <c r="A1504" s="53" t="inlineStr">
        <is>
          <t>CS499602723</t>
        </is>
      </c>
      <c r="B1504" s="53">
        <f>"DVV116-Chaise"</f>
        <v/>
      </c>
      <c r="C1504" s="53" t="n">
        <v>255.79</v>
      </c>
      <c r="D1504" s="54">
        <f>C1504*0.91</f>
        <v/>
      </c>
      <c r="E1504" s="55" t="n">
        <v>232.76</v>
      </c>
    </row>
    <row r="1505">
      <c r="A1505" s="53" t="inlineStr">
        <is>
          <t>CS499609607</t>
        </is>
      </c>
      <c r="B1505" s="53">
        <f>"DVV116-Chaise"</f>
        <v/>
      </c>
      <c r="C1505" s="53" t="n">
        <v>255.79</v>
      </c>
      <c r="D1505" s="54">
        <f>C1505*0.91</f>
        <v/>
      </c>
      <c r="E1505" s="55" t="n">
        <v>232.76</v>
      </c>
    </row>
    <row r="1506">
      <c r="A1506" s="53" t="inlineStr">
        <is>
          <t>CS499653332</t>
        </is>
      </c>
      <c r="B1506" s="53">
        <f>"DVV116-Chaise"</f>
        <v/>
      </c>
      <c r="C1506" s="53" t="n">
        <v>255.79</v>
      </c>
      <c r="D1506" s="54">
        <f>C1506*0.91</f>
        <v/>
      </c>
      <c r="E1506" s="55" t="n">
        <v>232.76</v>
      </c>
    </row>
    <row r="1507">
      <c r="A1507" s="53" t="inlineStr">
        <is>
          <t>CS499858966</t>
        </is>
      </c>
      <c r="B1507" s="53">
        <f>"DVV116-Chaise"</f>
        <v/>
      </c>
      <c r="C1507" s="53" t="n">
        <v>255.79</v>
      </c>
      <c r="D1507" s="54">
        <f>C1507*0.91</f>
        <v/>
      </c>
      <c r="E1507" s="55" t="n">
        <v>232.76</v>
      </c>
    </row>
    <row r="1508">
      <c r="A1508" s="53" t="inlineStr">
        <is>
          <t>CS499340628</t>
        </is>
      </c>
      <c r="B1508" s="53">
        <f>"DVV117-Blue-Chaise"</f>
        <v/>
      </c>
      <c r="C1508" s="53" t="n">
        <v>272.84</v>
      </c>
      <c r="D1508" s="54">
        <f>C1508*0.91</f>
        <v/>
      </c>
      <c r="E1508" s="55" t="n">
        <v>248.29</v>
      </c>
    </row>
    <row r="1509">
      <c r="A1509" s="53" t="inlineStr">
        <is>
          <t>CS498692968</t>
        </is>
      </c>
      <c r="B1509" s="53">
        <f>"DVV117-Chaise"</f>
        <v/>
      </c>
      <c r="C1509" s="53" t="n">
        <v>255.79</v>
      </c>
      <c r="D1509" s="54">
        <f>C1509*0.91</f>
        <v/>
      </c>
      <c r="E1509" s="55" t="n">
        <v>232.76</v>
      </c>
    </row>
    <row r="1510">
      <c r="A1510" s="53" t="inlineStr">
        <is>
          <t>CS498727500</t>
        </is>
      </c>
      <c r="B1510" s="53">
        <f>"DVV117-Chaise"</f>
        <v/>
      </c>
      <c r="C1510" s="53" t="n">
        <v>255.79</v>
      </c>
      <c r="D1510" s="54">
        <f>C1510*0.91</f>
        <v/>
      </c>
      <c r="E1510" s="55" t="n">
        <v>232.76</v>
      </c>
    </row>
    <row r="1511">
      <c r="A1511" s="53" t="inlineStr">
        <is>
          <t>CS498881661</t>
        </is>
      </c>
      <c r="B1511" s="53">
        <f>"DVV117-Chaise"</f>
        <v/>
      </c>
      <c r="C1511" s="53" t="n">
        <v>255.79</v>
      </c>
      <c r="D1511" s="54">
        <f>C1511*0.91</f>
        <v/>
      </c>
      <c r="E1511" s="55" t="n">
        <v>232.76</v>
      </c>
    </row>
    <row r="1512">
      <c r="A1512" s="53" t="inlineStr">
        <is>
          <t>CS499157131</t>
        </is>
      </c>
      <c r="B1512" s="53">
        <f>"DVV117-Chaise"</f>
        <v/>
      </c>
      <c r="C1512" s="53" t="n">
        <v>255.79</v>
      </c>
      <c r="D1512" s="54">
        <f>C1512*0.91</f>
        <v/>
      </c>
      <c r="E1512" s="55" t="n">
        <v>232.76</v>
      </c>
    </row>
    <row r="1513">
      <c r="A1513" s="53" t="inlineStr">
        <is>
          <t>CS499650259</t>
        </is>
      </c>
      <c r="B1513" s="53">
        <f>"DVV117-Chaise"</f>
        <v/>
      </c>
      <c r="C1513" s="53" t="n">
        <v>255.79</v>
      </c>
      <c r="D1513" s="54">
        <f>C1513*0.91</f>
        <v/>
      </c>
      <c r="E1513" s="55" t="n">
        <v>232.76</v>
      </c>
    </row>
    <row r="1514">
      <c r="A1514" s="53" t="inlineStr">
        <is>
          <t>CS498741989</t>
        </is>
      </c>
      <c r="B1514" s="53">
        <f>"DVV118-Chaise"</f>
        <v/>
      </c>
      <c r="C1514" s="53" t="n">
        <v>262.91</v>
      </c>
      <c r="D1514" s="54">
        <f>C1514*0.91</f>
        <v/>
      </c>
      <c r="E1514" s="55" t="n">
        <v>239.25</v>
      </c>
    </row>
    <row r="1515">
      <c r="A1515" s="53" t="inlineStr">
        <is>
          <t>CS498761783</t>
        </is>
      </c>
      <c r="B1515" s="53">
        <f>"DVV118-Chaise"</f>
        <v/>
      </c>
      <c r="C1515" s="53" t="n">
        <v>262.91</v>
      </c>
      <c r="D1515" s="54">
        <f>C1515*0.91</f>
        <v/>
      </c>
      <c r="E1515" s="55" t="n">
        <v>239.25</v>
      </c>
    </row>
    <row r="1516">
      <c r="A1516" s="53" t="inlineStr">
        <is>
          <t>CS499524724</t>
        </is>
      </c>
      <c r="B1516" s="53">
        <f>"DVV118-Chaise"</f>
        <v/>
      </c>
      <c r="C1516" s="53" t="n">
        <v>262.91</v>
      </c>
      <c r="D1516" s="54">
        <f>C1516*0.91</f>
        <v/>
      </c>
      <c r="E1516" s="55" t="n">
        <v>239.25</v>
      </c>
    </row>
    <row r="1517">
      <c r="A1517" s="53" t="inlineStr">
        <is>
          <t>CS499589053</t>
        </is>
      </c>
      <c r="B1517" s="53">
        <f>"DVV118-Chaise"</f>
        <v/>
      </c>
      <c r="C1517" s="53" t="n">
        <v>262.91</v>
      </c>
      <c r="D1517" s="54">
        <f>C1517*0.91</f>
        <v/>
      </c>
      <c r="E1517" s="55" t="n">
        <v>239.25</v>
      </c>
    </row>
    <row r="1518">
      <c r="A1518" s="53" t="inlineStr">
        <is>
          <t>CS499745561</t>
        </is>
      </c>
      <c r="B1518" s="53">
        <f>"DVV118-Chaise"</f>
        <v/>
      </c>
      <c r="C1518" s="53" t="n">
        <v>262.91</v>
      </c>
      <c r="D1518" s="54">
        <f>C1518*0.91</f>
        <v/>
      </c>
      <c r="E1518" s="55" t="n">
        <v>239.25</v>
      </c>
    </row>
    <row r="1519">
      <c r="A1519" s="53" t="inlineStr">
        <is>
          <t>CS499843184</t>
        </is>
      </c>
      <c r="B1519" s="53">
        <f>"DVV118-Chaise"</f>
        <v/>
      </c>
      <c r="C1519" s="53" t="n">
        <v>262.91</v>
      </c>
      <c r="D1519" s="54">
        <f>C1519*0.91</f>
        <v/>
      </c>
      <c r="E1519" s="55" t="n">
        <v>239.25</v>
      </c>
    </row>
    <row r="1520">
      <c r="A1520" s="53" t="inlineStr">
        <is>
          <t>CS499850424</t>
        </is>
      </c>
      <c r="B1520" s="53">
        <f>"DVV118-Chaise"</f>
        <v/>
      </c>
      <c r="C1520" s="53" t="n">
        <v>262.91</v>
      </c>
      <c r="D1520" s="54">
        <f>C1520*0.91</f>
        <v/>
      </c>
      <c r="E1520" s="55" t="n">
        <v>239.25</v>
      </c>
    </row>
    <row r="1521">
      <c r="A1521" s="53" t="inlineStr">
        <is>
          <t>CS499885517</t>
        </is>
      </c>
      <c r="B1521" s="53">
        <f>"DVV118-Chaise"</f>
        <v/>
      </c>
      <c r="C1521" s="53" t="n">
        <v>262.91</v>
      </c>
      <c r="D1521" s="54">
        <f>C1521*0.91</f>
        <v/>
      </c>
      <c r="E1521" s="55" t="n">
        <v>239.25</v>
      </c>
    </row>
    <row r="1522">
      <c r="A1522" s="53" t="inlineStr">
        <is>
          <t>CS499708136</t>
        </is>
      </c>
      <c r="B1522" s="53">
        <f>"DVV118-Green-Chaise"</f>
        <v/>
      </c>
      <c r="C1522" s="53" t="n">
        <v>280.44</v>
      </c>
      <c r="D1522" s="54">
        <f>C1522*0.91</f>
        <v/>
      </c>
      <c r="E1522" s="55" t="n">
        <v>255.19</v>
      </c>
    </row>
    <row r="1523">
      <c r="A1523" s="53" t="inlineStr">
        <is>
          <t>CS499481698</t>
        </is>
      </c>
      <c r="B1523" s="53">
        <f>"DV118-Green-Chaise"</f>
        <v/>
      </c>
      <c r="C1523" s="53" t="n">
        <v>280.44</v>
      </c>
      <c r="D1523" s="54">
        <f>C1523*0.91</f>
        <v/>
      </c>
      <c r="E1523" s="55" t="n">
        <v>255.19</v>
      </c>
    </row>
    <row r="1524">
      <c r="A1524" s="53" t="inlineStr">
        <is>
          <t>CS498853359</t>
        </is>
      </c>
      <c r="B1524" s="53">
        <f>"DVV119-Chaise"</f>
        <v/>
      </c>
      <c r="C1524" s="53" t="n">
        <v>257.59</v>
      </c>
      <c r="D1524" s="54">
        <f>C1524*0.91</f>
        <v/>
      </c>
      <c r="E1524" s="55" t="n">
        <v>234.41</v>
      </c>
    </row>
    <row r="1525">
      <c r="A1525" s="53" t="inlineStr">
        <is>
          <t>CS499676508</t>
        </is>
      </c>
      <c r="B1525" s="53">
        <f>"DVV119-Chaise"</f>
        <v/>
      </c>
      <c r="C1525" s="53" t="n">
        <v>257.59</v>
      </c>
      <c r="D1525" s="54">
        <f>C1525*0.91</f>
        <v/>
      </c>
      <c r="E1525" s="55" t="n">
        <v>234.41</v>
      </c>
    </row>
    <row r="1526">
      <c r="A1526" s="53" t="inlineStr">
        <is>
          <t>CA497474002</t>
        </is>
      </c>
      <c r="B1526" s="53">
        <f>"DV1011-8"</f>
        <v/>
      </c>
      <c r="C1526" s="53" t="n">
        <v>566.1900000000001</v>
      </c>
      <c r="D1526" s="54">
        <f>C1526*0.91</f>
        <v/>
      </c>
      <c r="E1526" s="55" t="n">
        <v>515.23</v>
      </c>
    </row>
    <row r="1527">
      <c r="A1527" s="53" t="inlineStr">
        <is>
          <t>CS498457695</t>
        </is>
      </c>
      <c r="B1527" s="53">
        <f>"DV1011-8"</f>
        <v/>
      </c>
      <c r="C1527" s="53" t="n">
        <v>566.1900000000001</v>
      </c>
      <c r="D1527" s="54">
        <f>C1527*0.91</f>
        <v/>
      </c>
      <c r="E1527" s="55" t="n">
        <v>515.23</v>
      </c>
    </row>
    <row r="1528">
      <c r="A1528" s="53" t="inlineStr">
        <is>
          <t>CS498456409</t>
        </is>
      </c>
      <c r="B1528" s="53">
        <f>"DV1012-9-Corner Chair"</f>
        <v/>
      </c>
      <c r="C1528" s="53" t="n">
        <v>629.85</v>
      </c>
      <c r="D1528" s="54">
        <f>C1528*0.91</f>
        <v/>
      </c>
      <c r="E1528" s="55" t="n">
        <v>378.66</v>
      </c>
    </row>
    <row r="1529">
      <c r="A1529" s="62" t="inlineStr">
        <is>
          <t>CS498728899</t>
        </is>
      </c>
      <c r="B1529" s="62">
        <f>"DV1012-9-Corner Chair"</f>
        <v/>
      </c>
      <c r="C1529" s="62" t="n">
        <v>629.85</v>
      </c>
      <c r="D1529" s="54">
        <f>C1529*0.91</f>
        <v/>
      </c>
      <c r="E1529" s="55" t="n">
        <v>573.17</v>
      </c>
    </row>
    <row r="1530">
      <c r="A1530" s="53" t="inlineStr">
        <is>
          <t>CS498978864</t>
        </is>
      </c>
      <c r="B1530" s="53">
        <f>"DV1015-2-A"</f>
        <v/>
      </c>
      <c r="C1530" s="53" t="n">
        <v>559</v>
      </c>
      <c r="D1530" s="54">
        <f>C1530*0.91</f>
        <v/>
      </c>
      <c r="E1530" s="55" t="n">
        <v>508.69</v>
      </c>
    </row>
    <row r="1531">
      <c r="A1531" s="53" t="inlineStr">
        <is>
          <t>CS498767017</t>
        </is>
      </c>
      <c r="B1531" s="53">
        <f>"DV1015-9-A"</f>
        <v/>
      </c>
      <c r="C1531" s="53" t="n">
        <v>599</v>
      </c>
      <c r="D1531" s="54">
        <f>C1531*0.91</f>
        <v/>
      </c>
      <c r="E1531" s="55" t="n">
        <v>545.09</v>
      </c>
    </row>
    <row r="1532">
      <c r="A1532" s="53" t="inlineStr">
        <is>
          <t>CS498847959</t>
        </is>
      </c>
      <c r="B1532" s="53">
        <f>"DV1015-9-A"</f>
        <v/>
      </c>
      <c r="C1532" s="53" t="n">
        <v>599</v>
      </c>
      <c r="D1532" s="54">
        <f>C1532*0.91</f>
        <v/>
      </c>
      <c r="E1532" s="55" t="n">
        <v>545.09</v>
      </c>
    </row>
    <row r="1533">
      <c r="A1533" s="53" t="inlineStr">
        <is>
          <t>CS499118158</t>
        </is>
      </c>
      <c r="B1533" s="53">
        <f>"DV1015-9-A"</f>
        <v/>
      </c>
      <c r="C1533" s="53" t="n">
        <v>599</v>
      </c>
      <c r="D1533" s="54">
        <f>C1533*0.91</f>
        <v/>
      </c>
      <c r="E1533" s="55" t="n">
        <v>528.78</v>
      </c>
    </row>
    <row r="1534">
      <c r="A1534" s="58" t="inlineStr">
        <is>
          <t>CS499589920</t>
        </is>
      </c>
      <c r="B1534" s="58">
        <f>"DV1015-9T-A"</f>
        <v/>
      </c>
      <c r="C1534" s="58" t="n">
        <v>649</v>
      </c>
      <c r="D1534" s="54">
        <f>C1534*0.91</f>
        <v/>
      </c>
      <c r="E1534" s="55" t="n">
        <v>590.58</v>
      </c>
    </row>
    <row r="1535">
      <c r="A1535" s="58" t="inlineStr">
        <is>
          <t>CS499877033</t>
        </is>
      </c>
      <c r="B1535" s="58">
        <f>"DV1015-9T-A"</f>
        <v/>
      </c>
      <c r="C1535" s="58" t="n">
        <v>649</v>
      </c>
      <c r="D1535" s="54">
        <f>C1535*0.91</f>
        <v/>
      </c>
      <c r="E1535" s="55" t="n">
        <v>590.58</v>
      </c>
    </row>
    <row r="1536">
      <c r="A1536" s="58" t="inlineStr">
        <is>
          <t>CS498032891</t>
        </is>
      </c>
      <c r="B1536" s="58">
        <f>"CD1011-8-Corner Chair"</f>
        <v/>
      </c>
      <c r="C1536" s="58" t="n">
        <v>551.1900000000001</v>
      </c>
      <c r="D1536" s="54">
        <f>C1536*0.91</f>
        <v/>
      </c>
      <c r="E1536" s="55" t="n">
        <v>501.59</v>
      </c>
    </row>
    <row r="1537">
      <c r="A1537" s="58" t="inlineStr">
        <is>
          <t>CS498036002</t>
        </is>
      </c>
      <c r="B1537" s="58">
        <f>"CD1011-8-Corner Chair"</f>
        <v/>
      </c>
      <c r="C1537" s="58" t="n">
        <v>551.1900000000001</v>
      </c>
      <c r="D1537" s="54">
        <f>C1537*0.91</f>
        <v/>
      </c>
      <c r="E1537" s="55" t="n">
        <v>501.59</v>
      </c>
    </row>
    <row r="1538">
      <c r="A1538" s="58" t="inlineStr">
        <is>
          <t>CS498119055</t>
        </is>
      </c>
      <c r="B1538" s="58">
        <f>"CD1011-8-Corner Chair"</f>
        <v/>
      </c>
      <c r="C1538" s="58" t="n">
        <v>551.1900000000001</v>
      </c>
      <c r="D1538" s="54">
        <f>C1538*0.91</f>
        <v/>
      </c>
      <c r="E1538" s="55" t="n">
        <v>501.59</v>
      </c>
    </row>
    <row r="1539">
      <c r="A1539" s="58" t="inlineStr">
        <is>
          <t>CS498195636</t>
        </is>
      </c>
      <c r="B1539" s="58">
        <f>"CD1011-8-Corner Chair"</f>
        <v/>
      </c>
      <c r="C1539" s="58" t="n">
        <v>551.1900000000001</v>
      </c>
      <c r="D1539" s="54">
        <f>C1539*0.91</f>
        <v/>
      </c>
      <c r="E1539" s="55" t="n">
        <v>501.59</v>
      </c>
    </row>
    <row r="1540">
      <c r="A1540" s="58" t="inlineStr">
        <is>
          <t>CS498224204</t>
        </is>
      </c>
      <c r="B1540" s="58">
        <f>"CD1011-8-Corner Chair"</f>
        <v/>
      </c>
      <c r="C1540" s="58" t="n">
        <v>551.1900000000001</v>
      </c>
      <c r="D1540" s="54">
        <f>C1540*0.91</f>
        <v/>
      </c>
      <c r="E1540" s="55" t="n">
        <v>501.59</v>
      </c>
    </row>
    <row r="1541">
      <c r="A1541" s="58" t="inlineStr">
        <is>
          <t>CS498302119</t>
        </is>
      </c>
      <c r="B1541" s="58">
        <f>"CD1011-8-Corner Chair"</f>
        <v/>
      </c>
      <c r="C1541" s="58" t="n">
        <v>551.1900000000001</v>
      </c>
      <c r="D1541" s="54">
        <f>C1541*0.91</f>
        <v/>
      </c>
      <c r="E1541" s="55" t="n">
        <v>501.59</v>
      </c>
    </row>
    <row r="1542">
      <c r="A1542" s="58" t="inlineStr">
        <is>
          <t>CS498308470</t>
        </is>
      </c>
      <c r="B1542" s="58">
        <f>"CD1011-8-Corner Chair"</f>
        <v/>
      </c>
      <c r="C1542" s="58" t="n">
        <v>551.1900000000001</v>
      </c>
      <c r="D1542" s="54">
        <f>C1542*0.91</f>
        <v/>
      </c>
      <c r="E1542" s="55" t="n">
        <v>501.59</v>
      </c>
    </row>
    <row r="1543">
      <c r="A1543" s="58" t="inlineStr">
        <is>
          <t>CS498312484</t>
        </is>
      </c>
      <c r="B1543" s="58">
        <f>"CD1011-8-Corner Chair"</f>
        <v/>
      </c>
      <c r="C1543" s="58" t="n">
        <v>551.1900000000001</v>
      </c>
      <c r="D1543" s="54">
        <f>C1543*0.91</f>
        <v/>
      </c>
      <c r="E1543" s="55" t="n">
        <v>501.59</v>
      </c>
    </row>
    <row r="1544">
      <c r="A1544" s="58" t="inlineStr">
        <is>
          <t>CS498332993</t>
        </is>
      </c>
      <c r="B1544" s="58">
        <f>"CD1011-8-Corner Chair"</f>
        <v/>
      </c>
      <c r="C1544" s="58" t="n">
        <v>551.1900000000001</v>
      </c>
      <c r="D1544" s="54">
        <f>C1544*0.91</f>
        <v/>
      </c>
      <c r="E1544" s="55" t="n">
        <v>501.59</v>
      </c>
    </row>
    <row r="1545">
      <c r="A1545" s="58" t="inlineStr">
        <is>
          <t>CS498376888</t>
        </is>
      </c>
      <c r="B1545" s="58">
        <f>"CD1011-8-Corner Chair"</f>
        <v/>
      </c>
      <c r="C1545" s="58" t="n">
        <v>551.1900000000001</v>
      </c>
      <c r="D1545" s="54">
        <f>C1545*0.91</f>
        <v/>
      </c>
      <c r="E1545" s="55" t="n">
        <v>501.59</v>
      </c>
    </row>
    <row r="1546">
      <c r="A1546" s="58" t="inlineStr">
        <is>
          <t>CS498393926</t>
        </is>
      </c>
      <c r="B1546" s="58">
        <f>"CD1011-8-Corner Chair"</f>
        <v/>
      </c>
      <c r="C1546" s="58" t="n">
        <v>551.1900000000001</v>
      </c>
      <c r="D1546" s="54">
        <f>C1546*0.91</f>
        <v/>
      </c>
      <c r="E1546" s="55" t="n">
        <v>501.59</v>
      </c>
    </row>
    <row r="1547">
      <c r="A1547" s="58" t="inlineStr">
        <is>
          <t>CS498410965</t>
        </is>
      </c>
      <c r="B1547" s="58">
        <f>"CD1011-8-Corner Chair"</f>
        <v/>
      </c>
      <c r="C1547" s="58" t="n">
        <v>551.1900000000001</v>
      </c>
      <c r="D1547" s="54">
        <f>C1547*0.91</f>
        <v/>
      </c>
      <c r="E1547" s="55" t="n">
        <v>501.59</v>
      </c>
    </row>
    <row r="1548">
      <c r="A1548" s="58" t="inlineStr">
        <is>
          <t>CS498451546</t>
        </is>
      </c>
      <c r="B1548" s="58">
        <f>"CD1011-8-Corner Chair"</f>
        <v/>
      </c>
      <c r="C1548" s="58" t="n">
        <v>551.1900000000001</v>
      </c>
      <c r="D1548" s="54">
        <f>C1548*0.91</f>
        <v/>
      </c>
      <c r="E1548" s="55" t="n">
        <v>501.59</v>
      </c>
    </row>
    <row r="1549">
      <c r="A1549" s="58" t="inlineStr">
        <is>
          <t>CS498479281</t>
        </is>
      </c>
      <c r="B1549" s="58">
        <f>"CD1011-8-Corner Chair"</f>
        <v/>
      </c>
      <c r="C1549" s="58" t="n">
        <v>551.1900000000001</v>
      </c>
      <c r="D1549" s="54">
        <f>C1549*0.91</f>
        <v/>
      </c>
      <c r="E1549" s="55" t="n">
        <v>501.59</v>
      </c>
    </row>
    <row r="1550">
      <c r="A1550" s="58" t="inlineStr">
        <is>
          <t>CS498500806</t>
        </is>
      </c>
      <c r="B1550" s="58">
        <f>"CD1011-8-Corner Chair"</f>
        <v/>
      </c>
      <c r="C1550" s="58" t="n">
        <v>551.1900000000001</v>
      </c>
      <c r="D1550" s="54">
        <f>C1550*0.91</f>
        <v/>
      </c>
      <c r="E1550" s="55" t="n">
        <v>501.59</v>
      </c>
    </row>
    <row r="1551">
      <c r="A1551" s="58" t="inlineStr">
        <is>
          <t>CS498502233</t>
        </is>
      </c>
      <c r="B1551" s="58">
        <f>"CD1011-8-Corner Chair"</f>
        <v/>
      </c>
      <c r="C1551" s="58" t="n">
        <v>551.1900000000001</v>
      </c>
      <c r="D1551" s="54">
        <f>C1551*0.91</f>
        <v/>
      </c>
      <c r="E1551" s="55" t="n">
        <v>501.59</v>
      </c>
    </row>
    <row r="1552">
      <c r="A1552" s="58" t="inlineStr">
        <is>
          <t>CS498519812</t>
        </is>
      </c>
      <c r="B1552" s="58">
        <f>"CD1011-8-Corner Chair"</f>
        <v/>
      </c>
      <c r="C1552" s="58" t="n">
        <v>551.1900000000001</v>
      </c>
      <c r="D1552" s="54">
        <f>C1552*0.91</f>
        <v/>
      </c>
      <c r="E1552" s="55" t="n">
        <v>501.59</v>
      </c>
    </row>
    <row r="1553">
      <c r="A1553" s="58" t="inlineStr">
        <is>
          <t>CS498525374</t>
        </is>
      </c>
      <c r="B1553" s="58">
        <f>"CD1011-8-Corner Chair"</f>
        <v/>
      </c>
      <c r="C1553" s="58" t="n">
        <v>551.1900000000001</v>
      </c>
      <c r="D1553" s="54">
        <f>C1553*0.91</f>
        <v/>
      </c>
      <c r="E1553" s="55" t="n">
        <v>501.59</v>
      </c>
    </row>
    <row r="1554">
      <c r="A1554" s="58" t="inlineStr">
        <is>
          <t>CS498528483</t>
        </is>
      </c>
      <c r="B1554" s="58">
        <f>"CD1011-8-Corner Chair"</f>
        <v/>
      </c>
      <c r="C1554" s="58" t="n">
        <v>551.1900000000001</v>
      </c>
      <c r="D1554" s="54">
        <f>C1554*0.91</f>
        <v/>
      </c>
      <c r="E1554" s="55" t="n">
        <v>501.59</v>
      </c>
    </row>
    <row r="1555">
      <c r="A1555" s="58" t="inlineStr">
        <is>
          <t>CS498532351</t>
        </is>
      </c>
      <c r="B1555" s="58">
        <f>"CD1011-8-Corner Chair"</f>
        <v/>
      </c>
      <c r="C1555" s="58" t="n">
        <v>551.1900000000001</v>
      </c>
      <c r="D1555" s="54">
        <f>C1555*0.91</f>
        <v/>
      </c>
      <c r="E1555" s="55" t="n">
        <v>501.59</v>
      </c>
    </row>
    <row r="1556">
      <c r="A1556" s="58" t="inlineStr">
        <is>
          <t>CS498539704</t>
        </is>
      </c>
      <c r="B1556" s="58">
        <f>"CD1011-8-Corner Chair"</f>
        <v/>
      </c>
      <c r="C1556" s="58" t="n">
        <v>551.1900000000001</v>
      </c>
      <c r="D1556" s="54">
        <f>C1556*0.91</f>
        <v/>
      </c>
      <c r="E1556" s="55" t="n">
        <v>501.59</v>
      </c>
    </row>
    <row r="1557">
      <c r="A1557" s="58" t="inlineStr">
        <is>
          <t>CS498705813</t>
        </is>
      </c>
      <c r="B1557" s="58">
        <f>"CD1011-8-Corner Chair"</f>
        <v/>
      </c>
      <c r="C1557" s="58" t="n">
        <v>551.1900000000001</v>
      </c>
      <c r="D1557" s="54">
        <f>C1557*0.91</f>
        <v/>
      </c>
      <c r="E1557" s="55" t="n">
        <v>501.59</v>
      </c>
    </row>
    <row r="1558">
      <c r="A1558" s="58" t="inlineStr">
        <is>
          <t>CS498733044</t>
        </is>
      </c>
      <c r="B1558" s="58">
        <f>"CD1011-8-Corner Chair"</f>
        <v/>
      </c>
      <c r="C1558" s="58" t="n">
        <v>551.1900000000001</v>
      </c>
      <c r="D1558" s="54">
        <f>C1558*0.91</f>
        <v/>
      </c>
      <c r="E1558" s="55" t="n">
        <v>501.59</v>
      </c>
    </row>
    <row r="1559">
      <c r="A1559" s="58" t="inlineStr">
        <is>
          <t>CS498782447</t>
        </is>
      </c>
      <c r="B1559" s="58">
        <f>"CD1011-8-Corner Chair"</f>
        <v/>
      </c>
      <c r="C1559" s="58" t="n">
        <v>551.1900000000001</v>
      </c>
      <c r="D1559" s="54">
        <f>C1559*0.91</f>
        <v/>
      </c>
      <c r="E1559" s="55" t="n">
        <v>501.59</v>
      </c>
    </row>
    <row r="1560">
      <c r="A1560" s="58" t="inlineStr">
        <is>
          <t>CS498899116</t>
        </is>
      </c>
      <c r="B1560" s="58">
        <f>"CD1011-8-Corner Chair"</f>
        <v/>
      </c>
      <c r="C1560" s="58" t="n">
        <v>551.1900000000001</v>
      </c>
      <c r="D1560" s="54">
        <f>C1560*0.91</f>
        <v/>
      </c>
      <c r="E1560" s="55" t="n">
        <v>501.59</v>
      </c>
    </row>
    <row r="1561">
      <c r="A1561" s="58" t="inlineStr">
        <is>
          <t>CS498946698</t>
        </is>
      </c>
      <c r="B1561" s="58">
        <f>"CD1011-8-Corner Chair"</f>
        <v/>
      </c>
      <c r="C1561" s="58" t="n">
        <v>551.1900000000001</v>
      </c>
      <c r="D1561" s="54">
        <f>C1561*0.91</f>
        <v/>
      </c>
      <c r="E1561" s="55" t="n">
        <v>501.59</v>
      </c>
    </row>
    <row r="1562">
      <c r="A1562" s="58" t="inlineStr">
        <is>
          <t>CS498961759</t>
        </is>
      </c>
      <c r="B1562" s="58">
        <f>"CD1011-8-Corner Chair"</f>
        <v/>
      </c>
      <c r="C1562" s="58" t="n">
        <v>551.1900000000001</v>
      </c>
      <c r="D1562" s="54">
        <f>C1562*0.91</f>
        <v/>
      </c>
      <c r="E1562" s="55" t="n">
        <v>501.59</v>
      </c>
    </row>
    <row r="1563">
      <c r="A1563" s="58" t="inlineStr">
        <is>
          <t>CS498963426</t>
        </is>
      </c>
      <c r="B1563" s="58">
        <f>"CD1011-8-Corner Chair"</f>
        <v/>
      </c>
      <c r="C1563" s="58" t="n">
        <v>551.1900000000001</v>
      </c>
      <c r="D1563" s="54">
        <f>C1563*0.91</f>
        <v/>
      </c>
      <c r="E1563" s="55" t="n">
        <v>501.59</v>
      </c>
    </row>
    <row r="1564">
      <c r="A1564" s="58" t="inlineStr">
        <is>
          <t>CS498987325</t>
        </is>
      </c>
      <c r="B1564" s="58">
        <f>"CD1011-8-Corner Chair"</f>
        <v/>
      </c>
      <c r="C1564" s="58" t="n">
        <v>551.1900000000001</v>
      </c>
      <c r="D1564" s="54">
        <f>C1564*0.91</f>
        <v/>
      </c>
      <c r="E1564" s="55" t="n">
        <v>501.59</v>
      </c>
    </row>
    <row r="1565">
      <c r="A1565" s="58" t="inlineStr">
        <is>
          <t>CS499083605</t>
        </is>
      </c>
      <c r="B1565" s="58">
        <f>"CD1011-8-Corner Chair"</f>
        <v/>
      </c>
      <c r="C1565" s="58" t="n">
        <v>551.1900000000001</v>
      </c>
      <c r="D1565" s="54">
        <f>C1565*0.91</f>
        <v/>
      </c>
      <c r="E1565" s="55" t="n">
        <v>501.59</v>
      </c>
    </row>
    <row r="1566">
      <c r="A1566" s="58" t="inlineStr">
        <is>
          <t>CS499131601</t>
        </is>
      </c>
      <c r="B1566" s="58">
        <f>"CD1011-8-Corner Chair"</f>
        <v/>
      </c>
      <c r="C1566" s="58" t="n">
        <v>551.1900000000001</v>
      </c>
      <c r="D1566" s="54">
        <f>C1566*0.91</f>
        <v/>
      </c>
      <c r="E1566" s="55" t="n">
        <v>501.58</v>
      </c>
    </row>
    <row r="1567">
      <c r="A1567" s="58" t="inlineStr">
        <is>
          <t>CS499152359</t>
        </is>
      </c>
      <c r="B1567" s="58">
        <f>"CD1011-8-Corner Chair"</f>
        <v/>
      </c>
      <c r="C1567" s="58" t="n">
        <v>551.1900000000001</v>
      </c>
      <c r="D1567" s="54">
        <f>C1567*0.91</f>
        <v/>
      </c>
      <c r="E1567" s="55" t="n">
        <v>404.7</v>
      </c>
    </row>
    <row r="1568">
      <c r="A1568" s="58" t="inlineStr">
        <is>
          <t>CS499153436</t>
        </is>
      </c>
      <c r="B1568" s="58">
        <f>"CD1011-8-Corner Chair"</f>
        <v/>
      </c>
      <c r="C1568" s="58" t="n">
        <v>551.1900000000001</v>
      </c>
      <c r="D1568" s="54">
        <f>C1568*0.91</f>
        <v/>
      </c>
      <c r="E1568" s="55" t="n">
        <v>501.58</v>
      </c>
    </row>
    <row r="1569">
      <c r="A1569" s="58" t="inlineStr">
        <is>
          <t>CS499161339</t>
        </is>
      </c>
      <c r="B1569" s="58">
        <f>"CD1011-8-Corner Chair"</f>
        <v/>
      </c>
      <c r="C1569" s="58" t="n">
        <v>551.1900000000001</v>
      </c>
      <c r="D1569" s="54">
        <f>C1569*0.91</f>
        <v/>
      </c>
      <c r="E1569" s="55" t="n">
        <v>501.58</v>
      </c>
    </row>
    <row r="1570">
      <c r="A1570" s="58" t="inlineStr">
        <is>
          <t>CS499165661</t>
        </is>
      </c>
      <c r="B1570" s="58">
        <f>"CD1011-8-Corner Chair"</f>
        <v/>
      </c>
      <c r="C1570" s="58" t="n">
        <v>551.1900000000001</v>
      </c>
      <c r="D1570" s="54">
        <f>C1570*0.91</f>
        <v/>
      </c>
      <c r="E1570" s="55" t="n">
        <v>501.58</v>
      </c>
    </row>
    <row r="1571">
      <c r="A1571" s="58" t="inlineStr">
        <is>
          <t>CS499220408</t>
        </is>
      </c>
      <c r="B1571" s="58">
        <f>"CD1011-8-Corner Chair"</f>
        <v/>
      </c>
      <c r="C1571" s="58" t="n">
        <v>551.1900000000001</v>
      </c>
      <c r="D1571" s="54">
        <f>C1571*0.91</f>
        <v/>
      </c>
      <c r="E1571" s="55" t="n">
        <v>501.58</v>
      </c>
    </row>
    <row r="1572">
      <c r="A1572" s="58" t="inlineStr">
        <is>
          <t>CS499222299</t>
        </is>
      </c>
      <c r="B1572" s="58">
        <f>"CD1011-8-Corner Chair"</f>
        <v/>
      </c>
      <c r="C1572" s="58" t="n">
        <v>551.1900000000001</v>
      </c>
      <c r="D1572" s="54">
        <f>C1572*0.91</f>
        <v/>
      </c>
      <c r="E1572" s="55" t="n">
        <v>501.58</v>
      </c>
    </row>
    <row r="1573">
      <c r="A1573" s="58" t="inlineStr">
        <is>
          <t>CS499223769</t>
        </is>
      </c>
      <c r="B1573" s="58">
        <f>"CD1011-8-Corner Chair"</f>
        <v/>
      </c>
      <c r="C1573" s="58" t="n">
        <v>551.1900000000001</v>
      </c>
      <c r="D1573" s="54">
        <f>C1573*0.91</f>
        <v/>
      </c>
      <c r="E1573" s="55" t="n">
        <v>501.58</v>
      </c>
    </row>
    <row r="1574">
      <c r="A1574" s="58" t="inlineStr">
        <is>
          <t>CS499224094</t>
        </is>
      </c>
      <c r="B1574" s="58">
        <f>"CD1011-8-Corner Chair"</f>
        <v/>
      </c>
      <c r="C1574" s="58" t="n">
        <v>551.1900000000001</v>
      </c>
      <c r="D1574" s="54">
        <f>C1574*0.91</f>
        <v/>
      </c>
      <c r="E1574" s="55" t="n">
        <v>501.59</v>
      </c>
    </row>
    <row r="1575">
      <c r="A1575" s="58" t="inlineStr">
        <is>
          <t>CS499242853</t>
        </is>
      </c>
      <c r="B1575" s="58">
        <f>"CD1011-8-Corner Chair"</f>
        <v/>
      </c>
      <c r="C1575" s="58" t="n">
        <v>551.1900000000001</v>
      </c>
      <c r="D1575" s="54">
        <f>C1575*0.91</f>
        <v/>
      </c>
      <c r="E1575" s="55" t="n">
        <v>501.58</v>
      </c>
    </row>
    <row r="1576">
      <c r="A1576" s="58" t="inlineStr">
        <is>
          <t>CS499248161</t>
        </is>
      </c>
      <c r="B1576" s="58">
        <f>"CD1011-8-Corner Chair"</f>
        <v/>
      </c>
      <c r="C1576" s="58" t="n">
        <v>551.1900000000001</v>
      </c>
      <c r="D1576" s="54">
        <f>C1576*0.91</f>
        <v/>
      </c>
      <c r="E1576" s="55" t="n">
        <v>501.58</v>
      </c>
    </row>
    <row r="1577">
      <c r="A1577" s="58" t="inlineStr">
        <is>
          <t>CS497023662</t>
        </is>
      </c>
      <c r="B1577" s="58">
        <f>"CD1011-9-Corner Chair"</f>
        <v/>
      </c>
      <c r="C1577" s="58" t="n">
        <v>630.03</v>
      </c>
      <c r="D1577" s="54">
        <f>C1577*0.91</f>
        <v/>
      </c>
      <c r="E1577" s="55" t="n">
        <v>573.36</v>
      </c>
    </row>
    <row r="1578">
      <c r="A1578" s="58" t="inlineStr">
        <is>
          <t>CS498032304</t>
        </is>
      </c>
      <c r="B1578" s="58">
        <f>"CD1011-9-Corner Chair"</f>
        <v/>
      </c>
      <c r="C1578" s="58" t="n">
        <v>630.03</v>
      </c>
      <c r="D1578" s="54">
        <f>C1578*0.91</f>
        <v/>
      </c>
      <c r="E1578" s="55" t="n">
        <v>573.36</v>
      </c>
    </row>
    <row r="1579">
      <c r="A1579" s="58" t="inlineStr">
        <is>
          <t>CS498155520</t>
        </is>
      </c>
      <c r="B1579" s="58">
        <f>"CD1011-9-Corner Chair"</f>
        <v/>
      </c>
      <c r="C1579" s="58" t="n">
        <v>630.03</v>
      </c>
      <c r="D1579" s="54">
        <f>C1579*0.91</f>
        <v/>
      </c>
      <c r="E1579" s="55" t="n">
        <v>573.36</v>
      </c>
    </row>
    <row r="1580">
      <c r="A1580" s="58" t="inlineStr">
        <is>
          <t>CS498222727</t>
        </is>
      </c>
      <c r="B1580" s="58">
        <f>"CD1011-9-Corner Chair"</f>
        <v/>
      </c>
      <c r="C1580" s="58" t="n">
        <v>630.03</v>
      </c>
      <c r="D1580" s="54">
        <f>C1580*0.91</f>
        <v/>
      </c>
      <c r="E1580" s="55" t="n">
        <v>573.36</v>
      </c>
    </row>
    <row r="1581">
      <c r="A1581" s="58" t="inlineStr">
        <is>
          <t>CS498294789</t>
        </is>
      </c>
      <c r="B1581" s="58">
        <f>"CD1011-9-Corner Chair"</f>
        <v/>
      </c>
      <c r="C1581" s="58" t="n">
        <v>630.03</v>
      </c>
      <c r="D1581" s="54">
        <f>C1581*0.91</f>
        <v/>
      </c>
      <c r="E1581" s="55" t="n">
        <v>573.36</v>
      </c>
    </row>
    <row r="1582">
      <c r="A1582" s="58" t="inlineStr">
        <is>
          <t>CS498413661</t>
        </is>
      </c>
      <c r="B1582" s="58">
        <f>"CD1011-9-Corner Chair"</f>
        <v/>
      </c>
      <c r="C1582" s="58" t="n">
        <v>630.03</v>
      </c>
      <c r="D1582" s="54">
        <f>C1582*0.91</f>
        <v/>
      </c>
      <c r="E1582" s="55" t="n">
        <v>573.36</v>
      </c>
    </row>
    <row r="1583">
      <c r="A1583" s="58" t="inlineStr">
        <is>
          <t>CS498561260</t>
        </is>
      </c>
      <c r="B1583" s="58">
        <f>"CD1011-9-Corner Chair"</f>
        <v/>
      </c>
      <c r="C1583" s="58" t="n">
        <v>630.03</v>
      </c>
      <c r="D1583" s="54">
        <f>C1583*0.91</f>
        <v/>
      </c>
      <c r="E1583" s="55" t="n">
        <v>573.36</v>
      </c>
    </row>
    <row r="1584">
      <c r="A1584" s="58" t="inlineStr">
        <is>
          <t>CS498620682</t>
        </is>
      </c>
      <c r="B1584" s="58">
        <f>"CD1011-9-Corner Chair"</f>
        <v/>
      </c>
      <c r="C1584" s="58" t="n">
        <v>630.03</v>
      </c>
      <c r="D1584" s="54">
        <f>C1584*0.91</f>
        <v/>
      </c>
      <c r="E1584" s="55" t="n">
        <v>573.36</v>
      </c>
    </row>
    <row r="1585">
      <c r="A1585" s="58" t="inlineStr">
        <is>
          <t>CS498673634</t>
        </is>
      </c>
      <c r="B1585" s="58">
        <f>"CD1011-9-Corner Chair"</f>
        <v/>
      </c>
      <c r="C1585" s="58" t="n">
        <v>630.03</v>
      </c>
      <c r="D1585" s="54">
        <f>C1585*0.91</f>
        <v/>
      </c>
      <c r="E1585" s="55" t="n">
        <v>573.36</v>
      </c>
    </row>
    <row r="1586">
      <c r="A1586" s="58" t="inlineStr">
        <is>
          <t>CS498911475</t>
        </is>
      </c>
      <c r="B1586" s="58">
        <f>"CD1011-9-Corner Chair"</f>
        <v/>
      </c>
      <c r="C1586" s="58" t="n">
        <v>630.03</v>
      </c>
      <c r="D1586" s="54">
        <f>C1586*0.91</f>
        <v/>
      </c>
      <c r="E1586" s="55" t="n">
        <v>573.36</v>
      </c>
    </row>
    <row r="1587">
      <c r="A1587" s="58" t="inlineStr">
        <is>
          <t>CS499173724</t>
        </is>
      </c>
      <c r="B1587" s="58">
        <f>"CD1011-9-Corner Chair"</f>
        <v/>
      </c>
      <c r="C1587" s="58" t="n">
        <v>630.03</v>
      </c>
      <c r="D1587" s="54">
        <f>C1587*0.91</f>
        <v/>
      </c>
      <c r="E1587" s="55" t="n">
        <v>573.36</v>
      </c>
    </row>
    <row r="1588">
      <c r="A1588" s="58" t="inlineStr">
        <is>
          <t>CS499248372</t>
        </is>
      </c>
      <c r="B1588" s="58">
        <f>"CD1011-9-Corner Chair"</f>
        <v/>
      </c>
      <c r="C1588" s="58" t="n">
        <v>630.03</v>
      </c>
      <c r="D1588" s="54">
        <f>C1588*0.91</f>
        <v/>
      </c>
      <c r="E1588" s="55" t="n">
        <v>573.36</v>
      </c>
    </row>
    <row r="1589">
      <c r="A1589" s="58" t="inlineStr">
        <is>
          <t>CS499276423</t>
        </is>
      </c>
      <c r="B1589" s="58">
        <f>"CD1011-9-Corner Chair"</f>
        <v/>
      </c>
      <c r="C1589" s="58" t="n">
        <v>630.03</v>
      </c>
      <c r="D1589" s="54">
        <f>C1589*0.91</f>
        <v/>
      </c>
      <c r="E1589" s="55" t="n">
        <v>573.36</v>
      </c>
    </row>
    <row r="1590">
      <c r="A1590" s="58" t="inlineStr">
        <is>
          <t>CS499290254</t>
        </is>
      </c>
      <c r="B1590" s="58">
        <f>"CD1011-9-Corner Chair"</f>
        <v/>
      </c>
      <c r="C1590" s="58" t="n">
        <v>630.03</v>
      </c>
      <c r="D1590" s="54">
        <f>C1590*0.91</f>
        <v/>
      </c>
      <c r="E1590" s="55" t="n">
        <v>573.36</v>
      </c>
    </row>
    <row r="1591">
      <c r="A1591" s="58" t="inlineStr">
        <is>
          <t>CS499293616</t>
        </is>
      </c>
      <c r="B1591" s="58">
        <f>"CD1011-9-Corner Chair"</f>
        <v/>
      </c>
      <c r="C1591" s="58" t="n">
        <v>630.03</v>
      </c>
      <c r="D1591" s="54">
        <f>C1591*0.91</f>
        <v/>
      </c>
      <c r="E1591" s="55" t="n">
        <v>573.36</v>
      </c>
    </row>
    <row r="1592">
      <c r="A1592" s="58" t="inlineStr">
        <is>
          <t>CS498166183</t>
        </is>
      </c>
      <c r="B1592" s="58">
        <f>"DVV1012B-8-Armless Chair-1"</f>
        <v/>
      </c>
      <c r="C1592" s="58" t="n">
        <v>699</v>
      </c>
      <c r="D1592" s="54">
        <f>C1592*0.91</f>
        <v/>
      </c>
      <c r="E1592" s="55" t="n">
        <v>636.09</v>
      </c>
    </row>
    <row r="1593">
      <c r="A1593" s="58" t="inlineStr">
        <is>
          <t>CS498046286</t>
        </is>
      </c>
      <c r="B1593" s="58">
        <f>"CD1012-8-Corner Chair"</f>
        <v/>
      </c>
      <c r="C1593" s="58" t="n">
        <v>551.1900000000001</v>
      </c>
      <c r="D1593" s="54">
        <f>C1593*0.91</f>
        <v/>
      </c>
      <c r="E1593" s="55" t="n">
        <v>501.59</v>
      </c>
    </row>
    <row r="1594">
      <c r="A1594" s="58" t="inlineStr">
        <is>
          <t>CS498071793</t>
        </is>
      </c>
      <c r="B1594" s="58">
        <f>"CD1012-8-Corner Chair"</f>
        <v/>
      </c>
      <c r="C1594" s="58" t="n">
        <v>551.1900000000001</v>
      </c>
      <c r="D1594" s="54">
        <f>C1594*0.91</f>
        <v/>
      </c>
      <c r="E1594" s="55" t="n">
        <v>465.21</v>
      </c>
    </row>
    <row r="1595">
      <c r="A1595" s="58" t="inlineStr">
        <is>
          <t>CS498081090</t>
        </is>
      </c>
      <c r="B1595" s="58">
        <f>"CD1012-8-Corner Chair"</f>
        <v/>
      </c>
      <c r="C1595" s="58" t="n">
        <v>551.1900000000001</v>
      </c>
      <c r="D1595" s="54">
        <f>C1595*0.91</f>
        <v/>
      </c>
      <c r="E1595" s="55" t="n">
        <v>501.59</v>
      </c>
    </row>
    <row r="1596">
      <c r="A1596" s="58" t="inlineStr">
        <is>
          <t>CS498125582</t>
        </is>
      </c>
      <c r="B1596" s="58">
        <f>"CD1012-8-Corner Chair"</f>
        <v/>
      </c>
      <c r="C1596" s="58" t="n">
        <v>551.1900000000001</v>
      </c>
      <c r="D1596" s="54">
        <f>C1596*0.91</f>
        <v/>
      </c>
      <c r="E1596" s="55" t="n">
        <v>153.92</v>
      </c>
    </row>
    <row r="1597">
      <c r="A1597" s="58" t="inlineStr">
        <is>
          <t>CS498130012</t>
        </is>
      </c>
      <c r="B1597" s="58">
        <f>"CD1012-8-Corner Chair"</f>
        <v/>
      </c>
      <c r="C1597" s="58" t="n">
        <v>551.1900000000001</v>
      </c>
      <c r="D1597" s="54">
        <f>C1597*0.91</f>
        <v/>
      </c>
      <c r="E1597" s="55" t="n">
        <v>501.59</v>
      </c>
    </row>
    <row r="1598">
      <c r="A1598" s="58" t="inlineStr">
        <is>
          <t>CS498147533</t>
        </is>
      </c>
      <c r="B1598" s="58">
        <f>"CD1012-8-Corner Chair"</f>
        <v/>
      </c>
      <c r="C1598" s="58" t="n">
        <v>551.1900000000001</v>
      </c>
      <c r="D1598" s="54">
        <f>C1598*0.91</f>
        <v/>
      </c>
      <c r="E1598" s="55" t="n">
        <v>501.59</v>
      </c>
    </row>
    <row r="1599">
      <c r="A1599" s="58" t="inlineStr">
        <is>
          <t>CS498182060</t>
        </is>
      </c>
      <c r="B1599" s="58">
        <f>"CD1012-8-Corner Chair"</f>
        <v/>
      </c>
      <c r="C1599" s="58" t="n">
        <v>551.1900000000001</v>
      </c>
      <c r="D1599" s="54">
        <f>C1599*0.91</f>
        <v/>
      </c>
      <c r="E1599" s="55" t="n">
        <v>501.59</v>
      </c>
    </row>
    <row r="1600">
      <c r="A1600" s="58" t="inlineStr">
        <is>
          <t>CS498184601</t>
        </is>
      </c>
      <c r="B1600" s="58">
        <f>"CD1012-8-Corner Chair"</f>
        <v/>
      </c>
      <c r="C1600" s="58" t="n">
        <v>551.1900000000001</v>
      </c>
      <c r="D1600" s="54">
        <f>C1600*0.91</f>
        <v/>
      </c>
      <c r="E1600" s="55" t="n">
        <v>501.59</v>
      </c>
    </row>
    <row r="1601">
      <c r="A1601" s="58" t="inlineStr">
        <is>
          <t>CS498199960</t>
        </is>
      </c>
      <c r="B1601" s="58">
        <f>"CD1012-8-Corner Chair"</f>
        <v/>
      </c>
      <c r="C1601" s="58" t="n">
        <v>551.1900000000001</v>
      </c>
      <c r="D1601" s="54">
        <f>C1601*0.91</f>
        <v/>
      </c>
      <c r="E1601" s="55" t="n">
        <v>501.59</v>
      </c>
    </row>
    <row r="1602">
      <c r="A1602" s="58" t="inlineStr">
        <is>
          <t>CS498208675</t>
        </is>
      </c>
      <c r="B1602" s="58">
        <f>"CD1012-8-Corner Chair"</f>
        <v/>
      </c>
      <c r="C1602" s="58" t="n">
        <v>551.1900000000001</v>
      </c>
      <c r="D1602" s="54">
        <f>C1602*0.91</f>
        <v/>
      </c>
      <c r="E1602" s="55" t="n">
        <v>501.59</v>
      </c>
    </row>
    <row r="1603">
      <c r="A1603" s="58" t="inlineStr">
        <is>
          <t>CS498252479</t>
        </is>
      </c>
      <c r="B1603" s="58">
        <f>"CD1012-8-Corner Chair"</f>
        <v/>
      </c>
      <c r="C1603" s="58" t="n">
        <v>551.1900000000001</v>
      </c>
      <c r="D1603" s="54">
        <f>C1603*0.91</f>
        <v/>
      </c>
      <c r="E1603" s="55" t="n">
        <v>501.59</v>
      </c>
    </row>
    <row r="1604">
      <c r="A1604" s="58" t="inlineStr">
        <is>
          <t>CS498252993</t>
        </is>
      </c>
      <c r="B1604" s="58">
        <f>"CD1012-8-Corner Chair"</f>
        <v/>
      </c>
      <c r="C1604" s="58" t="n">
        <v>551.1900000000001</v>
      </c>
      <c r="D1604" s="54">
        <f>C1604*0.91</f>
        <v/>
      </c>
      <c r="E1604" s="55" t="n">
        <v>501.59</v>
      </c>
    </row>
    <row r="1605">
      <c r="A1605" s="58" t="inlineStr">
        <is>
          <t>CS498256370</t>
        </is>
      </c>
      <c r="B1605" s="58">
        <f>"CD1012-8-Corner Chair"</f>
        <v/>
      </c>
      <c r="C1605" s="58" t="n">
        <v>551.1900000000001</v>
      </c>
      <c r="D1605" s="54">
        <f>C1605*0.91</f>
        <v/>
      </c>
      <c r="E1605" s="55" t="n">
        <v>501.59</v>
      </c>
    </row>
    <row r="1606">
      <c r="A1606" s="58" t="inlineStr">
        <is>
          <t>CS498272948</t>
        </is>
      </c>
      <c r="B1606" s="58">
        <f>"CD1012-8-Corner Chair"</f>
        <v/>
      </c>
      <c r="C1606" s="58" t="n">
        <v>551.1900000000001</v>
      </c>
      <c r="D1606" s="54">
        <f>C1606*0.91</f>
        <v/>
      </c>
      <c r="E1606" s="55" t="n">
        <v>501.59</v>
      </c>
    </row>
    <row r="1607">
      <c r="A1607" s="58" t="inlineStr">
        <is>
          <t>CS498279451</t>
        </is>
      </c>
      <c r="B1607" s="58">
        <f>"CD1012-8-Corner Chair"</f>
        <v/>
      </c>
      <c r="C1607" s="58" t="n">
        <v>551.1900000000001</v>
      </c>
      <c r="D1607" s="54">
        <f>C1607*0.91</f>
        <v/>
      </c>
      <c r="E1607" s="55" t="n">
        <v>501.59</v>
      </c>
    </row>
    <row r="1608">
      <c r="A1608" s="58" t="inlineStr">
        <is>
          <t>CS498283082</t>
        </is>
      </c>
      <c r="B1608" s="58">
        <f>"CD1012-8-Corner Chair"</f>
        <v/>
      </c>
      <c r="C1608" s="58" t="n">
        <v>551.1900000000001</v>
      </c>
      <c r="D1608" s="54">
        <f>C1608*0.91</f>
        <v/>
      </c>
      <c r="E1608" s="55" t="n">
        <v>501.59</v>
      </c>
    </row>
    <row r="1609">
      <c r="A1609" s="58" t="inlineStr">
        <is>
          <t>CS498292284</t>
        </is>
      </c>
      <c r="B1609" s="58">
        <f>"CD1012-8-Corner Chair"</f>
        <v/>
      </c>
      <c r="C1609" s="58" t="n">
        <v>551.1900000000001</v>
      </c>
      <c r="D1609" s="54">
        <f>C1609*0.91</f>
        <v/>
      </c>
      <c r="E1609" s="55" t="n">
        <v>501.59</v>
      </c>
    </row>
    <row r="1610">
      <c r="A1610" s="58" t="inlineStr">
        <is>
          <t>CS498293169</t>
        </is>
      </c>
      <c r="B1610" s="58">
        <f>"CD1012-8-Corner Chair"</f>
        <v/>
      </c>
      <c r="C1610" s="58" t="n">
        <v>551.1900000000001</v>
      </c>
      <c r="D1610" s="54">
        <f>C1610*0.91</f>
        <v/>
      </c>
      <c r="E1610" s="55" t="n">
        <v>501.59</v>
      </c>
    </row>
    <row r="1611">
      <c r="A1611" s="58" t="inlineStr">
        <is>
          <t>CS498293769</t>
        </is>
      </c>
      <c r="B1611" s="58">
        <f>"CD1012-8-Corner Chair"</f>
        <v/>
      </c>
      <c r="C1611" s="58" t="n">
        <v>551.1900000000001</v>
      </c>
      <c r="D1611" s="54">
        <f>C1611*0.91</f>
        <v/>
      </c>
      <c r="E1611" s="55" t="n">
        <v>501.59</v>
      </c>
    </row>
    <row r="1612">
      <c r="A1612" s="58" t="inlineStr">
        <is>
          <t>CS498307621</t>
        </is>
      </c>
      <c r="B1612" s="58">
        <f>"CD1012-8-Corner Chair"</f>
        <v/>
      </c>
      <c r="C1612" s="58" t="n">
        <v>551.1900000000001</v>
      </c>
      <c r="D1612" s="54">
        <f>C1612*0.91</f>
        <v/>
      </c>
      <c r="E1612" s="55" t="n">
        <v>501.59</v>
      </c>
    </row>
    <row r="1613">
      <c r="A1613" s="58" t="inlineStr">
        <is>
          <t>CS498308333</t>
        </is>
      </c>
      <c r="B1613" s="58">
        <f>"CD1012-8-Corner Chair"</f>
        <v/>
      </c>
      <c r="C1613" s="58" t="n">
        <v>551.1900000000001</v>
      </c>
      <c r="D1613" s="54">
        <f>C1613*0.91</f>
        <v/>
      </c>
      <c r="E1613" s="55" t="n">
        <v>501.59</v>
      </c>
    </row>
    <row r="1614">
      <c r="A1614" s="58" t="inlineStr">
        <is>
          <t>CS498308381</t>
        </is>
      </c>
      <c r="B1614" s="58">
        <f>"CD1012-8-Corner Chair"</f>
        <v/>
      </c>
      <c r="C1614" s="58" t="n">
        <v>551.1900000000001</v>
      </c>
      <c r="D1614" s="54">
        <f>C1614*0.91</f>
        <v/>
      </c>
      <c r="E1614" s="55" t="n">
        <v>501.59</v>
      </c>
    </row>
    <row r="1615">
      <c r="A1615" s="58" t="inlineStr">
        <is>
          <t>CS498316783</t>
        </is>
      </c>
      <c r="B1615" s="58">
        <f>"CD1012-8-Corner Chair"</f>
        <v/>
      </c>
      <c r="C1615" s="58" t="n">
        <v>551.1900000000001</v>
      </c>
      <c r="D1615" s="54">
        <f>C1615*0.91</f>
        <v/>
      </c>
      <c r="E1615" s="55" t="n">
        <v>501.59</v>
      </c>
    </row>
    <row r="1616">
      <c r="A1616" s="58" t="inlineStr">
        <is>
          <t>CS498330843</t>
        </is>
      </c>
      <c r="B1616" s="58">
        <f>"CD1012-8-Corner Chair"</f>
        <v/>
      </c>
      <c r="C1616" s="58" t="n">
        <v>551.1900000000001</v>
      </c>
      <c r="D1616" s="54">
        <f>C1616*0.91</f>
        <v/>
      </c>
      <c r="E1616" s="55" t="n">
        <v>501.59</v>
      </c>
    </row>
    <row r="1617">
      <c r="A1617" s="58" t="inlineStr">
        <is>
          <t>CS498337040</t>
        </is>
      </c>
      <c r="B1617" s="58">
        <f>"CD1012-8-Corner Chair"</f>
        <v/>
      </c>
      <c r="C1617" s="58" t="n">
        <v>551.1900000000001</v>
      </c>
      <c r="D1617" s="54">
        <f>C1617*0.91</f>
        <v/>
      </c>
      <c r="E1617" s="55" t="n">
        <v>501.59</v>
      </c>
    </row>
    <row r="1618">
      <c r="A1618" s="58" t="inlineStr">
        <is>
          <t>CS498364922</t>
        </is>
      </c>
      <c r="B1618" s="58">
        <f>"CD1012-8-Corner Chair"</f>
        <v/>
      </c>
      <c r="C1618" s="58" t="n">
        <v>551.1900000000001</v>
      </c>
      <c r="D1618" s="54">
        <f>C1618*0.91</f>
        <v/>
      </c>
      <c r="E1618" s="55" t="n">
        <v>501.59</v>
      </c>
    </row>
    <row r="1619">
      <c r="A1619" s="58" t="inlineStr">
        <is>
          <t>CS498386482</t>
        </is>
      </c>
      <c r="B1619" s="58">
        <f>"CD1012-8-Corner Chair"</f>
        <v/>
      </c>
      <c r="C1619" s="58" t="n">
        <v>551.1900000000001</v>
      </c>
      <c r="D1619" s="54">
        <f>C1619*0.91</f>
        <v/>
      </c>
      <c r="E1619" s="55" t="n">
        <v>501.59</v>
      </c>
    </row>
    <row r="1620">
      <c r="A1620" s="58" t="inlineStr">
        <is>
          <t>CS498389390</t>
        </is>
      </c>
      <c r="B1620" s="58">
        <f>"CD1012-8-Corner Chair"</f>
        <v/>
      </c>
      <c r="C1620" s="58" t="n">
        <v>551.1900000000001</v>
      </c>
      <c r="D1620" s="54">
        <f>C1620*0.91</f>
        <v/>
      </c>
      <c r="E1620" s="55" t="n">
        <v>501.59</v>
      </c>
    </row>
    <row r="1621">
      <c r="A1621" s="58" t="inlineStr">
        <is>
          <t>CS498692238</t>
        </is>
      </c>
      <c r="B1621" s="58">
        <f>"CD1012-8-Corner Chair"</f>
        <v/>
      </c>
      <c r="C1621" s="58" t="n">
        <v>551.1900000000001</v>
      </c>
      <c r="D1621" s="54">
        <f>C1621*0.91</f>
        <v/>
      </c>
      <c r="E1621" s="55" t="n">
        <v>501.59</v>
      </c>
    </row>
    <row r="1622">
      <c r="A1622" s="58" t="inlineStr">
        <is>
          <t>CS498692717</t>
        </is>
      </c>
      <c r="B1622" s="58">
        <f>"CD1012-8-Corner Chair"</f>
        <v/>
      </c>
      <c r="C1622" s="58" t="n">
        <v>551.1900000000001</v>
      </c>
      <c r="D1622" s="54">
        <f>C1622*0.91</f>
        <v/>
      </c>
      <c r="E1622" s="55" t="n">
        <v>501.59</v>
      </c>
    </row>
    <row r="1623">
      <c r="A1623" s="58" t="inlineStr">
        <is>
          <t>CS498697772</t>
        </is>
      </c>
      <c r="B1623" s="58">
        <f>"CD1012-8-Corner Chair"</f>
        <v/>
      </c>
      <c r="C1623" s="58" t="n">
        <v>551.1900000000001</v>
      </c>
      <c r="D1623" s="54">
        <f>C1623*0.91</f>
        <v/>
      </c>
      <c r="E1623" s="55" t="n">
        <v>501.59</v>
      </c>
    </row>
    <row r="1624">
      <c r="A1624" s="58" t="inlineStr">
        <is>
          <t>CS498723814</t>
        </is>
      </c>
      <c r="B1624" s="58">
        <f>"CD1012-8-Corner Chair"</f>
        <v/>
      </c>
      <c r="C1624" s="58" t="n">
        <v>551.1900000000001</v>
      </c>
      <c r="D1624" s="54">
        <f>C1624*0.91</f>
        <v/>
      </c>
      <c r="E1624" s="55" t="n">
        <v>501.59</v>
      </c>
    </row>
    <row r="1625">
      <c r="A1625" s="58" t="inlineStr">
        <is>
          <t>CS498730672</t>
        </is>
      </c>
      <c r="B1625" s="58">
        <f>"CD1012-8-Corner Chair"</f>
        <v/>
      </c>
      <c r="C1625" s="58" t="n">
        <v>551.1900000000001</v>
      </c>
      <c r="D1625" s="54">
        <f>C1625*0.91</f>
        <v/>
      </c>
      <c r="E1625" s="55" t="n">
        <v>501.59</v>
      </c>
    </row>
    <row r="1626">
      <c r="A1626" s="58" t="inlineStr">
        <is>
          <t>CS498737382</t>
        </is>
      </c>
      <c r="B1626" s="58">
        <f>"CD1012-8-Corner Chair"</f>
        <v/>
      </c>
      <c r="C1626" s="58" t="n">
        <v>551.1900000000001</v>
      </c>
      <c r="D1626" s="54">
        <f>C1626*0.91</f>
        <v/>
      </c>
      <c r="E1626" s="55" t="n">
        <v>501.59</v>
      </c>
    </row>
    <row r="1627">
      <c r="A1627" s="58" t="inlineStr">
        <is>
          <t>CS498762041</t>
        </is>
      </c>
      <c r="B1627" s="58">
        <f>"CD1012-8-Corner Chair"</f>
        <v/>
      </c>
      <c r="C1627" s="58" t="n">
        <v>551.1900000000001</v>
      </c>
      <c r="D1627" s="54">
        <f>C1627*0.91</f>
        <v/>
      </c>
      <c r="E1627" s="55" t="n">
        <v>501.59</v>
      </c>
    </row>
    <row r="1628">
      <c r="A1628" s="58" t="inlineStr">
        <is>
          <t>CS498070313</t>
        </is>
      </c>
      <c r="B1628" s="58">
        <f>"CD1012-9-Corner Chair"</f>
        <v/>
      </c>
      <c r="C1628" s="58" t="n">
        <v>630.03</v>
      </c>
      <c r="D1628" s="54">
        <f>C1628*0.91</f>
        <v/>
      </c>
      <c r="E1628" s="55" t="n">
        <v>573.35</v>
      </c>
    </row>
    <row r="1629">
      <c r="A1629" s="58" t="inlineStr">
        <is>
          <t>CS498379505</t>
        </is>
      </c>
      <c r="B1629" s="58">
        <f>"CD1012-9-Corner Chair"</f>
        <v/>
      </c>
      <c r="C1629" s="58" t="n">
        <v>630.03</v>
      </c>
      <c r="D1629" s="54">
        <f>C1629*0.91</f>
        <v/>
      </c>
      <c r="E1629" s="55" t="n">
        <v>573.35</v>
      </c>
    </row>
    <row r="1630">
      <c r="A1630" s="58" t="inlineStr">
        <is>
          <t>CS498478749</t>
        </is>
      </c>
      <c r="B1630" s="58">
        <f>"CD1012-9-Corner Chair"</f>
        <v/>
      </c>
      <c r="C1630" s="58" t="n">
        <v>630.03</v>
      </c>
      <c r="D1630" s="54">
        <f>C1630*0.91</f>
        <v/>
      </c>
      <c r="E1630" s="55" t="n">
        <v>573.35</v>
      </c>
    </row>
    <row r="1631">
      <c r="A1631" s="58" t="inlineStr">
        <is>
          <t>CS498516034</t>
        </is>
      </c>
      <c r="B1631" s="58">
        <f>"CD1012-9-Corner Chair"</f>
        <v/>
      </c>
      <c r="C1631" s="58" t="n">
        <v>630.03</v>
      </c>
      <c r="D1631" s="54">
        <f>C1631*0.91</f>
        <v/>
      </c>
      <c r="E1631" s="55" t="n">
        <v>573.35</v>
      </c>
    </row>
    <row r="1632">
      <c r="A1632" s="58" t="inlineStr">
        <is>
          <t>CS498552240</t>
        </is>
      </c>
      <c r="B1632" s="58">
        <f>"CD1012-9-Corner Chair"</f>
        <v/>
      </c>
      <c r="C1632" s="58" t="n">
        <v>630.03</v>
      </c>
      <c r="D1632" s="54">
        <f>C1632*0.91</f>
        <v/>
      </c>
      <c r="E1632" s="55" t="n">
        <v>573.36</v>
      </c>
    </row>
    <row r="1633">
      <c r="A1633" s="58" t="inlineStr">
        <is>
          <t>CS498605198</t>
        </is>
      </c>
      <c r="B1633" s="58">
        <f>"CD1012-9-Corner Chair"</f>
        <v/>
      </c>
      <c r="C1633" s="58" t="n">
        <v>630.03</v>
      </c>
      <c r="D1633" s="54">
        <f>C1633*0.91</f>
        <v/>
      </c>
      <c r="E1633" s="55" t="n">
        <v>573.35</v>
      </c>
    </row>
    <row r="1634">
      <c r="A1634" s="58" t="inlineStr">
        <is>
          <t>CS498605294</t>
        </is>
      </c>
      <c r="B1634" s="58">
        <f>"CD1012-9-Corner Chair"</f>
        <v/>
      </c>
      <c r="C1634" s="58" t="n">
        <v>630.03</v>
      </c>
      <c r="D1634" s="54">
        <f>C1634*0.91</f>
        <v/>
      </c>
      <c r="E1634" s="55" t="n">
        <v>573.35</v>
      </c>
    </row>
    <row r="1635">
      <c r="A1635" s="53" t="inlineStr">
        <is>
          <t>CA499034833</t>
        </is>
      </c>
      <c r="B1635" s="53">
        <f>"CD1802-6"</f>
        <v/>
      </c>
      <c r="C1635" s="53" t="n">
        <v>671.49</v>
      </c>
      <c r="D1635" s="54">
        <f>C1635*0.91</f>
        <v/>
      </c>
      <c r="E1635" s="55" t="n">
        <v>611.05</v>
      </c>
    </row>
    <row r="1636">
      <c r="A1636" s="53" t="inlineStr">
        <is>
          <t>CS498704506</t>
        </is>
      </c>
      <c r="B1636" s="53">
        <f>"CD1802-6"</f>
        <v/>
      </c>
      <c r="C1636" s="53" t="n">
        <v>671.49</v>
      </c>
      <c r="D1636" s="54">
        <f>C1636*0.91</f>
        <v/>
      </c>
      <c r="E1636" s="55" t="n">
        <v>611.04</v>
      </c>
    </row>
    <row r="1637">
      <c r="A1637" s="53" t="inlineStr">
        <is>
          <t>CS498707567</t>
        </is>
      </c>
      <c r="B1637" s="53">
        <f>"CD1802-6"</f>
        <v/>
      </c>
      <c r="C1637" s="53" t="n">
        <v>671.49</v>
      </c>
      <c r="D1637" s="54">
        <f>C1637*0.91</f>
        <v/>
      </c>
      <c r="E1637" s="55" t="n">
        <v>611.0599999999999</v>
      </c>
    </row>
    <row r="1638">
      <c r="A1638" s="53" t="inlineStr">
        <is>
          <t>CS498761441</t>
        </is>
      </c>
      <c r="B1638" s="53">
        <f>"CD1802-6"</f>
        <v/>
      </c>
      <c r="C1638" s="53" t="n">
        <v>671.49</v>
      </c>
      <c r="D1638" s="54">
        <f>C1638*0.91</f>
        <v/>
      </c>
      <c r="E1638" s="55" t="n">
        <v>611.0599999999999</v>
      </c>
    </row>
    <row r="1639">
      <c r="A1639" s="53" t="inlineStr">
        <is>
          <t>CS498786050</t>
        </is>
      </c>
      <c r="B1639" s="53">
        <f>"CD1802-6"</f>
        <v/>
      </c>
      <c r="C1639" s="53" t="n">
        <v>671.49</v>
      </c>
      <c r="D1639" s="54">
        <f>C1639*0.91</f>
        <v/>
      </c>
      <c r="E1639" s="55" t="n">
        <v>611.05</v>
      </c>
    </row>
    <row r="1640">
      <c r="A1640" s="53" t="inlineStr">
        <is>
          <t>CS498854922</t>
        </is>
      </c>
      <c r="B1640" s="53">
        <f>"CD1802-6"</f>
        <v/>
      </c>
      <c r="C1640" s="53" t="n">
        <v>671.49</v>
      </c>
      <c r="D1640" s="54">
        <f>C1640*0.91</f>
        <v/>
      </c>
      <c r="E1640" s="55" t="n">
        <v>611.05</v>
      </c>
    </row>
    <row r="1641">
      <c r="A1641" s="53" t="inlineStr">
        <is>
          <t>CS498931661</t>
        </is>
      </c>
      <c r="B1641" s="53">
        <f>"CD1802-6"</f>
        <v/>
      </c>
      <c r="C1641" s="53" t="n">
        <v>671.49</v>
      </c>
      <c r="D1641" s="54">
        <f>C1641*0.91</f>
        <v/>
      </c>
      <c r="E1641" s="55" t="n">
        <v>611.05</v>
      </c>
    </row>
    <row r="1642">
      <c r="A1642" s="53" t="inlineStr">
        <is>
          <t>CS498940622</t>
        </is>
      </c>
      <c r="B1642" s="53">
        <f>"CD1802-6"</f>
        <v/>
      </c>
      <c r="C1642" s="53" t="n">
        <v>671.49</v>
      </c>
      <c r="D1642" s="54">
        <f>C1642*0.91</f>
        <v/>
      </c>
      <c r="E1642" s="55" t="n">
        <v>611.05</v>
      </c>
    </row>
    <row r="1643">
      <c r="A1643" s="53" t="inlineStr">
        <is>
          <t>CS498960363</t>
        </is>
      </c>
      <c r="B1643" s="53">
        <f>"CD1802-6"</f>
        <v/>
      </c>
      <c r="C1643" s="53" t="n">
        <v>671.49</v>
      </c>
      <c r="D1643" s="54">
        <f>C1643*0.91</f>
        <v/>
      </c>
      <c r="E1643" s="55" t="n">
        <v>611.0599999999999</v>
      </c>
    </row>
    <row r="1644">
      <c r="A1644" s="53" t="inlineStr">
        <is>
          <t>CS499032165</t>
        </is>
      </c>
      <c r="B1644" s="53">
        <f>"CD1802-6"</f>
        <v/>
      </c>
      <c r="C1644" s="53" t="n">
        <v>671.49</v>
      </c>
      <c r="D1644" s="54">
        <f>C1644*0.91</f>
        <v/>
      </c>
      <c r="E1644" s="55" t="n">
        <v>611.05</v>
      </c>
    </row>
    <row r="1645">
      <c r="A1645" s="53" t="inlineStr">
        <is>
          <t>CS499045348</t>
        </is>
      </c>
      <c r="B1645" s="53">
        <f>"CD1802-6"</f>
        <v/>
      </c>
      <c r="C1645" s="53" t="n">
        <v>671.49</v>
      </c>
      <c r="D1645" s="54">
        <f>C1645*0.91</f>
        <v/>
      </c>
      <c r="E1645" s="55" t="n">
        <v>611.05</v>
      </c>
    </row>
    <row r="1646">
      <c r="A1646" s="53" t="inlineStr">
        <is>
          <t>CS499057745</t>
        </is>
      </c>
      <c r="B1646" s="53">
        <f>"CD1802-6"</f>
        <v/>
      </c>
      <c r="C1646" s="53" t="n">
        <v>671.49</v>
      </c>
      <c r="D1646" s="54">
        <f>C1646*0.91</f>
        <v/>
      </c>
      <c r="E1646" s="55" t="n">
        <v>611.05</v>
      </c>
    </row>
    <row r="1647">
      <c r="A1647" s="53" t="inlineStr">
        <is>
          <t>CS499060907</t>
        </is>
      </c>
      <c r="B1647" s="53">
        <f>"CD1802-6"</f>
        <v/>
      </c>
      <c r="C1647" s="53" t="n">
        <v>671.49</v>
      </c>
      <c r="D1647" s="54">
        <f>C1647*0.91</f>
        <v/>
      </c>
      <c r="E1647" s="55" t="n">
        <v>611.04</v>
      </c>
    </row>
    <row r="1648">
      <c r="A1648" s="53" t="inlineStr">
        <is>
          <t>CS499065486</t>
        </is>
      </c>
      <c r="B1648" s="53">
        <f>"CD1802-6"</f>
        <v/>
      </c>
      <c r="C1648" s="53" t="n">
        <v>671.49</v>
      </c>
      <c r="D1648" s="54">
        <f>C1648*0.91</f>
        <v/>
      </c>
      <c r="E1648" s="55" t="n">
        <v>611.0599999999999</v>
      </c>
    </row>
    <row r="1649">
      <c r="A1649" s="53" t="inlineStr">
        <is>
          <t>CS499127416</t>
        </is>
      </c>
      <c r="B1649" s="53">
        <f>"CD1802-6"</f>
        <v/>
      </c>
      <c r="C1649" s="53" t="n">
        <v>671.49</v>
      </c>
      <c r="D1649" s="54">
        <f>C1649*0.91</f>
        <v/>
      </c>
      <c r="E1649" s="55" t="n">
        <v>611.0599999999999</v>
      </c>
    </row>
    <row r="1650">
      <c r="A1650" s="53" t="inlineStr">
        <is>
          <t>CS499172006</t>
        </is>
      </c>
      <c r="B1650" s="53">
        <f>"CD1802-6"</f>
        <v/>
      </c>
      <c r="C1650" s="53" t="n">
        <v>671.49</v>
      </c>
      <c r="D1650" s="54">
        <f>C1650*0.91</f>
        <v/>
      </c>
      <c r="E1650" s="55" t="n">
        <v>611.05</v>
      </c>
    </row>
    <row r="1651">
      <c r="A1651" s="53" t="inlineStr">
        <is>
          <t>CS499186730</t>
        </is>
      </c>
      <c r="B1651" s="53">
        <f>"CD1802-6"</f>
        <v/>
      </c>
      <c r="C1651" s="53" t="n">
        <v>671.49</v>
      </c>
      <c r="D1651" s="54">
        <f>C1651*0.91</f>
        <v/>
      </c>
      <c r="E1651" s="55" t="n">
        <v>611.05</v>
      </c>
    </row>
    <row r="1652">
      <c r="A1652" s="53" t="inlineStr">
        <is>
          <t>CS499326747</t>
        </is>
      </c>
      <c r="B1652" s="53">
        <f>"CD1802-6"</f>
        <v/>
      </c>
      <c r="C1652" s="53" t="n">
        <v>671.49</v>
      </c>
      <c r="D1652" s="54">
        <f>C1652*0.91</f>
        <v/>
      </c>
      <c r="E1652" s="55" t="n">
        <v>611.04</v>
      </c>
    </row>
    <row r="1653">
      <c r="A1653" s="53" t="inlineStr">
        <is>
          <t>CS499348949</t>
        </is>
      </c>
      <c r="B1653" s="53">
        <f>"CD1802-6"</f>
        <v/>
      </c>
      <c r="C1653" s="53" t="n">
        <v>671.49</v>
      </c>
      <c r="D1653" s="54">
        <f>C1653*0.91</f>
        <v/>
      </c>
      <c r="E1653" s="55" t="n">
        <v>611.05</v>
      </c>
    </row>
    <row r="1654">
      <c r="A1654" s="53" t="inlineStr">
        <is>
          <t>CS499483629</t>
        </is>
      </c>
      <c r="B1654" s="53">
        <f>"CD1802-6"</f>
        <v/>
      </c>
      <c r="C1654" s="53" t="n">
        <v>671.49</v>
      </c>
      <c r="D1654" s="54">
        <f>C1654*0.91</f>
        <v/>
      </c>
      <c r="E1654" s="55" t="n">
        <v>611.05</v>
      </c>
    </row>
    <row r="1655">
      <c r="A1655" s="53" t="inlineStr">
        <is>
          <t>CS499493603</t>
        </is>
      </c>
      <c r="B1655" s="53">
        <f>"CD1802-6"</f>
        <v/>
      </c>
      <c r="C1655" s="53" t="n">
        <v>671.49</v>
      </c>
      <c r="D1655" s="54">
        <f>C1655*0.91</f>
        <v/>
      </c>
      <c r="E1655" s="55" t="n">
        <v>611.05</v>
      </c>
    </row>
    <row r="1656">
      <c r="A1656" s="53" t="inlineStr">
        <is>
          <t>CS499509232</t>
        </is>
      </c>
      <c r="B1656" s="53">
        <f>"CD1802-6"</f>
        <v/>
      </c>
      <c r="C1656" s="53" t="n">
        <v>671.49</v>
      </c>
      <c r="D1656" s="54">
        <f>C1656*0.91</f>
        <v/>
      </c>
      <c r="E1656" s="55" t="n">
        <v>611.05</v>
      </c>
    </row>
    <row r="1657">
      <c r="A1657" s="53" t="inlineStr">
        <is>
          <t>CS499526247</t>
        </is>
      </c>
      <c r="B1657" s="53">
        <f>"CD1802-6"</f>
        <v/>
      </c>
      <c r="C1657" s="53" t="n">
        <v>671.49</v>
      </c>
      <c r="D1657" s="54">
        <f>C1657*0.91</f>
        <v/>
      </c>
      <c r="E1657" s="55" t="n">
        <v>611.04</v>
      </c>
    </row>
    <row r="1658">
      <c r="A1658" s="53" t="inlineStr">
        <is>
          <t>CS499629369</t>
        </is>
      </c>
      <c r="B1658" s="53">
        <f>"CD1802-6"</f>
        <v/>
      </c>
      <c r="C1658" s="53" t="n">
        <v>671.49</v>
      </c>
      <c r="D1658" s="54">
        <f>C1658*0.91</f>
        <v/>
      </c>
      <c r="E1658" s="55" t="n">
        <v>611.05</v>
      </c>
    </row>
    <row r="1659">
      <c r="A1659" s="53" t="inlineStr">
        <is>
          <t>CS499648250</t>
        </is>
      </c>
      <c r="B1659" s="53">
        <f>"CD1802-6"</f>
        <v/>
      </c>
      <c r="C1659" s="53" t="n">
        <v>671.49</v>
      </c>
      <c r="D1659" s="54">
        <f>C1659*0.91</f>
        <v/>
      </c>
      <c r="E1659" s="55" t="n">
        <v>611.05</v>
      </c>
    </row>
    <row r="1660">
      <c r="A1660" s="53" t="inlineStr">
        <is>
          <t>CS499716327</t>
        </is>
      </c>
      <c r="B1660" s="53">
        <f>"CD1802-6"</f>
        <v/>
      </c>
      <c r="C1660" s="53" t="n">
        <v>671.49</v>
      </c>
      <c r="D1660" s="54">
        <f>C1660*0.91</f>
        <v/>
      </c>
      <c r="E1660" s="55" t="n">
        <v>611.04</v>
      </c>
    </row>
    <row r="1661">
      <c r="A1661" s="53" t="inlineStr">
        <is>
          <t>CS499857022</t>
        </is>
      </c>
      <c r="B1661" s="53">
        <f>"CD1802-6"</f>
        <v/>
      </c>
      <c r="C1661" s="53" t="n">
        <v>671.49</v>
      </c>
      <c r="D1661" s="54">
        <f>C1661*0.91</f>
        <v/>
      </c>
      <c r="E1661" s="55" t="n">
        <v>611.05</v>
      </c>
    </row>
    <row r="1662">
      <c r="A1662" s="53" t="inlineStr">
        <is>
          <t>CS499857052</t>
        </is>
      </c>
      <c r="B1662" s="53">
        <f>"CD1802-6"</f>
        <v/>
      </c>
      <c r="C1662" s="53" t="n">
        <v>671.49</v>
      </c>
      <c r="D1662" s="54">
        <f>C1662*0.91</f>
        <v/>
      </c>
      <c r="E1662" s="55" t="n">
        <v>611.05</v>
      </c>
    </row>
    <row r="1663">
      <c r="A1663" s="53" t="inlineStr">
        <is>
          <t>CS499894360</t>
        </is>
      </c>
      <c r="B1663" s="53">
        <f>"CD1802-6"</f>
        <v/>
      </c>
      <c r="C1663" s="53" t="n">
        <v>671.49</v>
      </c>
      <c r="D1663" s="54">
        <f>C1663*0.91</f>
        <v/>
      </c>
      <c r="E1663" s="55" t="n">
        <v>611.0599999999999</v>
      </c>
    </row>
    <row r="1664">
      <c r="A1664" s="53" t="inlineStr">
        <is>
          <t>CA499080421</t>
        </is>
      </c>
      <c r="B1664" s="53">
        <f>"CD1803-6"</f>
        <v/>
      </c>
      <c r="C1664" s="53" t="n">
        <v>671.49</v>
      </c>
      <c r="D1664" s="54">
        <f>C1664*0.91</f>
        <v/>
      </c>
      <c r="E1664" s="55" t="n">
        <v>611.05</v>
      </c>
    </row>
    <row r="1665">
      <c r="A1665" s="53" t="inlineStr">
        <is>
          <t>CA499214926</t>
        </is>
      </c>
      <c r="B1665" s="53">
        <f>"CD1803-6"</f>
        <v/>
      </c>
      <c r="C1665" s="53" t="n">
        <v>671.49</v>
      </c>
      <c r="D1665" s="54">
        <f>C1665*0.91</f>
        <v/>
      </c>
      <c r="E1665" s="55" t="n">
        <v>611.05</v>
      </c>
    </row>
    <row r="1666">
      <c r="A1666" s="53" t="inlineStr">
        <is>
          <t>CS498670202</t>
        </is>
      </c>
      <c r="B1666" s="53">
        <f>"CD1803-6"</f>
        <v/>
      </c>
      <c r="C1666" s="53" t="n">
        <v>671.49</v>
      </c>
      <c r="D1666" s="54">
        <f>C1666*0.91</f>
        <v/>
      </c>
      <c r="E1666" s="55" t="n">
        <v>611.05</v>
      </c>
    </row>
    <row r="1667">
      <c r="A1667" s="53" t="inlineStr">
        <is>
          <t>CS498681221</t>
        </is>
      </c>
      <c r="B1667" s="53">
        <f>"CD1803-6"</f>
        <v/>
      </c>
      <c r="C1667" s="53" t="n">
        <v>671.49</v>
      </c>
      <c r="D1667" s="54">
        <f>C1667*0.91</f>
        <v/>
      </c>
      <c r="E1667" s="55" t="n">
        <v>611.05</v>
      </c>
    </row>
    <row r="1668">
      <c r="A1668" s="53" t="inlineStr">
        <is>
          <t>CS498683765</t>
        </is>
      </c>
      <c r="B1668" s="53">
        <f>"CD1803-6"</f>
        <v/>
      </c>
      <c r="C1668" s="53" t="n">
        <v>671.49</v>
      </c>
      <c r="D1668" s="54">
        <f>C1668*0.91</f>
        <v/>
      </c>
      <c r="E1668" s="55" t="n">
        <v>611.05</v>
      </c>
    </row>
    <row r="1669">
      <c r="A1669" s="53" t="inlineStr">
        <is>
          <t>CS498713081</t>
        </is>
      </c>
      <c r="B1669" s="53">
        <f>"CD1803-6"</f>
        <v/>
      </c>
      <c r="C1669" s="53" t="n">
        <v>671.49</v>
      </c>
      <c r="D1669" s="54">
        <f>C1669*0.91</f>
        <v/>
      </c>
      <c r="E1669" s="55" t="n">
        <v>611.05</v>
      </c>
    </row>
    <row r="1670">
      <c r="A1670" s="53" t="inlineStr">
        <is>
          <t>CS498753120</t>
        </is>
      </c>
      <c r="B1670" s="53">
        <f>"CD1803-6"</f>
        <v/>
      </c>
      <c r="C1670" s="53" t="n">
        <v>671.49</v>
      </c>
      <c r="D1670" s="54">
        <f>C1670*0.91</f>
        <v/>
      </c>
      <c r="E1670" s="55" t="n">
        <v>611.05</v>
      </c>
    </row>
    <row r="1671">
      <c r="A1671" s="53" t="inlineStr">
        <is>
          <t>CS498754903</t>
        </is>
      </c>
      <c r="B1671" s="53">
        <f>"CD1803-6"</f>
        <v/>
      </c>
      <c r="C1671" s="53" t="n">
        <v>671.49</v>
      </c>
      <c r="D1671" s="54">
        <f>C1671*0.91</f>
        <v/>
      </c>
      <c r="E1671" s="55" t="n">
        <v>611.05</v>
      </c>
    </row>
    <row r="1672">
      <c r="A1672" s="53" t="inlineStr">
        <is>
          <t>CS498770012</t>
        </is>
      </c>
      <c r="B1672" s="53">
        <f>"CD1803-6"</f>
        <v/>
      </c>
      <c r="C1672" s="53" t="n">
        <v>671.49</v>
      </c>
      <c r="D1672" s="54">
        <f>C1672*0.91</f>
        <v/>
      </c>
      <c r="E1672" s="55" t="n">
        <v>611.05</v>
      </c>
    </row>
    <row r="1673">
      <c r="A1673" s="53" t="inlineStr">
        <is>
          <t>CS498782180</t>
        </is>
      </c>
      <c r="B1673" s="53">
        <f>"CD1803-6"</f>
        <v/>
      </c>
      <c r="C1673" s="53" t="n">
        <v>671.49</v>
      </c>
      <c r="D1673" s="54">
        <f>C1673*0.91</f>
        <v/>
      </c>
      <c r="E1673" s="55" t="n">
        <v>611.05</v>
      </c>
    </row>
    <row r="1674">
      <c r="A1674" s="53" t="inlineStr">
        <is>
          <t>CS498799176</t>
        </is>
      </c>
      <c r="B1674" s="53">
        <f>"CD1803-6"</f>
        <v/>
      </c>
      <c r="C1674" s="53" t="n">
        <v>671.49</v>
      </c>
      <c r="D1674" s="54">
        <f>C1674*0.91</f>
        <v/>
      </c>
      <c r="E1674" s="55" t="n">
        <v>611.05</v>
      </c>
    </row>
    <row r="1675">
      <c r="A1675" s="53" t="inlineStr">
        <is>
          <t>CS498803029</t>
        </is>
      </c>
      <c r="B1675" s="53">
        <f>"CD1803-6"</f>
        <v/>
      </c>
      <c r="C1675" s="53" t="n">
        <v>671.49</v>
      </c>
      <c r="D1675" s="54">
        <f>C1675*0.91</f>
        <v/>
      </c>
      <c r="E1675" s="55" t="n">
        <v>611.05</v>
      </c>
    </row>
    <row r="1676">
      <c r="A1676" s="53" t="inlineStr">
        <is>
          <t>CS498824673</t>
        </is>
      </c>
      <c r="B1676" s="53">
        <f>"CD1803-6"</f>
        <v/>
      </c>
      <c r="C1676" s="53" t="n">
        <v>671.49</v>
      </c>
      <c r="D1676" s="54">
        <f>C1676*0.91</f>
        <v/>
      </c>
      <c r="E1676" s="55" t="n">
        <v>611.05</v>
      </c>
    </row>
    <row r="1677">
      <c r="A1677" s="53" t="inlineStr">
        <is>
          <t>CS498845204</t>
        </is>
      </c>
      <c r="B1677" s="53">
        <f>"CD1803-6"</f>
        <v/>
      </c>
      <c r="C1677" s="53" t="n">
        <v>671.49</v>
      </c>
      <c r="D1677" s="54">
        <f>C1677*0.91</f>
        <v/>
      </c>
      <c r="E1677" s="55" t="n">
        <v>611.05</v>
      </c>
    </row>
    <row r="1678">
      <c r="A1678" s="53" t="inlineStr">
        <is>
          <t>CS498859436</t>
        </is>
      </c>
      <c r="B1678" s="53">
        <f>"CD1803-6"</f>
        <v/>
      </c>
      <c r="C1678" s="53" t="n">
        <v>671.49</v>
      </c>
      <c r="D1678" s="54">
        <f>C1678*0.91</f>
        <v/>
      </c>
      <c r="E1678" s="55" t="n">
        <v>611.05</v>
      </c>
    </row>
    <row r="1679">
      <c r="A1679" s="53" t="inlineStr">
        <is>
          <t>CS498881301</t>
        </is>
      </c>
      <c r="B1679" s="53">
        <f>"CD1803-6"</f>
        <v/>
      </c>
      <c r="C1679" s="53" t="n">
        <v>671.49</v>
      </c>
      <c r="D1679" s="54">
        <f>C1679*0.91</f>
        <v/>
      </c>
      <c r="E1679" s="55" t="n">
        <v>611.05</v>
      </c>
    </row>
    <row r="1680">
      <c r="A1680" s="53" t="inlineStr">
        <is>
          <t>CS498912778</t>
        </is>
      </c>
      <c r="B1680" s="53">
        <f>"CD1803-6"</f>
        <v/>
      </c>
      <c r="C1680" s="53" t="n">
        <v>671.49</v>
      </c>
      <c r="D1680" s="54">
        <f>C1680*0.91</f>
        <v/>
      </c>
      <c r="E1680" s="55" t="n">
        <v>611.05</v>
      </c>
    </row>
    <row r="1681">
      <c r="A1681" s="53" t="inlineStr">
        <is>
          <t>CS498926439</t>
        </is>
      </c>
      <c r="B1681" s="53">
        <f>"CD1803-6"</f>
        <v/>
      </c>
      <c r="C1681" s="53" t="n">
        <v>671.49</v>
      </c>
      <c r="D1681" s="54">
        <f>C1681*0.91</f>
        <v/>
      </c>
      <c r="E1681" s="55" t="n">
        <v>611.05</v>
      </c>
    </row>
    <row r="1682">
      <c r="A1682" s="53" t="inlineStr">
        <is>
          <t>CS498939907</t>
        </is>
      </c>
      <c r="B1682" s="53">
        <f>"CD1803-6"</f>
        <v/>
      </c>
      <c r="C1682" s="53" t="n">
        <v>671.49</v>
      </c>
      <c r="D1682" s="54">
        <f>C1682*0.91</f>
        <v/>
      </c>
      <c r="E1682" s="55" t="n">
        <v>611.05</v>
      </c>
    </row>
    <row r="1683">
      <c r="A1683" s="53" t="inlineStr">
        <is>
          <t>CS498939954</t>
        </is>
      </c>
      <c r="B1683" s="53">
        <f>"CD1803-6"</f>
        <v/>
      </c>
      <c r="C1683" s="53" t="n">
        <v>671.49</v>
      </c>
      <c r="D1683" s="54">
        <f>C1683*0.91</f>
        <v/>
      </c>
      <c r="E1683" s="55" t="n">
        <v>611.05</v>
      </c>
    </row>
    <row r="1684">
      <c r="A1684" s="53" t="inlineStr">
        <is>
          <t>CS499021087</t>
        </is>
      </c>
      <c r="B1684" s="53">
        <f>"CD1803-6"</f>
        <v/>
      </c>
      <c r="C1684" s="53" t="n">
        <v>671.49</v>
      </c>
      <c r="D1684" s="54">
        <f>C1684*0.91</f>
        <v/>
      </c>
      <c r="E1684" s="55" t="n">
        <v>611.0599999999999</v>
      </c>
    </row>
    <row r="1685">
      <c r="A1685" s="53" t="inlineStr">
        <is>
          <t>CS499023530</t>
        </is>
      </c>
      <c r="B1685" s="53">
        <f>"CD1803-6"</f>
        <v/>
      </c>
      <c r="C1685" s="53" t="n">
        <v>671.49</v>
      </c>
      <c r="D1685" s="54">
        <f>C1685*0.91</f>
        <v/>
      </c>
      <c r="E1685" s="55" t="n">
        <v>611.0599999999999</v>
      </c>
    </row>
    <row r="1686">
      <c r="A1686" s="53" t="inlineStr">
        <is>
          <t>CS499048235</t>
        </is>
      </c>
      <c r="B1686" s="53">
        <f>"CD1803-6"</f>
        <v/>
      </c>
      <c r="C1686" s="53" t="n">
        <v>671.49</v>
      </c>
      <c r="D1686" s="54">
        <f>C1686*0.91</f>
        <v/>
      </c>
      <c r="E1686" s="55" t="n">
        <v>611.05</v>
      </c>
    </row>
    <row r="1687">
      <c r="A1687" s="53" t="inlineStr">
        <is>
          <t>CS499089015</t>
        </is>
      </c>
      <c r="B1687" s="53">
        <f>"CD1803-6"</f>
        <v/>
      </c>
      <c r="C1687" s="53" t="n">
        <v>671.49</v>
      </c>
      <c r="D1687" s="54">
        <f>C1687*0.91</f>
        <v/>
      </c>
      <c r="E1687" s="55" t="n">
        <v>611.05</v>
      </c>
    </row>
    <row r="1688">
      <c r="A1688" s="53" t="inlineStr">
        <is>
          <t>CS499090255</t>
        </is>
      </c>
      <c r="B1688" s="53">
        <f>"CD1803-6"</f>
        <v/>
      </c>
      <c r="C1688" s="53" t="n">
        <v>671.49</v>
      </c>
      <c r="D1688" s="54">
        <f>C1688*0.91</f>
        <v/>
      </c>
      <c r="E1688" s="55" t="n">
        <v>611.0599999999999</v>
      </c>
    </row>
    <row r="1689">
      <c r="A1689" s="53" t="inlineStr">
        <is>
          <t>CS499124925</t>
        </is>
      </c>
      <c r="B1689" s="53">
        <f>"CD1803-6"</f>
        <v/>
      </c>
      <c r="C1689" s="53" t="n">
        <v>671.49</v>
      </c>
      <c r="D1689" s="54">
        <f>C1689*0.91</f>
        <v/>
      </c>
      <c r="E1689" s="55" t="n">
        <v>611.0599999999999</v>
      </c>
    </row>
    <row r="1690">
      <c r="A1690" s="53" t="inlineStr">
        <is>
          <t>CS499167982</t>
        </is>
      </c>
      <c r="B1690" s="53">
        <f>"CD1803-6"</f>
        <v/>
      </c>
      <c r="C1690" s="53" t="n">
        <v>671.49</v>
      </c>
      <c r="D1690" s="54">
        <f>C1690*0.91</f>
        <v/>
      </c>
      <c r="E1690" s="55" t="n">
        <v>611.0599999999999</v>
      </c>
    </row>
    <row r="1691">
      <c r="A1691" s="53" t="inlineStr">
        <is>
          <t>CS499199682</t>
        </is>
      </c>
      <c r="B1691" s="53">
        <f>"CD1803-6"</f>
        <v/>
      </c>
      <c r="C1691" s="53" t="n">
        <v>671.49</v>
      </c>
      <c r="D1691" s="54">
        <f>C1691*0.91</f>
        <v/>
      </c>
      <c r="E1691" s="55" t="n">
        <v>611.05</v>
      </c>
    </row>
    <row r="1692">
      <c r="A1692" s="53" t="inlineStr">
        <is>
          <t>CS499383968</t>
        </is>
      </c>
      <c r="B1692" s="53">
        <f>"CD1803-6"</f>
        <v/>
      </c>
      <c r="C1692" s="53" t="n">
        <v>671.49</v>
      </c>
      <c r="D1692" s="54">
        <f>C1692*0.91</f>
        <v/>
      </c>
      <c r="E1692" s="55" t="n">
        <v>611.05</v>
      </c>
    </row>
    <row r="1693">
      <c r="A1693" s="53" t="inlineStr">
        <is>
          <t>CS499400866</t>
        </is>
      </c>
      <c r="B1693" s="53">
        <f>"CD1803-6"</f>
        <v/>
      </c>
      <c r="C1693" s="53" t="n">
        <v>671.49</v>
      </c>
      <c r="D1693" s="54">
        <f>C1693*0.91</f>
        <v/>
      </c>
      <c r="E1693" s="55" t="n">
        <v>611.0599999999999</v>
      </c>
    </row>
    <row r="1694">
      <c r="A1694" s="53" t="inlineStr">
        <is>
          <t>CS499438431</t>
        </is>
      </c>
      <c r="B1694" s="53">
        <f>"CD1803-6"</f>
        <v/>
      </c>
      <c r="C1694" s="53" t="n">
        <v>671.49</v>
      </c>
      <c r="D1694" s="54">
        <f>C1694*0.91</f>
        <v/>
      </c>
      <c r="E1694" s="55" t="n">
        <v>601.58</v>
      </c>
    </row>
    <row r="1695">
      <c r="A1695" s="53" t="inlineStr">
        <is>
          <t>CS499520718</t>
        </is>
      </c>
      <c r="B1695" s="53">
        <f>"CD1803-6"</f>
        <v/>
      </c>
      <c r="C1695" s="53" t="n">
        <v>671.49</v>
      </c>
      <c r="D1695" s="54">
        <f>C1695*0.91</f>
        <v/>
      </c>
      <c r="E1695" s="55" t="n">
        <v>611.05</v>
      </c>
    </row>
    <row r="1696">
      <c r="A1696" s="53" t="inlineStr">
        <is>
          <t>CS499536175</t>
        </is>
      </c>
      <c r="B1696" s="53">
        <f>"CD1803-6"</f>
        <v/>
      </c>
      <c r="C1696" s="53" t="n">
        <v>671.49</v>
      </c>
      <c r="D1696" s="54">
        <f>C1696*0.91</f>
        <v/>
      </c>
      <c r="E1696" s="55" t="n">
        <v>611.05</v>
      </c>
    </row>
    <row r="1697">
      <c r="A1697" s="53" t="inlineStr">
        <is>
          <t>CS499553024</t>
        </is>
      </c>
      <c r="B1697" s="53">
        <f>"CD1803-6"</f>
        <v/>
      </c>
      <c r="C1697" s="53" t="n">
        <v>671.49</v>
      </c>
      <c r="D1697" s="54">
        <f>C1697*0.91</f>
        <v/>
      </c>
      <c r="E1697" s="55" t="n">
        <v>611.05</v>
      </c>
    </row>
    <row r="1698">
      <c r="A1698" s="53" t="inlineStr">
        <is>
          <t>CS499556381</t>
        </is>
      </c>
      <c r="B1698" s="53">
        <f>"CD1803-6"</f>
        <v/>
      </c>
      <c r="C1698" s="53" t="n">
        <v>671.49</v>
      </c>
      <c r="D1698" s="54">
        <f>C1698*0.91</f>
        <v/>
      </c>
      <c r="E1698" s="55" t="n">
        <v>611.05</v>
      </c>
    </row>
    <row r="1699">
      <c r="A1699" s="53" t="inlineStr">
        <is>
          <t>CS499573190</t>
        </is>
      </c>
      <c r="B1699" s="53">
        <f>"CD1803-6"</f>
        <v/>
      </c>
      <c r="C1699" s="53" t="n">
        <v>671.49</v>
      </c>
      <c r="D1699" s="54">
        <f>C1699*0.91</f>
        <v/>
      </c>
      <c r="E1699" s="55" t="n">
        <v>611.05</v>
      </c>
    </row>
    <row r="1700">
      <c r="A1700" s="53" t="inlineStr">
        <is>
          <t>CS499593443</t>
        </is>
      </c>
      <c r="B1700" s="53">
        <f>"CD1803-6"</f>
        <v/>
      </c>
      <c r="C1700" s="53" t="n">
        <v>671.49</v>
      </c>
      <c r="D1700" s="54">
        <f>C1700*0.91</f>
        <v/>
      </c>
      <c r="E1700" s="55" t="n">
        <v>611.05</v>
      </c>
    </row>
    <row r="1701">
      <c r="A1701" s="53" t="inlineStr">
        <is>
          <t>CS499606491</t>
        </is>
      </c>
      <c r="B1701" s="53">
        <f>"CD1803-6"</f>
        <v/>
      </c>
      <c r="C1701" s="53" t="n">
        <v>671.49</v>
      </c>
      <c r="D1701" s="54">
        <f>C1701*0.91</f>
        <v/>
      </c>
      <c r="E1701" s="55" t="n">
        <v>611.05</v>
      </c>
    </row>
    <row r="1702">
      <c r="A1702" s="53" t="inlineStr">
        <is>
          <t>CS499740307</t>
        </is>
      </c>
      <c r="B1702" s="53">
        <f>"CD1803-6"</f>
        <v/>
      </c>
      <c r="C1702" s="53" t="n">
        <v>671.49</v>
      </c>
      <c r="D1702" s="54">
        <f>C1702*0.91</f>
        <v/>
      </c>
      <c r="E1702" s="55" t="n">
        <v>611.05</v>
      </c>
    </row>
    <row r="1703">
      <c r="A1703" s="53" t="inlineStr">
        <is>
          <t>CS499775860</t>
        </is>
      </c>
      <c r="B1703" s="53">
        <f>"CD1803-6"</f>
        <v/>
      </c>
      <c r="C1703" s="53" t="n">
        <v>671.49</v>
      </c>
      <c r="D1703" s="54">
        <f>C1703*0.91</f>
        <v/>
      </c>
      <c r="E1703" s="55" t="n">
        <v>611.05</v>
      </c>
    </row>
    <row r="1704">
      <c r="A1704" s="53" t="inlineStr">
        <is>
          <t>CS499799155</t>
        </is>
      </c>
      <c r="B1704" s="53">
        <f>"CD1803-6"</f>
        <v/>
      </c>
      <c r="C1704" s="53" t="n">
        <v>671.49</v>
      </c>
      <c r="D1704" s="54">
        <f>C1704*0.91</f>
        <v/>
      </c>
      <c r="E1704" s="55" t="n">
        <v>611.05</v>
      </c>
    </row>
    <row r="1705">
      <c r="A1705" s="53" t="inlineStr">
        <is>
          <t>CS499805176</t>
        </is>
      </c>
      <c r="B1705" s="53">
        <f>"CD1803-6"</f>
        <v/>
      </c>
      <c r="C1705" s="53" t="n">
        <v>671.49</v>
      </c>
      <c r="D1705" s="54">
        <f>C1705*0.91</f>
        <v/>
      </c>
      <c r="E1705" s="55" t="n">
        <v>611.05</v>
      </c>
    </row>
    <row r="1706">
      <c r="A1706" s="53" t="inlineStr">
        <is>
          <t>CS499838703</t>
        </is>
      </c>
      <c r="B1706" s="53">
        <f>"CD1803-6"</f>
        <v/>
      </c>
      <c r="C1706" s="53" t="n">
        <v>671.49</v>
      </c>
      <c r="D1706" s="54">
        <f>C1706*0.91</f>
        <v/>
      </c>
      <c r="E1706" s="55" t="n">
        <v>611.05</v>
      </c>
    </row>
    <row r="1707">
      <c r="A1707" s="53" t="inlineStr">
        <is>
          <t>CS499856707</t>
        </is>
      </c>
      <c r="B1707" s="53">
        <f>"CD1803-6"</f>
        <v/>
      </c>
      <c r="C1707" s="53" t="n">
        <v>671.49</v>
      </c>
      <c r="D1707" s="54">
        <f>C1707*0.91</f>
        <v/>
      </c>
      <c r="E1707" s="55" t="n">
        <v>611.0599999999999</v>
      </c>
    </row>
    <row r="1708">
      <c r="A1708" s="53" t="inlineStr">
        <is>
          <t>CS499863295</t>
        </is>
      </c>
      <c r="B1708" s="53">
        <f>"CD1803-6"</f>
        <v/>
      </c>
      <c r="C1708" s="53" t="n">
        <v>671.49</v>
      </c>
      <c r="D1708" s="54">
        <f>C1708*0.91</f>
        <v/>
      </c>
      <c r="E1708" s="55" t="n">
        <v>611.0599999999999</v>
      </c>
    </row>
    <row r="1709">
      <c r="A1709" s="53" t="inlineStr">
        <is>
          <t>CS498665472</t>
        </is>
      </c>
      <c r="B1709" s="53">
        <f>"DV3045"</f>
        <v/>
      </c>
      <c r="C1709" s="53" t="n">
        <v>98.09999999999999</v>
      </c>
      <c r="D1709" s="54">
        <f>C1709*0.91</f>
        <v/>
      </c>
      <c r="E1709" s="55" t="n">
        <v>89.27</v>
      </c>
    </row>
    <row r="1710">
      <c r="A1710" s="53" t="inlineStr">
        <is>
          <t>CS498893621</t>
        </is>
      </c>
      <c r="B1710" s="53">
        <f>"DV3045"</f>
        <v/>
      </c>
      <c r="C1710" s="53" t="n">
        <v>98.09999999999999</v>
      </c>
      <c r="D1710" s="54">
        <f>C1710*0.91</f>
        <v/>
      </c>
      <c r="E1710" s="55" t="n">
        <v>89.27</v>
      </c>
    </row>
    <row r="1711">
      <c r="A1711" s="53" t="inlineStr">
        <is>
          <t>CS498999544</t>
        </is>
      </c>
      <c r="B1711" s="53">
        <f>"DV3045"</f>
        <v/>
      </c>
      <c r="C1711" s="53" t="n">
        <v>98.09999999999999</v>
      </c>
      <c r="D1711" s="54">
        <f>C1711*0.91</f>
        <v/>
      </c>
      <c r="E1711" s="55" t="n">
        <v>89.27</v>
      </c>
    </row>
    <row r="1712">
      <c r="A1712" s="53" t="inlineStr">
        <is>
          <t>CS499200619</t>
        </is>
      </c>
      <c r="B1712" s="53">
        <f>"DV3045"</f>
        <v/>
      </c>
      <c r="C1712" s="53" t="n">
        <v>98.09999999999999</v>
      </c>
      <c r="D1712" s="54">
        <f>C1712*0.91</f>
        <v/>
      </c>
      <c r="E1712" s="55" t="n">
        <v>89.27</v>
      </c>
    </row>
    <row r="1713">
      <c r="A1713" s="53" t="inlineStr">
        <is>
          <t>CS499504498</t>
        </is>
      </c>
      <c r="B1713" s="53">
        <f>"DV3045"</f>
        <v/>
      </c>
      <c r="C1713" s="53" t="n">
        <v>98.09999999999999</v>
      </c>
      <c r="D1713" s="54">
        <f>C1713*0.91</f>
        <v/>
      </c>
      <c r="E1713" s="55" t="n">
        <v>89.27</v>
      </c>
    </row>
    <row r="1714">
      <c r="A1714" s="53" t="inlineStr">
        <is>
          <t>CS499547320</t>
        </is>
      </c>
      <c r="B1714" s="53">
        <f>"DV3045"</f>
        <v/>
      </c>
      <c r="C1714" s="53" t="n">
        <v>98.09999999999999</v>
      </c>
      <c r="D1714" s="54">
        <f>C1714*0.91</f>
        <v/>
      </c>
      <c r="E1714" s="55" t="n">
        <v>89.27</v>
      </c>
    </row>
    <row r="1715">
      <c r="A1715" s="53" t="inlineStr">
        <is>
          <t>CS499551934</t>
        </is>
      </c>
      <c r="B1715" s="53">
        <f>"DV3045"</f>
        <v/>
      </c>
      <c r="C1715" s="53" t="n">
        <v>98.09999999999999</v>
      </c>
      <c r="D1715" s="54">
        <f>C1715*0.91</f>
        <v/>
      </c>
      <c r="E1715" s="55" t="n">
        <v>89.27</v>
      </c>
    </row>
    <row r="1716">
      <c r="A1716" s="53" t="inlineStr">
        <is>
          <t>CS499783763</t>
        </is>
      </c>
      <c r="B1716" s="53">
        <f>"DV3045"</f>
        <v/>
      </c>
      <c r="C1716" s="53" t="n">
        <v>98.09999999999999</v>
      </c>
      <c r="D1716" s="54">
        <f>C1716*0.91</f>
        <v/>
      </c>
      <c r="E1716" s="55" t="n">
        <v>89.27</v>
      </c>
    </row>
    <row r="1717">
      <c r="A1717" s="53" t="inlineStr">
        <is>
          <t>CS498769623</t>
        </is>
      </c>
      <c r="B1717" s="53">
        <f>"DV3046"</f>
        <v/>
      </c>
      <c r="C1717" s="53" t="n">
        <v>98.09999999999999</v>
      </c>
      <c r="D1717" s="54">
        <f>C1717*0.91</f>
        <v/>
      </c>
      <c r="E1717" s="55" t="n">
        <v>89.27</v>
      </c>
    </row>
    <row r="1718">
      <c r="A1718" s="53" t="inlineStr">
        <is>
          <t>CS498976356</t>
        </is>
      </c>
      <c r="B1718" s="53">
        <f>"DV3046"</f>
        <v/>
      </c>
      <c r="C1718" s="53" t="n">
        <v>98.09999999999999</v>
      </c>
      <c r="D1718" s="54">
        <f>C1718*0.91</f>
        <v/>
      </c>
      <c r="E1718" s="55" t="n">
        <v>89.27</v>
      </c>
    </row>
    <row r="1719">
      <c r="A1719" s="53" t="inlineStr">
        <is>
          <t>CS499122073</t>
        </is>
      </c>
      <c r="B1719" s="53">
        <f>"DV3046"</f>
        <v/>
      </c>
      <c r="C1719" s="53" t="n">
        <v>98.09999999999999</v>
      </c>
      <c r="D1719" s="54">
        <f>C1719*0.91</f>
        <v/>
      </c>
      <c r="E1719" s="55" t="n">
        <v>89.27</v>
      </c>
    </row>
    <row r="1720">
      <c r="A1720" s="53" t="inlineStr">
        <is>
          <t>CS499692702</t>
        </is>
      </c>
      <c r="B1720" s="53">
        <f>"DV3046"</f>
        <v/>
      </c>
      <c r="C1720" s="53" t="n">
        <v>98.09999999999999</v>
      </c>
      <c r="D1720" s="54">
        <f>C1720*0.91</f>
        <v/>
      </c>
      <c r="E1720" s="55" t="n">
        <v>89.27</v>
      </c>
    </row>
    <row r="1721">
      <c r="A1721" s="53" t="inlineStr">
        <is>
          <t>CS499729175</t>
        </is>
      </c>
      <c r="B1721" s="53">
        <f>"DV3046"</f>
        <v/>
      </c>
      <c r="C1721" s="53" t="n">
        <v>98.09999999999999</v>
      </c>
      <c r="D1721" s="54">
        <f>C1721*0.91</f>
        <v/>
      </c>
      <c r="E1721" s="55" t="n">
        <v>89.27</v>
      </c>
    </row>
    <row r="1722">
      <c r="A1722" s="53" t="inlineStr">
        <is>
          <t>CS499749188</t>
        </is>
      </c>
      <c r="B1722" s="53">
        <f>"DV3046"</f>
        <v/>
      </c>
      <c r="C1722" s="53" t="n">
        <v>196.2</v>
      </c>
      <c r="D1722" s="54">
        <f>C1722*0.91</f>
        <v/>
      </c>
      <c r="E1722" s="55" t="n">
        <v>178.54</v>
      </c>
    </row>
    <row r="1723">
      <c r="A1723" s="53" t="inlineStr">
        <is>
          <t>CS499794352</t>
        </is>
      </c>
      <c r="B1723" s="53">
        <f>"DV3046"</f>
        <v/>
      </c>
      <c r="C1723" s="53" t="n">
        <v>98.09999999999999</v>
      </c>
      <c r="D1723" s="54">
        <f>C1723*0.91</f>
        <v/>
      </c>
      <c r="E1723" s="55" t="n">
        <v>89.27</v>
      </c>
    </row>
    <row r="1724">
      <c r="A1724" s="53" t="inlineStr">
        <is>
          <t>CS499794873</t>
        </is>
      </c>
      <c r="B1724" s="53">
        <f>"DV3046"</f>
        <v/>
      </c>
      <c r="C1724" s="53" t="n">
        <v>98.09999999999999</v>
      </c>
      <c r="D1724" s="54">
        <f>C1724*0.91</f>
        <v/>
      </c>
      <c r="E1724" s="55" t="n">
        <v>89.27</v>
      </c>
    </row>
    <row r="1725">
      <c r="A1725" s="53" t="inlineStr">
        <is>
          <t>CS499862799</t>
        </is>
      </c>
      <c r="B1725" s="53">
        <f>"DV3046"</f>
        <v/>
      </c>
      <c r="C1725" s="53" t="n">
        <v>98.09999999999999</v>
      </c>
      <c r="D1725" s="54">
        <f>C1725*0.91</f>
        <v/>
      </c>
      <c r="E1725" s="55" t="n">
        <v>89.27</v>
      </c>
    </row>
    <row r="1726">
      <c r="A1726" s="53" t="inlineStr">
        <is>
          <t>CS499881076</t>
        </is>
      </c>
      <c r="B1726" s="53">
        <f>"DV3046"</f>
        <v/>
      </c>
      <c r="C1726" s="53" t="n">
        <v>98.09999999999999</v>
      </c>
      <c r="D1726" s="54">
        <f>C1726*0.91</f>
        <v/>
      </c>
      <c r="E1726" s="55" t="n">
        <v>89.27</v>
      </c>
    </row>
    <row r="1727">
      <c r="A1727" s="53" t="inlineStr">
        <is>
          <t>CS499146458</t>
        </is>
      </c>
      <c r="B1727" s="53">
        <f>"DV4454-L"</f>
        <v/>
      </c>
      <c r="C1727" s="53" t="n">
        <v>299</v>
      </c>
      <c r="D1727" s="54">
        <f>C1727*0.91</f>
        <v/>
      </c>
      <c r="E1727" s="55" t="n">
        <v>272.09</v>
      </c>
    </row>
    <row r="1728">
      <c r="A1728" s="53" t="inlineStr">
        <is>
          <t>CS499030079</t>
        </is>
      </c>
      <c r="B1728" s="53">
        <f>"DVV401-4"</f>
        <v/>
      </c>
      <c r="C1728" s="53" t="n">
        <v>783</v>
      </c>
      <c r="D1728" s="54">
        <f>C1728*0.91</f>
        <v/>
      </c>
      <c r="E1728" s="55" t="n">
        <v>712.51</v>
      </c>
    </row>
    <row r="1729">
      <c r="A1729" s="53" t="inlineStr">
        <is>
          <t>CS499026879</t>
        </is>
      </c>
      <c r="B1729" s="53">
        <f>"DVV4031-Chaise"</f>
        <v/>
      </c>
      <c r="C1729" s="53" t="n">
        <v>316.01</v>
      </c>
      <c r="D1729" s="54">
        <f>C1729*0.91</f>
        <v/>
      </c>
      <c r="E1729" s="55" t="n">
        <v>287.57</v>
      </c>
    </row>
    <row r="1730">
      <c r="A1730" s="53" t="inlineStr">
        <is>
          <t>CS499087259</t>
        </is>
      </c>
      <c r="B1730" s="53">
        <f>"DVV4031-Chaise"</f>
        <v/>
      </c>
      <c r="C1730" s="53" t="n">
        <v>316.01</v>
      </c>
      <c r="D1730" s="54">
        <f>C1730*0.91</f>
        <v/>
      </c>
      <c r="E1730" s="55" t="n">
        <v>287.57</v>
      </c>
    </row>
    <row r="1731">
      <c r="A1731" s="53" t="inlineStr">
        <is>
          <t>CS499501809</t>
        </is>
      </c>
      <c r="B1731" s="53">
        <f>"DVV4031-Chaise"</f>
        <v/>
      </c>
      <c r="C1731" s="53" t="n">
        <v>316.01</v>
      </c>
      <c r="D1731" s="54">
        <f>C1731*0.91</f>
        <v/>
      </c>
      <c r="E1731" s="55" t="n">
        <v>287.57</v>
      </c>
    </row>
    <row r="1732">
      <c r="A1732" s="53" t="inlineStr">
        <is>
          <t>CS499848150</t>
        </is>
      </c>
      <c r="B1732" s="53">
        <f>"DVV4031-Chaise"</f>
        <v/>
      </c>
      <c r="C1732" s="53" t="n">
        <v>316.01</v>
      </c>
      <c r="D1732" s="54">
        <f>C1732*0.91</f>
        <v/>
      </c>
      <c r="E1732" s="55" t="n">
        <v>287.57</v>
      </c>
    </row>
    <row r="1733">
      <c r="A1733" s="53" t="inlineStr">
        <is>
          <t>CS498880662</t>
        </is>
      </c>
      <c r="B1733" s="53">
        <f>"DVV40032-CH"</f>
        <v/>
      </c>
      <c r="C1733" s="53" t="n">
        <v>316.01</v>
      </c>
      <c r="D1733" s="54">
        <f>C1733*0.91</f>
        <v/>
      </c>
      <c r="E1733" s="55" t="n">
        <v>287.57</v>
      </c>
    </row>
    <row r="1734">
      <c r="A1734" s="53" t="inlineStr">
        <is>
          <t>CS498967259</t>
        </is>
      </c>
      <c r="B1734" s="53">
        <f>"DVV40032-CH"</f>
        <v/>
      </c>
      <c r="C1734" s="53" t="n">
        <v>316.01</v>
      </c>
      <c r="D1734" s="54">
        <f>C1734*0.91</f>
        <v/>
      </c>
      <c r="E1734" s="55" t="n">
        <v>287.57</v>
      </c>
    </row>
    <row r="1735">
      <c r="A1735" s="53" t="inlineStr">
        <is>
          <t>CS499153786</t>
        </is>
      </c>
      <c r="B1735" s="53">
        <f>"DVV40032-CH"</f>
        <v/>
      </c>
      <c r="C1735" s="53" t="n">
        <v>316.01</v>
      </c>
      <c r="D1735" s="54">
        <f>C1735*0.91</f>
        <v/>
      </c>
      <c r="E1735" s="55" t="n">
        <v>287.57</v>
      </c>
    </row>
    <row r="1736">
      <c r="A1736" s="53" t="inlineStr">
        <is>
          <t>CS499155752</t>
        </is>
      </c>
      <c r="B1736" s="53">
        <f>"DVV40032-CH"</f>
        <v/>
      </c>
      <c r="C1736" s="53" t="n">
        <v>316.01</v>
      </c>
      <c r="D1736" s="54">
        <f>C1736*0.91</f>
        <v/>
      </c>
      <c r="E1736" s="55" t="n">
        <v>287.57</v>
      </c>
    </row>
    <row r="1737">
      <c r="A1737" s="53" t="inlineStr">
        <is>
          <t>CS499194157</t>
        </is>
      </c>
      <c r="B1737" s="53">
        <f>"DVV40032-CH"</f>
        <v/>
      </c>
      <c r="C1737" s="53" t="n">
        <v>316.01</v>
      </c>
      <c r="D1737" s="54">
        <f>C1737*0.91</f>
        <v/>
      </c>
      <c r="E1737" s="55" t="n">
        <v>287.57</v>
      </c>
    </row>
    <row r="1738">
      <c r="A1738" s="53" t="inlineStr">
        <is>
          <t>CS499329857</t>
        </is>
      </c>
      <c r="B1738" s="53">
        <f>"DVV40032-CH"</f>
        <v/>
      </c>
      <c r="C1738" s="53" t="n">
        <v>316.01</v>
      </c>
      <c r="D1738" s="54">
        <f>C1738*0.91</f>
        <v/>
      </c>
      <c r="E1738" s="55" t="n">
        <v>287.57</v>
      </c>
    </row>
    <row r="1739">
      <c r="A1739" s="53" t="inlineStr">
        <is>
          <t>CS499567840</t>
        </is>
      </c>
      <c r="B1739" s="53">
        <f>"DVV40032-CH"</f>
        <v/>
      </c>
      <c r="C1739" s="53" t="n">
        <v>316.01</v>
      </c>
      <c r="D1739" s="54">
        <f>C1739*0.91</f>
        <v/>
      </c>
      <c r="E1739" s="55" t="n">
        <v>287.57</v>
      </c>
    </row>
    <row r="1740">
      <c r="A1740" s="53" t="inlineStr">
        <is>
          <t>CS498674191</t>
        </is>
      </c>
      <c r="B1740" s="53">
        <f>"DVV40033-3PCS-CH"</f>
        <v/>
      </c>
      <c r="C1740" s="53" t="n">
        <v>315.81</v>
      </c>
      <c r="D1740" s="54">
        <f>C1740*0.91</f>
        <v/>
      </c>
      <c r="E1740" s="55" t="n">
        <v>287.38</v>
      </c>
    </row>
    <row r="1741">
      <c r="A1741" s="53" t="inlineStr">
        <is>
          <t>CS498839172</t>
        </is>
      </c>
      <c r="B1741" s="53">
        <f>"DVV40033-3PCS-CH"</f>
        <v/>
      </c>
      <c r="C1741" s="53" t="n">
        <v>315.81</v>
      </c>
      <c r="D1741" s="54">
        <f>C1741*0.91</f>
        <v/>
      </c>
      <c r="E1741" s="55" t="n">
        <v>287.38</v>
      </c>
    </row>
    <row r="1742">
      <c r="A1742" s="53" t="inlineStr">
        <is>
          <t>CS498921124</t>
        </is>
      </c>
      <c r="B1742" s="53">
        <f>"DVV40033-3PCS-CH"</f>
        <v/>
      </c>
      <c r="C1742" s="53" t="n">
        <v>315.81</v>
      </c>
      <c r="D1742" s="54">
        <f>C1742*0.91</f>
        <v/>
      </c>
      <c r="E1742" s="55" t="n">
        <v>287.38</v>
      </c>
    </row>
    <row r="1743">
      <c r="A1743" s="53" t="inlineStr">
        <is>
          <t>CS499109283</t>
        </is>
      </c>
      <c r="B1743" s="53">
        <f>"DVV40033-3PCS-CH"</f>
        <v/>
      </c>
      <c r="C1743" s="53" t="n">
        <v>315.81</v>
      </c>
      <c r="D1743" s="54">
        <f>C1743*0.91</f>
        <v/>
      </c>
      <c r="E1743" s="55" t="n">
        <v>287.38</v>
      </c>
    </row>
    <row r="1744">
      <c r="A1744" s="53" t="inlineStr">
        <is>
          <t>CS499181841</t>
        </is>
      </c>
      <c r="B1744" s="53">
        <f>"DVV40033-3PCS-CH"</f>
        <v/>
      </c>
      <c r="C1744" s="53" t="n">
        <v>315.81</v>
      </c>
      <c r="D1744" s="54">
        <f>C1744*0.91</f>
        <v/>
      </c>
      <c r="E1744" s="55" t="n">
        <v>287.38</v>
      </c>
    </row>
    <row r="1745">
      <c r="A1745" s="53" t="inlineStr">
        <is>
          <t>CS499551622</t>
        </is>
      </c>
      <c r="B1745" s="53">
        <f>"DVV40033-3PCS-CH"</f>
        <v/>
      </c>
      <c r="C1745" s="53" t="n">
        <v>315.81</v>
      </c>
      <c r="D1745" s="54">
        <f>C1745*0.91</f>
        <v/>
      </c>
      <c r="E1745" s="55" t="n">
        <v>287.38</v>
      </c>
    </row>
    <row r="1746">
      <c r="A1746" s="53" t="inlineStr">
        <is>
          <t>CS499668290</t>
        </is>
      </c>
      <c r="B1746" s="53">
        <f>"DVV40033-3PCS-CH"</f>
        <v/>
      </c>
      <c r="C1746" s="53" t="n">
        <v>315.81</v>
      </c>
      <c r="D1746" s="54">
        <f>C1746*0.91</f>
        <v/>
      </c>
      <c r="E1746" s="55" t="n">
        <v>287.38</v>
      </c>
    </row>
    <row r="1747">
      <c r="A1747" s="53" t="inlineStr">
        <is>
          <t>CS499723754</t>
        </is>
      </c>
      <c r="B1747" s="53">
        <f>"DVV40033-3PCS-CH"</f>
        <v/>
      </c>
      <c r="C1747" s="53" t="n">
        <v>315.81</v>
      </c>
      <c r="D1747" s="54">
        <f>C1747*0.91</f>
        <v/>
      </c>
      <c r="E1747" s="55" t="n">
        <v>287.38</v>
      </c>
    </row>
    <row r="1748">
      <c r="A1748" s="53" t="inlineStr">
        <is>
          <t>CS498664824</t>
        </is>
      </c>
      <c r="B1748" s="53">
        <f>"DVV4034-CH"</f>
        <v/>
      </c>
      <c r="C1748" s="53" t="n">
        <v>316.01</v>
      </c>
      <c r="D1748" s="54">
        <f>C1748*0.91</f>
        <v/>
      </c>
      <c r="E1748" s="55" t="n">
        <v>287.57</v>
      </c>
    </row>
    <row r="1749">
      <c r="A1749" s="53" t="inlineStr">
        <is>
          <t>CS498670624</t>
        </is>
      </c>
      <c r="B1749" s="53">
        <f>"DVV4034-CH"</f>
        <v/>
      </c>
      <c r="C1749" s="53" t="n">
        <v>316.01</v>
      </c>
      <c r="D1749" s="54">
        <f>C1749*0.91</f>
        <v/>
      </c>
      <c r="E1749" s="55" t="n">
        <v>287.57</v>
      </c>
    </row>
    <row r="1750">
      <c r="A1750" s="53" t="inlineStr">
        <is>
          <t>CS498672389</t>
        </is>
      </c>
      <c r="B1750" s="53">
        <f>"DVV4034-CH"</f>
        <v/>
      </c>
      <c r="C1750" s="53" t="n">
        <v>316.01</v>
      </c>
      <c r="D1750" s="54">
        <f>C1750*0.91</f>
        <v/>
      </c>
      <c r="E1750" s="55" t="n">
        <v>287.57</v>
      </c>
    </row>
    <row r="1751">
      <c r="A1751" s="53" t="inlineStr">
        <is>
          <t>CS498675686</t>
        </is>
      </c>
      <c r="B1751" s="53">
        <f>"DVV4034-CH"</f>
        <v/>
      </c>
      <c r="C1751" s="53" t="n">
        <v>316.01</v>
      </c>
      <c r="D1751" s="54">
        <f>C1751*0.91</f>
        <v/>
      </c>
      <c r="E1751" s="55" t="n">
        <v>287.57</v>
      </c>
    </row>
    <row r="1752">
      <c r="A1752" s="53" t="inlineStr">
        <is>
          <t>CS498699911</t>
        </is>
      </c>
      <c r="B1752" s="53">
        <f>"DVV4034-CH"</f>
        <v/>
      </c>
      <c r="C1752" s="53" t="n">
        <v>316.01</v>
      </c>
      <c r="D1752" s="54">
        <f>C1752*0.91</f>
        <v/>
      </c>
      <c r="E1752" s="55" t="n">
        <v>287.57</v>
      </c>
    </row>
    <row r="1753">
      <c r="A1753" s="53" t="inlineStr">
        <is>
          <t>CS498697284</t>
        </is>
      </c>
      <c r="B1753" s="53">
        <f>"DVV4034-CH"</f>
        <v/>
      </c>
      <c r="C1753" s="53" t="n">
        <v>316.01</v>
      </c>
      <c r="D1753" s="54">
        <f>C1753*0.91</f>
        <v/>
      </c>
      <c r="E1753" s="55" t="n">
        <v>287.57</v>
      </c>
    </row>
    <row r="1754">
      <c r="A1754" s="53" t="inlineStr">
        <is>
          <t>CS498697724</t>
        </is>
      </c>
      <c r="B1754" s="53">
        <f>"DVV4034-CH"</f>
        <v/>
      </c>
      <c r="C1754" s="53" t="n">
        <v>316.01</v>
      </c>
      <c r="D1754" s="54">
        <f>C1754*0.91</f>
        <v/>
      </c>
      <c r="E1754" s="55" t="n">
        <v>287.57</v>
      </c>
    </row>
    <row r="1755">
      <c r="A1755" s="53" t="inlineStr">
        <is>
          <t>CS498714495</t>
        </is>
      </c>
      <c r="B1755" s="53">
        <f>"DVV4034-CH"</f>
        <v/>
      </c>
      <c r="C1755" s="53" t="n">
        <v>316.01</v>
      </c>
      <c r="D1755" s="54">
        <f>C1755*0.91</f>
        <v/>
      </c>
      <c r="E1755" s="55" t="n">
        <v>287.57</v>
      </c>
    </row>
    <row r="1756">
      <c r="A1756" s="53" t="inlineStr">
        <is>
          <t>CS498748767</t>
        </is>
      </c>
      <c r="B1756" s="53">
        <f>"DVV4034-CH"</f>
        <v/>
      </c>
      <c r="C1756" s="53" t="n">
        <v>316.01</v>
      </c>
      <c r="D1756" s="54">
        <f>C1756*0.91</f>
        <v/>
      </c>
      <c r="E1756" s="55" t="n">
        <v>287.57</v>
      </c>
    </row>
    <row r="1757">
      <c r="A1757" s="53" t="inlineStr">
        <is>
          <t>CS498749089</t>
        </is>
      </c>
      <c r="B1757" s="53">
        <f>"DVV4034-CH"</f>
        <v/>
      </c>
      <c r="C1757" s="53" t="n">
        <v>316.01</v>
      </c>
      <c r="D1757" s="54">
        <f>C1757*0.91</f>
        <v/>
      </c>
      <c r="E1757" s="55" t="n">
        <v>287.57</v>
      </c>
    </row>
    <row r="1758">
      <c r="A1758" s="53" t="inlineStr">
        <is>
          <t>CS498749984</t>
        </is>
      </c>
      <c r="B1758" s="53">
        <f>"DVV4034-CH"</f>
        <v/>
      </c>
      <c r="C1758" s="53" t="n">
        <v>316.01</v>
      </c>
      <c r="D1758" s="54">
        <f>C1758*0.91</f>
        <v/>
      </c>
      <c r="E1758" s="55" t="n">
        <v>287.57</v>
      </c>
    </row>
    <row r="1759">
      <c r="A1759" s="53" t="inlineStr">
        <is>
          <t>CS498772543</t>
        </is>
      </c>
      <c r="B1759" s="53">
        <f>"DVV4034-CH"</f>
        <v/>
      </c>
      <c r="C1759" s="53" t="n">
        <v>316.01</v>
      </c>
      <c r="D1759" s="54">
        <f>C1759*0.91</f>
        <v/>
      </c>
      <c r="E1759" s="55" t="n">
        <v>287.57</v>
      </c>
    </row>
    <row r="1760">
      <c r="A1760" s="53" t="inlineStr">
        <is>
          <t>CS498788706</t>
        </is>
      </c>
      <c r="B1760" s="53">
        <f>"DVV4034-CH"</f>
        <v/>
      </c>
      <c r="C1760" s="53" t="n">
        <v>316.01</v>
      </c>
      <c r="D1760" s="54">
        <f>C1760*0.91</f>
        <v/>
      </c>
      <c r="E1760" s="55" t="n">
        <v>287.57</v>
      </c>
    </row>
    <row r="1761">
      <c r="A1761" s="53" t="inlineStr">
        <is>
          <t>CS498800652</t>
        </is>
      </c>
      <c r="B1761" s="53">
        <f>"DVV4034-CH"</f>
        <v/>
      </c>
      <c r="C1761" s="53" t="n">
        <v>316.01</v>
      </c>
      <c r="D1761" s="54">
        <f>C1761*0.91</f>
        <v/>
      </c>
      <c r="E1761" s="55" t="n">
        <v>287.57</v>
      </c>
    </row>
    <row r="1762">
      <c r="A1762" s="53" t="inlineStr">
        <is>
          <t>CS498797034</t>
        </is>
      </c>
      <c r="B1762" s="53">
        <f>"DVV4034-CH"</f>
        <v/>
      </c>
      <c r="C1762" s="53" t="n">
        <v>316.01</v>
      </c>
      <c r="D1762" s="54">
        <f>C1762*0.91</f>
        <v/>
      </c>
      <c r="E1762" s="55" t="n">
        <v>287.57</v>
      </c>
    </row>
    <row r="1763">
      <c r="A1763" s="53" t="inlineStr">
        <is>
          <t>CS498804425</t>
        </is>
      </c>
      <c r="B1763" s="53">
        <f>"DVV4034-CH"</f>
        <v/>
      </c>
      <c r="C1763" s="53" t="n">
        <v>316.01</v>
      </c>
      <c r="D1763" s="54">
        <f>C1763*0.91</f>
        <v/>
      </c>
      <c r="E1763" s="55" t="n">
        <v>287.57</v>
      </c>
    </row>
    <row r="1764">
      <c r="A1764" s="53" t="inlineStr">
        <is>
          <t>CS498813699</t>
        </is>
      </c>
      <c r="B1764" s="53">
        <f>"DVV4034-CH"</f>
        <v/>
      </c>
      <c r="C1764" s="53" t="n">
        <v>316.01</v>
      </c>
      <c r="D1764" s="54">
        <f>C1764*0.91</f>
        <v/>
      </c>
      <c r="E1764" s="55" t="n">
        <v>287.57</v>
      </c>
    </row>
    <row r="1765">
      <c r="A1765" s="53" t="inlineStr">
        <is>
          <t>CS498817943</t>
        </is>
      </c>
      <c r="B1765" s="53">
        <f>"DVV4034-CH"</f>
        <v/>
      </c>
      <c r="C1765" s="53" t="n">
        <v>316.01</v>
      </c>
      <c r="D1765" s="54">
        <f>C1765*0.91</f>
        <v/>
      </c>
      <c r="E1765" s="55" t="n">
        <v>287.57</v>
      </c>
    </row>
    <row r="1766">
      <c r="A1766" s="53" t="inlineStr">
        <is>
          <t>CS498864391</t>
        </is>
      </c>
      <c r="B1766" s="53">
        <f>"DVV4034-CH"</f>
        <v/>
      </c>
      <c r="C1766" s="53" t="n">
        <v>316.01</v>
      </c>
      <c r="D1766" s="54">
        <f>C1766*0.91</f>
        <v/>
      </c>
      <c r="E1766" s="55" t="n">
        <v>287.57</v>
      </c>
    </row>
    <row r="1767">
      <c r="A1767" s="53" t="inlineStr">
        <is>
          <t>CS498866451</t>
        </is>
      </c>
      <c r="B1767" s="53">
        <f>"DVV4034-CH"</f>
        <v/>
      </c>
      <c r="C1767" s="53" t="n">
        <v>316.01</v>
      </c>
      <c r="D1767" s="54">
        <f>C1767*0.91</f>
        <v/>
      </c>
      <c r="E1767" s="55" t="n">
        <v>287.57</v>
      </c>
    </row>
    <row r="1768">
      <c r="A1768" s="53" t="inlineStr">
        <is>
          <t>CS498869783</t>
        </is>
      </c>
      <c r="B1768" s="53">
        <f>"DVV4034-CH"</f>
        <v/>
      </c>
      <c r="C1768" s="53" t="n">
        <v>316.01</v>
      </c>
      <c r="D1768" s="54">
        <f>C1768*0.91</f>
        <v/>
      </c>
      <c r="E1768" s="55" t="n">
        <v>287.57</v>
      </c>
    </row>
    <row r="1769">
      <c r="A1769" s="53" t="inlineStr">
        <is>
          <t>CS498891817</t>
        </is>
      </c>
      <c r="B1769" s="53">
        <f>"DVV4034-CH"</f>
        <v/>
      </c>
      <c r="C1769" s="53" t="n">
        <v>316.01</v>
      </c>
      <c r="D1769" s="54">
        <f>C1769*0.91</f>
        <v/>
      </c>
      <c r="E1769" s="55" t="n">
        <v>287.57</v>
      </c>
    </row>
    <row r="1770">
      <c r="A1770" s="53" t="inlineStr">
        <is>
          <t>CS498906777</t>
        </is>
      </c>
      <c r="B1770" s="53">
        <f>"DVV4034-CH"</f>
        <v/>
      </c>
      <c r="C1770" s="53" t="n">
        <v>316.01</v>
      </c>
      <c r="D1770" s="54">
        <f>C1770*0.91</f>
        <v/>
      </c>
      <c r="E1770" s="55" t="n">
        <v>287.57</v>
      </c>
    </row>
    <row r="1771">
      <c r="A1771" s="53" t="inlineStr">
        <is>
          <t>CS498920756</t>
        </is>
      </c>
      <c r="B1771" s="53">
        <f>"DVV4034-CH"</f>
        <v/>
      </c>
      <c r="C1771" s="53" t="n">
        <v>316.01</v>
      </c>
      <c r="D1771" s="54">
        <f>C1771*0.91</f>
        <v/>
      </c>
      <c r="E1771" s="55" t="n">
        <v>287.57</v>
      </c>
    </row>
    <row r="1772">
      <c r="A1772" s="53" t="inlineStr">
        <is>
          <t>CS498928440</t>
        </is>
      </c>
      <c r="B1772" s="53">
        <f>"DVV4034-CH"</f>
        <v/>
      </c>
      <c r="C1772" s="53" t="n">
        <v>316.01</v>
      </c>
      <c r="D1772" s="54">
        <f>C1772*0.91</f>
        <v/>
      </c>
      <c r="E1772" s="55" t="n">
        <v>287.57</v>
      </c>
    </row>
    <row r="1773">
      <c r="A1773" s="53" t="inlineStr">
        <is>
          <t>CS499004889</t>
        </is>
      </c>
      <c r="B1773" s="53">
        <f>"DVV4034-CH"</f>
        <v/>
      </c>
      <c r="C1773" s="53" t="n">
        <v>316.01</v>
      </c>
      <c r="D1773" s="54">
        <f>C1773*0.91</f>
        <v/>
      </c>
      <c r="E1773" s="55" t="n">
        <v>287.57</v>
      </c>
    </row>
    <row r="1774">
      <c r="A1774" s="53" t="inlineStr">
        <is>
          <t>CS499020514</t>
        </is>
      </c>
      <c r="B1774" s="53">
        <f>"DVV4034-CH"</f>
        <v/>
      </c>
      <c r="C1774" s="53" t="n">
        <v>316.01</v>
      </c>
      <c r="D1774" s="54">
        <f>C1774*0.91</f>
        <v/>
      </c>
      <c r="E1774" s="55" t="n">
        <v>287.57</v>
      </c>
    </row>
    <row r="1775">
      <c r="A1775" s="53" t="inlineStr">
        <is>
          <t>CS499048210</t>
        </is>
      </c>
      <c r="B1775" s="53">
        <f>"DVV4034-CH"</f>
        <v/>
      </c>
      <c r="C1775" s="53" t="n">
        <v>316.01</v>
      </c>
      <c r="D1775" s="54">
        <f>C1775*0.91</f>
        <v/>
      </c>
      <c r="E1775" s="55" t="n">
        <v>287.57</v>
      </c>
    </row>
    <row r="1776">
      <c r="A1776" s="53" t="inlineStr">
        <is>
          <t>CS499059489</t>
        </is>
      </c>
      <c r="B1776" s="53">
        <f>"DVV4034-CH"</f>
        <v/>
      </c>
      <c r="C1776" s="53" t="n">
        <v>316.01</v>
      </c>
      <c r="D1776" s="54">
        <f>C1776*0.91</f>
        <v/>
      </c>
      <c r="E1776" s="55" t="n">
        <v>287.57</v>
      </c>
    </row>
    <row r="1777">
      <c r="A1777" s="53" t="inlineStr">
        <is>
          <t>CS499063495</t>
        </is>
      </c>
      <c r="B1777" s="53">
        <f>"DVV4034-CH"</f>
        <v/>
      </c>
      <c r="C1777" s="53" t="n">
        <v>316.01</v>
      </c>
      <c r="D1777" s="54">
        <f>C1777*0.91</f>
        <v/>
      </c>
      <c r="E1777" s="55" t="n">
        <v>203.25</v>
      </c>
    </row>
    <row r="1778">
      <c r="A1778" s="53" t="inlineStr">
        <is>
          <t>CS499073798</t>
        </is>
      </c>
      <c r="B1778" s="53">
        <f>"DVV4034-CH"</f>
        <v/>
      </c>
      <c r="C1778" s="53" t="n">
        <v>316.01</v>
      </c>
      <c r="D1778" s="54">
        <f>C1778*0.91</f>
        <v/>
      </c>
      <c r="E1778" s="55" t="n">
        <v>287.57</v>
      </c>
    </row>
    <row r="1779">
      <c r="A1779" s="53" t="inlineStr">
        <is>
          <t>CS499086295</t>
        </is>
      </c>
      <c r="B1779" s="53">
        <f>"DVV4034-CH"</f>
        <v/>
      </c>
      <c r="C1779" s="53" t="n">
        <v>316.01</v>
      </c>
      <c r="D1779" s="54">
        <f>C1779*0.91</f>
        <v/>
      </c>
      <c r="E1779" s="55" t="n">
        <v>287.57</v>
      </c>
    </row>
    <row r="1780">
      <c r="A1780" s="53" t="inlineStr">
        <is>
          <t>CS499094641</t>
        </is>
      </c>
      <c r="B1780" s="53">
        <f>"DVV4034-CH"</f>
        <v/>
      </c>
      <c r="C1780" s="53" t="n">
        <v>316.01</v>
      </c>
      <c r="D1780" s="54">
        <f>C1780*0.91</f>
        <v/>
      </c>
      <c r="E1780" s="55" t="n">
        <v>287.57</v>
      </c>
    </row>
    <row r="1781">
      <c r="A1781" s="53" t="inlineStr">
        <is>
          <t>CS499092481</t>
        </is>
      </c>
      <c r="B1781" s="53">
        <f>"DVV4034-CH"</f>
        <v/>
      </c>
      <c r="C1781" s="53" t="n">
        <v>316.01</v>
      </c>
      <c r="D1781" s="54">
        <f>C1781*0.91</f>
        <v/>
      </c>
      <c r="E1781" s="55" t="n">
        <v>287.57</v>
      </c>
    </row>
    <row r="1782">
      <c r="A1782" s="53" t="inlineStr">
        <is>
          <t>CS499116474</t>
        </is>
      </c>
      <c r="B1782" s="53">
        <f>"DVV4034-CH"</f>
        <v/>
      </c>
      <c r="C1782" s="53" t="n">
        <v>316.01</v>
      </c>
      <c r="D1782" s="54">
        <f>C1782*0.91</f>
        <v/>
      </c>
      <c r="E1782" s="55" t="n">
        <v>287.57</v>
      </c>
    </row>
    <row r="1783">
      <c r="A1783" s="53" t="inlineStr">
        <is>
          <t>CS499118878</t>
        </is>
      </c>
      <c r="B1783" s="53">
        <f>"DVV4034-CH"</f>
        <v/>
      </c>
      <c r="C1783" s="53" t="n">
        <v>316.01</v>
      </c>
      <c r="D1783" s="54">
        <f>C1783*0.91</f>
        <v/>
      </c>
      <c r="E1783" s="55" t="n">
        <v>287.57</v>
      </c>
    </row>
    <row r="1784">
      <c r="A1784" s="53" t="inlineStr">
        <is>
          <t>CS499128722</t>
        </is>
      </c>
      <c r="B1784" s="53">
        <f>"DVV4034-CH"</f>
        <v/>
      </c>
      <c r="C1784" s="53" t="n">
        <v>316.01</v>
      </c>
      <c r="D1784" s="54">
        <f>C1784*0.91</f>
        <v/>
      </c>
      <c r="E1784" s="55" t="n">
        <v>287.57</v>
      </c>
    </row>
    <row r="1785">
      <c r="A1785" s="53" t="inlineStr">
        <is>
          <t>CS499145338</t>
        </is>
      </c>
      <c r="B1785" s="53">
        <f>"DVV4034-CH"</f>
        <v/>
      </c>
      <c r="C1785" s="53" t="n">
        <v>316.008</v>
      </c>
      <c r="D1785" s="54">
        <f>C1785*0.91</f>
        <v/>
      </c>
      <c r="E1785" s="55" t="n">
        <v>287.57</v>
      </c>
    </row>
    <row r="1786">
      <c r="A1786" s="53" t="inlineStr">
        <is>
          <t>CS499149657</t>
        </is>
      </c>
      <c r="B1786" s="53">
        <f>"DVV4034-CH"</f>
        <v/>
      </c>
      <c r="C1786" s="53" t="n">
        <v>316.01</v>
      </c>
      <c r="D1786" s="54">
        <f>C1786*0.91</f>
        <v/>
      </c>
      <c r="E1786" s="55" t="n">
        <v>287.57</v>
      </c>
    </row>
    <row r="1787">
      <c r="A1787" s="53" t="inlineStr">
        <is>
          <t>CS499155533</t>
        </is>
      </c>
      <c r="B1787" s="53">
        <f>"DVV4034-CH"</f>
        <v/>
      </c>
      <c r="C1787" s="53" t="n">
        <v>316.01</v>
      </c>
      <c r="D1787" s="54">
        <f>C1787*0.91</f>
        <v/>
      </c>
      <c r="E1787" s="55" t="n">
        <v>287.57</v>
      </c>
    </row>
    <row r="1788">
      <c r="A1788" s="53" t="inlineStr">
        <is>
          <t>CS499180965</t>
        </is>
      </c>
      <c r="B1788" s="53">
        <f>"DVV4034-CH"</f>
        <v/>
      </c>
      <c r="C1788" s="53" t="n">
        <v>316.01</v>
      </c>
      <c r="D1788" s="54">
        <f>C1788*0.91</f>
        <v/>
      </c>
      <c r="E1788" s="55" t="n">
        <v>287.57</v>
      </c>
    </row>
    <row r="1789">
      <c r="A1789" s="53" t="inlineStr">
        <is>
          <t>CS499205078</t>
        </is>
      </c>
      <c r="B1789" s="53">
        <f>"DVV4034-CH"</f>
        <v/>
      </c>
      <c r="C1789" s="53" t="n">
        <v>316.01</v>
      </c>
      <c r="D1789" s="54">
        <f>C1789*0.91</f>
        <v/>
      </c>
      <c r="E1789" s="55" t="n">
        <v>287.57</v>
      </c>
    </row>
    <row r="1790">
      <c r="A1790" s="53" t="inlineStr">
        <is>
          <t>CS499223552</t>
        </is>
      </c>
      <c r="B1790" s="53">
        <f>"DVV4034-CH"</f>
        <v/>
      </c>
      <c r="C1790" s="53" t="n">
        <v>316.01</v>
      </c>
      <c r="D1790" s="54">
        <f>C1790*0.91</f>
        <v/>
      </c>
      <c r="E1790" s="55" t="n">
        <v>287.57</v>
      </c>
    </row>
    <row r="1791">
      <c r="A1791" s="53" t="inlineStr">
        <is>
          <t>CS499242120</t>
        </is>
      </c>
      <c r="B1791" s="53">
        <f>"DVV4034-CH"</f>
        <v/>
      </c>
      <c r="C1791" s="53" t="n">
        <v>316.01</v>
      </c>
      <c r="D1791" s="54">
        <f>C1791*0.91</f>
        <v/>
      </c>
      <c r="E1791" s="55" t="n">
        <v>287.57</v>
      </c>
    </row>
    <row r="1792">
      <c r="A1792" s="53" t="inlineStr">
        <is>
          <t>CS499253226</t>
        </is>
      </c>
      <c r="B1792" s="53">
        <f>"DVV4034-CH"</f>
        <v/>
      </c>
      <c r="C1792" s="53" t="n">
        <v>316.01</v>
      </c>
      <c r="D1792" s="54">
        <f>C1792*0.91</f>
        <v/>
      </c>
      <c r="E1792" s="55" t="n">
        <v>287.57</v>
      </c>
    </row>
    <row r="1793">
      <c r="A1793" s="53" t="inlineStr">
        <is>
          <t>CS499273374</t>
        </is>
      </c>
      <c r="B1793" s="53">
        <f>"DVV4034-CH"</f>
        <v/>
      </c>
      <c r="C1793" s="53" t="n">
        <v>316.01</v>
      </c>
      <c r="D1793" s="54">
        <f>C1793*0.91</f>
        <v/>
      </c>
      <c r="E1793" s="55" t="n">
        <v>287.57</v>
      </c>
    </row>
    <row r="1794">
      <c r="A1794" s="53" t="inlineStr">
        <is>
          <t>CS499292940</t>
        </is>
      </c>
      <c r="B1794" s="53">
        <f>"DVV4034-CH"</f>
        <v/>
      </c>
      <c r="C1794" s="53" t="n">
        <v>316.01</v>
      </c>
      <c r="D1794" s="54">
        <f>C1794*0.91</f>
        <v/>
      </c>
      <c r="E1794" s="55" t="n">
        <v>287.57</v>
      </c>
    </row>
    <row r="1795">
      <c r="A1795" s="53" t="inlineStr">
        <is>
          <t>CS499293828</t>
        </is>
      </c>
      <c r="B1795" s="53">
        <f>"DVV4034-CH"</f>
        <v/>
      </c>
      <c r="C1795" s="53" t="n">
        <v>316.01</v>
      </c>
      <c r="D1795" s="54">
        <f>C1795*0.91</f>
        <v/>
      </c>
      <c r="E1795" s="55" t="n">
        <v>287.57</v>
      </c>
    </row>
    <row r="1796">
      <c r="A1796" s="53" t="inlineStr">
        <is>
          <t>CS499295493</t>
        </is>
      </c>
      <c r="B1796" s="53">
        <f>"DVV4034-CH"</f>
        <v/>
      </c>
      <c r="C1796" s="53" t="n">
        <v>316.01</v>
      </c>
      <c r="D1796" s="54">
        <f>C1796*0.91</f>
        <v/>
      </c>
      <c r="E1796" s="55" t="n">
        <v>287.57</v>
      </c>
    </row>
    <row r="1797">
      <c r="A1797" s="53" t="inlineStr">
        <is>
          <t>CS499294620</t>
        </is>
      </c>
      <c r="B1797" s="53">
        <f>"DVV4034-CH"</f>
        <v/>
      </c>
      <c r="C1797" s="53" t="n">
        <v>316.01</v>
      </c>
      <c r="D1797" s="54">
        <f>C1797*0.91</f>
        <v/>
      </c>
      <c r="E1797" s="55" t="n">
        <v>287.57</v>
      </c>
    </row>
    <row r="1798">
      <c r="A1798" s="53" t="inlineStr">
        <is>
          <t>CS499299027</t>
        </is>
      </c>
      <c r="B1798" s="53">
        <f>"DVV4034-CH"</f>
        <v/>
      </c>
      <c r="C1798" s="53" t="n">
        <v>316.01</v>
      </c>
      <c r="D1798" s="54">
        <f>C1798*0.91</f>
        <v/>
      </c>
      <c r="E1798" s="55" t="n">
        <v>287.57</v>
      </c>
    </row>
    <row r="1799">
      <c r="A1799" s="53" t="inlineStr">
        <is>
          <t>CS499335731</t>
        </is>
      </c>
      <c r="B1799" s="53">
        <f>"DVV4034-CH"</f>
        <v/>
      </c>
      <c r="C1799" s="53" t="n">
        <v>316.01</v>
      </c>
      <c r="D1799" s="54">
        <f>C1799*0.91</f>
        <v/>
      </c>
      <c r="E1799" s="55" t="n">
        <v>287.57</v>
      </c>
    </row>
    <row r="1800">
      <c r="A1800" s="53" t="inlineStr">
        <is>
          <t>CS499360389</t>
        </is>
      </c>
      <c r="B1800" s="53">
        <f>"DVV4034-CH"</f>
        <v/>
      </c>
      <c r="C1800" s="53" t="n">
        <v>316.01</v>
      </c>
      <c r="D1800" s="54">
        <f>C1800*0.91</f>
        <v/>
      </c>
      <c r="E1800" s="55" t="n">
        <v>287.57</v>
      </c>
    </row>
    <row r="1801">
      <c r="A1801" s="53" t="inlineStr">
        <is>
          <t>CS499372705</t>
        </is>
      </c>
      <c r="B1801" s="53">
        <f>"DVV4034-CH"</f>
        <v/>
      </c>
      <c r="C1801" s="53" t="n">
        <v>316.01</v>
      </c>
      <c r="D1801" s="54">
        <f>C1801*0.91</f>
        <v/>
      </c>
      <c r="E1801" s="55" t="n">
        <v>287.57</v>
      </c>
    </row>
    <row r="1802">
      <c r="A1802" s="53" t="inlineStr">
        <is>
          <t>CS499378559</t>
        </is>
      </c>
      <c r="B1802" s="53">
        <f>"DVV4034-CH"</f>
        <v/>
      </c>
      <c r="C1802" s="53" t="n">
        <v>316.01</v>
      </c>
      <c r="D1802" s="54">
        <f>C1802*0.91</f>
        <v/>
      </c>
      <c r="E1802" s="55" t="n">
        <v>287.57</v>
      </c>
    </row>
    <row r="1803">
      <c r="A1803" s="53" t="inlineStr">
        <is>
          <t>CS499418359</t>
        </is>
      </c>
      <c r="B1803" s="53">
        <f>"DVV4034-CH"</f>
        <v/>
      </c>
      <c r="C1803" s="53" t="n">
        <v>316.01</v>
      </c>
      <c r="D1803" s="54">
        <f>C1803*0.91</f>
        <v/>
      </c>
      <c r="E1803" s="55" t="n">
        <v>287.57</v>
      </c>
    </row>
    <row r="1804">
      <c r="A1804" s="53" t="inlineStr">
        <is>
          <t>CS499418552</t>
        </is>
      </c>
      <c r="B1804" s="53">
        <f>"DVV4034-CH"</f>
        <v/>
      </c>
      <c r="C1804" s="53" t="n">
        <v>316.01</v>
      </c>
      <c r="D1804" s="54">
        <f>C1804*0.91</f>
        <v/>
      </c>
      <c r="E1804" s="55" t="n">
        <v>287.57</v>
      </c>
    </row>
    <row r="1805">
      <c r="A1805" s="53" t="inlineStr">
        <is>
          <t>CS499443982</t>
        </is>
      </c>
      <c r="B1805" s="53">
        <f>"DVV4034-CH"</f>
        <v/>
      </c>
      <c r="C1805" s="53" t="n">
        <v>316.01</v>
      </c>
      <c r="D1805" s="54">
        <f>C1805*0.91</f>
        <v/>
      </c>
      <c r="E1805" s="55" t="n">
        <v>287.57</v>
      </c>
    </row>
    <row r="1806">
      <c r="A1806" s="53" t="inlineStr">
        <is>
          <t>CS499490428</t>
        </is>
      </c>
      <c r="B1806" s="53">
        <f>"DVV4034-CH"</f>
        <v/>
      </c>
      <c r="C1806" s="53" t="n">
        <v>316.01</v>
      </c>
      <c r="D1806" s="54">
        <f>C1806*0.91</f>
        <v/>
      </c>
      <c r="E1806" s="55" t="n">
        <v>287.57</v>
      </c>
    </row>
    <row r="1807">
      <c r="A1807" s="53" t="inlineStr">
        <is>
          <t>CS499485869</t>
        </is>
      </c>
      <c r="B1807" s="53">
        <f>"DVV4034-CH"</f>
        <v/>
      </c>
      <c r="C1807" s="53" t="n">
        <v>316.01</v>
      </c>
      <c r="D1807" s="54">
        <f>C1807*0.91</f>
        <v/>
      </c>
      <c r="E1807" s="55" t="n">
        <v>287.57</v>
      </c>
    </row>
    <row r="1808">
      <c r="A1808" s="53" t="inlineStr">
        <is>
          <t>CS499516788</t>
        </is>
      </c>
      <c r="B1808" s="53">
        <f>"DVV4034-CH"</f>
        <v/>
      </c>
      <c r="C1808" s="53" t="n">
        <v>316.01</v>
      </c>
      <c r="D1808" s="54">
        <f>C1808*0.91</f>
        <v/>
      </c>
      <c r="E1808" s="55" t="n">
        <v>287.57</v>
      </c>
    </row>
    <row r="1809">
      <c r="A1809" s="53" t="inlineStr">
        <is>
          <t>CS499567228</t>
        </is>
      </c>
      <c r="B1809" s="53">
        <f>"DVV4034-CH"</f>
        <v/>
      </c>
      <c r="C1809" s="53" t="n">
        <v>316.01</v>
      </c>
      <c r="D1809" s="54">
        <f>C1809*0.91</f>
        <v/>
      </c>
      <c r="E1809" s="55" t="n">
        <v>287.57</v>
      </c>
    </row>
    <row r="1810">
      <c r="A1810" s="53" t="inlineStr">
        <is>
          <t>CS499605091</t>
        </is>
      </c>
      <c r="B1810" s="53">
        <f>"DVV4034-CH"</f>
        <v/>
      </c>
      <c r="C1810" s="53" t="n">
        <v>316.01</v>
      </c>
      <c r="D1810" s="54">
        <f>C1810*0.91</f>
        <v/>
      </c>
      <c r="E1810" s="55" t="n">
        <v>234.74</v>
      </c>
    </row>
    <row r="1811">
      <c r="A1811" s="53" t="inlineStr">
        <is>
          <t>CS499609332</t>
        </is>
      </c>
      <c r="B1811" s="53">
        <f>"DVV4034-CH"</f>
        <v/>
      </c>
      <c r="C1811" s="53" t="n">
        <v>316.01</v>
      </c>
      <c r="D1811" s="54">
        <f>C1811*0.91</f>
        <v/>
      </c>
      <c r="E1811" s="55" t="n">
        <v>287.57</v>
      </c>
    </row>
    <row r="1812">
      <c r="A1812" s="53" t="inlineStr">
        <is>
          <t>CS499634814</t>
        </is>
      </c>
      <c r="B1812" s="53">
        <f>"DVV4034-CH"</f>
        <v/>
      </c>
      <c r="C1812" s="53" t="n">
        <v>316.01</v>
      </c>
      <c r="D1812" s="54">
        <f>C1812*0.91</f>
        <v/>
      </c>
      <c r="E1812" s="55" t="n">
        <v>287.57</v>
      </c>
    </row>
    <row r="1813">
      <c r="A1813" s="53" t="inlineStr">
        <is>
          <t>CS499705724</t>
        </is>
      </c>
      <c r="B1813" s="53">
        <f>"DVV4034-CH"</f>
        <v/>
      </c>
      <c r="C1813" s="53" t="n">
        <v>316.01</v>
      </c>
      <c r="D1813" s="54">
        <f>C1813*0.91</f>
        <v/>
      </c>
      <c r="E1813" s="55" t="n">
        <v>287.57</v>
      </c>
    </row>
    <row r="1814">
      <c r="A1814" s="53" t="inlineStr">
        <is>
          <t>CS499753170</t>
        </is>
      </c>
      <c r="B1814" s="53">
        <f>"DVV4034-CH"</f>
        <v/>
      </c>
      <c r="C1814" s="53" t="n">
        <v>316.01</v>
      </c>
      <c r="D1814" s="54">
        <f>C1814*0.91</f>
        <v/>
      </c>
      <c r="E1814" s="55" t="n">
        <v>287.57</v>
      </c>
    </row>
    <row r="1815">
      <c r="A1815" s="53" t="inlineStr">
        <is>
          <t>CS499744786</t>
        </is>
      </c>
      <c r="B1815" s="53">
        <f>"DVV4034-CH"</f>
        <v/>
      </c>
      <c r="C1815" s="53" t="n">
        <v>316.01</v>
      </c>
      <c r="D1815" s="54">
        <f>C1815*0.91</f>
        <v/>
      </c>
      <c r="E1815" s="55" t="n">
        <v>287.57</v>
      </c>
    </row>
    <row r="1816">
      <c r="A1816" s="53" t="inlineStr">
        <is>
          <t>CS499774250</t>
        </is>
      </c>
      <c r="B1816" s="53">
        <f>"DVV4034-CH"</f>
        <v/>
      </c>
      <c r="C1816" s="53" t="n">
        <v>316.01</v>
      </c>
      <c r="D1816" s="54">
        <f>C1816*0.91</f>
        <v/>
      </c>
      <c r="E1816" s="55" t="n">
        <v>287.57</v>
      </c>
    </row>
    <row r="1817">
      <c r="A1817" s="53" t="inlineStr">
        <is>
          <t>CS499797831</t>
        </is>
      </c>
      <c r="B1817" s="53">
        <f>"DVV4034-CH"</f>
        <v/>
      </c>
      <c r="C1817" s="53" t="n">
        <v>316.01</v>
      </c>
      <c r="D1817" s="54">
        <f>C1817*0.91</f>
        <v/>
      </c>
      <c r="E1817" s="55" t="n">
        <v>287.57</v>
      </c>
    </row>
    <row r="1818">
      <c r="A1818" s="53" t="inlineStr">
        <is>
          <t>CS499824359</t>
        </is>
      </c>
      <c r="B1818" s="53">
        <f>"DVV4034-CH"</f>
        <v/>
      </c>
      <c r="C1818" s="53" t="n">
        <v>316.01</v>
      </c>
      <c r="D1818" s="54">
        <f>C1818*0.91</f>
        <v/>
      </c>
      <c r="E1818" s="55" t="n">
        <v>287.57</v>
      </c>
    </row>
    <row r="1819">
      <c r="A1819" s="53" t="inlineStr">
        <is>
          <t>CS499829764</t>
        </is>
      </c>
      <c r="B1819" s="53">
        <f>"DVV4034-CH"</f>
        <v/>
      </c>
      <c r="C1819" s="53" t="n">
        <v>316.01</v>
      </c>
      <c r="D1819" s="54">
        <f>C1819*0.91</f>
        <v/>
      </c>
      <c r="E1819" s="55" t="n">
        <v>287.57</v>
      </c>
    </row>
    <row r="1820">
      <c r="A1820" s="53" t="inlineStr">
        <is>
          <t>CS499835005</t>
        </is>
      </c>
      <c r="B1820" s="53">
        <f>"DVV4034-CH"</f>
        <v/>
      </c>
      <c r="C1820" s="53" t="n">
        <v>316.01</v>
      </c>
      <c r="D1820" s="54">
        <f>C1820*0.91</f>
        <v/>
      </c>
      <c r="E1820" s="55" t="n">
        <v>287.57</v>
      </c>
    </row>
    <row r="1821">
      <c r="A1821" s="53" t="inlineStr">
        <is>
          <t>CS499836792</t>
        </is>
      </c>
      <c r="B1821" s="53">
        <f>"DVV4034-CH"</f>
        <v/>
      </c>
      <c r="C1821" s="53" t="n">
        <v>316.01</v>
      </c>
      <c r="D1821" s="54">
        <f>C1821*0.91</f>
        <v/>
      </c>
      <c r="E1821" s="55" t="n">
        <v>143.79</v>
      </c>
    </row>
    <row r="1822">
      <c r="A1822" s="53" t="inlineStr">
        <is>
          <t>CS499838678</t>
        </is>
      </c>
      <c r="B1822" s="53">
        <f>"DVV4034-CH"</f>
        <v/>
      </c>
      <c r="C1822" s="53" t="n">
        <v>316.01</v>
      </c>
      <c r="D1822" s="54">
        <f>C1822*0.91</f>
        <v/>
      </c>
      <c r="E1822" s="55" t="n">
        <v>287.57</v>
      </c>
    </row>
    <row r="1823">
      <c r="A1823" s="53" t="inlineStr">
        <is>
          <t>CS499845597</t>
        </is>
      </c>
      <c r="B1823" s="53">
        <f>"DVV4034-CH"</f>
        <v/>
      </c>
      <c r="C1823" s="53" t="n">
        <v>316.01</v>
      </c>
      <c r="D1823" s="54">
        <f>C1823*0.91</f>
        <v/>
      </c>
      <c r="E1823" s="55" t="n">
        <v>287.57</v>
      </c>
    </row>
    <row r="1824">
      <c r="A1824" s="53" t="inlineStr">
        <is>
          <t>CS499847744</t>
        </is>
      </c>
      <c r="B1824" s="53">
        <f>"DVV4034-CH"</f>
        <v/>
      </c>
      <c r="C1824" s="53" t="n">
        <v>316.01</v>
      </c>
      <c r="D1824" s="54">
        <f>C1824*0.91</f>
        <v/>
      </c>
      <c r="E1824" s="55" t="n">
        <v>287.57</v>
      </c>
    </row>
    <row r="1825">
      <c r="A1825" s="53" t="inlineStr">
        <is>
          <t>CS499911998</t>
        </is>
      </c>
      <c r="B1825" s="53">
        <f>"DVV4034-CH"</f>
        <v/>
      </c>
      <c r="C1825" s="53" t="n">
        <v>316.01</v>
      </c>
      <c r="D1825" s="54">
        <f>C1825*0.91</f>
        <v/>
      </c>
      <c r="E1825" s="55" t="n">
        <v>287.57</v>
      </c>
    </row>
    <row r="1826">
      <c r="A1826" s="53" t="inlineStr">
        <is>
          <t>CS499900229</t>
        </is>
      </c>
      <c r="B1826" s="53">
        <f>"DVV4034-CH"</f>
        <v/>
      </c>
      <c r="C1826" s="53" t="n">
        <v>316.01</v>
      </c>
      <c r="D1826" s="54">
        <f>C1826*0.91</f>
        <v/>
      </c>
      <c r="E1826" s="55" t="n">
        <v>287.57</v>
      </c>
    </row>
    <row r="1827">
      <c r="A1827" s="53" t="inlineStr">
        <is>
          <t>CS499890904</t>
        </is>
      </c>
      <c r="B1827" s="53">
        <f>"DVV4034-CH"</f>
        <v/>
      </c>
      <c r="C1827" s="53" t="n">
        <v>316.01</v>
      </c>
      <c r="D1827" s="54">
        <f>C1827*0.91</f>
        <v/>
      </c>
      <c r="E1827" s="55" t="n">
        <v>287.57</v>
      </c>
    </row>
    <row r="1828">
      <c r="A1828" s="53" t="inlineStr">
        <is>
          <t>CS499908294</t>
        </is>
      </c>
      <c r="B1828" s="53">
        <f>"DVV4034-CH"</f>
        <v/>
      </c>
      <c r="C1828" s="53" t="n">
        <v>316.01</v>
      </c>
      <c r="D1828" s="54">
        <f>C1828*0.91</f>
        <v/>
      </c>
      <c r="E1828" s="55" t="n">
        <v>287.57</v>
      </c>
    </row>
    <row r="1829">
      <c r="A1829" s="53" t="inlineStr">
        <is>
          <t>CS499908416</t>
        </is>
      </c>
      <c r="B1829" s="53">
        <f>"DVV4034-CH"</f>
        <v/>
      </c>
      <c r="C1829" s="53" t="n">
        <v>316.01</v>
      </c>
      <c r="D1829" s="54">
        <f>C1829*0.91</f>
        <v/>
      </c>
      <c r="E1829" s="55" t="n">
        <v>287.57</v>
      </c>
    </row>
    <row r="1830">
      <c r="A1830" s="60" t="inlineStr">
        <is>
          <t>CS499172506</t>
        </is>
      </c>
      <c r="B1830" s="60">
        <f>"DVV4041-Chaise"</f>
        <v/>
      </c>
      <c r="C1830" s="60" t="n">
        <v>134.64</v>
      </c>
      <c r="D1830" s="54">
        <f>C1830*0.91</f>
        <v/>
      </c>
      <c r="E1830" s="55" t="n">
        <v>122.52</v>
      </c>
    </row>
    <row r="1831">
      <c r="A1831" s="53" t="inlineStr">
        <is>
          <t>CS498841130</t>
        </is>
      </c>
      <c r="B1831" s="53">
        <f>"CD-5011-Armrest"</f>
        <v/>
      </c>
      <c r="C1831" s="53" t="n">
        <v>206.71</v>
      </c>
      <c r="D1831" s="54">
        <f>C1831*0.91</f>
        <v/>
      </c>
      <c r="E1831" s="55" t="n">
        <v>188.1</v>
      </c>
    </row>
    <row r="1832">
      <c r="A1832" s="53" t="inlineStr">
        <is>
          <t>CS499749619</t>
        </is>
      </c>
      <c r="B1832" s="53">
        <f>"CD-5011-Armrest"</f>
        <v/>
      </c>
      <c r="C1832" s="53" t="n">
        <v>206.71</v>
      </c>
      <c r="D1832" s="54">
        <f>C1832*0.91</f>
        <v/>
      </c>
      <c r="E1832" s="55" t="n">
        <v>188.1</v>
      </c>
    </row>
    <row r="1833">
      <c r="A1833" s="53" t="inlineStr">
        <is>
          <t>CS499771807</t>
        </is>
      </c>
      <c r="B1833" s="53">
        <f>"CD-5011-Armrest"</f>
        <v/>
      </c>
      <c r="C1833" s="53" t="n">
        <v>206.71</v>
      </c>
      <c r="D1833" s="54">
        <f>C1833*0.91</f>
        <v/>
      </c>
      <c r="E1833" s="55" t="n">
        <v>188.1</v>
      </c>
    </row>
    <row r="1834">
      <c r="A1834" s="53" t="inlineStr">
        <is>
          <t>CS499797625</t>
        </is>
      </c>
      <c r="B1834" s="53">
        <f>"CD-5011-Armrest"</f>
        <v/>
      </c>
      <c r="C1834" s="53" t="n">
        <v>206.71</v>
      </c>
      <c r="D1834" s="54">
        <f>C1834*0.91</f>
        <v/>
      </c>
      <c r="E1834" s="55" t="n">
        <v>188.1</v>
      </c>
    </row>
    <row r="1835">
      <c r="A1835" s="53" t="inlineStr">
        <is>
          <t>CS499829340</t>
        </is>
      </c>
      <c r="B1835" s="53">
        <f>"CD-5011-Armrest"</f>
        <v/>
      </c>
      <c r="C1835" s="53" t="n">
        <v>206.71</v>
      </c>
      <c r="D1835" s="54">
        <f>C1835*0.91</f>
        <v/>
      </c>
      <c r="E1835" s="55" t="n">
        <v>176.19</v>
      </c>
    </row>
    <row r="1836">
      <c r="A1836" s="53" t="inlineStr">
        <is>
          <t>CS499867075</t>
        </is>
      </c>
      <c r="B1836" s="53">
        <f>"CD-5011-Armrest"</f>
        <v/>
      </c>
      <c r="C1836" s="53" t="n">
        <v>206.71</v>
      </c>
      <c r="D1836" s="54">
        <f>C1836*0.91</f>
        <v/>
      </c>
      <c r="E1836" s="55" t="n">
        <v>188.1</v>
      </c>
    </row>
    <row r="1837">
      <c r="A1837" s="53" t="inlineStr">
        <is>
          <t>CS499886545</t>
        </is>
      </c>
      <c r="B1837" s="53">
        <f>"CD-5011-Armrest"</f>
        <v/>
      </c>
      <c r="C1837" s="53" t="n">
        <v>206.71</v>
      </c>
      <c r="D1837" s="54">
        <f>C1837*0.91</f>
        <v/>
      </c>
      <c r="E1837" s="55" t="n">
        <v>188.1</v>
      </c>
    </row>
    <row r="1838">
      <c r="A1838" s="53" t="inlineStr">
        <is>
          <t>CS499702657</t>
        </is>
      </c>
      <c r="B1838" s="53">
        <f>"DDVV5011"</f>
        <v/>
      </c>
      <c r="C1838" s="53" t="n">
        <v>205.9</v>
      </c>
      <c r="D1838" s="54">
        <f>C1838*0.91</f>
        <v/>
      </c>
      <c r="E1838" s="55" t="n">
        <v>187.37</v>
      </c>
    </row>
    <row r="1839">
      <c r="A1839" s="53" t="inlineStr">
        <is>
          <t>CS498856898</t>
        </is>
      </c>
      <c r="B1839" s="53">
        <f>"DVV5011-Armrest"</f>
        <v/>
      </c>
      <c r="C1839" s="53" t="n">
        <v>205.9</v>
      </c>
      <c r="D1839" s="54">
        <f>C1839*0.91</f>
        <v/>
      </c>
      <c r="E1839" s="55" t="n">
        <v>187.37</v>
      </c>
    </row>
    <row r="1840">
      <c r="A1840" s="53" t="inlineStr">
        <is>
          <t>CS498862359</t>
        </is>
      </c>
      <c r="B1840" s="53">
        <f>"DVV5011-Armrest"</f>
        <v/>
      </c>
      <c r="C1840" s="53" t="n">
        <v>205.9</v>
      </c>
      <c r="D1840" s="54">
        <f>C1840*0.91</f>
        <v/>
      </c>
      <c r="E1840" s="55" t="n">
        <v>187.37</v>
      </c>
    </row>
    <row r="1841">
      <c r="A1841" s="53" t="inlineStr">
        <is>
          <t>CS499112405</t>
        </is>
      </c>
      <c r="B1841" s="53">
        <f>"DVV5011-Armrest"</f>
        <v/>
      </c>
      <c r="C1841" s="53" t="n">
        <v>205.9</v>
      </c>
      <c r="D1841" s="54">
        <f>C1841*0.91</f>
        <v/>
      </c>
      <c r="E1841" s="55" t="n">
        <v>187.37</v>
      </c>
    </row>
    <row r="1842">
      <c r="A1842" s="53" t="inlineStr">
        <is>
          <t>CS499236828</t>
        </is>
      </c>
      <c r="B1842" s="53">
        <f>"DVV5011-Armrest"</f>
        <v/>
      </c>
      <c r="C1842" s="53" t="n">
        <v>205.9</v>
      </c>
      <c r="D1842" s="54">
        <f>C1842*0.91</f>
        <v/>
      </c>
      <c r="E1842" s="55" t="n">
        <v>187.37</v>
      </c>
    </row>
    <row r="1843">
      <c r="A1843" s="53" t="inlineStr">
        <is>
          <t>CS499249871</t>
        </is>
      </c>
      <c r="B1843" s="53">
        <f>"DVV5011-Armrest"</f>
        <v/>
      </c>
      <c r="C1843" s="53" t="n">
        <v>205.9</v>
      </c>
      <c r="D1843" s="54">
        <f>C1843*0.91</f>
        <v/>
      </c>
      <c r="E1843" s="55" t="n">
        <v>187.37</v>
      </c>
    </row>
    <row r="1844">
      <c r="A1844" s="53" t="inlineStr">
        <is>
          <t>CS499713874</t>
        </is>
      </c>
      <c r="B1844" s="53">
        <f>"DVV5011-Armrest"</f>
        <v/>
      </c>
      <c r="C1844" s="53" t="n">
        <v>205.9</v>
      </c>
      <c r="D1844" s="54">
        <f>C1844*0.91</f>
        <v/>
      </c>
      <c r="E1844" s="55" t="n">
        <v>187.37</v>
      </c>
    </row>
    <row r="1845">
      <c r="A1845" s="53" t="inlineStr">
        <is>
          <t>CS499742585</t>
        </is>
      </c>
      <c r="B1845" s="53">
        <f>"DVV5011-Armrest"</f>
        <v/>
      </c>
      <c r="C1845" s="53" t="n">
        <v>205.9</v>
      </c>
      <c r="D1845" s="54">
        <f>C1845*0.91</f>
        <v/>
      </c>
      <c r="E1845" s="55" t="n">
        <v>187.37</v>
      </c>
    </row>
    <row r="1846">
      <c r="A1846" s="53" t="inlineStr">
        <is>
          <t>CS499820397</t>
        </is>
      </c>
      <c r="B1846" s="53">
        <f>"DVV5011-Armrest"</f>
        <v/>
      </c>
      <c r="C1846" s="53" t="n">
        <v>205.9</v>
      </c>
      <c r="D1846" s="54">
        <f>C1846*0.91</f>
        <v/>
      </c>
      <c r="E1846" s="55" t="n">
        <v>187.37</v>
      </c>
    </row>
    <row r="1847">
      <c r="A1847" s="53" t="inlineStr">
        <is>
          <t>CS498941164</t>
        </is>
      </c>
      <c r="B1847" s="53">
        <f>"DVV5012-Armrest"</f>
        <v/>
      </c>
      <c r="C1847" s="53" t="n">
        <v>206.71</v>
      </c>
      <c r="D1847" s="54">
        <f>C1847*0.91</f>
        <v/>
      </c>
      <c r="E1847" s="55" t="n">
        <v>188.1</v>
      </c>
    </row>
    <row r="1848">
      <c r="A1848" s="53" t="inlineStr">
        <is>
          <t>CS499369656</t>
        </is>
      </c>
      <c r="B1848" s="53">
        <f>"DVV5012-Armrest"</f>
        <v/>
      </c>
      <c r="C1848" s="53" t="n">
        <v>206.71</v>
      </c>
      <c r="D1848" s="54">
        <f>C1848*0.91</f>
        <v/>
      </c>
      <c r="E1848" s="55" t="n">
        <v>188.1</v>
      </c>
    </row>
    <row r="1849">
      <c r="A1849" s="53" t="inlineStr">
        <is>
          <t>CS498719904</t>
        </is>
      </c>
      <c r="B1849" s="53">
        <f>"DDVV5012"</f>
        <v/>
      </c>
      <c r="C1849" s="53" t="n">
        <v>205.9</v>
      </c>
      <c r="D1849" s="54">
        <f>C1849*0.91</f>
        <v/>
      </c>
      <c r="E1849" s="55" t="n">
        <v>187.37</v>
      </c>
    </row>
    <row r="1850">
      <c r="A1850" s="53" t="inlineStr">
        <is>
          <t>CS499298738</t>
        </is>
      </c>
      <c r="B1850" s="53">
        <f>"DDVV5012"</f>
        <v/>
      </c>
      <c r="C1850" s="53" t="n">
        <v>205.9</v>
      </c>
      <c r="D1850" s="54">
        <f>C1850*0.91</f>
        <v/>
      </c>
      <c r="E1850" s="55" t="n">
        <v>187.37</v>
      </c>
    </row>
    <row r="1851">
      <c r="A1851" s="53" t="inlineStr">
        <is>
          <t>CS499309789</t>
        </is>
      </c>
      <c r="B1851" s="53">
        <f>"DDVV5012"</f>
        <v/>
      </c>
      <c r="C1851" s="53" t="n">
        <v>205.9</v>
      </c>
      <c r="D1851" s="54">
        <f>C1851*0.91</f>
        <v/>
      </c>
      <c r="E1851" s="55" t="n">
        <v>187.37</v>
      </c>
    </row>
    <row r="1852">
      <c r="A1852" s="53" t="inlineStr">
        <is>
          <t>CS499786010</t>
        </is>
      </c>
      <c r="B1852" s="53">
        <f>"DDVV5012"</f>
        <v/>
      </c>
      <c r="C1852" s="53" t="n">
        <v>205.9</v>
      </c>
      <c r="D1852" s="54">
        <f>C1852*0.91</f>
        <v/>
      </c>
      <c r="E1852" s="55" t="n">
        <v>187.37</v>
      </c>
    </row>
    <row r="1853">
      <c r="A1853" s="53" t="inlineStr">
        <is>
          <t>CS498746042</t>
        </is>
      </c>
      <c r="B1853" s="53">
        <f>"CD-5012-Armrest"</f>
        <v/>
      </c>
      <c r="C1853" s="53" t="n">
        <v>206.71</v>
      </c>
      <c r="D1853" s="54">
        <f>C1853*0.91</f>
        <v/>
      </c>
      <c r="E1853" s="55" t="n">
        <v>188.1</v>
      </c>
    </row>
    <row r="1854">
      <c r="A1854" s="53" t="inlineStr">
        <is>
          <t>CS499538090</t>
        </is>
      </c>
      <c r="B1854" s="53">
        <f>"CD-5012-Armrest"</f>
        <v/>
      </c>
      <c r="C1854" s="53" t="n">
        <v>206.71</v>
      </c>
      <c r="D1854" s="54">
        <f>C1854*0.91</f>
        <v/>
      </c>
      <c r="E1854" s="55" t="n">
        <v>188.1</v>
      </c>
    </row>
    <row r="1855">
      <c r="A1855" s="53" t="inlineStr">
        <is>
          <t>CS499580607</t>
        </is>
      </c>
      <c r="B1855" s="53">
        <f>"CD-5012-Armrest"</f>
        <v/>
      </c>
      <c r="C1855" s="53" t="n">
        <v>206.71</v>
      </c>
      <c r="D1855" s="54">
        <f>C1855*0.91</f>
        <v/>
      </c>
      <c r="E1855" s="55" t="n">
        <v>188.1</v>
      </c>
    </row>
    <row r="1856">
      <c r="A1856" s="53" t="inlineStr">
        <is>
          <t>CS498756907</t>
        </is>
      </c>
      <c r="B1856" s="53">
        <f>"CD-5013-Armrest"</f>
        <v/>
      </c>
      <c r="C1856" s="53" t="n">
        <v>206.71</v>
      </c>
      <c r="D1856" s="54">
        <f>C1856*0.91</f>
        <v/>
      </c>
      <c r="E1856" s="55" t="n">
        <v>188.1</v>
      </c>
    </row>
    <row r="1857">
      <c r="A1857" s="53" t="inlineStr">
        <is>
          <t>CS498843364</t>
        </is>
      </c>
      <c r="B1857" s="53">
        <f>"CD-5013-Armrest"</f>
        <v/>
      </c>
      <c r="C1857" s="53" t="n">
        <v>206.71</v>
      </c>
      <c r="D1857" s="54">
        <f>C1857*0.91</f>
        <v/>
      </c>
      <c r="E1857" s="55" t="n">
        <v>188.1</v>
      </c>
    </row>
    <row r="1858">
      <c r="A1858" s="53" t="inlineStr">
        <is>
          <t>CS499293915</t>
        </is>
      </c>
      <c r="B1858" s="53">
        <f>"CD-5013-Armrest"</f>
        <v/>
      </c>
      <c r="C1858" s="53" t="n">
        <v>206.71</v>
      </c>
      <c r="D1858" s="54">
        <f>C1858*0.91</f>
        <v/>
      </c>
      <c r="E1858" s="55" t="n">
        <v>188.1</v>
      </c>
    </row>
    <row r="1859">
      <c r="A1859" s="53" t="inlineStr">
        <is>
          <t>CS499551430</t>
        </is>
      </c>
      <c r="B1859" s="53">
        <f>"CD-5013-Armrest"</f>
        <v/>
      </c>
      <c r="C1859" s="53" t="n">
        <v>206.71</v>
      </c>
      <c r="D1859" s="54">
        <f>C1859*0.91</f>
        <v/>
      </c>
      <c r="E1859" s="55" t="n">
        <v>188.1</v>
      </c>
    </row>
    <row r="1860">
      <c r="A1860" s="53" t="inlineStr">
        <is>
          <t>CS498792216</t>
        </is>
      </c>
      <c r="B1860" s="53">
        <f>"DV50013-ARM"</f>
        <v/>
      </c>
      <c r="C1860" s="53" t="n">
        <v>229</v>
      </c>
      <c r="D1860" s="54">
        <f>C1860*0.91</f>
        <v/>
      </c>
      <c r="E1860" s="55" t="n">
        <v>208.39</v>
      </c>
    </row>
    <row r="1861">
      <c r="A1861" s="53" t="inlineStr">
        <is>
          <t>CS499211826</t>
        </is>
      </c>
      <c r="B1861" s="53">
        <f>"DV50014-ARM"</f>
        <v/>
      </c>
      <c r="C1861" s="53" t="n">
        <v>229</v>
      </c>
      <c r="D1861" s="54">
        <f>C1861*0.91</f>
        <v/>
      </c>
      <c r="E1861" s="55" t="n">
        <v>208.39</v>
      </c>
    </row>
    <row r="1862">
      <c r="A1862" s="53" t="inlineStr">
        <is>
          <t>CS499366911</t>
        </is>
      </c>
      <c r="B1862" s="53">
        <f>"DV50014-ARM"</f>
        <v/>
      </c>
      <c r="C1862" s="53" t="n">
        <v>229</v>
      </c>
      <c r="D1862" s="54">
        <f>C1862*0.91</f>
        <v/>
      </c>
      <c r="E1862" s="55" t="n">
        <v>208.39</v>
      </c>
    </row>
    <row r="1863">
      <c r="A1863" s="53" t="inlineStr">
        <is>
          <t>CS498820387</t>
        </is>
      </c>
      <c r="B1863" s="53">
        <f>"CD-5014-Armrest"</f>
        <v/>
      </c>
      <c r="C1863" s="53" t="n">
        <v>206.71</v>
      </c>
      <c r="D1863" s="54">
        <f>C1863*0.91</f>
        <v/>
      </c>
      <c r="E1863" s="55" t="n">
        <v>188.1</v>
      </c>
    </row>
    <row r="1864">
      <c r="A1864" s="53" t="inlineStr">
        <is>
          <t>CS498826566</t>
        </is>
      </c>
      <c r="B1864" s="53">
        <f>"CD-5014-Armrest"</f>
        <v/>
      </c>
      <c r="C1864" s="53" t="n">
        <v>206.71</v>
      </c>
      <c r="D1864" s="54">
        <f>C1864*0.91</f>
        <v/>
      </c>
      <c r="E1864" s="55" t="n">
        <v>188.1</v>
      </c>
    </row>
    <row r="1865">
      <c r="A1865" s="53" t="inlineStr">
        <is>
          <t>CS499505720</t>
        </is>
      </c>
      <c r="B1865" s="53">
        <f>"CD-5014-Armrest"</f>
        <v/>
      </c>
      <c r="C1865" s="53" t="n">
        <v>206.71</v>
      </c>
      <c r="D1865" s="54">
        <f>C1865*0.91</f>
        <v/>
      </c>
      <c r="E1865" s="55" t="n">
        <v>188.1</v>
      </c>
    </row>
    <row r="1866">
      <c r="A1866" s="53" t="inlineStr">
        <is>
          <t>CS499087312</t>
        </is>
      </c>
      <c r="B1866" s="53">
        <f>"DV5042-ARM"</f>
        <v/>
      </c>
      <c r="C1866" s="53" t="n">
        <v>262.65</v>
      </c>
      <c r="D1866" s="54">
        <f>C1866*0.91</f>
        <v/>
      </c>
      <c r="E1866" s="55" t="n">
        <v>239.01</v>
      </c>
    </row>
    <row r="1867">
      <c r="A1867" s="53" t="inlineStr">
        <is>
          <t>CS499609719</t>
        </is>
      </c>
      <c r="B1867" s="53">
        <f>"DV5042-ARM"</f>
        <v/>
      </c>
      <c r="C1867" s="53" t="n">
        <v>262.65</v>
      </c>
      <c r="D1867" s="54">
        <f>C1867*0.91</f>
        <v/>
      </c>
      <c r="E1867" s="55" t="n">
        <v>239.01</v>
      </c>
    </row>
    <row r="1868">
      <c r="A1868" s="53" t="inlineStr">
        <is>
          <t>CS499762969</t>
        </is>
      </c>
      <c r="B1868" s="53">
        <f>"DV5044-ARM"</f>
        <v/>
      </c>
      <c r="C1868" s="53" t="n">
        <v>271</v>
      </c>
      <c r="D1868" s="54">
        <f>C1868*0.91</f>
        <v/>
      </c>
      <c r="E1868" s="55" t="n">
        <v>246.61</v>
      </c>
    </row>
    <row r="1869">
      <c r="A1869" s="53" t="inlineStr">
        <is>
          <t>CS498886849</t>
        </is>
      </c>
      <c r="B1869" s="53">
        <f>"DV5078-ARM"</f>
        <v/>
      </c>
      <c r="C1869" s="53" t="n">
        <v>279</v>
      </c>
      <c r="D1869" s="54">
        <f>C1869*0.91</f>
        <v/>
      </c>
      <c r="E1869" s="55" t="n">
        <v>253.89</v>
      </c>
    </row>
    <row r="1870">
      <c r="A1870" s="53" t="inlineStr">
        <is>
          <t>CS499019767</t>
        </is>
      </c>
      <c r="B1870" s="53">
        <f>"DV5078-ARM"</f>
        <v/>
      </c>
      <c r="C1870" s="53" t="n">
        <v>279</v>
      </c>
      <c r="D1870" s="54">
        <f>C1870*0.91</f>
        <v/>
      </c>
      <c r="E1870" s="55" t="n">
        <v>253.89</v>
      </c>
    </row>
    <row r="1871">
      <c r="A1871" s="53" t="inlineStr">
        <is>
          <t>CS498739692</t>
        </is>
      </c>
      <c r="B1871" s="53">
        <f>"DV5321-Arm"</f>
        <v/>
      </c>
      <c r="C1871" s="53" t="n">
        <v>229</v>
      </c>
      <c r="D1871" s="54">
        <f>C1871*0.91</f>
        <v/>
      </c>
      <c r="E1871" s="55" t="n">
        <v>208.39</v>
      </c>
    </row>
    <row r="1872">
      <c r="A1872" s="53" t="inlineStr">
        <is>
          <t>CS499571955</t>
        </is>
      </c>
      <c r="B1872" s="53">
        <f>"DV5325-Arm"</f>
        <v/>
      </c>
      <c r="C1872" s="53" t="n">
        <v>239.2</v>
      </c>
      <c r="D1872" s="54">
        <f>C1872*0.91</f>
        <v/>
      </c>
      <c r="E1872" s="55" t="n">
        <v>217.67</v>
      </c>
    </row>
    <row r="1873">
      <c r="A1873" s="53" t="inlineStr">
        <is>
          <t>CS499766335</t>
        </is>
      </c>
      <c r="B1873" s="53">
        <f>"CD-5501-Armrest"</f>
        <v/>
      </c>
      <c r="C1873" s="53" t="n">
        <v>318.4</v>
      </c>
      <c r="D1873" s="54">
        <f>C1873*0.91</f>
        <v/>
      </c>
      <c r="E1873" s="55" t="n">
        <v>289.75</v>
      </c>
    </row>
    <row r="1874">
      <c r="A1874" s="53" t="inlineStr">
        <is>
          <t>CS498750502</t>
        </is>
      </c>
      <c r="B1874" s="53">
        <f>"DV-5501"</f>
        <v/>
      </c>
      <c r="C1874" s="53" t="n">
        <v>318.44</v>
      </c>
      <c r="D1874" s="54">
        <f>C1874*0.91</f>
        <v/>
      </c>
      <c r="E1874" s="55" t="n">
        <v>289.78</v>
      </c>
    </row>
    <row r="1875">
      <c r="A1875" s="53" t="inlineStr">
        <is>
          <t>CS498794405</t>
        </is>
      </c>
      <c r="B1875" s="53">
        <f>"DV-5501"</f>
        <v/>
      </c>
      <c r="C1875" s="53" t="n">
        <v>318.44</v>
      </c>
      <c r="D1875" s="54">
        <f>C1875*0.91</f>
        <v/>
      </c>
      <c r="E1875" s="55" t="n">
        <v>289.78</v>
      </c>
    </row>
    <row r="1876">
      <c r="A1876" s="53" t="inlineStr">
        <is>
          <t>CS498811523</t>
        </is>
      </c>
      <c r="B1876" s="53">
        <f>"DV-5501"</f>
        <v/>
      </c>
      <c r="C1876" s="53" t="n">
        <v>318.44</v>
      </c>
      <c r="D1876" s="54">
        <f>C1876*0.91</f>
        <v/>
      </c>
      <c r="E1876" s="55" t="n">
        <v>289.78</v>
      </c>
    </row>
    <row r="1877">
      <c r="A1877" s="53" t="inlineStr">
        <is>
          <t>CS499003936</t>
        </is>
      </c>
      <c r="B1877" s="53">
        <f>"DV-5501"</f>
        <v/>
      </c>
      <c r="C1877" s="53" t="n">
        <v>318.44</v>
      </c>
      <c r="D1877" s="54">
        <f>C1877*0.91</f>
        <v/>
      </c>
      <c r="E1877" s="55" t="n">
        <v>289.78</v>
      </c>
    </row>
    <row r="1878">
      <c r="A1878" s="53" t="inlineStr">
        <is>
          <t>CS499344315</t>
        </is>
      </c>
      <c r="B1878" s="53">
        <f>"DV-5501"</f>
        <v/>
      </c>
      <c r="C1878" s="53" t="n">
        <v>318.44</v>
      </c>
      <c r="D1878" s="54">
        <f>C1878*0.91</f>
        <v/>
      </c>
      <c r="E1878" s="55" t="n">
        <v>289.78</v>
      </c>
    </row>
    <row r="1879">
      <c r="A1879" s="53" t="inlineStr">
        <is>
          <t>CS499429951</t>
        </is>
      </c>
      <c r="B1879" s="53">
        <f>"DV-5501"</f>
        <v/>
      </c>
      <c r="C1879" s="53" t="n">
        <v>318.44</v>
      </c>
      <c r="D1879" s="54">
        <f>C1879*0.91</f>
        <v/>
      </c>
      <c r="E1879" s="55" t="n">
        <v>289.78</v>
      </c>
    </row>
    <row r="1880">
      <c r="A1880" s="53" t="inlineStr">
        <is>
          <t>CS499490745</t>
        </is>
      </c>
      <c r="B1880" s="53">
        <f>"DV-5501"</f>
        <v/>
      </c>
      <c r="C1880" s="53" t="n">
        <v>318.44</v>
      </c>
      <c r="D1880" s="54">
        <f>C1880*0.91</f>
        <v/>
      </c>
      <c r="E1880" s="55" t="n">
        <v>289.78</v>
      </c>
    </row>
    <row r="1881">
      <c r="A1881" s="53" t="inlineStr">
        <is>
          <t>CS499575004</t>
        </is>
      </c>
      <c r="B1881" s="53">
        <f>"DV-5501"</f>
        <v/>
      </c>
      <c r="C1881" s="53" t="n">
        <v>318.44</v>
      </c>
      <c r="D1881" s="54">
        <f>C1881*0.91</f>
        <v/>
      </c>
      <c r="E1881" s="55" t="n">
        <v>289.78</v>
      </c>
    </row>
    <row r="1882">
      <c r="A1882" s="53" t="inlineStr">
        <is>
          <t>CS499619337</t>
        </is>
      </c>
      <c r="B1882" s="53">
        <f>"DV-5501"</f>
        <v/>
      </c>
      <c r="C1882" s="53" t="n">
        <v>318.44</v>
      </c>
      <c r="D1882" s="54">
        <f>C1882*0.91</f>
        <v/>
      </c>
      <c r="E1882" s="55" t="n">
        <v>289.78</v>
      </c>
    </row>
    <row r="1883">
      <c r="A1883" s="53" t="inlineStr">
        <is>
          <t>CS499676926</t>
        </is>
      </c>
      <c r="B1883" s="53">
        <f>"DV-5501"</f>
        <v/>
      </c>
      <c r="C1883" s="53" t="n">
        <v>318.44</v>
      </c>
      <c r="D1883" s="54">
        <f>C1883*0.91</f>
        <v/>
      </c>
      <c r="E1883" s="55" t="n">
        <v>289.78</v>
      </c>
    </row>
    <row r="1884">
      <c r="A1884" s="53" t="inlineStr">
        <is>
          <t>CS499746265</t>
        </is>
      </c>
      <c r="B1884" s="53">
        <f>"DV-5501"</f>
        <v/>
      </c>
      <c r="C1884" s="53" t="n">
        <v>318.44</v>
      </c>
      <c r="D1884" s="54">
        <f>C1884*0.91</f>
        <v/>
      </c>
      <c r="E1884" s="55" t="n">
        <v>289.78</v>
      </c>
    </row>
    <row r="1885">
      <c r="A1885" s="53" t="inlineStr">
        <is>
          <t>CS499797241</t>
        </is>
      </c>
      <c r="B1885" s="53">
        <f>"DV-5501"</f>
        <v/>
      </c>
      <c r="C1885" s="53" t="n">
        <v>318.44</v>
      </c>
      <c r="D1885" s="54">
        <f>C1885*0.91</f>
        <v/>
      </c>
      <c r="E1885" s="55" t="n">
        <v>289.78</v>
      </c>
    </row>
    <row r="1886">
      <c r="A1886" s="53" t="inlineStr">
        <is>
          <t>CS499816284</t>
        </is>
      </c>
      <c r="B1886" s="53">
        <f>"DV-5501"</f>
        <v/>
      </c>
      <c r="C1886" s="53" t="n">
        <v>318.44</v>
      </c>
      <c r="D1886" s="54">
        <f>C1886*0.91</f>
        <v/>
      </c>
      <c r="E1886" s="55" t="n">
        <v>289.78</v>
      </c>
    </row>
    <row r="1887">
      <c r="A1887" s="53" t="inlineStr">
        <is>
          <t>CS499829707</t>
        </is>
      </c>
      <c r="B1887" s="53">
        <f>"DV-5501"</f>
        <v/>
      </c>
      <c r="C1887" s="53" t="n">
        <v>318.44</v>
      </c>
      <c r="D1887" s="54">
        <f>C1887*0.91</f>
        <v/>
      </c>
      <c r="E1887" s="55" t="n">
        <v>289.78</v>
      </c>
    </row>
    <row r="1888">
      <c r="A1888" s="53" t="inlineStr">
        <is>
          <t>CS499868885</t>
        </is>
      </c>
      <c r="B1888" s="53">
        <f>"DV-5501"</f>
        <v/>
      </c>
      <c r="C1888" s="53" t="n">
        <v>318.44</v>
      </c>
      <c r="D1888" s="54">
        <f>C1888*0.91</f>
        <v/>
      </c>
      <c r="E1888" s="55" t="n">
        <v>289.78</v>
      </c>
    </row>
    <row r="1889">
      <c r="A1889" s="53" t="inlineStr">
        <is>
          <t>CS499174606</t>
        </is>
      </c>
      <c r="B1889" s="53">
        <f>"DV-5502"</f>
        <v/>
      </c>
      <c r="C1889" s="53" t="n">
        <v>318.44</v>
      </c>
      <c r="D1889" s="54">
        <f>C1889*0.91</f>
        <v/>
      </c>
      <c r="E1889" s="55" t="n">
        <v>289.78</v>
      </c>
    </row>
    <row r="1890">
      <c r="A1890" s="53" t="inlineStr">
        <is>
          <t>CS499634767</t>
        </is>
      </c>
      <c r="B1890" s="53">
        <f>"DV-5502"</f>
        <v/>
      </c>
      <c r="C1890" s="53" t="n">
        <v>318.44</v>
      </c>
      <c r="D1890" s="54">
        <f>C1890*0.91</f>
        <v/>
      </c>
      <c r="E1890" s="55" t="n">
        <v>289.78</v>
      </c>
    </row>
    <row r="1891">
      <c r="A1891" s="53" t="inlineStr">
        <is>
          <t>CS499788379</t>
        </is>
      </c>
      <c r="B1891" s="53">
        <f>"DV-5502"</f>
        <v/>
      </c>
      <c r="C1891" s="53" t="n">
        <v>318.44</v>
      </c>
      <c r="D1891" s="54">
        <f>C1891*0.91</f>
        <v/>
      </c>
      <c r="E1891" s="55" t="n">
        <v>289.78</v>
      </c>
    </row>
    <row r="1892">
      <c r="A1892" s="53" t="inlineStr">
        <is>
          <t>CS498795785</t>
        </is>
      </c>
      <c r="B1892" s="53">
        <f>"CD-5601-CH"</f>
        <v/>
      </c>
      <c r="C1892" s="53" t="n">
        <v>206.1</v>
      </c>
      <c r="D1892" s="54">
        <f>C1892*0.91</f>
        <v/>
      </c>
      <c r="E1892" s="55" t="n">
        <v>187.55</v>
      </c>
    </row>
    <row r="1893">
      <c r="A1893" s="53" t="inlineStr">
        <is>
          <t>CS498819410</t>
        </is>
      </c>
      <c r="B1893" s="53">
        <f>"CD-5601-CH"</f>
        <v/>
      </c>
      <c r="C1893" s="53" t="n">
        <v>206.1</v>
      </c>
      <c r="D1893" s="54">
        <f>C1893*0.91</f>
        <v/>
      </c>
      <c r="E1893" s="55" t="n">
        <v>187.55</v>
      </c>
    </row>
    <row r="1894">
      <c r="A1894" s="53" t="inlineStr">
        <is>
          <t>CS498946324</t>
        </is>
      </c>
      <c r="B1894" s="53">
        <f>"CD-5601-CH"</f>
        <v/>
      </c>
      <c r="C1894" s="53" t="n">
        <v>206.1</v>
      </c>
      <c r="D1894" s="54">
        <f>C1894*0.91</f>
        <v/>
      </c>
      <c r="E1894" s="55" t="n">
        <v>187.55</v>
      </c>
    </row>
    <row r="1895">
      <c r="A1895" s="53" t="inlineStr">
        <is>
          <t>CS499228884</t>
        </is>
      </c>
      <c r="B1895" s="53">
        <f>"CD-5601-CH"</f>
        <v/>
      </c>
      <c r="C1895" s="53" t="n">
        <v>206.1</v>
      </c>
      <c r="D1895" s="54">
        <f>C1895*0.91</f>
        <v/>
      </c>
      <c r="E1895" s="55" t="n">
        <v>187.55</v>
      </c>
    </row>
    <row r="1896">
      <c r="A1896" s="53" t="inlineStr">
        <is>
          <t>CS499557606</t>
        </is>
      </c>
      <c r="B1896" s="53">
        <f>"CD-5601-CH"</f>
        <v/>
      </c>
      <c r="C1896" s="53" t="n">
        <v>206.1</v>
      </c>
      <c r="D1896" s="54">
        <f>C1896*0.91</f>
        <v/>
      </c>
      <c r="E1896" s="55" t="n">
        <v>187.55</v>
      </c>
    </row>
    <row r="1897">
      <c r="A1897" s="53" t="inlineStr">
        <is>
          <t>CS499228510</t>
        </is>
      </c>
      <c r="B1897" s="53">
        <f>"DVV6012"</f>
        <v/>
      </c>
      <c r="C1897" s="53" t="n">
        <v>192.21</v>
      </c>
      <c r="D1897" s="54">
        <f>C1897*0.91</f>
        <v/>
      </c>
      <c r="E1897" s="55" t="n">
        <v>174.91</v>
      </c>
    </row>
    <row r="1898">
      <c r="A1898" s="53" t="inlineStr">
        <is>
          <t>CS498714198</t>
        </is>
      </c>
      <c r="B1898" s="53">
        <f>"DV6641-CH"</f>
        <v/>
      </c>
      <c r="C1898" s="53" t="n">
        <v>245.05</v>
      </c>
      <c r="D1898" s="54">
        <f>C1898*0.91</f>
        <v/>
      </c>
      <c r="E1898" s="55" t="n">
        <v>223</v>
      </c>
    </row>
    <row r="1899">
      <c r="A1899" s="53" t="inlineStr">
        <is>
          <t>CS498800004</t>
        </is>
      </c>
      <c r="B1899" s="53">
        <f>"DV6641-CH"</f>
        <v/>
      </c>
      <c r="C1899" s="53" t="n">
        <v>245.05</v>
      </c>
      <c r="D1899" s="54">
        <f>C1899*0.91</f>
        <v/>
      </c>
      <c r="E1899" s="55" t="n">
        <v>223</v>
      </c>
    </row>
    <row r="1900">
      <c r="A1900" s="60" t="inlineStr">
        <is>
          <t>CS498662826</t>
        </is>
      </c>
      <c r="B1900" s="60">
        <f>"DV6642-CH"</f>
        <v/>
      </c>
      <c r="C1900" s="60" t="n">
        <v>102.39</v>
      </c>
      <c r="D1900" s="54">
        <f>C1900*0.91</f>
        <v/>
      </c>
      <c r="E1900" s="55" t="n">
        <v>93.18000000000001</v>
      </c>
    </row>
    <row r="1901">
      <c r="A1901" s="53" t="inlineStr">
        <is>
          <t>CS499532704</t>
        </is>
      </c>
      <c r="B1901" s="53">
        <f>"DV6642-CH"</f>
        <v/>
      </c>
      <c r="C1901" s="53" t="n">
        <v>245.05</v>
      </c>
      <c r="D1901" s="54">
        <f>C1901*0.91</f>
        <v/>
      </c>
      <c r="E1901" s="55" t="n">
        <v>223</v>
      </c>
    </row>
    <row r="1902">
      <c r="A1902" s="53" t="inlineStr">
        <is>
          <t>CA496316458</t>
        </is>
      </c>
      <c r="B1902" s="53">
        <f>"DVV6014-2"</f>
        <v/>
      </c>
      <c r="C1902" s="53" t="n">
        <v>498.04</v>
      </c>
      <c r="D1902" s="54">
        <f>C1902*0.91</f>
        <v/>
      </c>
      <c r="E1902" s="55" t="n">
        <v>453.22</v>
      </c>
    </row>
    <row r="1903">
      <c r="A1903" s="53" t="inlineStr">
        <is>
          <t>CS496312614</t>
        </is>
      </c>
      <c r="B1903" s="53">
        <f>"DVV6014-2"</f>
        <v/>
      </c>
      <c r="C1903" s="53" t="n">
        <v>498.04</v>
      </c>
      <c r="D1903" s="54">
        <f>C1903*0.91</f>
        <v/>
      </c>
      <c r="E1903" s="55" t="n">
        <v>453.22</v>
      </c>
    </row>
    <row r="1904">
      <c r="A1904" s="53" t="inlineStr">
        <is>
          <t>CS498022986</t>
        </is>
      </c>
      <c r="B1904" s="53">
        <f>"DVV6014-2"</f>
        <v/>
      </c>
      <c r="C1904" s="53" t="n">
        <v>498.04</v>
      </c>
      <c r="D1904" s="54">
        <f>C1904*0.91</f>
        <v/>
      </c>
      <c r="E1904" s="55" t="n">
        <v>453.22</v>
      </c>
    </row>
    <row r="1905">
      <c r="A1905" s="53" t="inlineStr">
        <is>
          <t>CS498026051</t>
        </is>
      </c>
      <c r="B1905" s="53">
        <f>"DVV6014-2"</f>
        <v/>
      </c>
      <c r="C1905" s="53" t="n">
        <v>498.04</v>
      </c>
      <c r="D1905" s="54">
        <f>C1905*0.91</f>
        <v/>
      </c>
      <c r="E1905" s="55" t="n">
        <v>453.22</v>
      </c>
    </row>
    <row r="1906">
      <c r="A1906" s="53" t="inlineStr">
        <is>
          <t>CS498219584</t>
        </is>
      </c>
      <c r="B1906" s="53">
        <f>"DVV6014-2"</f>
        <v/>
      </c>
      <c r="C1906" s="53" t="n">
        <v>498.04</v>
      </c>
      <c r="D1906" s="54">
        <f>C1906*0.91</f>
        <v/>
      </c>
      <c r="E1906" s="55" t="n">
        <v>453.22</v>
      </c>
    </row>
    <row r="1907">
      <c r="A1907" s="53" t="inlineStr">
        <is>
          <t>CS498251039</t>
        </is>
      </c>
      <c r="B1907" s="53">
        <f>"DVV6014-2"</f>
        <v/>
      </c>
      <c r="C1907" s="53" t="n">
        <v>498.04</v>
      </c>
      <c r="D1907" s="54">
        <f>C1907*0.91</f>
        <v/>
      </c>
      <c r="E1907" s="55" t="n">
        <v>453.22</v>
      </c>
    </row>
    <row r="1908">
      <c r="A1908" s="53" t="inlineStr">
        <is>
          <t>CS498261395</t>
        </is>
      </c>
      <c r="B1908" s="53">
        <f>"DVV6014-2"</f>
        <v/>
      </c>
      <c r="C1908" s="53" t="n">
        <v>498.04</v>
      </c>
      <c r="D1908" s="54">
        <f>C1908*0.91</f>
        <v/>
      </c>
      <c r="E1908" s="55" t="n">
        <v>453.22</v>
      </c>
    </row>
    <row r="1909">
      <c r="A1909" s="53" t="inlineStr">
        <is>
          <t>CS498263840</t>
        </is>
      </c>
      <c r="B1909" s="53">
        <f>"DVV6014-2"</f>
        <v/>
      </c>
      <c r="C1909" s="53" t="n">
        <v>498.04</v>
      </c>
      <c r="D1909" s="54">
        <f>C1909*0.91</f>
        <v/>
      </c>
      <c r="E1909" s="55" t="n">
        <v>453.22</v>
      </c>
    </row>
    <row r="1910">
      <c r="A1910" s="53" t="inlineStr">
        <is>
          <t>CS498273128</t>
        </is>
      </c>
      <c r="B1910" s="53">
        <f>"DVV6014-2"</f>
        <v/>
      </c>
      <c r="C1910" s="53" t="n">
        <v>498.04</v>
      </c>
      <c r="D1910" s="54">
        <f>C1910*0.91</f>
        <v/>
      </c>
      <c r="E1910" s="55" t="n">
        <v>453.22</v>
      </c>
    </row>
    <row r="1911">
      <c r="A1911" s="53" t="inlineStr">
        <is>
          <t>CS498287159</t>
        </is>
      </c>
      <c r="B1911" s="53">
        <f>"DVV6014-2"</f>
        <v/>
      </c>
      <c r="C1911" s="53" t="n">
        <v>498.04</v>
      </c>
      <c r="D1911" s="54">
        <f>C1911*0.91</f>
        <v/>
      </c>
      <c r="E1911" s="55" t="n">
        <v>453.22</v>
      </c>
    </row>
    <row r="1912">
      <c r="A1912" s="53" t="inlineStr">
        <is>
          <t>CS498293588</t>
        </is>
      </c>
      <c r="B1912" s="53">
        <f>"DVV6014-2"</f>
        <v/>
      </c>
      <c r="C1912" s="53" t="n">
        <v>498.04</v>
      </c>
      <c r="D1912" s="54">
        <f>C1912*0.91</f>
        <v/>
      </c>
      <c r="E1912" s="55" t="n">
        <v>453.22</v>
      </c>
    </row>
    <row r="1913">
      <c r="A1913" s="53" t="inlineStr">
        <is>
          <t>CS498301169</t>
        </is>
      </c>
      <c r="B1913" s="53">
        <f>"DVV6014-2"</f>
        <v/>
      </c>
      <c r="C1913" s="53" t="n">
        <v>498.04</v>
      </c>
      <c r="D1913" s="54">
        <f>C1913*0.91</f>
        <v/>
      </c>
      <c r="E1913" s="55" t="n">
        <v>453.22</v>
      </c>
    </row>
    <row r="1914">
      <c r="A1914" s="53" t="inlineStr">
        <is>
          <t>CS498305074</t>
        </is>
      </c>
      <c r="B1914" s="53">
        <f>"DVV6014-2"</f>
        <v/>
      </c>
      <c r="C1914" s="53" t="n">
        <v>498.04</v>
      </c>
      <c r="D1914" s="54">
        <f>C1914*0.91</f>
        <v/>
      </c>
      <c r="E1914" s="55" t="n">
        <v>453.22</v>
      </c>
    </row>
    <row r="1915">
      <c r="A1915" s="53" t="inlineStr">
        <is>
          <t>CS498317459</t>
        </is>
      </c>
      <c r="B1915" s="53">
        <f>"DVV6014-2"</f>
        <v/>
      </c>
      <c r="C1915" s="53" t="n">
        <v>498.04</v>
      </c>
      <c r="D1915" s="54">
        <f>C1915*0.91</f>
        <v/>
      </c>
      <c r="E1915" s="55" t="n">
        <v>453.22</v>
      </c>
    </row>
    <row r="1916">
      <c r="A1916" s="53" t="inlineStr">
        <is>
          <t>CS498320093</t>
        </is>
      </c>
      <c r="B1916" s="53">
        <f>"DVV6014-2"</f>
        <v/>
      </c>
      <c r="C1916" s="53" t="n">
        <v>498.04</v>
      </c>
      <c r="D1916" s="54">
        <f>C1916*0.91</f>
        <v/>
      </c>
      <c r="E1916" s="55" t="n">
        <v>453.22</v>
      </c>
    </row>
    <row r="1917">
      <c r="A1917" s="53" t="inlineStr">
        <is>
          <t>CS498326342</t>
        </is>
      </c>
      <c r="B1917" s="53">
        <f>"DVV6014-2"</f>
        <v/>
      </c>
      <c r="C1917" s="53" t="n">
        <v>498.04</v>
      </c>
      <c r="D1917" s="54">
        <f>C1917*0.91</f>
        <v/>
      </c>
      <c r="E1917" s="55" t="n">
        <v>453.22</v>
      </c>
    </row>
    <row r="1918">
      <c r="A1918" s="53" t="inlineStr">
        <is>
          <t>CS498339458</t>
        </is>
      </c>
      <c r="B1918" s="53">
        <f>"DVV6014-2"</f>
        <v/>
      </c>
      <c r="C1918" s="53" t="n">
        <v>498.04</v>
      </c>
      <c r="D1918" s="54">
        <f>C1918*0.91</f>
        <v/>
      </c>
      <c r="E1918" s="55" t="n">
        <v>453.22</v>
      </c>
    </row>
    <row r="1919">
      <c r="A1919" s="53" t="inlineStr">
        <is>
          <t>CS498371378</t>
        </is>
      </c>
      <c r="B1919" s="53">
        <f>"DVV6014-2"</f>
        <v/>
      </c>
      <c r="C1919" s="53" t="n">
        <v>498.04</v>
      </c>
      <c r="D1919" s="54">
        <f>C1919*0.91</f>
        <v/>
      </c>
      <c r="E1919" s="55" t="n">
        <v>453.22</v>
      </c>
    </row>
    <row r="1920">
      <c r="A1920" s="53" t="inlineStr">
        <is>
          <t>CS498393332</t>
        </is>
      </c>
      <c r="B1920" s="53">
        <f>"DVV6014-2"</f>
        <v/>
      </c>
      <c r="C1920" s="53" t="n">
        <v>498.04</v>
      </c>
      <c r="D1920" s="54">
        <f>C1920*0.91</f>
        <v/>
      </c>
      <c r="E1920" s="55" t="n">
        <v>453.22</v>
      </c>
    </row>
    <row r="1921">
      <c r="A1921" s="53" t="inlineStr">
        <is>
          <t>CS498395530</t>
        </is>
      </c>
      <c r="B1921" s="53">
        <f>"DVV6014-2"</f>
        <v/>
      </c>
      <c r="C1921" s="53" t="n">
        <v>498.04</v>
      </c>
      <c r="D1921" s="54">
        <f>C1921*0.91</f>
        <v/>
      </c>
      <c r="E1921" s="55" t="n">
        <v>453.22</v>
      </c>
    </row>
    <row r="1922">
      <c r="A1922" s="53" t="inlineStr">
        <is>
          <t>CS498536931</t>
        </is>
      </c>
      <c r="B1922" s="53">
        <f>"DVV6014-2"</f>
        <v/>
      </c>
      <c r="C1922" s="53" t="n">
        <v>498.04</v>
      </c>
      <c r="D1922" s="54">
        <f>C1922*0.91</f>
        <v/>
      </c>
      <c r="E1922" s="55" t="n">
        <v>453.22</v>
      </c>
    </row>
    <row r="1923">
      <c r="A1923" s="53" t="inlineStr">
        <is>
          <t>CS498550916</t>
        </is>
      </c>
      <c r="B1923" s="53">
        <f>"DVV6014-2"</f>
        <v/>
      </c>
      <c r="C1923" s="53" t="n">
        <v>498.04</v>
      </c>
      <c r="D1923" s="54">
        <f>C1923*0.91</f>
        <v/>
      </c>
      <c r="E1923" s="55" t="n">
        <v>453.22</v>
      </c>
    </row>
    <row r="1924">
      <c r="A1924" s="53" t="inlineStr">
        <is>
          <t>CS498800262</t>
        </is>
      </c>
      <c r="B1924" s="53">
        <f>"DVV6014-2"</f>
        <v/>
      </c>
      <c r="C1924" s="53" t="n">
        <v>498.04</v>
      </c>
      <c r="D1924" s="54">
        <f>C1924*0.91</f>
        <v/>
      </c>
      <c r="E1924" s="55" t="n">
        <v>453.22</v>
      </c>
    </row>
    <row r="1925">
      <c r="A1925" s="53" t="inlineStr">
        <is>
          <t>CS498802770</t>
        </is>
      </c>
      <c r="B1925" s="53">
        <f>"DVV6014-2"</f>
        <v/>
      </c>
      <c r="C1925" s="53" t="n">
        <v>498.04</v>
      </c>
      <c r="D1925" s="54">
        <f>C1925*0.91</f>
        <v/>
      </c>
      <c r="E1925" s="55" t="n">
        <v>453.22</v>
      </c>
    </row>
    <row r="1926">
      <c r="A1926" s="53" t="inlineStr">
        <is>
          <t>CS498822186</t>
        </is>
      </c>
      <c r="B1926" s="53">
        <f>"DVV6014-2"</f>
        <v/>
      </c>
      <c r="C1926" s="53" t="n">
        <v>498.04</v>
      </c>
      <c r="D1926" s="54">
        <f>C1926*0.91</f>
        <v/>
      </c>
      <c r="E1926" s="55" t="n">
        <v>453.22</v>
      </c>
    </row>
    <row r="1927">
      <c r="A1927" s="53" t="inlineStr">
        <is>
          <t>CS498837352</t>
        </is>
      </c>
      <c r="B1927" s="53">
        <f>"DVV6014-2"</f>
        <v/>
      </c>
      <c r="C1927" s="53" t="n">
        <v>498.04</v>
      </c>
      <c r="D1927" s="54">
        <f>C1927*0.91</f>
        <v/>
      </c>
      <c r="E1927" s="55" t="n">
        <v>453.22</v>
      </c>
    </row>
    <row r="1928">
      <c r="A1928" s="53" t="inlineStr">
        <is>
          <t>CS498845518</t>
        </is>
      </c>
      <c r="B1928" s="53">
        <f>"DVV6014-2"</f>
        <v/>
      </c>
      <c r="C1928" s="53" t="n">
        <v>498.04</v>
      </c>
      <c r="D1928" s="54">
        <f>C1928*0.91</f>
        <v/>
      </c>
      <c r="E1928" s="55" t="n">
        <v>453.22</v>
      </c>
    </row>
    <row r="1929">
      <c r="A1929" s="53" t="inlineStr">
        <is>
          <t>CS498846416</t>
        </is>
      </c>
      <c r="B1929" s="53">
        <f>"DVV6014-2"</f>
        <v/>
      </c>
      <c r="C1929" s="53" t="n">
        <v>498.04</v>
      </c>
      <c r="D1929" s="54">
        <f>C1929*0.91</f>
        <v/>
      </c>
      <c r="E1929" s="55" t="n">
        <v>453.22</v>
      </c>
    </row>
    <row r="1930">
      <c r="A1930" s="53" t="inlineStr">
        <is>
          <t>CS498850757</t>
        </is>
      </c>
      <c r="B1930" s="53">
        <f>"DVV6014-2"</f>
        <v/>
      </c>
      <c r="C1930" s="53" t="n">
        <v>498.04</v>
      </c>
      <c r="D1930" s="54">
        <f>C1930*0.91</f>
        <v/>
      </c>
      <c r="E1930" s="55" t="n">
        <v>453.22</v>
      </c>
    </row>
    <row r="1931">
      <c r="A1931" s="53" t="inlineStr">
        <is>
          <t>CA498674161</t>
        </is>
      </c>
      <c r="B1931" s="53">
        <f>"DVV6015-2"</f>
        <v/>
      </c>
      <c r="C1931" s="53" t="n">
        <v>498.04</v>
      </c>
      <c r="D1931" s="54">
        <f>C1931*0.91</f>
        <v/>
      </c>
      <c r="E1931" s="55" t="n">
        <v>453.22</v>
      </c>
    </row>
    <row r="1932">
      <c r="A1932" s="53" t="inlineStr">
        <is>
          <t>CA498694550</t>
        </is>
      </c>
      <c r="B1932" s="53">
        <f>"DVV6015-2"</f>
        <v/>
      </c>
      <c r="C1932" s="53" t="n">
        <v>498.04</v>
      </c>
      <c r="D1932" s="54">
        <f>C1932*0.91</f>
        <v/>
      </c>
      <c r="E1932" s="55" t="n">
        <v>453.22</v>
      </c>
    </row>
    <row r="1933">
      <c r="A1933" s="53" t="inlineStr">
        <is>
          <t>CA498715149</t>
        </is>
      </c>
      <c r="B1933" s="53">
        <f>"DVV6015-2"</f>
        <v/>
      </c>
      <c r="C1933" s="53" t="n">
        <v>498.04</v>
      </c>
      <c r="D1933" s="54">
        <f>C1933*0.91</f>
        <v/>
      </c>
      <c r="E1933" s="55" t="n">
        <v>453.22</v>
      </c>
    </row>
    <row r="1934">
      <c r="A1934" s="53" t="inlineStr">
        <is>
          <t>CA498771868</t>
        </is>
      </c>
      <c r="B1934" s="53">
        <f>"DVV6015-2"</f>
        <v/>
      </c>
      <c r="C1934" s="53" t="n">
        <v>498.04</v>
      </c>
      <c r="D1934" s="54">
        <f>C1934*0.91</f>
        <v/>
      </c>
      <c r="E1934" s="55" t="n">
        <v>453.22</v>
      </c>
    </row>
    <row r="1935">
      <c r="A1935" s="53" t="inlineStr">
        <is>
          <t>CA499343958</t>
        </is>
      </c>
      <c r="B1935" s="53">
        <f>"DVV6015-2"</f>
        <v/>
      </c>
      <c r="C1935" s="53" t="n">
        <v>498.04</v>
      </c>
      <c r="D1935" s="54">
        <f>C1935*0.91</f>
        <v/>
      </c>
      <c r="E1935" s="55" t="n">
        <v>453.22</v>
      </c>
    </row>
    <row r="1936">
      <c r="A1936" s="53" t="inlineStr">
        <is>
          <t>CA499419492</t>
        </is>
      </c>
      <c r="B1936" s="53">
        <f>"DVV6015-2"</f>
        <v/>
      </c>
      <c r="C1936" s="53" t="n">
        <v>498.04</v>
      </c>
      <c r="D1936" s="54">
        <f>C1936*0.91</f>
        <v/>
      </c>
      <c r="E1936" s="55" t="n">
        <v>453.22</v>
      </c>
    </row>
    <row r="1937">
      <c r="A1937" s="53" t="inlineStr">
        <is>
          <t>CA499421724</t>
        </is>
      </c>
      <c r="B1937" s="53">
        <f>"DVV6015-2"</f>
        <v/>
      </c>
      <c r="C1937" s="53" t="n">
        <v>498.04</v>
      </c>
      <c r="D1937" s="54">
        <f>C1937*0.91</f>
        <v/>
      </c>
      <c r="E1937" s="55" t="n">
        <v>453.22</v>
      </c>
    </row>
    <row r="1938">
      <c r="A1938" s="53" t="inlineStr">
        <is>
          <t>CA499467058</t>
        </is>
      </c>
      <c r="B1938" s="53">
        <f>"DVV6015-2"</f>
        <v/>
      </c>
      <c r="C1938" s="53" t="n">
        <v>498.04</v>
      </c>
      <c r="D1938" s="54">
        <f>C1938*0.91</f>
        <v/>
      </c>
      <c r="E1938" s="55" t="n">
        <v>453.22</v>
      </c>
    </row>
    <row r="1939">
      <c r="A1939" s="53" t="inlineStr">
        <is>
          <t>CA499535868</t>
        </is>
      </c>
      <c r="B1939" s="53">
        <f>"DVV6015-2"</f>
        <v/>
      </c>
      <c r="C1939" s="53" t="n">
        <v>498.04</v>
      </c>
      <c r="D1939" s="54">
        <f>C1939*0.91</f>
        <v/>
      </c>
      <c r="E1939" s="55" t="n">
        <v>453.22</v>
      </c>
    </row>
    <row r="1940">
      <c r="A1940" s="53" t="inlineStr">
        <is>
          <t>CA499598859</t>
        </is>
      </c>
      <c r="B1940" s="53">
        <f>"DVV6015-2"</f>
        <v/>
      </c>
      <c r="C1940" s="53" t="n">
        <v>498.04</v>
      </c>
      <c r="D1940" s="54">
        <f>C1940*0.91</f>
        <v/>
      </c>
      <c r="E1940" s="55" t="n">
        <v>453.22</v>
      </c>
    </row>
    <row r="1941">
      <c r="A1941" s="53" t="inlineStr">
        <is>
          <t>CA499610335</t>
        </is>
      </c>
      <c r="B1941" s="53">
        <f>"DVV6015-2"</f>
        <v/>
      </c>
      <c r="C1941" s="53" t="n">
        <v>498.04</v>
      </c>
      <c r="D1941" s="54">
        <f>C1941*0.91</f>
        <v/>
      </c>
      <c r="E1941" s="55" t="n">
        <v>453.22</v>
      </c>
    </row>
    <row r="1942">
      <c r="A1942" s="53" t="inlineStr">
        <is>
          <t>CS498736984</t>
        </is>
      </c>
      <c r="B1942" s="53">
        <f>"DVV6015-2"</f>
        <v/>
      </c>
      <c r="C1942" s="53" t="n">
        <v>498.04</v>
      </c>
      <c r="D1942" s="54">
        <f>C1942*0.91</f>
        <v/>
      </c>
      <c r="E1942" s="55" t="n">
        <v>453.22</v>
      </c>
    </row>
    <row r="1943">
      <c r="A1943" s="53" t="inlineStr">
        <is>
          <t>CS498745687</t>
        </is>
      </c>
      <c r="B1943" s="53">
        <f>"DVV6015-2"</f>
        <v/>
      </c>
      <c r="C1943" s="53" t="n">
        <v>498.04</v>
      </c>
      <c r="D1943" s="54">
        <f>C1943*0.91</f>
        <v/>
      </c>
      <c r="E1943" s="55" t="n">
        <v>453.22</v>
      </c>
    </row>
    <row r="1944">
      <c r="A1944" s="53" t="inlineStr">
        <is>
          <t>CS498768887</t>
        </is>
      </c>
      <c r="B1944" s="53">
        <f>"DVV6015-2"</f>
        <v/>
      </c>
      <c r="C1944" s="53" t="n">
        <v>498.04</v>
      </c>
      <c r="D1944" s="54">
        <f>C1944*0.91</f>
        <v/>
      </c>
      <c r="E1944" s="55" t="n">
        <v>453.22</v>
      </c>
    </row>
    <row r="1945">
      <c r="A1945" s="53" t="inlineStr">
        <is>
          <t>CS498795766</t>
        </is>
      </c>
      <c r="B1945" s="53">
        <f>"DVV6015-2"</f>
        <v/>
      </c>
      <c r="C1945" s="53" t="n">
        <v>498.04</v>
      </c>
      <c r="D1945" s="54">
        <f>C1945*0.91</f>
        <v/>
      </c>
      <c r="E1945" s="55" t="n">
        <v>453.22</v>
      </c>
    </row>
    <row r="1946">
      <c r="A1946" s="53" t="inlineStr">
        <is>
          <t>CS498814483</t>
        </is>
      </c>
      <c r="B1946" s="53">
        <f>"DVV6015-2"</f>
        <v/>
      </c>
      <c r="C1946" s="53" t="n">
        <v>498.04</v>
      </c>
      <c r="D1946" s="54">
        <f>C1946*0.91</f>
        <v/>
      </c>
      <c r="E1946" s="55" t="n">
        <v>453.22</v>
      </c>
    </row>
    <row r="1947">
      <c r="A1947" s="53" t="inlineStr">
        <is>
          <t>CS498831123</t>
        </is>
      </c>
      <c r="B1947" s="53">
        <f>"DVV6015-2"</f>
        <v/>
      </c>
      <c r="C1947" s="53" t="n">
        <v>498.04</v>
      </c>
      <c r="D1947" s="54">
        <f>C1947*0.91</f>
        <v/>
      </c>
      <c r="E1947" s="55" t="n">
        <v>453.22</v>
      </c>
    </row>
    <row r="1948">
      <c r="A1948" s="53" t="inlineStr">
        <is>
          <t>CS498833898</t>
        </is>
      </c>
      <c r="B1948" s="53">
        <f>"DVV6015-2"</f>
        <v/>
      </c>
      <c r="C1948" s="53" t="n">
        <v>498.04</v>
      </c>
      <c r="D1948" s="54">
        <f>C1948*0.91</f>
        <v/>
      </c>
      <c r="E1948" s="55" t="n">
        <v>421.55</v>
      </c>
    </row>
    <row r="1949">
      <c r="A1949" s="53" t="inlineStr">
        <is>
          <t>CS498854177</t>
        </is>
      </c>
      <c r="B1949" s="53">
        <f>"DVV6015-2"</f>
        <v/>
      </c>
      <c r="C1949" s="53" t="n">
        <v>498.04</v>
      </c>
      <c r="D1949" s="54">
        <f>C1949*0.91</f>
        <v/>
      </c>
      <c r="E1949" s="55" t="n">
        <v>453.22</v>
      </c>
    </row>
    <row r="1950">
      <c r="A1950" s="53" t="inlineStr">
        <is>
          <t>CS498865970</t>
        </is>
      </c>
      <c r="B1950" s="53">
        <f>"DVV6015-2"</f>
        <v/>
      </c>
      <c r="C1950" s="53" t="n">
        <v>498.04</v>
      </c>
      <c r="D1950" s="54">
        <f>C1950*0.91</f>
        <v/>
      </c>
      <c r="E1950" s="55" t="n">
        <v>453.22</v>
      </c>
    </row>
    <row r="1951">
      <c r="A1951" s="53" t="inlineStr">
        <is>
          <t>CS498891092</t>
        </is>
      </c>
      <c r="B1951" s="53">
        <f>"DVV6015-2"</f>
        <v/>
      </c>
      <c r="C1951" s="53" t="n">
        <v>498.04</v>
      </c>
      <c r="D1951" s="54">
        <f>C1951*0.91</f>
        <v/>
      </c>
      <c r="E1951" s="55" t="n">
        <v>453.22</v>
      </c>
    </row>
    <row r="1952">
      <c r="A1952" s="53" t="inlineStr">
        <is>
          <t>CS498894851</t>
        </is>
      </c>
      <c r="B1952" s="53">
        <f>"DVV6015-2"</f>
        <v/>
      </c>
      <c r="C1952" s="53" t="n">
        <v>498.04</v>
      </c>
      <c r="D1952" s="54">
        <f>C1952*0.91</f>
        <v/>
      </c>
      <c r="E1952" s="55" t="n">
        <v>453.22</v>
      </c>
    </row>
    <row r="1953">
      <c r="A1953" s="53" t="inlineStr">
        <is>
          <t>CS498981562</t>
        </is>
      </c>
      <c r="B1953" s="53">
        <f>"DVV6015-2"</f>
        <v/>
      </c>
      <c r="C1953" s="53" t="n">
        <v>498.04</v>
      </c>
      <c r="D1953" s="54">
        <f>C1953*0.91</f>
        <v/>
      </c>
      <c r="E1953" s="55" t="n">
        <v>453.22</v>
      </c>
    </row>
    <row r="1954">
      <c r="A1954" s="53" t="inlineStr">
        <is>
          <t>CS498991040</t>
        </is>
      </c>
      <c r="B1954" s="53">
        <f>"DVV6015-2"</f>
        <v/>
      </c>
      <c r="C1954" s="53" t="n">
        <v>498.04</v>
      </c>
      <c r="D1954" s="54">
        <f>C1954*0.91</f>
        <v/>
      </c>
      <c r="E1954" s="55" t="n">
        <v>453.22</v>
      </c>
    </row>
    <row r="1955">
      <c r="A1955" s="53" t="inlineStr">
        <is>
          <t>CS499043361</t>
        </is>
      </c>
      <c r="B1955" s="53">
        <f>"DVV6015-2"</f>
        <v/>
      </c>
      <c r="C1955" s="53" t="n">
        <v>498.04</v>
      </c>
      <c r="D1955" s="54">
        <f>C1955*0.91</f>
        <v/>
      </c>
      <c r="E1955" s="55" t="n">
        <v>453.22</v>
      </c>
    </row>
    <row r="1956">
      <c r="A1956" s="53" t="inlineStr">
        <is>
          <t>CS499089508</t>
        </is>
      </c>
      <c r="B1956" s="53">
        <f>"DVV6015-2"</f>
        <v/>
      </c>
      <c r="C1956" s="53" t="n">
        <v>498.04</v>
      </c>
      <c r="D1956" s="54">
        <f>C1956*0.91</f>
        <v/>
      </c>
      <c r="E1956" s="55" t="n">
        <v>453.22</v>
      </c>
    </row>
    <row r="1957">
      <c r="A1957" s="53" t="inlineStr">
        <is>
          <t>CS499091315</t>
        </is>
      </c>
      <c r="B1957" s="53">
        <f>"DVV6015-2"</f>
        <v/>
      </c>
      <c r="C1957" s="53" t="n">
        <v>498.04</v>
      </c>
      <c r="D1957" s="54">
        <f>C1957*0.91</f>
        <v/>
      </c>
      <c r="E1957" s="55" t="n">
        <v>453.22</v>
      </c>
    </row>
    <row r="1958">
      <c r="A1958" s="53" t="inlineStr">
        <is>
          <t>CS499094792</t>
        </is>
      </c>
      <c r="B1958" s="53">
        <f>"DVV6015-2"</f>
        <v/>
      </c>
      <c r="C1958" s="53" t="n">
        <v>498.04</v>
      </c>
      <c r="D1958" s="54">
        <f>C1958*0.91</f>
        <v/>
      </c>
      <c r="E1958" s="55" t="n">
        <v>453.22</v>
      </c>
    </row>
    <row r="1959">
      <c r="A1959" s="53" t="inlineStr">
        <is>
          <t>CS499103615</t>
        </is>
      </c>
      <c r="B1959" s="53">
        <f>"DVV6015-2"</f>
        <v/>
      </c>
      <c r="C1959" s="53" t="n">
        <v>498.04</v>
      </c>
      <c r="D1959" s="54">
        <f>C1959*0.91</f>
        <v/>
      </c>
      <c r="E1959" s="55" t="n">
        <v>453.22</v>
      </c>
    </row>
    <row r="1960">
      <c r="A1960" s="53" t="inlineStr">
        <is>
          <t>CS499118074</t>
        </is>
      </c>
      <c r="B1960" s="53">
        <f>"DVV6015-2"</f>
        <v/>
      </c>
      <c r="C1960" s="53" t="n">
        <v>498.04</v>
      </c>
      <c r="D1960" s="54">
        <f>C1960*0.91</f>
        <v/>
      </c>
      <c r="E1960" s="55" t="n">
        <v>453.22</v>
      </c>
    </row>
    <row r="1961">
      <c r="A1961" s="53" t="inlineStr">
        <is>
          <t>CS499164919</t>
        </is>
      </c>
      <c r="B1961" s="53">
        <f>"DVV6015-2"</f>
        <v/>
      </c>
      <c r="C1961" s="53" t="n">
        <v>498.04</v>
      </c>
      <c r="D1961" s="54">
        <f>C1961*0.91</f>
        <v/>
      </c>
      <c r="E1961" s="55" t="n">
        <v>453.22</v>
      </c>
    </row>
    <row r="1962">
      <c r="A1962" s="53" t="inlineStr">
        <is>
          <t>CS499188839</t>
        </is>
      </c>
      <c r="B1962" s="53">
        <f>"DVV6015-2"</f>
        <v/>
      </c>
      <c r="C1962" s="53" t="n">
        <v>498.04</v>
      </c>
      <c r="D1962" s="54">
        <f>C1962*0.91</f>
        <v/>
      </c>
      <c r="E1962" s="55" t="n">
        <v>453.22</v>
      </c>
    </row>
    <row r="1963">
      <c r="A1963" s="53" t="inlineStr">
        <is>
          <t>CS499191858</t>
        </is>
      </c>
      <c r="B1963" s="53">
        <f>"DVV6015-2"</f>
        <v/>
      </c>
      <c r="C1963" s="53" t="n">
        <v>498.04</v>
      </c>
      <c r="D1963" s="54">
        <f>C1963*0.91</f>
        <v/>
      </c>
      <c r="E1963" s="55" t="n">
        <v>453.22</v>
      </c>
    </row>
    <row r="1964">
      <c r="A1964" s="53" t="inlineStr">
        <is>
          <t>CS499200124</t>
        </is>
      </c>
      <c r="B1964" s="53">
        <f>"DVV6015-2"</f>
        <v/>
      </c>
      <c r="C1964" s="53" t="n">
        <v>498.04</v>
      </c>
      <c r="D1964" s="54">
        <f>C1964*0.91</f>
        <v/>
      </c>
      <c r="E1964" s="55" t="n">
        <v>453.22</v>
      </c>
    </row>
    <row r="1965">
      <c r="A1965" s="53" t="inlineStr">
        <is>
          <t>CS499238510</t>
        </is>
      </c>
      <c r="B1965" s="53">
        <f>"DVV6015-2"</f>
        <v/>
      </c>
      <c r="C1965" s="53" t="n">
        <v>498.04</v>
      </c>
      <c r="D1965" s="54">
        <f>C1965*0.91</f>
        <v/>
      </c>
      <c r="E1965" s="55" t="n">
        <v>453.22</v>
      </c>
    </row>
    <row r="1966">
      <c r="A1966" s="53" t="inlineStr">
        <is>
          <t>CS499250815</t>
        </is>
      </c>
      <c r="B1966" s="53">
        <f>"DVV6015-2"</f>
        <v/>
      </c>
      <c r="C1966" s="53" t="n">
        <v>498.04</v>
      </c>
      <c r="D1966" s="54">
        <f>C1966*0.91</f>
        <v/>
      </c>
      <c r="E1966" s="55" t="n">
        <v>453.22</v>
      </c>
    </row>
    <row r="1967">
      <c r="A1967" s="53" t="inlineStr">
        <is>
          <t>CS499263403</t>
        </is>
      </c>
      <c r="B1967" s="53">
        <f>"DVV6015-2"</f>
        <v/>
      </c>
      <c r="C1967" s="53" t="n">
        <v>498.04</v>
      </c>
      <c r="D1967" s="54">
        <f>C1967*0.91</f>
        <v/>
      </c>
      <c r="E1967" s="55" t="n">
        <v>453.22</v>
      </c>
    </row>
    <row r="1968">
      <c r="A1968" s="53" t="inlineStr">
        <is>
          <t>CS499288446</t>
        </is>
      </c>
      <c r="B1968" s="53">
        <f>"DVV6015-2"</f>
        <v/>
      </c>
      <c r="C1968" s="53" t="n">
        <v>498.04</v>
      </c>
      <c r="D1968" s="54">
        <f>C1968*0.91</f>
        <v/>
      </c>
      <c r="E1968" s="55" t="n">
        <v>453.22</v>
      </c>
    </row>
    <row r="1969">
      <c r="A1969" s="53" t="inlineStr">
        <is>
          <t>CS499294335</t>
        </is>
      </c>
      <c r="B1969" s="53">
        <f>"DVV6015-2"</f>
        <v/>
      </c>
      <c r="C1969" s="53" t="n">
        <v>498.04</v>
      </c>
      <c r="D1969" s="54">
        <f>C1969*0.91</f>
        <v/>
      </c>
      <c r="E1969" s="55" t="n">
        <v>412.53</v>
      </c>
    </row>
    <row r="1970">
      <c r="A1970" s="53" t="inlineStr">
        <is>
          <t>CS499295505</t>
        </is>
      </c>
      <c r="B1970" s="53">
        <f>"DVV6015-2"</f>
        <v/>
      </c>
      <c r="C1970" s="53" t="n">
        <v>498.04</v>
      </c>
      <c r="D1970" s="54">
        <f>C1970*0.91</f>
        <v/>
      </c>
      <c r="E1970" s="55" t="n">
        <v>453.22</v>
      </c>
    </row>
    <row r="1971">
      <c r="A1971" s="53" t="inlineStr">
        <is>
          <t>CS499299438</t>
        </is>
      </c>
      <c r="B1971" s="53">
        <f>"DVV6015-2"</f>
        <v/>
      </c>
      <c r="C1971" s="53" t="n">
        <v>498.04</v>
      </c>
      <c r="D1971" s="54">
        <f>C1971*0.91</f>
        <v/>
      </c>
      <c r="E1971" s="55" t="n">
        <v>453.22</v>
      </c>
    </row>
    <row r="1972">
      <c r="A1972" s="53" t="inlineStr">
        <is>
          <t>CS499313566</t>
        </is>
      </c>
      <c r="B1972" s="53">
        <f>"DVV6015-2"</f>
        <v/>
      </c>
      <c r="C1972" s="53" t="n">
        <v>498.04</v>
      </c>
      <c r="D1972" s="54">
        <f>C1972*0.91</f>
        <v/>
      </c>
      <c r="E1972" s="55" t="n">
        <v>453.22</v>
      </c>
    </row>
    <row r="1973">
      <c r="A1973" s="53" t="inlineStr">
        <is>
          <t>CS499324058</t>
        </is>
      </c>
      <c r="B1973" s="53">
        <f>"DVV6015-2"</f>
        <v/>
      </c>
      <c r="C1973" s="53" t="n">
        <v>498.04</v>
      </c>
      <c r="D1973" s="54">
        <f>C1973*0.91</f>
        <v/>
      </c>
      <c r="E1973" s="55" t="n">
        <v>453.22</v>
      </c>
    </row>
    <row r="1974">
      <c r="A1974" s="53" t="inlineStr">
        <is>
          <t>CS499335911</t>
        </is>
      </c>
      <c r="B1974" s="53">
        <f>"DVV6015-2"</f>
        <v/>
      </c>
      <c r="C1974" s="53" t="n">
        <v>498.04</v>
      </c>
      <c r="D1974" s="54">
        <f>C1974*0.91</f>
        <v/>
      </c>
      <c r="E1974" s="55" t="n">
        <v>453.22</v>
      </c>
    </row>
    <row r="1975">
      <c r="A1975" s="53" t="inlineStr">
        <is>
          <t>CS499383794</t>
        </is>
      </c>
      <c r="B1975" s="53">
        <f>"DVV6015-2"</f>
        <v/>
      </c>
      <c r="C1975" s="53" t="n">
        <v>498.04</v>
      </c>
      <c r="D1975" s="54">
        <f>C1975*0.91</f>
        <v/>
      </c>
      <c r="E1975" s="55" t="n">
        <v>453.22</v>
      </c>
    </row>
    <row r="1976">
      <c r="A1976" s="53" t="inlineStr">
        <is>
          <t>CS499395405</t>
        </is>
      </c>
      <c r="B1976" s="53">
        <f>"DVV6015-2"</f>
        <v/>
      </c>
      <c r="C1976" s="53" t="n">
        <v>498.04</v>
      </c>
      <c r="D1976" s="54">
        <f>C1976*0.91</f>
        <v/>
      </c>
      <c r="E1976" s="55" t="n">
        <v>453.22</v>
      </c>
    </row>
    <row r="1977">
      <c r="A1977" s="53" t="inlineStr">
        <is>
          <t>CS499399945</t>
        </is>
      </c>
      <c r="B1977" s="53">
        <f>"DVV6015-2"</f>
        <v/>
      </c>
      <c r="C1977" s="53" t="n">
        <v>498.04</v>
      </c>
      <c r="D1977" s="54">
        <f>C1977*0.91</f>
        <v/>
      </c>
      <c r="E1977" s="55" t="n">
        <v>453.22</v>
      </c>
    </row>
    <row r="1978">
      <c r="A1978" s="53" t="inlineStr">
        <is>
          <t>CS499417381</t>
        </is>
      </c>
      <c r="B1978" s="53">
        <f>"DVV6015-2"</f>
        <v/>
      </c>
      <c r="C1978" s="53" t="n">
        <v>498.04</v>
      </c>
      <c r="D1978" s="54">
        <f>C1978*0.91</f>
        <v/>
      </c>
      <c r="E1978" s="55" t="n">
        <v>453.22</v>
      </c>
    </row>
    <row r="1979">
      <c r="A1979" s="53" t="inlineStr">
        <is>
          <t>CS499451198</t>
        </is>
      </c>
      <c r="B1979" s="53">
        <f>"DVV6015-2"</f>
        <v/>
      </c>
      <c r="C1979" s="53" t="n">
        <v>498.04</v>
      </c>
      <c r="D1979" s="54">
        <f>C1979*0.91</f>
        <v/>
      </c>
      <c r="E1979" s="55" t="n">
        <v>453.22</v>
      </c>
    </row>
    <row r="1980">
      <c r="A1980" s="53" t="inlineStr">
        <is>
          <t>CS499454082</t>
        </is>
      </c>
      <c r="B1980" s="53">
        <f>"DVV6015-2"</f>
        <v/>
      </c>
      <c r="C1980" s="53" t="n">
        <v>498.04</v>
      </c>
      <c r="D1980" s="54">
        <f>C1980*0.91</f>
        <v/>
      </c>
      <c r="E1980" s="55" t="n">
        <v>453.22</v>
      </c>
    </row>
    <row r="1981">
      <c r="A1981" s="53" t="inlineStr">
        <is>
          <t>CS499460232</t>
        </is>
      </c>
      <c r="B1981" s="53">
        <f>"DVV6015-2"</f>
        <v/>
      </c>
      <c r="C1981" s="53" t="n">
        <v>498.04</v>
      </c>
      <c r="D1981" s="54">
        <f>C1981*0.91</f>
        <v/>
      </c>
      <c r="E1981" s="55" t="n">
        <v>453.22</v>
      </c>
    </row>
    <row r="1982">
      <c r="A1982" s="53" t="inlineStr">
        <is>
          <t>CS499461788</t>
        </is>
      </c>
      <c r="B1982" s="53">
        <f>"DVV6015-2"</f>
        <v/>
      </c>
      <c r="C1982" s="53" t="n">
        <v>498.04</v>
      </c>
      <c r="D1982" s="54">
        <f>C1982*0.91</f>
        <v/>
      </c>
      <c r="E1982" s="55" t="n">
        <v>453.22</v>
      </c>
    </row>
    <row r="1983">
      <c r="A1983" s="53" t="inlineStr">
        <is>
          <t>CS499516526</t>
        </is>
      </c>
      <c r="B1983" s="53">
        <f>"DVV6015-2"</f>
        <v/>
      </c>
      <c r="C1983" s="53" t="n">
        <v>498.04</v>
      </c>
      <c r="D1983" s="54">
        <f>C1983*0.91</f>
        <v/>
      </c>
      <c r="E1983" s="55" t="n">
        <v>453.22</v>
      </c>
    </row>
    <row r="1984">
      <c r="A1984" s="53" t="inlineStr">
        <is>
          <t>CS499573331</t>
        </is>
      </c>
      <c r="B1984" s="53">
        <f>"DVV6015-2"</f>
        <v/>
      </c>
      <c r="C1984" s="53" t="n">
        <v>498.04</v>
      </c>
      <c r="D1984" s="54">
        <f>C1984*0.91</f>
        <v/>
      </c>
      <c r="E1984" s="55" t="n">
        <v>453.22</v>
      </c>
    </row>
    <row r="1985">
      <c r="A1985" s="53" t="inlineStr">
        <is>
          <t>CS499605205</t>
        </is>
      </c>
      <c r="B1985" s="53">
        <f>"DVV6015-2"</f>
        <v/>
      </c>
      <c r="C1985" s="53" t="n">
        <v>498.04</v>
      </c>
      <c r="D1985" s="54">
        <f>C1985*0.91</f>
        <v/>
      </c>
      <c r="E1985" s="55" t="n">
        <v>453.22</v>
      </c>
    </row>
    <row r="1986">
      <c r="A1986" s="53" t="inlineStr">
        <is>
          <t>CS499609818</t>
        </is>
      </c>
      <c r="B1986" s="53">
        <f>"DVV6015-2"</f>
        <v/>
      </c>
      <c r="C1986" s="53" t="n">
        <v>498.04</v>
      </c>
      <c r="D1986" s="54">
        <f>C1986*0.91</f>
        <v/>
      </c>
      <c r="E1986" s="55" t="n">
        <v>453.22</v>
      </c>
    </row>
    <row r="1987">
      <c r="A1987" s="53" t="inlineStr">
        <is>
          <t>CS499614340</t>
        </is>
      </c>
      <c r="B1987" s="53">
        <f>"DVV6015-2"</f>
        <v/>
      </c>
      <c r="C1987" s="53" t="n">
        <v>498.04</v>
      </c>
      <c r="D1987" s="54">
        <f>C1987*0.91</f>
        <v/>
      </c>
      <c r="E1987" s="55" t="n">
        <v>453.22</v>
      </c>
    </row>
    <row r="1988">
      <c r="A1988" s="53" t="inlineStr">
        <is>
          <t>CS499824801</t>
        </is>
      </c>
      <c r="B1988" s="53">
        <f>"DVV6015-2"</f>
        <v/>
      </c>
      <c r="C1988" s="53" t="n">
        <v>498.04</v>
      </c>
      <c r="D1988" s="54">
        <f>C1988*0.91</f>
        <v/>
      </c>
      <c r="E1988" s="55" t="n">
        <v>453.22</v>
      </c>
    </row>
    <row r="1989">
      <c r="A1989" s="53" t="inlineStr">
        <is>
          <t>CS499868386</t>
        </is>
      </c>
      <c r="B1989" s="53">
        <f>"DVV6015-2"</f>
        <v/>
      </c>
      <c r="C1989" s="53" t="n">
        <v>498.04</v>
      </c>
      <c r="D1989" s="54">
        <f>C1989*0.91</f>
        <v/>
      </c>
      <c r="E1989" s="55" t="n">
        <v>453.22</v>
      </c>
    </row>
    <row r="1990">
      <c r="A1990" s="58" t="inlineStr">
        <is>
          <t>CS499046776</t>
        </is>
      </c>
      <c r="B1990" s="58">
        <f>"QZ6015-2-Corner Chair"</f>
        <v/>
      </c>
      <c r="C1990" s="58" t="n">
        <v>576.97</v>
      </c>
      <c r="D1990" s="54">
        <f>C1990*0.91</f>
        <v/>
      </c>
      <c r="E1990" s="55" t="n">
        <v>525.04</v>
      </c>
    </row>
    <row r="1991">
      <c r="A1991" s="58" t="inlineStr">
        <is>
          <t>CS499268482</t>
        </is>
      </c>
      <c r="B1991" s="58">
        <f>"QZ6015-2-Corner Chair"</f>
        <v/>
      </c>
      <c r="C1991" s="58" t="n">
        <v>576.97</v>
      </c>
      <c r="D1991" s="54">
        <f>C1991*0.91</f>
        <v/>
      </c>
      <c r="E1991" s="55" t="n">
        <v>525.04</v>
      </c>
    </row>
    <row r="1992">
      <c r="A1992" s="58" t="inlineStr">
        <is>
          <t>CS499437571</t>
        </is>
      </c>
      <c r="B1992" s="58">
        <f>"QZ6015-2-Corner Chair"</f>
        <v/>
      </c>
      <c r="C1992" s="58" t="n">
        <v>576.97</v>
      </c>
      <c r="D1992" s="54">
        <f>C1992*0.91</f>
        <v/>
      </c>
      <c r="E1992" s="55" t="n">
        <v>525.04</v>
      </c>
    </row>
    <row r="1993">
      <c r="A1993" s="58" t="inlineStr">
        <is>
          <t>CS499454386</t>
        </is>
      </c>
      <c r="B1993" s="58">
        <f>"QZ6015-2-Corner Chair"</f>
        <v/>
      </c>
      <c r="C1993" s="58" t="n">
        <v>576.97</v>
      </c>
      <c r="D1993" s="54">
        <f>C1993*0.91</f>
        <v/>
      </c>
      <c r="E1993" s="55" t="n">
        <v>525.04</v>
      </c>
    </row>
    <row r="1994">
      <c r="A1994" s="58" t="inlineStr">
        <is>
          <t>CS499473362</t>
        </is>
      </c>
      <c r="B1994" s="58">
        <f>"QZ6015-2-Corner Chair"</f>
        <v/>
      </c>
      <c r="C1994" s="58" t="n">
        <v>576.97</v>
      </c>
      <c r="D1994" s="54">
        <f>C1994*0.91</f>
        <v/>
      </c>
      <c r="E1994" s="55" t="n">
        <v>525.04</v>
      </c>
    </row>
    <row r="1995">
      <c r="A1995" s="58" t="inlineStr">
        <is>
          <t>CS498830493</t>
        </is>
      </c>
      <c r="B1995" s="58">
        <f>"DV60015-9T-A"</f>
        <v/>
      </c>
      <c r="C1995" s="58" t="n">
        <v>629</v>
      </c>
      <c r="D1995" s="54">
        <f>C1995*0.91</f>
        <v/>
      </c>
      <c r="E1995" s="55" t="n">
        <v>572.39</v>
      </c>
    </row>
    <row r="1996">
      <c r="A1996" s="58" t="inlineStr">
        <is>
          <t>CS499300360</t>
        </is>
      </c>
      <c r="B1996" s="58">
        <f>"DV60015-9T-A"</f>
        <v/>
      </c>
      <c r="C1996" s="58" t="n">
        <v>629</v>
      </c>
      <c r="D1996" s="54">
        <f>C1996*0.91</f>
        <v/>
      </c>
      <c r="E1996" s="55" t="n">
        <v>572.38</v>
      </c>
    </row>
    <row r="1997">
      <c r="A1997" s="53" t="inlineStr">
        <is>
          <t>CS499162335</t>
        </is>
      </c>
      <c r="B1997" s="53">
        <f>"DV6019-9-A"</f>
        <v/>
      </c>
      <c r="C1997" s="53" t="n">
        <v>599</v>
      </c>
      <c r="D1997" s="54">
        <f>C1997*0.91</f>
        <v/>
      </c>
      <c r="E1997" s="55" t="n">
        <v>545.09</v>
      </c>
    </row>
    <row r="1998">
      <c r="A1998" s="58" t="inlineStr">
        <is>
          <t>CS499769650</t>
        </is>
      </c>
      <c r="B1998" s="58">
        <f>"DV6019-9T-A"</f>
        <v/>
      </c>
      <c r="C1998" s="58" t="n">
        <v>649</v>
      </c>
      <c r="D1998" s="54">
        <f>C1998*0.91</f>
        <v/>
      </c>
      <c r="E1998" s="55" t="n">
        <v>590.58</v>
      </c>
    </row>
    <row r="1999">
      <c r="A1999" s="53" t="inlineStr">
        <is>
          <t>CS499447787</t>
        </is>
      </c>
      <c r="B1999" s="53">
        <f>"DV6211-10-C"</f>
        <v/>
      </c>
      <c r="C1999" s="53" t="n">
        <v>545.53</v>
      </c>
      <c r="D1999" s="54">
        <f>C1999*0.91</f>
        <v/>
      </c>
      <c r="E1999" s="55" t="n">
        <v>496.44</v>
      </c>
    </row>
    <row r="2000">
      <c r="A2000" s="53" t="inlineStr">
        <is>
          <t>CS499802604</t>
        </is>
      </c>
      <c r="B2000" s="53">
        <f>"DV6211-10-C"</f>
        <v/>
      </c>
      <c r="C2000" s="53" t="n">
        <v>545.53</v>
      </c>
      <c r="D2000" s="54">
        <f>C2000*0.91</f>
        <v/>
      </c>
      <c r="E2000" s="55" t="n">
        <v>496.43</v>
      </c>
    </row>
    <row r="2001">
      <c r="A2001" s="53" t="inlineStr">
        <is>
          <t>CS499486213</t>
        </is>
      </c>
      <c r="B2001" s="53">
        <f>"DV6212-10-C"</f>
        <v/>
      </c>
      <c r="C2001" s="53" t="n">
        <v>545.53</v>
      </c>
      <c r="D2001" s="54">
        <f>C2001*0.91</f>
        <v/>
      </c>
      <c r="E2001" s="55" t="n">
        <v>496.44</v>
      </c>
    </row>
    <row r="2002">
      <c r="A2002" s="53" t="inlineStr">
        <is>
          <t>CS499514671</t>
        </is>
      </c>
      <c r="B2002" s="53">
        <f>"DV6213-10-C"</f>
        <v/>
      </c>
      <c r="C2002" s="53" t="n">
        <v>545.53</v>
      </c>
      <c r="D2002" s="54">
        <f>C2002*0.91</f>
        <v/>
      </c>
      <c r="E2002" s="55" t="n">
        <v>496.44</v>
      </c>
    </row>
    <row r="2003">
      <c r="A2003" s="53" t="inlineStr">
        <is>
          <t>CS498679630</t>
        </is>
      </c>
      <c r="B2003" s="53">
        <f>"DV6213-11-C"</f>
        <v/>
      </c>
      <c r="C2003" s="53" t="n">
        <v>675.95</v>
      </c>
      <c r="D2003" s="54">
        <f>C2003*0.91</f>
        <v/>
      </c>
      <c r="E2003" s="55" t="n">
        <v>615.13</v>
      </c>
    </row>
    <row r="2004">
      <c r="A2004" s="53" t="inlineStr">
        <is>
          <t>CS498708245</t>
        </is>
      </c>
      <c r="B2004" s="53">
        <f>"DV6213-11-C"</f>
        <v/>
      </c>
      <c r="C2004" s="53" t="n">
        <v>675.95</v>
      </c>
      <c r="D2004" s="54">
        <f>C2004*0.91</f>
        <v/>
      </c>
      <c r="E2004" s="55" t="n">
        <v>615.13</v>
      </c>
    </row>
    <row r="2005">
      <c r="A2005" s="53" t="inlineStr">
        <is>
          <t>CS498776935</t>
        </is>
      </c>
      <c r="B2005" s="53">
        <f>"DV6213-11-C"</f>
        <v/>
      </c>
      <c r="C2005" s="53" t="n">
        <v>675.95</v>
      </c>
      <c r="D2005" s="54">
        <f>C2005*0.91</f>
        <v/>
      </c>
      <c r="E2005" s="55" t="n">
        <v>615.13</v>
      </c>
    </row>
    <row r="2006">
      <c r="A2006" s="53" t="inlineStr">
        <is>
          <t>CS499023264</t>
        </is>
      </c>
      <c r="B2006" s="53">
        <f>"DV6213-11-C"</f>
        <v/>
      </c>
      <c r="C2006" s="53" t="n">
        <v>675.95</v>
      </c>
      <c r="D2006" s="54">
        <f>C2006*0.91</f>
        <v/>
      </c>
      <c r="E2006" s="55" t="n">
        <v>615.13</v>
      </c>
    </row>
    <row r="2007">
      <c r="A2007" s="53" t="inlineStr">
        <is>
          <t>CS499147546</t>
        </is>
      </c>
      <c r="B2007" s="53">
        <f>"DV6213-11-C"</f>
        <v/>
      </c>
      <c r="C2007" s="53" t="n">
        <v>675.95</v>
      </c>
      <c r="D2007" s="54">
        <f>C2007*0.91</f>
        <v/>
      </c>
      <c r="E2007" s="55" t="n">
        <v>615.13</v>
      </c>
    </row>
    <row r="2008">
      <c r="A2008" s="53" t="inlineStr">
        <is>
          <t>CS499365166</t>
        </is>
      </c>
      <c r="B2008" s="53">
        <f>"DV6213-11-C"</f>
        <v/>
      </c>
      <c r="C2008" s="53" t="n">
        <v>675.95</v>
      </c>
      <c r="D2008" s="54">
        <f>C2008*0.91</f>
        <v/>
      </c>
      <c r="E2008" s="55" t="n">
        <v>615.13</v>
      </c>
    </row>
    <row r="2009">
      <c r="A2009" s="53" t="inlineStr">
        <is>
          <t>CS499574903</t>
        </is>
      </c>
      <c r="B2009" s="53">
        <f>"DV6213-11-C"</f>
        <v/>
      </c>
      <c r="C2009" s="53" t="n">
        <v>675.95</v>
      </c>
      <c r="D2009" s="54">
        <f>C2009*0.91</f>
        <v/>
      </c>
      <c r="E2009" s="55" t="n">
        <v>615.13</v>
      </c>
    </row>
    <row r="2010">
      <c r="A2010" s="53" t="inlineStr">
        <is>
          <t>CS499224477</t>
        </is>
      </c>
      <c r="B2010" s="53">
        <f>"DV7742"</f>
        <v/>
      </c>
      <c r="C2010" s="53" t="n">
        <v>39.6</v>
      </c>
      <c r="D2010" s="54">
        <f>C2010*0.91</f>
        <v/>
      </c>
      <c r="E2010" s="55" t="n">
        <v>36.03</v>
      </c>
    </row>
    <row r="2011">
      <c r="A2011" s="53" t="inlineStr">
        <is>
          <t>CS499473441</t>
        </is>
      </c>
      <c r="B2011" s="53">
        <f>"DV7742"</f>
        <v/>
      </c>
      <c r="C2011" s="53" t="n">
        <v>39.6</v>
      </c>
      <c r="D2011" s="54">
        <f>C2011*0.91</f>
        <v/>
      </c>
      <c r="E2011" s="55" t="n">
        <v>36.03</v>
      </c>
    </row>
    <row r="2012">
      <c r="A2012" s="53" t="inlineStr">
        <is>
          <t>CS498880238</t>
        </is>
      </c>
      <c r="B2012" s="53">
        <f>"DV7743"</f>
        <v/>
      </c>
      <c r="C2012" s="53" t="n">
        <v>39.6</v>
      </c>
      <c r="D2012" s="54">
        <f>C2012*0.91</f>
        <v/>
      </c>
      <c r="E2012" s="55" t="n">
        <v>36.03</v>
      </c>
    </row>
    <row r="2013">
      <c r="A2013" s="53" t="inlineStr">
        <is>
          <t>CS498918840</t>
        </is>
      </c>
      <c r="B2013" s="53">
        <f>"DV7743"</f>
        <v/>
      </c>
      <c r="C2013" s="53" t="n">
        <v>39.6</v>
      </c>
      <c r="D2013" s="54">
        <f>C2013*0.91</f>
        <v/>
      </c>
      <c r="E2013" s="55" t="n">
        <v>36.03</v>
      </c>
    </row>
    <row r="2014">
      <c r="A2014" s="53" t="inlineStr">
        <is>
          <t>CS499023889</t>
        </is>
      </c>
      <c r="B2014" s="53">
        <f>"DV7743"</f>
        <v/>
      </c>
      <c r="C2014" s="53" t="n">
        <v>39.6</v>
      </c>
      <c r="D2014" s="54">
        <f>C2014*0.91</f>
        <v/>
      </c>
      <c r="E2014" s="55" t="n">
        <v>36.03</v>
      </c>
    </row>
    <row r="2015">
      <c r="A2015" s="53" t="inlineStr">
        <is>
          <t>CS499393152</t>
        </is>
      </c>
      <c r="B2015" s="53">
        <f>"CD-0074-3"</f>
        <v/>
      </c>
      <c r="C2015" s="53" t="n">
        <v>67.31999999999999</v>
      </c>
      <c r="D2015" s="54">
        <f>C2015*0.91</f>
        <v/>
      </c>
      <c r="E2015" s="55" t="n">
        <v>61.26</v>
      </c>
    </row>
    <row r="2016">
      <c r="A2016" s="53" t="inlineStr">
        <is>
          <t>CS498731221</t>
        </is>
      </c>
      <c r="B2016" s="53">
        <f>"DV7745"</f>
        <v/>
      </c>
      <c r="C2016" s="53" t="n">
        <v>39.6</v>
      </c>
      <c r="D2016" s="54">
        <f>C2016*0.91</f>
        <v/>
      </c>
      <c r="E2016" s="55" t="n">
        <v>36.03</v>
      </c>
    </row>
    <row r="2017">
      <c r="A2017" s="53" t="inlineStr">
        <is>
          <t>CS498875052</t>
        </is>
      </c>
      <c r="B2017" s="53">
        <f>"DV7745"</f>
        <v/>
      </c>
      <c r="C2017" s="53" t="n">
        <v>39.6</v>
      </c>
      <c r="D2017" s="54">
        <f>C2017*0.91</f>
        <v/>
      </c>
      <c r="E2017" s="55" t="n">
        <v>-0.01</v>
      </c>
    </row>
    <row r="2018">
      <c r="A2018" s="53" t="inlineStr">
        <is>
          <t>CS498897723</t>
        </is>
      </c>
      <c r="B2018" s="53">
        <f>"DV7745"</f>
        <v/>
      </c>
      <c r="C2018" s="53" t="n">
        <v>39.6</v>
      </c>
      <c r="D2018" s="54">
        <f>C2018*0.91</f>
        <v/>
      </c>
      <c r="E2018" s="55" t="n">
        <v>36.03</v>
      </c>
    </row>
    <row r="2019">
      <c r="A2019" s="53" t="inlineStr">
        <is>
          <t>CS499011119</t>
        </is>
      </c>
      <c r="B2019" s="53">
        <f>"DV7745"</f>
        <v/>
      </c>
      <c r="C2019" s="53" t="n">
        <v>39.6</v>
      </c>
      <c r="D2019" s="54">
        <f>C2019*0.91</f>
        <v/>
      </c>
      <c r="E2019" s="55" t="n">
        <v>36.03</v>
      </c>
    </row>
    <row r="2020">
      <c r="A2020" s="53" t="inlineStr">
        <is>
          <t>CS499110240</t>
        </is>
      </c>
      <c r="B2020" s="53">
        <f>"DV7745"</f>
        <v/>
      </c>
      <c r="C2020" s="53" t="n">
        <v>39.6</v>
      </c>
      <c r="D2020" s="54">
        <f>C2020*0.91</f>
        <v/>
      </c>
      <c r="E2020" s="55" t="n">
        <v>36.03</v>
      </c>
    </row>
    <row r="2021">
      <c r="A2021" s="53" t="inlineStr">
        <is>
          <t>CS499112595</t>
        </is>
      </c>
      <c r="B2021" s="53">
        <f>"DV7745"</f>
        <v/>
      </c>
      <c r="C2021" s="53" t="n">
        <v>39.6</v>
      </c>
      <c r="D2021" s="54">
        <f>C2021*0.91</f>
        <v/>
      </c>
      <c r="E2021" s="55" t="n">
        <v>36.03</v>
      </c>
    </row>
    <row r="2022">
      <c r="A2022" s="53" t="inlineStr">
        <is>
          <t>CS499125998</t>
        </is>
      </c>
      <c r="B2022" s="53">
        <f>"DV7745"</f>
        <v/>
      </c>
      <c r="C2022" s="53" t="n">
        <v>39.6</v>
      </c>
      <c r="D2022" s="54">
        <f>C2022*0.91</f>
        <v/>
      </c>
      <c r="E2022" s="55" t="n">
        <v>36.03</v>
      </c>
    </row>
    <row r="2023">
      <c r="A2023" s="53" t="inlineStr">
        <is>
          <t>CS499222120</t>
        </is>
      </c>
      <c r="B2023" s="53">
        <f>"DV7745"</f>
        <v/>
      </c>
      <c r="C2023" s="53" t="n">
        <v>39.6</v>
      </c>
      <c r="D2023" s="54">
        <f>C2023*0.91</f>
        <v/>
      </c>
      <c r="E2023" s="55" t="n">
        <v>36.03</v>
      </c>
    </row>
    <row r="2024">
      <c r="A2024" s="53" t="inlineStr">
        <is>
          <t>CS499813292</t>
        </is>
      </c>
      <c r="B2024" s="53">
        <f>"DV7745"</f>
        <v/>
      </c>
      <c r="C2024" s="53" t="n">
        <v>39.6</v>
      </c>
      <c r="D2024" s="54">
        <f>C2024*0.91</f>
        <v/>
      </c>
      <c r="E2024" s="55" t="n">
        <v>36.03</v>
      </c>
    </row>
    <row r="2025">
      <c r="A2025" s="53" t="inlineStr">
        <is>
          <t>CS499813708</t>
        </is>
      </c>
      <c r="B2025" s="53">
        <f>"DV7745"</f>
        <v/>
      </c>
      <c r="C2025" s="53" t="n">
        <v>39.6</v>
      </c>
      <c r="D2025" s="54">
        <f>C2025*0.91</f>
        <v/>
      </c>
      <c r="E2025" s="55" t="n">
        <v>36.03</v>
      </c>
    </row>
    <row r="2026">
      <c r="A2026" s="53" t="inlineStr">
        <is>
          <t>CS498718606</t>
        </is>
      </c>
      <c r="B2026" s="53">
        <f>"CC-8011"</f>
        <v/>
      </c>
      <c r="C2026" s="53" t="n">
        <v>61.2</v>
      </c>
      <c r="D2026" s="54">
        <f>C2026*0.91</f>
        <v/>
      </c>
      <c r="E2026" s="55" t="n">
        <v>55.69</v>
      </c>
    </row>
    <row r="2027">
      <c r="A2027" s="53" t="inlineStr">
        <is>
          <t>CS499006680</t>
        </is>
      </c>
      <c r="B2027" s="53">
        <f>"CC-8011"</f>
        <v/>
      </c>
      <c r="C2027" s="53" t="n">
        <v>61.2</v>
      </c>
      <c r="D2027" s="54">
        <f>C2027*0.91</f>
        <v/>
      </c>
      <c r="E2027" s="55" t="n">
        <v>55.69</v>
      </c>
    </row>
    <row r="2028">
      <c r="A2028" s="53" t="inlineStr">
        <is>
          <t>CS499053835</t>
        </is>
      </c>
      <c r="B2028" s="53">
        <f>"CC-8011"</f>
        <v/>
      </c>
      <c r="C2028" s="53" t="n">
        <v>61.2</v>
      </c>
      <c r="D2028" s="54">
        <f>C2028*0.91</f>
        <v/>
      </c>
      <c r="E2028" s="55" t="n">
        <v>55.69</v>
      </c>
    </row>
    <row r="2029">
      <c r="A2029" s="53" t="inlineStr">
        <is>
          <t>CS499210321</t>
        </is>
      </c>
      <c r="B2029" s="53">
        <f>"CC-8011"</f>
        <v/>
      </c>
      <c r="C2029" s="53" t="n">
        <v>61.2</v>
      </c>
      <c r="D2029" s="54">
        <f>C2029*0.91</f>
        <v/>
      </c>
      <c r="E2029" s="55" t="n">
        <v>55.69</v>
      </c>
    </row>
    <row r="2030">
      <c r="A2030" s="53" t="inlineStr">
        <is>
          <t>CS499406042</t>
        </is>
      </c>
      <c r="B2030" s="53">
        <f>"CC-8011"</f>
        <v/>
      </c>
      <c r="C2030" s="53" t="n">
        <v>61.2</v>
      </c>
      <c r="D2030" s="54">
        <f>C2030*0.91</f>
        <v/>
      </c>
      <c r="E2030" s="55" t="n">
        <v>55.69</v>
      </c>
    </row>
    <row r="2031">
      <c r="A2031" s="53" t="inlineStr">
        <is>
          <t>CS499428457</t>
        </is>
      </c>
      <c r="B2031" s="53">
        <f>"CC-8011"</f>
        <v/>
      </c>
      <c r="C2031" s="53" t="n">
        <v>61.2</v>
      </c>
      <c r="D2031" s="54">
        <f>C2031*0.91</f>
        <v/>
      </c>
      <c r="E2031" s="55" t="n">
        <v>55.69</v>
      </c>
    </row>
    <row r="2032">
      <c r="A2032" s="53" t="inlineStr">
        <is>
          <t>CS499494652</t>
        </is>
      </c>
      <c r="B2032" s="53">
        <f>"CC-8011"</f>
        <v/>
      </c>
      <c r="C2032" s="53" t="n">
        <v>61.2</v>
      </c>
      <c r="D2032" s="54">
        <f>C2032*0.91</f>
        <v/>
      </c>
      <c r="E2032" s="55" t="n">
        <v>55.69</v>
      </c>
    </row>
    <row r="2033">
      <c r="A2033" s="53" t="inlineStr">
        <is>
          <t>CS499579673</t>
        </is>
      </c>
      <c r="B2033" s="53">
        <f>"CC-8011"</f>
        <v/>
      </c>
      <c r="C2033" s="53" t="n">
        <v>61.2</v>
      </c>
      <c r="D2033" s="54">
        <f>C2033*0.91</f>
        <v/>
      </c>
      <c r="E2033" s="55" t="n">
        <v>55.69</v>
      </c>
    </row>
    <row r="2034">
      <c r="A2034" s="53" t="inlineStr">
        <is>
          <t>CS499602774</t>
        </is>
      </c>
      <c r="B2034" s="53">
        <f>"CC-8011"</f>
        <v/>
      </c>
      <c r="C2034" s="53" t="n">
        <v>61.2</v>
      </c>
      <c r="D2034" s="54">
        <f>C2034*0.91</f>
        <v/>
      </c>
      <c r="E2034" s="55" t="n">
        <v>55.69</v>
      </c>
    </row>
    <row r="2035">
      <c r="A2035" s="53" t="inlineStr">
        <is>
          <t>CS499620215</t>
        </is>
      </c>
      <c r="B2035" s="53">
        <f>"CC-8011"</f>
        <v/>
      </c>
      <c r="C2035" s="53" t="n">
        <v>61.2</v>
      </c>
      <c r="D2035" s="54">
        <f>C2035*0.91</f>
        <v/>
      </c>
      <c r="E2035" s="55" t="n">
        <v>55.69</v>
      </c>
    </row>
    <row r="2036">
      <c r="A2036" s="53" t="inlineStr">
        <is>
          <t>CS499704189</t>
        </is>
      </c>
      <c r="B2036" s="53">
        <f>"CC-8011"</f>
        <v/>
      </c>
      <c r="C2036" s="53" t="n">
        <v>122.4</v>
      </c>
      <c r="D2036" s="54">
        <f>C2036*0.91</f>
        <v/>
      </c>
      <c r="E2036" s="55" t="n">
        <v>111.39</v>
      </c>
    </row>
    <row r="2037">
      <c r="A2037" s="53" t="inlineStr">
        <is>
          <t>CS499713980</t>
        </is>
      </c>
      <c r="B2037" s="53">
        <f>"CC-8011"</f>
        <v/>
      </c>
      <c r="C2037" s="53" t="n">
        <v>61.2</v>
      </c>
      <c r="D2037" s="54">
        <f>C2037*0.91</f>
        <v/>
      </c>
      <c r="E2037" s="55" t="n">
        <v>55.69</v>
      </c>
    </row>
    <row r="2038">
      <c r="A2038" s="53" t="inlineStr">
        <is>
          <t>CS499795239</t>
        </is>
      </c>
      <c r="B2038" s="53">
        <f>"CC-8011"</f>
        <v/>
      </c>
      <c r="C2038" s="53" t="n">
        <v>61.2</v>
      </c>
      <c r="D2038" s="54">
        <f>C2038*0.91</f>
        <v/>
      </c>
      <c r="E2038" s="55" t="n">
        <v>55.69</v>
      </c>
    </row>
    <row r="2039">
      <c r="A2039" s="53" t="inlineStr">
        <is>
          <t>CS499825595</t>
        </is>
      </c>
      <c r="B2039" s="53">
        <f>"CC-8011"</f>
        <v/>
      </c>
      <c r="C2039" s="53" t="n">
        <v>61.2</v>
      </c>
      <c r="D2039" s="54">
        <f>C2039*0.91</f>
        <v/>
      </c>
      <c r="E2039" s="55" t="n">
        <v>55.69</v>
      </c>
    </row>
    <row r="2040">
      <c r="A2040" s="53" t="inlineStr">
        <is>
          <t>CS499856608</t>
        </is>
      </c>
      <c r="B2040" s="53">
        <f>"CC-8011"</f>
        <v/>
      </c>
      <c r="C2040" s="53" t="n">
        <v>61.2</v>
      </c>
      <c r="D2040" s="54">
        <f>C2040*0.91</f>
        <v/>
      </c>
      <c r="E2040" s="55" t="n">
        <v>55.69</v>
      </c>
    </row>
    <row r="2041">
      <c r="A2041" s="53" t="inlineStr">
        <is>
          <t>CS499870575</t>
        </is>
      </c>
      <c r="B2041" s="53">
        <f>"CC-8011"</f>
        <v/>
      </c>
      <c r="C2041" s="53" t="n">
        <v>61.2</v>
      </c>
      <c r="D2041" s="54">
        <f>C2041*0.91</f>
        <v/>
      </c>
      <c r="E2041" s="55" t="n">
        <v>55.69</v>
      </c>
    </row>
    <row r="2042">
      <c r="A2042" s="53" t="inlineStr">
        <is>
          <t>CS499909666</t>
        </is>
      </c>
      <c r="B2042" s="53">
        <f>"CC-8011"</f>
        <v/>
      </c>
      <c r="C2042" s="53" t="n">
        <v>61.2</v>
      </c>
      <c r="D2042" s="54">
        <f>C2042*0.91</f>
        <v/>
      </c>
      <c r="E2042" s="55" t="n">
        <v>55.69</v>
      </c>
    </row>
    <row r="2043">
      <c r="A2043" s="53" t="inlineStr">
        <is>
          <t>CA498862010</t>
        </is>
      </c>
      <c r="B2043" s="53">
        <f>"CC-8013"</f>
        <v/>
      </c>
      <c r="C2043" s="53" t="n">
        <v>61.2</v>
      </c>
      <c r="D2043" s="54">
        <f>C2043*0.91</f>
        <v/>
      </c>
      <c r="E2043" s="55" t="n">
        <v>55.69</v>
      </c>
    </row>
    <row r="2044">
      <c r="A2044" s="53" t="inlineStr">
        <is>
          <t>CS498663606</t>
        </is>
      </c>
      <c r="B2044" s="53">
        <f>"CC-8013"</f>
        <v/>
      </c>
      <c r="C2044" s="53" t="n">
        <v>61.2</v>
      </c>
      <c r="D2044" s="54">
        <f>C2044*0.91</f>
        <v/>
      </c>
      <c r="E2044" s="55" t="n">
        <v>55.69</v>
      </c>
    </row>
    <row r="2045">
      <c r="A2045" s="53" t="inlineStr">
        <is>
          <t>CS498669045</t>
        </is>
      </c>
      <c r="B2045" s="53">
        <f>"CC-8013"</f>
        <v/>
      </c>
      <c r="C2045" s="53" t="n">
        <v>61.2</v>
      </c>
      <c r="D2045" s="54">
        <f>C2045*0.91</f>
        <v/>
      </c>
      <c r="E2045" s="55" t="n">
        <v>55.69</v>
      </c>
    </row>
    <row r="2046">
      <c r="A2046" s="53" t="inlineStr">
        <is>
          <t>CS498740530</t>
        </is>
      </c>
      <c r="B2046" s="53">
        <f>"CC-8013"</f>
        <v/>
      </c>
      <c r="C2046" s="53" t="n">
        <v>61.2</v>
      </c>
      <c r="D2046" s="54">
        <f>C2046*0.91</f>
        <v/>
      </c>
      <c r="E2046" s="55" t="n">
        <v>55.69</v>
      </c>
    </row>
    <row r="2047">
      <c r="A2047" s="53" t="inlineStr">
        <is>
          <t>CS498744190</t>
        </is>
      </c>
      <c r="B2047" s="53">
        <f>"CC-8013"</f>
        <v/>
      </c>
      <c r="C2047" s="53" t="n">
        <v>122.4</v>
      </c>
      <c r="D2047" s="54">
        <f>C2047*0.91</f>
        <v/>
      </c>
      <c r="E2047" s="55" t="n">
        <v>111.39</v>
      </c>
    </row>
    <row r="2048">
      <c r="A2048" s="53" t="inlineStr">
        <is>
          <t>CS498817302</t>
        </is>
      </c>
      <c r="B2048" s="53">
        <f>"CC-8013"</f>
        <v/>
      </c>
      <c r="C2048" s="53" t="n">
        <v>61.2</v>
      </c>
      <c r="D2048" s="54">
        <f>C2048*0.91</f>
        <v/>
      </c>
      <c r="E2048" s="55" t="n">
        <v>55.69</v>
      </c>
    </row>
    <row r="2049">
      <c r="A2049" s="53" t="inlineStr">
        <is>
          <t>CS498886451</t>
        </is>
      </c>
      <c r="B2049" s="53">
        <f>"CC-8013"</f>
        <v/>
      </c>
      <c r="C2049" s="53" t="n">
        <v>122.4</v>
      </c>
      <c r="D2049" s="54">
        <f>C2049*0.91</f>
        <v/>
      </c>
      <c r="E2049" s="55" t="n">
        <v>111.39</v>
      </c>
    </row>
    <row r="2050">
      <c r="A2050" s="53" t="inlineStr">
        <is>
          <t>CS498936576</t>
        </is>
      </c>
      <c r="B2050" s="53">
        <f>"CC-8013"</f>
        <v/>
      </c>
      <c r="C2050" s="53" t="n">
        <v>61.2</v>
      </c>
      <c r="D2050" s="54">
        <f>C2050*0.91</f>
        <v/>
      </c>
      <c r="E2050" s="55" t="n">
        <v>55.69</v>
      </c>
    </row>
    <row r="2051">
      <c r="A2051" s="53" t="inlineStr">
        <is>
          <t>CS498974569</t>
        </is>
      </c>
      <c r="B2051" s="53">
        <f>"CC-8013"</f>
        <v/>
      </c>
      <c r="C2051" s="53" t="n">
        <v>61.2</v>
      </c>
      <c r="D2051" s="54">
        <f>C2051*0.91</f>
        <v/>
      </c>
      <c r="E2051" s="55" t="n">
        <v>55.69</v>
      </c>
    </row>
    <row r="2052">
      <c r="A2052" s="53" t="inlineStr">
        <is>
          <t>CS499084455</t>
        </is>
      </c>
      <c r="B2052" s="53">
        <f>"CC-8013"</f>
        <v/>
      </c>
      <c r="C2052" s="53" t="n">
        <v>61.2</v>
      </c>
      <c r="D2052" s="54">
        <f>C2052*0.91</f>
        <v/>
      </c>
      <c r="E2052" s="55" t="n">
        <v>55.69</v>
      </c>
    </row>
    <row r="2053">
      <c r="A2053" s="53" t="inlineStr">
        <is>
          <t>CS499091900</t>
        </is>
      </c>
      <c r="B2053" s="53">
        <f>"CC-8013"</f>
        <v/>
      </c>
      <c r="C2053" s="53" t="n">
        <v>122.4</v>
      </c>
      <c r="D2053" s="54">
        <f>C2053*0.91</f>
        <v/>
      </c>
      <c r="E2053" s="55" t="n">
        <v>111.39</v>
      </c>
    </row>
    <row r="2054">
      <c r="A2054" s="53" t="inlineStr">
        <is>
          <t>CS499114133</t>
        </is>
      </c>
      <c r="B2054" s="53">
        <f>"CC-8013"</f>
        <v/>
      </c>
      <c r="C2054" s="53" t="n">
        <v>61.2</v>
      </c>
      <c r="D2054" s="54">
        <f>C2054*0.91</f>
        <v/>
      </c>
      <c r="E2054" s="55" t="n">
        <v>55.69</v>
      </c>
    </row>
    <row r="2055">
      <c r="A2055" s="53" t="inlineStr">
        <is>
          <t>CS499245460</t>
        </is>
      </c>
      <c r="B2055" s="53">
        <f>"CC-8013"</f>
        <v/>
      </c>
      <c r="C2055" s="53" t="n">
        <v>122.4</v>
      </c>
      <c r="D2055" s="54">
        <f>C2055*0.91</f>
        <v/>
      </c>
      <c r="E2055" s="55" t="n">
        <v>111.39</v>
      </c>
    </row>
    <row r="2056">
      <c r="A2056" s="53" t="inlineStr">
        <is>
          <t>CS499321526</t>
        </is>
      </c>
      <c r="B2056" s="53">
        <f>"CC-8013"</f>
        <v/>
      </c>
      <c r="C2056" s="53" t="n">
        <v>61.2</v>
      </c>
      <c r="D2056" s="54">
        <f>C2056*0.91</f>
        <v/>
      </c>
      <c r="E2056" s="55" t="n">
        <v>55.69</v>
      </c>
    </row>
    <row r="2057">
      <c r="A2057" s="53" t="inlineStr">
        <is>
          <t>CS499331551</t>
        </is>
      </c>
      <c r="B2057" s="53">
        <f>"CC-8013"</f>
        <v/>
      </c>
      <c r="C2057" s="53" t="n">
        <v>61.2</v>
      </c>
      <c r="D2057" s="54">
        <f>C2057*0.91</f>
        <v/>
      </c>
      <c r="E2057" s="55" t="n">
        <v>55.69</v>
      </c>
    </row>
    <row r="2058">
      <c r="A2058" s="53" t="inlineStr">
        <is>
          <t>CS499363219</t>
        </is>
      </c>
      <c r="B2058" s="53">
        <f>"CC-8013"</f>
        <v/>
      </c>
      <c r="C2058" s="53" t="n">
        <v>61.2</v>
      </c>
      <c r="D2058" s="54">
        <f>C2058*0.91</f>
        <v/>
      </c>
      <c r="E2058" s="55" t="n">
        <v>55.69</v>
      </c>
    </row>
    <row r="2059">
      <c r="A2059" s="53" t="inlineStr">
        <is>
          <t>CS499367996</t>
        </is>
      </c>
      <c r="B2059" s="53">
        <f>"CC-8013"</f>
        <v/>
      </c>
      <c r="C2059" s="53" t="n">
        <v>61.2</v>
      </c>
      <c r="D2059" s="54">
        <f>C2059*0.91</f>
        <v/>
      </c>
      <c r="E2059" s="55" t="n">
        <v>55.69</v>
      </c>
    </row>
    <row r="2060">
      <c r="A2060" s="53" t="inlineStr">
        <is>
          <t>CS499575071</t>
        </is>
      </c>
      <c r="B2060" s="53">
        <f>"CC-8013"</f>
        <v/>
      </c>
      <c r="C2060" s="53" t="n">
        <v>61.2</v>
      </c>
      <c r="D2060" s="54">
        <f>C2060*0.91</f>
        <v/>
      </c>
      <c r="E2060" s="55" t="n">
        <v>55.69</v>
      </c>
    </row>
    <row r="2061">
      <c r="A2061" s="53" t="inlineStr">
        <is>
          <t>CS499593627</t>
        </is>
      </c>
      <c r="B2061" s="53">
        <f>"CC-8013"</f>
        <v/>
      </c>
      <c r="C2061" s="53" t="n">
        <v>61.2</v>
      </c>
      <c r="D2061" s="54">
        <f>C2061*0.91</f>
        <v/>
      </c>
      <c r="E2061" s="55" t="n">
        <v>55.69</v>
      </c>
    </row>
    <row r="2062">
      <c r="A2062" s="53" t="inlineStr">
        <is>
          <t>CS499662217</t>
        </is>
      </c>
      <c r="B2062" s="53">
        <f>"CC-8013"</f>
        <v/>
      </c>
      <c r="C2062" s="53" t="n">
        <v>61.2</v>
      </c>
      <c r="D2062" s="54">
        <f>C2062*0.91</f>
        <v/>
      </c>
      <c r="E2062" s="55" t="n">
        <v>55.69</v>
      </c>
    </row>
    <row r="2063">
      <c r="A2063" s="53" t="inlineStr">
        <is>
          <t>CS499693641</t>
        </is>
      </c>
      <c r="B2063" s="53">
        <f>"CC-8013"</f>
        <v/>
      </c>
      <c r="C2063" s="53" t="n">
        <v>61.2</v>
      </c>
      <c r="D2063" s="54">
        <f>C2063*0.91</f>
        <v/>
      </c>
      <c r="E2063" s="55" t="n">
        <v>55.69</v>
      </c>
    </row>
    <row r="2064">
      <c r="A2064" s="53" t="inlineStr">
        <is>
          <t>CS499713278</t>
        </is>
      </c>
      <c r="B2064" s="53">
        <f>"CC-8013"</f>
        <v/>
      </c>
      <c r="C2064" s="53" t="n">
        <v>61.2</v>
      </c>
      <c r="D2064" s="54">
        <f>C2064*0.91</f>
        <v/>
      </c>
      <c r="E2064" s="55" t="n">
        <v>55.69</v>
      </c>
    </row>
    <row r="2065">
      <c r="A2065" s="53" t="inlineStr">
        <is>
          <t>CS499860017</t>
        </is>
      </c>
      <c r="B2065" s="53">
        <f>"CC-8013"</f>
        <v/>
      </c>
      <c r="C2065" s="53" t="n">
        <v>61.2</v>
      </c>
      <c r="D2065" s="54">
        <f>C2065*0.91</f>
        <v/>
      </c>
      <c r="E2065" s="55" t="n">
        <v>55.69</v>
      </c>
    </row>
    <row r="2066">
      <c r="A2066" s="53" t="inlineStr">
        <is>
          <t>CS499901056</t>
        </is>
      </c>
      <c r="B2066" s="53">
        <f>"CC-8013"</f>
        <v/>
      </c>
      <c r="C2066" s="53" t="n">
        <v>61.2</v>
      </c>
      <c r="D2066" s="54">
        <f>C2066*0.91</f>
        <v/>
      </c>
      <c r="E2066" s="55" t="n">
        <v>55.69</v>
      </c>
    </row>
    <row r="2067">
      <c r="A2067" s="53" t="inlineStr">
        <is>
          <t>CA499227056</t>
        </is>
      </c>
      <c r="B2067" s="53">
        <f>"CC-8014"</f>
        <v/>
      </c>
      <c r="C2067" s="53" t="n">
        <v>61.2</v>
      </c>
      <c r="D2067" s="54">
        <f>C2067*0.91</f>
        <v/>
      </c>
      <c r="E2067" s="55" t="n">
        <v>55.69</v>
      </c>
    </row>
    <row r="2068">
      <c r="A2068" s="53" t="inlineStr">
        <is>
          <t>CS498678972</t>
        </is>
      </c>
      <c r="B2068" s="53">
        <f>"CC-8014"</f>
        <v/>
      </c>
      <c r="C2068" s="53" t="n">
        <v>61.2</v>
      </c>
      <c r="D2068" s="54">
        <f>C2068*0.91</f>
        <v/>
      </c>
      <c r="E2068" s="55" t="n">
        <v>55.69</v>
      </c>
    </row>
    <row r="2069">
      <c r="A2069" s="53" t="inlineStr">
        <is>
          <t>CS498775760</t>
        </is>
      </c>
      <c r="B2069" s="53">
        <f>"CC-8014"</f>
        <v/>
      </c>
      <c r="C2069" s="53" t="n">
        <v>61.2</v>
      </c>
      <c r="D2069" s="54">
        <f>C2069*0.91</f>
        <v/>
      </c>
      <c r="E2069" s="55" t="n">
        <v>55.69</v>
      </c>
    </row>
    <row r="2070">
      <c r="A2070" s="53" t="inlineStr">
        <is>
          <t>CS498797980</t>
        </is>
      </c>
      <c r="B2070" s="53">
        <f>"CC-8014"</f>
        <v/>
      </c>
      <c r="C2070" s="53" t="n">
        <v>367.2</v>
      </c>
      <c r="D2070" s="54">
        <f>C2070*0.91</f>
        <v/>
      </c>
      <c r="E2070" s="55" t="n">
        <v>334.15</v>
      </c>
    </row>
    <row r="2071">
      <c r="A2071" s="53" t="inlineStr">
        <is>
          <t>CS498810787</t>
        </is>
      </c>
      <c r="B2071" s="53">
        <f>"CC-8014"</f>
        <v/>
      </c>
      <c r="C2071" s="53" t="n">
        <v>61.2</v>
      </c>
      <c r="D2071" s="54">
        <f>C2071*0.91</f>
        <v/>
      </c>
      <c r="E2071" s="55" t="n">
        <v>55.69</v>
      </c>
    </row>
    <row r="2072">
      <c r="A2072" s="53" t="inlineStr">
        <is>
          <t>CS498821757</t>
        </is>
      </c>
      <c r="B2072" s="53">
        <f>"CC-8014"</f>
        <v/>
      </c>
      <c r="C2072" s="53" t="n">
        <v>61.2</v>
      </c>
      <c r="D2072" s="54">
        <f>C2072*0.91</f>
        <v/>
      </c>
      <c r="E2072" s="55" t="n">
        <v>55.69</v>
      </c>
    </row>
    <row r="2073">
      <c r="A2073" s="53" t="inlineStr">
        <is>
          <t>CS498837436</t>
        </is>
      </c>
      <c r="B2073" s="53">
        <f>"CC-8014"</f>
        <v/>
      </c>
      <c r="C2073" s="53" t="n">
        <v>122.4</v>
      </c>
      <c r="D2073" s="54">
        <f>C2073*0.91</f>
        <v/>
      </c>
      <c r="E2073" s="55" t="n">
        <v>111.39</v>
      </c>
    </row>
    <row r="2074">
      <c r="A2074" s="53" t="inlineStr">
        <is>
          <t>CS498872938</t>
        </is>
      </c>
      <c r="B2074" s="53">
        <f>"CC-8014"</f>
        <v/>
      </c>
      <c r="C2074" s="53" t="n">
        <v>61.2</v>
      </c>
      <c r="D2074" s="54">
        <f>C2074*0.91</f>
        <v/>
      </c>
      <c r="E2074" s="55" t="n">
        <v>55.69</v>
      </c>
    </row>
    <row r="2075">
      <c r="A2075" s="53" t="inlineStr">
        <is>
          <t>CS498886091</t>
        </is>
      </c>
      <c r="B2075" s="53">
        <f>"CC-8014"</f>
        <v/>
      </c>
      <c r="C2075" s="53" t="n">
        <v>244.8</v>
      </c>
      <c r="D2075" s="54">
        <f>C2075*0.91</f>
        <v/>
      </c>
      <c r="E2075" s="55" t="n">
        <v>0</v>
      </c>
    </row>
    <row r="2076">
      <c r="A2076" s="53" t="inlineStr">
        <is>
          <t>CS498896457</t>
        </is>
      </c>
      <c r="B2076" s="53">
        <f>"CC-8014"</f>
        <v/>
      </c>
      <c r="C2076" s="53" t="n">
        <v>61.2</v>
      </c>
      <c r="D2076" s="54">
        <f>C2076*0.91</f>
        <v/>
      </c>
      <c r="E2076" s="55" t="n">
        <v>55.69</v>
      </c>
    </row>
    <row r="2077">
      <c r="A2077" s="53" t="inlineStr">
        <is>
          <t>CS498913701</t>
        </is>
      </c>
      <c r="B2077" s="53">
        <f>"CC-8014"</f>
        <v/>
      </c>
      <c r="C2077" s="53" t="n">
        <v>61.2</v>
      </c>
      <c r="D2077" s="54">
        <f>C2077*0.91</f>
        <v/>
      </c>
      <c r="E2077" s="55" t="n">
        <v>55.69</v>
      </c>
    </row>
    <row r="2078">
      <c r="A2078" s="53" t="inlineStr">
        <is>
          <t>CS498922670</t>
        </is>
      </c>
      <c r="B2078" s="53">
        <f>"CC-8014"</f>
        <v/>
      </c>
      <c r="C2078" s="53" t="n">
        <v>61.2</v>
      </c>
      <c r="D2078" s="54">
        <f>C2078*0.91</f>
        <v/>
      </c>
      <c r="E2078" s="55" t="n">
        <v>55.69</v>
      </c>
    </row>
    <row r="2079">
      <c r="A2079" s="53" t="inlineStr">
        <is>
          <t>CS499063610</t>
        </is>
      </c>
      <c r="B2079" s="53">
        <f>"CC-8014"</f>
        <v/>
      </c>
      <c r="C2079" s="53" t="n">
        <v>61.2</v>
      </c>
      <c r="D2079" s="54">
        <f>C2079*0.91</f>
        <v/>
      </c>
      <c r="E2079" s="55" t="n">
        <v>55.69</v>
      </c>
    </row>
    <row r="2080">
      <c r="A2080" s="53" t="inlineStr">
        <is>
          <t>CS499101329</t>
        </is>
      </c>
      <c r="B2080" s="53">
        <f>"CC-8014"</f>
        <v/>
      </c>
      <c r="C2080" s="53" t="n">
        <v>61.2</v>
      </c>
      <c r="D2080" s="54">
        <f>C2080*0.91</f>
        <v/>
      </c>
      <c r="E2080" s="55" t="n">
        <v>55.69</v>
      </c>
    </row>
    <row r="2081">
      <c r="A2081" s="53" t="inlineStr">
        <is>
          <t>CS499111874</t>
        </is>
      </c>
      <c r="B2081" s="53">
        <f>"CC-8014"</f>
        <v/>
      </c>
      <c r="C2081" s="53" t="n">
        <v>61.2</v>
      </c>
      <c r="D2081" s="54">
        <f>C2081*0.91</f>
        <v/>
      </c>
      <c r="E2081" s="55" t="n">
        <v>55.69</v>
      </c>
    </row>
    <row r="2082">
      <c r="A2082" s="53" t="inlineStr">
        <is>
          <t>CS499126442</t>
        </is>
      </c>
      <c r="B2082" s="53">
        <f>"CC-8014"</f>
        <v/>
      </c>
      <c r="C2082" s="53" t="n">
        <v>61.2</v>
      </c>
      <c r="D2082" s="54">
        <f>C2082*0.91</f>
        <v/>
      </c>
      <c r="E2082" s="55" t="n">
        <v>55.69</v>
      </c>
    </row>
    <row r="2083">
      <c r="A2083" s="53" t="inlineStr">
        <is>
          <t>CS499137658</t>
        </is>
      </c>
      <c r="B2083" s="53">
        <f>"CC-8014"</f>
        <v/>
      </c>
      <c r="C2083" s="53" t="n">
        <v>61.2</v>
      </c>
      <c r="D2083" s="54">
        <f>C2083*0.91</f>
        <v/>
      </c>
      <c r="E2083" s="55" t="n">
        <v>55.69</v>
      </c>
    </row>
    <row r="2084">
      <c r="A2084" s="53" t="inlineStr">
        <is>
          <t>CS499178628</t>
        </is>
      </c>
      <c r="B2084" s="53">
        <f>"CC-8014"</f>
        <v/>
      </c>
      <c r="C2084" s="53" t="n">
        <v>61.2</v>
      </c>
      <c r="D2084" s="54">
        <f>C2084*0.91</f>
        <v/>
      </c>
      <c r="E2084" s="55" t="n">
        <v>55.69</v>
      </c>
    </row>
    <row r="2085">
      <c r="A2085" s="53" t="inlineStr">
        <is>
          <t>CS499203962</t>
        </is>
      </c>
      <c r="B2085" s="53">
        <f>"CC-8014"</f>
        <v/>
      </c>
      <c r="C2085" s="53" t="n">
        <v>61.2</v>
      </c>
      <c r="D2085" s="54">
        <f>C2085*0.91</f>
        <v/>
      </c>
      <c r="E2085" s="55" t="n">
        <v>55.69</v>
      </c>
    </row>
    <row r="2086">
      <c r="A2086" s="53" t="inlineStr">
        <is>
          <t>CS499209790</t>
        </is>
      </c>
      <c r="B2086" s="53">
        <f>"CC-8014"</f>
        <v/>
      </c>
      <c r="C2086" s="53" t="n">
        <v>61.2</v>
      </c>
      <c r="D2086" s="54">
        <f>C2086*0.91</f>
        <v/>
      </c>
      <c r="E2086" s="55" t="n">
        <v>55.69</v>
      </c>
    </row>
    <row r="2087">
      <c r="A2087" s="53" t="inlineStr">
        <is>
          <t>CS499365353</t>
        </is>
      </c>
      <c r="B2087" s="53">
        <f>"CC-8014"</f>
        <v/>
      </c>
      <c r="C2087" s="53" t="n">
        <v>61.2</v>
      </c>
      <c r="D2087" s="54">
        <f>C2087*0.91</f>
        <v/>
      </c>
      <c r="E2087" s="55" t="n">
        <v>55.69</v>
      </c>
    </row>
    <row r="2088">
      <c r="A2088" s="53" t="inlineStr">
        <is>
          <t>CS499508834</t>
        </is>
      </c>
      <c r="B2088" s="53">
        <f>"CC-8014"</f>
        <v/>
      </c>
      <c r="C2088" s="53" t="n">
        <v>61.2</v>
      </c>
      <c r="D2088" s="54">
        <f>C2088*0.91</f>
        <v/>
      </c>
      <c r="E2088" s="55" t="n">
        <v>55.69</v>
      </c>
    </row>
    <row r="2089">
      <c r="A2089" s="53" t="inlineStr">
        <is>
          <t>CS499531450</t>
        </is>
      </c>
      <c r="B2089" s="53">
        <f>"CC-8014"</f>
        <v/>
      </c>
      <c r="C2089" s="53" t="n">
        <v>61.2</v>
      </c>
      <c r="D2089" s="54">
        <f>C2089*0.91</f>
        <v/>
      </c>
      <c r="E2089" s="55" t="n">
        <v>55.69</v>
      </c>
    </row>
    <row r="2090">
      <c r="A2090" s="53" t="inlineStr">
        <is>
          <t>CS499554740</t>
        </is>
      </c>
      <c r="B2090" s="53">
        <f>"CC-8014"</f>
        <v/>
      </c>
      <c r="C2090" s="53" t="n">
        <v>61.2</v>
      </c>
      <c r="D2090" s="54">
        <f>C2090*0.91</f>
        <v/>
      </c>
      <c r="E2090" s="55" t="n">
        <v>55.69</v>
      </c>
    </row>
    <row r="2091">
      <c r="A2091" s="53" t="inlineStr">
        <is>
          <t>CS499570043</t>
        </is>
      </c>
      <c r="B2091" s="53">
        <f>"CC-8014"</f>
        <v/>
      </c>
      <c r="C2091" s="53" t="n">
        <v>61.2</v>
      </c>
      <c r="D2091" s="54">
        <f>C2091*0.91</f>
        <v/>
      </c>
      <c r="E2091" s="55" t="n">
        <v>55.69</v>
      </c>
    </row>
    <row r="2092">
      <c r="A2092" s="53" t="inlineStr">
        <is>
          <t>CS499580520</t>
        </is>
      </c>
      <c r="B2092" s="53">
        <f>"CC-8014"</f>
        <v/>
      </c>
      <c r="C2092" s="53" t="n">
        <v>61.2</v>
      </c>
      <c r="D2092" s="54">
        <f>C2092*0.91</f>
        <v/>
      </c>
      <c r="E2092" s="55" t="n">
        <v>55.69</v>
      </c>
    </row>
    <row r="2093">
      <c r="A2093" s="53" t="inlineStr">
        <is>
          <t>CS499581158</t>
        </is>
      </c>
      <c r="B2093" s="53">
        <f>"CC-8014"</f>
        <v/>
      </c>
      <c r="C2093" s="53" t="n">
        <v>61.2</v>
      </c>
      <c r="D2093" s="54">
        <f>C2093*0.91</f>
        <v/>
      </c>
      <c r="E2093" s="55" t="n">
        <v>55.69</v>
      </c>
    </row>
    <row r="2094">
      <c r="A2094" s="53" t="inlineStr">
        <is>
          <t>CS499584438</t>
        </is>
      </c>
      <c r="B2094" s="53">
        <f>"CC-8014"</f>
        <v/>
      </c>
      <c r="C2094" s="53" t="n">
        <v>61.2</v>
      </c>
      <c r="D2094" s="54">
        <f>C2094*0.91</f>
        <v/>
      </c>
      <c r="E2094" s="55" t="n">
        <v>55.69</v>
      </c>
    </row>
    <row r="2095">
      <c r="A2095" s="53" t="inlineStr">
        <is>
          <t>CS499601300</t>
        </is>
      </c>
      <c r="B2095" s="53">
        <f>"CC-8014"</f>
        <v/>
      </c>
      <c r="C2095" s="53" t="n">
        <v>61.2</v>
      </c>
      <c r="D2095" s="54">
        <f>C2095*0.91</f>
        <v/>
      </c>
      <c r="E2095" s="55" t="n">
        <v>55.69</v>
      </c>
    </row>
    <row r="2096">
      <c r="A2096" s="53" t="inlineStr">
        <is>
          <t>CS499614571</t>
        </is>
      </c>
      <c r="B2096" s="53">
        <f>"CC-8014"</f>
        <v/>
      </c>
      <c r="C2096" s="53" t="n">
        <v>61.2</v>
      </c>
      <c r="D2096" s="54">
        <f>C2096*0.91</f>
        <v/>
      </c>
      <c r="E2096" s="55" t="n">
        <v>55.69</v>
      </c>
    </row>
    <row r="2097">
      <c r="A2097" s="53" t="inlineStr">
        <is>
          <t>CS499662819</t>
        </is>
      </c>
      <c r="B2097" s="53">
        <f>"CC-8014"</f>
        <v/>
      </c>
      <c r="C2097" s="53" t="n">
        <v>61.2</v>
      </c>
      <c r="D2097" s="54">
        <f>C2097*0.91</f>
        <v/>
      </c>
      <c r="E2097" s="55" t="n">
        <v>55.69</v>
      </c>
    </row>
    <row r="2098">
      <c r="A2098" s="53" t="inlineStr">
        <is>
          <t>CS499674703</t>
        </is>
      </c>
      <c r="B2098" s="53">
        <f>"CC-8014"</f>
        <v/>
      </c>
      <c r="C2098" s="53" t="n">
        <v>61.2</v>
      </c>
      <c r="D2098" s="54">
        <f>C2098*0.91</f>
        <v/>
      </c>
      <c r="E2098" s="55" t="n">
        <v>55.69</v>
      </c>
    </row>
    <row r="2099">
      <c r="A2099" s="53" t="inlineStr">
        <is>
          <t>CS499669292</t>
        </is>
      </c>
      <c r="B2099" s="53">
        <f>"CC-8014"</f>
        <v/>
      </c>
      <c r="C2099" s="53" t="n">
        <v>122.4</v>
      </c>
      <c r="D2099" s="54">
        <f>C2099*0.91</f>
        <v/>
      </c>
      <c r="E2099" s="55" t="n">
        <v>111.39</v>
      </c>
    </row>
    <row r="2100">
      <c r="A2100" s="53" t="inlineStr">
        <is>
          <t>CS499813716</t>
        </is>
      </c>
      <c r="B2100" s="53">
        <f>"DV9702"</f>
        <v/>
      </c>
      <c r="C2100" s="53" t="n">
        <v>94.25</v>
      </c>
      <c r="D2100" s="54">
        <f>C2100*0.91</f>
        <v/>
      </c>
      <c r="E2100" s="55" t="n">
        <v>85.76000000000001</v>
      </c>
    </row>
    <row r="2101">
      <c r="A2101" s="53" t="inlineStr">
        <is>
          <t>CS498825554</t>
        </is>
      </c>
      <c r="B2101" s="53">
        <f>"DV9703"</f>
        <v/>
      </c>
      <c r="C2101" s="53" t="n">
        <v>188.5</v>
      </c>
      <c r="D2101" s="54">
        <f>C2101*0.91</f>
        <v/>
      </c>
      <c r="E2101" s="55" t="n">
        <v>171.53</v>
      </c>
    </row>
    <row r="2102">
      <c r="A2102" s="53" t="inlineStr">
        <is>
          <t>CS498972920</t>
        </is>
      </c>
      <c r="B2102" s="53">
        <f>"DV9703"</f>
        <v/>
      </c>
      <c r="C2102" s="53" t="n">
        <v>94.25</v>
      </c>
      <c r="D2102" s="54">
        <f>C2102*0.91</f>
        <v/>
      </c>
      <c r="E2102" s="55" t="n">
        <v>85.76000000000001</v>
      </c>
    </row>
    <row r="2103">
      <c r="A2103" s="53" t="inlineStr">
        <is>
          <t>CS498995843</t>
        </is>
      </c>
      <c r="B2103" s="53">
        <f>"DV9703"</f>
        <v/>
      </c>
      <c r="C2103" s="53" t="n">
        <v>94.25</v>
      </c>
      <c r="D2103" s="54">
        <f>C2103*0.91</f>
        <v/>
      </c>
      <c r="E2103" s="55" t="n">
        <v>85.76000000000001</v>
      </c>
    </row>
    <row r="2104">
      <c r="A2104" s="53" t="inlineStr">
        <is>
          <t>CS499493861</t>
        </is>
      </c>
      <c r="B2104" s="53">
        <f>"DV9703"</f>
        <v/>
      </c>
      <c r="C2104" s="53" t="n">
        <v>94.25</v>
      </c>
      <c r="D2104" s="54">
        <f>C2104*0.91</f>
        <v/>
      </c>
      <c r="E2104" s="55" t="n">
        <v>85.76000000000001</v>
      </c>
    </row>
    <row r="2105">
      <c r="A2105" s="53" t="inlineStr">
        <is>
          <t>CS499787524</t>
        </is>
      </c>
      <c r="B2105" s="53">
        <f>"DV9703"</f>
        <v/>
      </c>
      <c r="C2105" s="53" t="n">
        <v>94.25</v>
      </c>
      <c r="D2105" s="54">
        <f>C2105*0.91</f>
        <v/>
      </c>
      <c r="E2105" s="55" t="n">
        <v>85.76000000000001</v>
      </c>
    </row>
    <row r="2106">
      <c r="A2106" s="53" t="inlineStr">
        <is>
          <t>CA498822183</t>
        </is>
      </c>
      <c r="B2106" s="53">
        <f>"DV9704"</f>
        <v/>
      </c>
      <c r="C2106" s="53" t="n">
        <v>94.25</v>
      </c>
      <c r="D2106" s="54">
        <f>C2106*0.91</f>
        <v/>
      </c>
      <c r="E2106" s="55" t="n">
        <v>85.76000000000001</v>
      </c>
    </row>
    <row r="2107">
      <c r="A2107" s="53" t="inlineStr">
        <is>
          <t>CA499454354</t>
        </is>
      </c>
      <c r="B2107" s="53">
        <f>"DV9704"</f>
        <v/>
      </c>
      <c r="C2107" s="53" t="n">
        <v>94.25</v>
      </c>
      <c r="D2107" s="54">
        <f>C2107*0.91</f>
        <v/>
      </c>
      <c r="E2107" s="55" t="n">
        <v>85.76000000000001</v>
      </c>
    </row>
    <row r="2108">
      <c r="A2108" s="53" t="inlineStr">
        <is>
          <t>CS499132720</t>
        </is>
      </c>
      <c r="B2108" s="53">
        <f>"DV9704"</f>
        <v/>
      </c>
      <c r="C2108" s="53" t="n">
        <v>94.25</v>
      </c>
      <c r="D2108" s="54">
        <f>C2108*0.91</f>
        <v/>
      </c>
      <c r="E2108" s="55" t="n">
        <v>85.76000000000001</v>
      </c>
    </row>
    <row r="2109">
      <c r="A2109" s="53" t="inlineStr">
        <is>
          <t>CS499249740</t>
        </is>
      </c>
      <c r="B2109" s="53">
        <f>"DV9704"</f>
        <v/>
      </c>
      <c r="C2109" s="53" t="n">
        <v>188.5</v>
      </c>
      <c r="D2109" s="54">
        <f>C2109*0.91</f>
        <v/>
      </c>
      <c r="E2109" s="55" t="n">
        <v>171.53</v>
      </c>
    </row>
    <row r="2110">
      <c r="A2110" s="53" t="inlineStr">
        <is>
          <t>CS499416612</t>
        </is>
      </c>
      <c r="B2110" s="53">
        <f>"DV9704"</f>
        <v/>
      </c>
      <c r="C2110" s="53" t="n">
        <v>94.25</v>
      </c>
      <c r="D2110" s="54">
        <f>C2110*0.91</f>
        <v/>
      </c>
      <c r="E2110" s="55" t="n">
        <v>85.76000000000001</v>
      </c>
    </row>
    <row r="2111">
      <c r="A2111" s="53" t="inlineStr">
        <is>
          <t>CS499713695</t>
        </is>
      </c>
      <c r="B2111" s="53">
        <f>"DV9704"</f>
        <v/>
      </c>
      <c r="C2111" s="53" t="n">
        <v>94.25</v>
      </c>
      <c r="D2111" s="54">
        <f>C2111*0.91</f>
        <v/>
      </c>
      <c r="E2111" s="55" t="n">
        <v>85.76000000000001</v>
      </c>
    </row>
    <row r="2112">
      <c r="A2112" s="53" t="inlineStr">
        <is>
          <t>CS498705547</t>
        </is>
      </c>
      <c r="B2112" s="53">
        <f>"DV9802"</f>
        <v/>
      </c>
      <c r="C2112" s="53" t="n">
        <v>75.73</v>
      </c>
      <c r="D2112" s="54">
        <f>C2112*0.91</f>
        <v/>
      </c>
      <c r="E2112" s="55" t="n">
        <v>68.93000000000001</v>
      </c>
    </row>
    <row r="2113">
      <c r="A2113" s="53" t="inlineStr">
        <is>
          <t>CS498783919</t>
        </is>
      </c>
      <c r="B2113" s="53">
        <f>"DV9802"</f>
        <v/>
      </c>
      <c r="C2113" s="53" t="n">
        <v>151.48</v>
      </c>
      <c r="D2113" s="54">
        <f>C2113*0.91</f>
        <v/>
      </c>
      <c r="E2113" s="55" t="n">
        <v>137.85</v>
      </c>
    </row>
    <row r="2114">
      <c r="A2114" s="53" t="inlineStr">
        <is>
          <t>CS499075130</t>
        </is>
      </c>
      <c r="B2114" s="53">
        <f>"DV9802"</f>
        <v/>
      </c>
      <c r="C2114" s="53" t="n">
        <v>151.48</v>
      </c>
      <c r="D2114" s="54">
        <f>C2114*0.91</f>
        <v/>
      </c>
      <c r="E2114" s="55" t="n">
        <v>137.85</v>
      </c>
    </row>
    <row r="2115">
      <c r="A2115" s="53" t="inlineStr">
        <is>
          <t>CS499093126</t>
        </is>
      </c>
      <c r="B2115" s="53">
        <f>"DV9802"</f>
        <v/>
      </c>
      <c r="C2115" s="53" t="n">
        <v>75.73</v>
      </c>
      <c r="D2115" s="54">
        <f>C2115*0.91</f>
        <v/>
      </c>
      <c r="E2115" s="55" t="n">
        <v>68.93000000000001</v>
      </c>
    </row>
    <row r="2116">
      <c r="A2116" s="53" t="inlineStr">
        <is>
          <t>CS499093526</t>
        </is>
      </c>
      <c r="B2116" s="53">
        <f>"DV9802"</f>
        <v/>
      </c>
      <c r="C2116" s="53" t="n">
        <v>151.48</v>
      </c>
      <c r="D2116" s="54">
        <f>C2116*0.91</f>
        <v/>
      </c>
      <c r="E2116" s="55" t="n">
        <v>137.85</v>
      </c>
    </row>
    <row r="2117">
      <c r="A2117" s="53" t="inlineStr">
        <is>
          <t>CS499390298</t>
        </is>
      </c>
      <c r="B2117" s="53">
        <f>"DV9802"</f>
        <v/>
      </c>
      <c r="C2117" s="53" t="n">
        <v>75.73</v>
      </c>
      <c r="D2117" s="54">
        <f>C2117*0.91</f>
        <v/>
      </c>
      <c r="E2117" s="55" t="n">
        <v>68.93000000000001</v>
      </c>
    </row>
    <row r="2118">
      <c r="A2118" s="53" t="inlineStr">
        <is>
          <t>CS499482967</t>
        </is>
      </c>
      <c r="B2118" s="53">
        <f>"DV9802"</f>
        <v/>
      </c>
      <c r="C2118" s="53" t="n">
        <v>75.73</v>
      </c>
      <c r="D2118" s="54">
        <f>C2118*0.91</f>
        <v/>
      </c>
      <c r="E2118" s="55" t="n">
        <v>68.93000000000001</v>
      </c>
    </row>
    <row r="2119">
      <c r="A2119" s="53" t="inlineStr">
        <is>
          <t>CS499526924</t>
        </is>
      </c>
      <c r="B2119" s="53">
        <f>"DV9802"</f>
        <v/>
      </c>
      <c r="C2119" s="53" t="n">
        <v>75.73</v>
      </c>
      <c r="D2119" s="54">
        <f>C2119*0.91</f>
        <v/>
      </c>
      <c r="E2119" s="55" t="n">
        <v>68.93000000000001</v>
      </c>
    </row>
    <row r="2120">
      <c r="A2120" s="53" t="inlineStr">
        <is>
          <t>CS499589077</t>
        </is>
      </c>
      <c r="B2120" s="53">
        <f>"DV9802"</f>
        <v/>
      </c>
      <c r="C2120" s="53" t="n">
        <v>75.73</v>
      </c>
      <c r="D2120" s="54">
        <f>C2120*0.91</f>
        <v/>
      </c>
      <c r="E2120" s="55" t="n">
        <v>68.93000000000001</v>
      </c>
    </row>
    <row r="2121">
      <c r="A2121" s="53" t="inlineStr">
        <is>
          <t>CS499831722</t>
        </is>
      </c>
      <c r="B2121" s="53">
        <f>"DV9802"</f>
        <v/>
      </c>
      <c r="C2121" s="53" t="n">
        <v>151.48</v>
      </c>
      <c r="D2121" s="54">
        <f>C2121*0.91</f>
        <v/>
      </c>
      <c r="E2121" s="55" t="n">
        <v>137.85</v>
      </c>
    </row>
    <row r="2122">
      <c r="A2122" s="1" t="n"/>
      <c r="B2122" s="1" t="n"/>
      <c r="C2122" s="1" t="n"/>
      <c r="D2122" s="42">
        <f>C2122*0.91</f>
        <v/>
      </c>
      <c r="E2122" s="4" t="n"/>
    </row>
    <row r="2123">
      <c r="A2123" s="53" t="inlineStr">
        <is>
          <t>CS500202810</t>
        </is>
      </c>
      <c r="B2123" s="53">
        <f>"CD1802-5-Corner Chair Backrest Part"</f>
        <v/>
      </c>
      <c r="C2123" s="61" t="n">
        <v>995.48</v>
      </c>
      <c r="D2123" s="54">
        <f>C2123*0.91</f>
        <v/>
      </c>
      <c r="E2123" s="55" t="n">
        <v>905.88</v>
      </c>
    </row>
    <row r="2124">
      <c r="A2124" s="53" t="inlineStr">
        <is>
          <t>CS499956933</t>
        </is>
      </c>
      <c r="B2124" s="53">
        <f>"DV2603-Chaise"</f>
        <v/>
      </c>
      <c r="C2124" s="61" t="n">
        <v>645.05</v>
      </c>
      <c r="D2124" s="54">
        <f>C2124*0.91</f>
        <v/>
      </c>
      <c r="E2124" s="55" t="n">
        <v>586.99</v>
      </c>
    </row>
    <row r="2125">
      <c r="A2125" s="53" t="inlineStr">
        <is>
          <t>CS499967162</t>
        </is>
      </c>
      <c r="B2125" s="53">
        <f>"DV2603-Chaise"</f>
        <v/>
      </c>
      <c r="C2125" s="61" t="n">
        <v>645.05</v>
      </c>
      <c r="D2125" s="54">
        <f>C2125*0.91</f>
        <v/>
      </c>
      <c r="E2125" s="55" t="n">
        <v>586.99</v>
      </c>
    </row>
    <row r="2126">
      <c r="A2126" s="53" t="inlineStr">
        <is>
          <t>CS500006720</t>
        </is>
      </c>
      <c r="B2126" s="53">
        <f>"DV2603-Chaise"</f>
        <v/>
      </c>
      <c r="C2126" s="61" t="n">
        <v>645.05</v>
      </c>
      <c r="D2126" s="54">
        <f>C2126*0.91</f>
        <v/>
      </c>
      <c r="E2126" s="55" t="n">
        <v>586.99</v>
      </c>
    </row>
    <row r="2127">
      <c r="A2127" s="53" t="inlineStr">
        <is>
          <t>CS500069890</t>
        </is>
      </c>
      <c r="B2127" s="53">
        <f>"DV2603-Chaise"</f>
        <v/>
      </c>
      <c r="C2127" s="61" t="n">
        <v>645.05</v>
      </c>
      <c r="D2127" s="54">
        <f>C2127*0.91</f>
        <v/>
      </c>
      <c r="E2127" s="55" t="n">
        <v>575.78</v>
      </c>
    </row>
    <row r="2128">
      <c r="A2128" s="53" t="inlineStr">
        <is>
          <t>CS500079887</t>
        </is>
      </c>
      <c r="B2128" s="53">
        <f>"DV2603-Chaise"</f>
        <v/>
      </c>
      <c r="C2128" s="61" t="n">
        <v>645.05</v>
      </c>
      <c r="D2128" s="54">
        <f>C2128*0.91</f>
        <v/>
      </c>
      <c r="E2128" s="55" t="n">
        <v>586.99</v>
      </c>
    </row>
    <row r="2129">
      <c r="A2129" s="53" t="inlineStr">
        <is>
          <t>CS500098142</t>
        </is>
      </c>
      <c r="B2129" s="53">
        <f>"DV2603-Chaise"</f>
        <v/>
      </c>
      <c r="C2129" s="61" t="n">
        <v>645.05</v>
      </c>
      <c r="D2129" s="54">
        <f>C2129*0.91</f>
        <v/>
      </c>
      <c r="E2129" s="55" t="n">
        <v>586.99</v>
      </c>
    </row>
    <row r="2130">
      <c r="A2130" s="53" t="inlineStr">
        <is>
          <t>CS500172617</t>
        </is>
      </c>
      <c r="B2130" s="53">
        <f>"DV2603-Chaise"</f>
        <v/>
      </c>
      <c r="C2130" s="61" t="n">
        <v>645.05</v>
      </c>
      <c r="D2130" s="54">
        <f>C2130*0.91</f>
        <v/>
      </c>
      <c r="E2130" s="55" t="n">
        <v>586.99</v>
      </c>
    </row>
    <row r="2131">
      <c r="A2131" s="53" t="inlineStr">
        <is>
          <t>CS500190558</t>
        </is>
      </c>
      <c r="B2131" s="53">
        <f>"DV2603-Chaise"</f>
        <v/>
      </c>
      <c r="C2131" s="61" t="n">
        <v>645.05</v>
      </c>
      <c r="D2131" s="54">
        <f>C2131*0.91</f>
        <v/>
      </c>
      <c r="E2131" s="55" t="n">
        <v>586.99</v>
      </c>
    </row>
    <row r="2132">
      <c r="A2132" s="53" t="inlineStr">
        <is>
          <t>CS500223111</t>
        </is>
      </c>
      <c r="B2132" s="53">
        <f>"DV2603-Chaise"</f>
        <v/>
      </c>
      <c r="C2132" s="61" t="n">
        <v>645.05</v>
      </c>
      <c r="D2132" s="54">
        <f>C2132*0.91</f>
        <v/>
      </c>
      <c r="E2132" s="55" t="n">
        <v>586.99</v>
      </c>
    </row>
    <row r="2133">
      <c r="A2133" s="53" t="inlineStr">
        <is>
          <t>CS500243419</t>
        </is>
      </c>
      <c r="B2133" s="53">
        <f>"DV2603-Chaise"</f>
        <v/>
      </c>
      <c r="C2133" s="61" t="n">
        <v>645.05</v>
      </c>
      <c r="D2133" s="54">
        <f>C2133*0.91</f>
        <v/>
      </c>
      <c r="E2133" s="55" t="n">
        <v>586.99</v>
      </c>
    </row>
    <row r="2134">
      <c r="A2134" s="53" t="inlineStr">
        <is>
          <t>CS500252680</t>
        </is>
      </c>
      <c r="B2134" s="53">
        <f>"DV2603-Chaise"</f>
        <v/>
      </c>
      <c r="C2134" s="61" t="n">
        <v>645.05</v>
      </c>
      <c r="D2134" s="54">
        <f>C2134*0.91</f>
        <v/>
      </c>
      <c r="E2134" s="55" t="n">
        <v>586.99</v>
      </c>
    </row>
    <row r="2135">
      <c r="A2135" s="53" t="inlineStr">
        <is>
          <t>CS500297966</t>
        </is>
      </c>
      <c r="B2135" s="53">
        <f>"DV2603-Chaise"</f>
        <v/>
      </c>
      <c r="C2135" s="61" t="n">
        <v>645.05</v>
      </c>
      <c r="D2135" s="54">
        <f>C2135*0.91</f>
        <v/>
      </c>
      <c r="E2135" s="55" t="n">
        <v>586.99</v>
      </c>
    </row>
    <row r="2136">
      <c r="A2136" s="53" t="inlineStr">
        <is>
          <t>CS499960971</t>
        </is>
      </c>
      <c r="B2136" s="53">
        <f>"DV2604-Chaise"</f>
        <v/>
      </c>
      <c r="C2136" s="61" t="n">
        <v>645.05</v>
      </c>
      <c r="D2136" s="54">
        <f>C2136*0.91</f>
        <v/>
      </c>
      <c r="E2136" s="55" t="n">
        <v>586.99</v>
      </c>
    </row>
    <row r="2137">
      <c r="A2137" s="53" t="inlineStr">
        <is>
          <t>CS500095719</t>
        </is>
      </c>
      <c r="B2137" s="53">
        <f>"DV2604-Chaise"</f>
        <v/>
      </c>
      <c r="C2137" s="61" t="n">
        <v>1290.1</v>
      </c>
      <c r="D2137" s="54">
        <f>C2137*0.91</f>
        <v/>
      </c>
      <c r="E2137" s="55" t="n">
        <v>1173.99</v>
      </c>
    </row>
    <row r="2138">
      <c r="A2138" s="53" t="inlineStr">
        <is>
          <t>CS500102787</t>
        </is>
      </c>
      <c r="B2138" s="53">
        <f>"DV2604-Chaise"</f>
        <v/>
      </c>
      <c r="C2138" s="61" t="n">
        <v>645.05</v>
      </c>
      <c r="D2138" s="54">
        <f>C2138*0.91</f>
        <v/>
      </c>
      <c r="E2138" s="55" t="n">
        <v>586.99</v>
      </c>
    </row>
    <row r="2139">
      <c r="A2139" s="53" t="inlineStr">
        <is>
          <t>CS500139125</t>
        </is>
      </c>
      <c r="B2139" s="53">
        <f>"DV2604-Chaise"</f>
        <v/>
      </c>
      <c r="C2139" s="61" t="n">
        <v>645.05</v>
      </c>
      <c r="D2139" s="54">
        <f>C2139*0.91</f>
        <v/>
      </c>
      <c r="E2139" s="55" t="n">
        <v>586.99</v>
      </c>
    </row>
    <row r="2140">
      <c r="A2140" s="53" t="inlineStr">
        <is>
          <t>CS500181998</t>
        </is>
      </c>
      <c r="B2140" s="53">
        <f>"DV4456-L"</f>
        <v/>
      </c>
      <c r="C2140" s="61" t="n">
        <v>299</v>
      </c>
      <c r="D2140" s="54">
        <f>C2140*0.91</f>
        <v/>
      </c>
      <c r="E2140" s="55" t="n">
        <v>272.09</v>
      </c>
    </row>
    <row r="2141">
      <c r="A2141" s="53" t="inlineStr">
        <is>
          <t>CS500168544</t>
        </is>
      </c>
      <c r="B2141" s="53">
        <f>"DV-5904-Beige-Armrest"</f>
        <v/>
      </c>
      <c r="C2141" s="61" t="n">
        <v>239</v>
      </c>
      <c r="D2141" s="54">
        <f>C2141*0.91</f>
        <v/>
      </c>
      <c r="E2141" s="55" t="n">
        <v>217.49</v>
      </c>
    </row>
    <row r="2142">
      <c r="A2142" s="53" t="inlineStr">
        <is>
          <t>CA499511563</t>
        </is>
      </c>
      <c r="B2142" s="53">
        <f>"DVV6014-1"</f>
        <v/>
      </c>
      <c r="C2142" s="61" t="n">
        <v>601.13</v>
      </c>
      <c r="D2142" s="54">
        <f>C2142*0.91</f>
        <v/>
      </c>
      <c r="E2142" s="55" t="n">
        <v>547.03</v>
      </c>
    </row>
    <row r="2143">
      <c r="A2143" s="53" t="inlineStr">
        <is>
          <t>CS499011635</t>
        </is>
      </c>
      <c r="B2143" s="53">
        <f>"DVV6014-1"</f>
        <v/>
      </c>
      <c r="C2143" s="61" t="n">
        <v>601.13</v>
      </c>
      <c r="D2143" s="54">
        <f>C2143*0.91</f>
        <v/>
      </c>
      <c r="E2143" s="55" t="n">
        <v>547.03</v>
      </c>
    </row>
    <row r="2144">
      <c r="A2144" s="53" t="inlineStr">
        <is>
          <t>CS499068263</t>
        </is>
      </c>
      <c r="B2144" s="53">
        <f>"DVV6014-1"</f>
        <v/>
      </c>
      <c r="C2144" s="61" t="n">
        <v>601.13</v>
      </c>
      <c r="D2144" s="54">
        <f>C2144*0.91</f>
        <v/>
      </c>
      <c r="E2144" s="55" t="n">
        <v>547.03</v>
      </c>
    </row>
    <row r="2145">
      <c r="A2145" s="53" t="inlineStr">
        <is>
          <t>CS499145751</t>
        </is>
      </c>
      <c r="B2145" s="53">
        <f>"DVV6014-1"</f>
        <v/>
      </c>
      <c r="C2145" s="61" t="n">
        <v>601.13</v>
      </c>
      <c r="D2145" s="54">
        <f>C2145*0.91</f>
        <v/>
      </c>
      <c r="E2145" s="55" t="n">
        <v>547.03</v>
      </c>
    </row>
    <row r="2146">
      <c r="A2146" s="53" t="inlineStr">
        <is>
          <t>CS499173832</t>
        </is>
      </c>
      <c r="B2146" s="53">
        <f>"DVV6014-1"</f>
        <v/>
      </c>
      <c r="C2146" s="61" t="n">
        <v>601.13</v>
      </c>
      <c r="D2146" s="54">
        <f>C2146*0.91</f>
        <v/>
      </c>
      <c r="E2146" s="55" t="n">
        <v>0</v>
      </c>
    </row>
    <row r="2147">
      <c r="A2147" s="53" t="inlineStr">
        <is>
          <t>CS499242670</t>
        </is>
      </c>
      <c r="B2147" s="53">
        <f>"DVV6014-1"</f>
        <v/>
      </c>
      <c r="C2147" s="61" t="n">
        <v>601.13</v>
      </c>
      <c r="D2147" s="54">
        <f>C2147*0.91</f>
        <v/>
      </c>
      <c r="E2147" s="55" t="n">
        <v>547.03</v>
      </c>
    </row>
    <row r="2148">
      <c r="A2148" s="53" t="inlineStr">
        <is>
          <t>CS499244956</t>
        </is>
      </c>
      <c r="B2148" s="53">
        <f>"DVV6014-1"</f>
        <v/>
      </c>
      <c r="C2148" s="61" t="n">
        <v>601.13</v>
      </c>
      <c r="D2148" s="54">
        <f>C2148*0.91</f>
        <v/>
      </c>
      <c r="E2148" s="55" t="n">
        <v>547.03</v>
      </c>
    </row>
    <row r="2149">
      <c r="A2149" s="53" t="inlineStr">
        <is>
          <t>CA498932319</t>
        </is>
      </c>
      <c r="B2149" s="53">
        <f>"DVV6014-4"</f>
        <v/>
      </c>
      <c r="C2149" s="61" t="n">
        <v>632.8099999999999</v>
      </c>
      <c r="D2149" s="54">
        <f>C2149*0.91</f>
        <v/>
      </c>
      <c r="E2149" s="55" t="n">
        <v>575.86</v>
      </c>
    </row>
    <row r="2150">
      <c r="A2150" s="53" t="inlineStr">
        <is>
          <t>CS494118157</t>
        </is>
      </c>
      <c r="B2150" s="53">
        <f>"DVV6014-4"</f>
        <v/>
      </c>
      <c r="C2150" s="61" t="n">
        <v>632.8099999999999</v>
      </c>
      <c r="D2150" s="54">
        <f>C2150*0.91</f>
        <v/>
      </c>
      <c r="E2150" s="55" t="n">
        <v>550.01</v>
      </c>
    </row>
    <row r="2151">
      <c r="A2151" s="53" t="inlineStr">
        <is>
          <t>CS498737650</t>
        </is>
      </c>
      <c r="B2151" s="53">
        <f>"DVV6014-4"</f>
        <v/>
      </c>
      <c r="C2151" s="61" t="n">
        <v>632.8099999999999</v>
      </c>
      <c r="D2151" s="54">
        <f>C2151*0.91</f>
        <v/>
      </c>
      <c r="E2151" s="55" t="n">
        <v>575.86</v>
      </c>
    </row>
    <row r="2152">
      <c r="A2152" s="53" t="inlineStr">
        <is>
          <t>CS498738549</t>
        </is>
      </c>
      <c r="B2152" s="53">
        <f>"DVV6014-4"</f>
        <v/>
      </c>
      <c r="C2152" s="61" t="n">
        <v>632.8099999999999</v>
      </c>
      <c r="D2152" s="54">
        <f>C2152*0.91</f>
        <v/>
      </c>
      <c r="E2152" s="55" t="n">
        <v>575.86</v>
      </c>
    </row>
    <row r="2153">
      <c r="A2153" s="53" t="inlineStr">
        <is>
          <t>CS498745091</t>
        </is>
      </c>
      <c r="B2153" s="53">
        <f>"DVV6014-4"</f>
        <v/>
      </c>
      <c r="C2153" s="61" t="n">
        <v>632.8099999999999</v>
      </c>
      <c r="D2153" s="54">
        <f>C2153*0.91</f>
        <v/>
      </c>
      <c r="E2153" s="55" t="n">
        <v>575.86</v>
      </c>
    </row>
    <row r="2154">
      <c r="A2154" s="53" t="inlineStr">
        <is>
          <t>CS498748082</t>
        </is>
      </c>
      <c r="B2154" s="53">
        <f>"DVV6014-4"</f>
        <v/>
      </c>
      <c r="C2154" s="61" t="n">
        <v>632.8099999999999</v>
      </c>
      <c r="D2154" s="54">
        <f>C2154*0.91</f>
        <v/>
      </c>
      <c r="E2154" s="55" t="n">
        <v>575.86</v>
      </c>
    </row>
    <row r="2155">
      <c r="A2155" s="53" t="inlineStr">
        <is>
          <t>CS498762326</t>
        </is>
      </c>
      <c r="B2155" s="53">
        <f>"DVV6014-4"</f>
        <v/>
      </c>
      <c r="C2155" s="61" t="n">
        <v>632.8099999999999</v>
      </c>
      <c r="D2155" s="54">
        <f>C2155*0.91</f>
        <v/>
      </c>
      <c r="E2155" s="55" t="n">
        <v>575.86</v>
      </c>
    </row>
    <row r="2156">
      <c r="A2156" s="53" t="inlineStr">
        <is>
          <t>CS498762862</t>
        </is>
      </c>
      <c r="B2156" s="53">
        <f>"DVV6014-4"</f>
        <v/>
      </c>
      <c r="C2156" s="61" t="n">
        <v>632.8099999999999</v>
      </c>
      <c r="D2156" s="54">
        <f>C2156*0.91</f>
        <v/>
      </c>
      <c r="E2156" s="55" t="n">
        <v>575.86</v>
      </c>
    </row>
    <row r="2157">
      <c r="A2157" s="53" t="inlineStr">
        <is>
          <t>CS498771976</t>
        </is>
      </c>
      <c r="B2157" s="53">
        <f>"DVV6014-4"</f>
        <v/>
      </c>
      <c r="C2157" s="61" t="n">
        <v>632.8099999999999</v>
      </c>
      <c r="D2157" s="54">
        <f>C2157*0.91</f>
        <v/>
      </c>
      <c r="E2157" s="55" t="n">
        <v>575.86</v>
      </c>
    </row>
    <row r="2158">
      <c r="A2158" s="53" t="inlineStr">
        <is>
          <t>CS498777044</t>
        </is>
      </c>
      <c r="B2158" s="53">
        <f>"DVV6014-4"</f>
        <v/>
      </c>
      <c r="C2158" s="61" t="n">
        <v>632.8099999999999</v>
      </c>
      <c r="D2158" s="54">
        <f>C2158*0.91</f>
        <v/>
      </c>
      <c r="E2158" s="55" t="n">
        <v>575.86</v>
      </c>
    </row>
    <row r="2159">
      <c r="A2159" s="53" t="inlineStr">
        <is>
          <t>CS498777443</t>
        </is>
      </c>
      <c r="B2159" s="53">
        <f>"DVV6014-4"</f>
        <v/>
      </c>
      <c r="C2159" s="61" t="n">
        <v>632.8099999999999</v>
      </c>
      <c r="D2159" s="54">
        <f>C2159*0.91</f>
        <v/>
      </c>
      <c r="E2159" s="55" t="n">
        <v>575.86</v>
      </c>
    </row>
    <row r="2160">
      <c r="A2160" s="53" t="inlineStr">
        <is>
          <t>CS498779402</t>
        </is>
      </c>
      <c r="B2160" s="53">
        <f>"DVV6014-4"</f>
        <v/>
      </c>
      <c r="C2160" s="61" t="n">
        <v>632.8099999999999</v>
      </c>
      <c r="D2160" s="54">
        <f>C2160*0.91</f>
        <v/>
      </c>
      <c r="E2160" s="55" t="n">
        <v>575.86</v>
      </c>
    </row>
    <row r="2161">
      <c r="A2161" s="53" t="inlineStr">
        <is>
          <t>CS498782845</t>
        </is>
      </c>
      <c r="B2161" s="53">
        <f>"DVV6014-4"</f>
        <v/>
      </c>
      <c r="C2161" s="61" t="n">
        <v>632.8099999999999</v>
      </c>
      <c r="D2161" s="54">
        <f>C2161*0.91</f>
        <v/>
      </c>
      <c r="E2161" s="55" t="n">
        <v>575.86</v>
      </c>
    </row>
    <row r="2162">
      <c r="A2162" s="53" t="inlineStr">
        <is>
          <t>CS498785429</t>
        </is>
      </c>
      <c r="B2162" s="53">
        <f>"DVV6014-4"</f>
        <v/>
      </c>
      <c r="C2162" s="61" t="n">
        <v>632.8099999999999</v>
      </c>
      <c r="D2162" s="54">
        <f>C2162*0.91</f>
        <v/>
      </c>
      <c r="E2162" s="55" t="n">
        <v>575.86</v>
      </c>
    </row>
    <row r="2163">
      <c r="A2163" s="53" t="inlineStr">
        <is>
          <t>CS498795276</t>
        </is>
      </c>
      <c r="B2163" s="53">
        <f>"DVV6014-4"</f>
        <v/>
      </c>
      <c r="C2163" s="61" t="n">
        <v>632.8099999999999</v>
      </c>
      <c r="D2163" s="54">
        <f>C2163*0.91</f>
        <v/>
      </c>
      <c r="E2163" s="55" t="n">
        <v>575.86</v>
      </c>
    </row>
    <row r="2164">
      <c r="A2164" s="53" t="inlineStr">
        <is>
          <t>CS498799628</t>
        </is>
      </c>
      <c r="B2164" s="53">
        <f>"DVV6014-4"</f>
        <v/>
      </c>
      <c r="C2164" s="61" t="n">
        <v>632.8099999999999</v>
      </c>
      <c r="D2164" s="54">
        <f>C2164*0.91</f>
        <v/>
      </c>
      <c r="E2164" s="55" t="n">
        <v>575.86</v>
      </c>
    </row>
    <row r="2165">
      <c r="A2165" s="53" t="inlineStr">
        <is>
          <t>CS498818488</t>
        </is>
      </c>
      <c r="B2165" s="53">
        <f>"DVV6014-4"</f>
        <v/>
      </c>
      <c r="C2165" s="61" t="n">
        <v>632.8099999999999</v>
      </c>
      <c r="D2165" s="54">
        <f>C2165*0.91</f>
        <v/>
      </c>
      <c r="E2165" s="55" t="n">
        <v>575.86</v>
      </c>
    </row>
    <row r="2166">
      <c r="A2166" s="53" t="inlineStr">
        <is>
          <t>CS498830991</t>
        </is>
      </c>
      <c r="B2166" s="53">
        <f>"DVV6014-4"</f>
        <v/>
      </c>
      <c r="C2166" s="61" t="n">
        <v>632.8099999999999</v>
      </c>
      <c r="D2166" s="54">
        <f>C2166*0.91</f>
        <v/>
      </c>
      <c r="E2166" s="55" t="n">
        <v>575.86</v>
      </c>
    </row>
    <row r="2167">
      <c r="A2167" s="53" t="inlineStr">
        <is>
          <t>CS498833308</t>
        </is>
      </c>
      <c r="B2167" s="53">
        <f>"DVV6014-4"</f>
        <v/>
      </c>
      <c r="C2167" s="61" t="n">
        <v>632.8099999999999</v>
      </c>
      <c r="D2167" s="54">
        <f>C2167*0.91</f>
        <v/>
      </c>
      <c r="E2167" s="55" t="n">
        <v>575.86</v>
      </c>
    </row>
    <row r="2168">
      <c r="A2168" s="53" t="inlineStr">
        <is>
          <t>CS498839122</t>
        </is>
      </c>
      <c r="B2168" s="53">
        <f>"DVV6014-4"</f>
        <v/>
      </c>
      <c r="C2168" s="61" t="n">
        <v>632.8099999999999</v>
      </c>
      <c r="D2168" s="54">
        <f>C2168*0.91</f>
        <v/>
      </c>
      <c r="E2168" s="55" t="n">
        <v>575.86</v>
      </c>
    </row>
    <row r="2169">
      <c r="A2169" s="53" t="inlineStr">
        <is>
          <t>CS498845693</t>
        </is>
      </c>
      <c r="B2169" s="53">
        <f>"DVV6014-4"</f>
        <v/>
      </c>
      <c r="C2169" s="61" t="n">
        <v>632.8099999999999</v>
      </c>
      <c r="D2169" s="54">
        <f>C2169*0.91</f>
        <v/>
      </c>
      <c r="E2169" s="55" t="n">
        <v>575.86</v>
      </c>
    </row>
    <row r="2170">
      <c r="A2170" s="53" t="inlineStr">
        <is>
          <t>CS498848558</t>
        </is>
      </c>
      <c r="B2170" s="53">
        <f>"DVV6014-4"</f>
        <v/>
      </c>
      <c r="C2170" s="61" t="n">
        <v>632.8099999999999</v>
      </c>
      <c r="D2170" s="54">
        <f>C2170*0.91</f>
        <v/>
      </c>
      <c r="E2170" s="55" t="n">
        <v>575.86</v>
      </c>
    </row>
    <row r="2171">
      <c r="A2171" s="53" t="inlineStr">
        <is>
          <t>CS498849566</t>
        </is>
      </c>
      <c r="B2171" s="53">
        <f>"DVV6014-4"</f>
        <v/>
      </c>
      <c r="C2171" s="61" t="n">
        <v>632.8099999999999</v>
      </c>
      <c r="D2171" s="54">
        <f>C2171*0.91</f>
        <v/>
      </c>
      <c r="E2171" s="55" t="n">
        <v>575.86</v>
      </c>
    </row>
    <row r="2172">
      <c r="A2172" s="53" t="inlineStr">
        <is>
          <t>CS498863418</t>
        </is>
      </c>
      <c r="B2172" s="53">
        <f>"DVV6014-4"</f>
        <v/>
      </c>
      <c r="C2172" s="61" t="n">
        <v>632.8099999999999</v>
      </c>
      <c r="D2172" s="54">
        <f>C2172*0.91</f>
        <v/>
      </c>
      <c r="E2172" s="55" t="n">
        <v>575.86</v>
      </c>
    </row>
    <row r="2173">
      <c r="A2173" s="53" t="inlineStr">
        <is>
          <t>CS498866758</t>
        </is>
      </c>
      <c r="B2173" s="53">
        <f>"DVV6014-4"</f>
        <v/>
      </c>
      <c r="C2173" s="61" t="n">
        <v>632.8099999999999</v>
      </c>
      <c r="D2173" s="54">
        <f>C2173*0.91</f>
        <v/>
      </c>
      <c r="E2173" s="55" t="n">
        <v>575.86</v>
      </c>
    </row>
    <row r="2174">
      <c r="A2174" s="53" t="inlineStr">
        <is>
          <t>CS498868940</t>
        </is>
      </c>
      <c r="B2174" s="53">
        <f>"DVV6014-4"</f>
        <v/>
      </c>
      <c r="C2174" s="61" t="n">
        <v>632.8099999999999</v>
      </c>
      <c r="D2174" s="54">
        <f>C2174*0.91</f>
        <v/>
      </c>
      <c r="E2174" s="55" t="n">
        <v>575.86</v>
      </c>
    </row>
    <row r="2175">
      <c r="A2175" s="53" t="inlineStr">
        <is>
          <t>CS498872702</t>
        </is>
      </c>
      <c r="B2175" s="53">
        <f>"DVV6014-4"</f>
        <v/>
      </c>
      <c r="C2175" s="61" t="n">
        <v>632.8099999999999</v>
      </c>
      <c r="D2175" s="54">
        <f>C2175*0.91</f>
        <v/>
      </c>
      <c r="E2175" s="55" t="n">
        <v>575.85</v>
      </c>
    </row>
    <row r="2176">
      <c r="A2176" s="53" t="inlineStr">
        <is>
          <t>CS498883770</t>
        </is>
      </c>
      <c r="B2176" s="53">
        <f>"DVV6014-4"</f>
        <v/>
      </c>
      <c r="C2176" s="61" t="n">
        <v>632.8099999999999</v>
      </c>
      <c r="D2176" s="54">
        <f>C2176*0.91</f>
        <v/>
      </c>
      <c r="E2176" s="55" t="n">
        <v>575.86</v>
      </c>
    </row>
    <row r="2177">
      <c r="A2177" s="53" t="inlineStr">
        <is>
          <t>CS498890703</t>
        </is>
      </c>
      <c r="B2177" s="53">
        <f>"DVV6014-4"</f>
        <v/>
      </c>
      <c r="C2177" s="61" t="n">
        <v>632.8099999999999</v>
      </c>
      <c r="D2177" s="54">
        <f>C2177*0.91</f>
        <v/>
      </c>
      <c r="E2177" s="55" t="n">
        <v>575.85</v>
      </c>
    </row>
    <row r="2178">
      <c r="A2178" s="53" t="inlineStr">
        <is>
          <t>CS498897558</t>
        </is>
      </c>
      <c r="B2178" s="53">
        <f>"DVV6014-4"</f>
        <v/>
      </c>
      <c r="C2178" s="61" t="n">
        <v>632.8099999999999</v>
      </c>
      <c r="D2178" s="54">
        <f>C2178*0.91</f>
        <v/>
      </c>
      <c r="E2178" s="55" t="n">
        <v>575.86</v>
      </c>
    </row>
    <row r="2179">
      <c r="A2179" s="53" t="inlineStr">
        <is>
          <t>CS498903589</t>
        </is>
      </c>
      <c r="B2179" s="53">
        <f>"DVV6014-4"</f>
        <v/>
      </c>
      <c r="C2179" s="61" t="n">
        <v>632.8099999999999</v>
      </c>
      <c r="D2179" s="54">
        <f>C2179*0.91</f>
        <v/>
      </c>
      <c r="E2179" s="55" t="n">
        <v>575.86</v>
      </c>
    </row>
    <row r="2180">
      <c r="A2180" s="53" t="inlineStr">
        <is>
          <t>CS498910739</t>
        </is>
      </c>
      <c r="B2180" s="53">
        <f>"DVV6014-4"</f>
        <v/>
      </c>
      <c r="C2180" s="61" t="n">
        <v>632.8099999999999</v>
      </c>
      <c r="D2180" s="54">
        <f>C2180*0.91</f>
        <v/>
      </c>
      <c r="E2180" s="55" t="n">
        <v>575.86</v>
      </c>
    </row>
    <row r="2181">
      <c r="A2181" s="53" t="inlineStr">
        <is>
          <t>CS498914001</t>
        </is>
      </c>
      <c r="B2181" s="53">
        <f>"DVV6014-4"</f>
        <v/>
      </c>
      <c r="C2181" s="61" t="n">
        <v>632.8099999999999</v>
      </c>
      <c r="D2181" s="54">
        <f>C2181*0.91</f>
        <v/>
      </c>
      <c r="E2181" s="55" t="n">
        <v>575.86</v>
      </c>
    </row>
    <row r="2182">
      <c r="A2182" s="53" t="inlineStr">
        <is>
          <t>CS498921755</t>
        </is>
      </c>
      <c r="B2182" s="53">
        <f>"DVV6014-4"</f>
        <v/>
      </c>
      <c r="C2182" s="61" t="n">
        <v>632.8099999999999</v>
      </c>
      <c r="D2182" s="54">
        <f>C2182*0.91</f>
        <v/>
      </c>
      <c r="E2182" s="55" t="n">
        <v>575.86</v>
      </c>
    </row>
    <row r="2183">
      <c r="A2183" s="53" t="inlineStr">
        <is>
          <t>CS498933619</t>
        </is>
      </c>
      <c r="B2183" s="53">
        <f>"DVV6014-4"</f>
        <v/>
      </c>
      <c r="C2183" s="61" t="n">
        <v>632.8099999999999</v>
      </c>
      <c r="D2183" s="54">
        <f>C2183*0.91</f>
        <v/>
      </c>
      <c r="E2183" s="55" t="n">
        <v>575.86</v>
      </c>
    </row>
    <row r="2184">
      <c r="A2184" s="53" t="inlineStr">
        <is>
          <t>CS498939880</t>
        </is>
      </c>
      <c r="B2184" s="53">
        <f>"DVV6014-4"</f>
        <v/>
      </c>
      <c r="C2184" s="61" t="n">
        <v>632.8099999999999</v>
      </c>
      <c r="D2184" s="54">
        <f>C2184*0.91</f>
        <v/>
      </c>
      <c r="E2184" s="55" t="n">
        <v>575.86</v>
      </c>
    </row>
    <row r="2185">
      <c r="A2185" s="53" t="inlineStr">
        <is>
          <t>CS498941201</t>
        </is>
      </c>
      <c r="B2185" s="53">
        <f>"DVV6014-4"</f>
        <v/>
      </c>
      <c r="C2185" s="61" t="n">
        <v>632.8099999999999</v>
      </c>
      <c r="D2185" s="54">
        <f>C2185*0.91</f>
        <v/>
      </c>
      <c r="E2185" s="55" t="n">
        <v>575.85</v>
      </c>
    </row>
    <row r="2186">
      <c r="A2186" s="53" t="inlineStr">
        <is>
          <t>CS498943725</t>
        </is>
      </c>
      <c r="B2186" s="53">
        <f>"DVV6014-4"</f>
        <v/>
      </c>
      <c r="C2186" s="61" t="n">
        <v>632.8099999999999</v>
      </c>
      <c r="D2186" s="54">
        <f>C2186*0.91</f>
        <v/>
      </c>
      <c r="E2186" s="55" t="n">
        <v>575.85</v>
      </c>
    </row>
    <row r="2187">
      <c r="A2187" s="53" t="inlineStr">
        <is>
          <t>CS498955048</t>
        </is>
      </c>
      <c r="B2187" s="53">
        <f>"DVV6014-4"</f>
        <v/>
      </c>
      <c r="C2187" s="61" t="n">
        <v>632.8099999999999</v>
      </c>
      <c r="D2187" s="54">
        <f>C2187*0.91</f>
        <v/>
      </c>
      <c r="E2187" s="55" t="n">
        <v>575.85</v>
      </c>
    </row>
    <row r="2188">
      <c r="A2188" s="53" t="inlineStr">
        <is>
          <t>CS498956155</t>
        </is>
      </c>
      <c r="B2188" s="53">
        <f>"DVV6014-4"</f>
        <v/>
      </c>
      <c r="C2188" s="61" t="n">
        <v>632.8099999999999</v>
      </c>
      <c r="D2188" s="54">
        <f>C2188*0.91</f>
        <v/>
      </c>
      <c r="E2188" s="55" t="n">
        <v>575.86</v>
      </c>
    </row>
    <row r="2189">
      <c r="A2189" s="53" t="inlineStr">
        <is>
          <t>CS499953136</t>
        </is>
      </c>
      <c r="B2189" s="53">
        <f>"DVV6015-1"</f>
        <v/>
      </c>
      <c r="C2189" s="61" t="n">
        <v>601.13</v>
      </c>
      <c r="D2189" s="54">
        <f>C2189*0.91</f>
        <v/>
      </c>
      <c r="E2189" s="55" t="n">
        <v>547.03</v>
      </c>
    </row>
    <row r="2190">
      <c r="A2190" s="53" t="inlineStr">
        <is>
          <t>CS500067227</t>
        </is>
      </c>
      <c r="B2190" s="53">
        <f>"DVV6015-1"</f>
        <v/>
      </c>
      <c r="C2190" s="61" t="n">
        <v>601.13</v>
      </c>
      <c r="D2190" s="54">
        <f>C2190*0.91</f>
        <v/>
      </c>
      <c r="E2190" s="55" t="n">
        <v>547.03</v>
      </c>
    </row>
    <row r="2191">
      <c r="A2191" s="53" t="inlineStr">
        <is>
          <t>CS500102044</t>
        </is>
      </c>
      <c r="B2191" s="53">
        <f>"DVV6015-1"</f>
        <v/>
      </c>
      <c r="C2191" s="61" t="n">
        <v>601.13</v>
      </c>
      <c r="D2191" s="54">
        <f>C2191*0.91</f>
        <v/>
      </c>
      <c r="E2191" s="55" t="n">
        <v>547.03</v>
      </c>
    </row>
    <row r="2192">
      <c r="A2192" s="53" t="inlineStr">
        <is>
          <t>CS500169653</t>
        </is>
      </c>
      <c r="B2192" s="53">
        <f>"DVV6015-1"</f>
        <v/>
      </c>
      <c r="C2192" s="61" t="n">
        <v>601.13</v>
      </c>
      <c r="D2192" s="54">
        <f>C2192*0.91</f>
        <v/>
      </c>
      <c r="E2192" s="55" t="n">
        <v>547.03</v>
      </c>
    </row>
    <row r="2193">
      <c r="A2193" s="53" t="inlineStr">
        <is>
          <t>CS500187915</t>
        </is>
      </c>
      <c r="B2193" s="53">
        <f>"DVV6015-1"</f>
        <v/>
      </c>
      <c r="C2193" s="61" t="n">
        <v>601.13</v>
      </c>
      <c r="D2193" s="54">
        <f>C2193*0.91</f>
        <v/>
      </c>
      <c r="E2193" s="55" t="n">
        <v>547.03</v>
      </c>
    </row>
    <row r="2194">
      <c r="A2194" s="53" t="inlineStr">
        <is>
          <t>CS500292127</t>
        </is>
      </c>
      <c r="B2194" s="53">
        <f>"DVV6015-1"</f>
        <v/>
      </c>
      <c r="C2194" s="61" t="n">
        <v>601.13</v>
      </c>
      <c r="D2194" s="54">
        <f>C2194*0.91</f>
        <v/>
      </c>
      <c r="E2194" s="55" t="n">
        <v>547.03</v>
      </c>
    </row>
    <row r="2195">
      <c r="A2195" s="53" t="inlineStr">
        <is>
          <t>CA500261919</t>
        </is>
      </c>
      <c r="B2195" s="53">
        <f>"DVV6015-4"</f>
        <v/>
      </c>
      <c r="C2195" s="61" t="n">
        <v>632.8099999999999</v>
      </c>
      <c r="D2195" s="54">
        <f>C2195*0.91</f>
        <v/>
      </c>
      <c r="E2195" s="55" t="n">
        <v>575.86</v>
      </c>
    </row>
    <row r="2196">
      <c r="A2196" s="53" t="inlineStr">
        <is>
          <t>CA500264899</t>
        </is>
      </c>
      <c r="B2196" s="53">
        <f>"DVV6015-4"</f>
        <v/>
      </c>
      <c r="C2196" s="61" t="n">
        <v>632.8099999999999</v>
      </c>
      <c r="D2196" s="54">
        <f>C2196*0.91</f>
        <v/>
      </c>
      <c r="E2196" s="55" t="n">
        <v>575.86</v>
      </c>
    </row>
    <row r="2197">
      <c r="A2197" s="53" t="inlineStr">
        <is>
          <t>CA500314935</t>
        </is>
      </c>
      <c r="B2197" s="53">
        <f>"DVV6015-4"</f>
        <v/>
      </c>
      <c r="C2197" s="61" t="n">
        <v>632.8099999999999</v>
      </c>
      <c r="D2197" s="54">
        <f>C2197*0.91</f>
        <v/>
      </c>
      <c r="E2197" s="55" t="n">
        <v>575.86</v>
      </c>
    </row>
    <row r="2198">
      <c r="A2198" s="53" t="inlineStr">
        <is>
          <t>CS499929596</t>
        </is>
      </c>
      <c r="B2198" s="53">
        <f>"DVV6015-4"</f>
        <v/>
      </c>
      <c r="C2198" s="61" t="n">
        <v>632.8099999999999</v>
      </c>
      <c r="D2198" s="54">
        <f>C2198*0.91</f>
        <v/>
      </c>
      <c r="E2198" s="55" t="n">
        <v>575.86</v>
      </c>
    </row>
    <row r="2199">
      <c r="A2199" s="53" t="inlineStr">
        <is>
          <t>CS499942445</t>
        </is>
      </c>
      <c r="B2199" s="53">
        <f>"DVV6015-4"</f>
        <v/>
      </c>
      <c r="C2199" s="61" t="n">
        <v>632.8099999999999</v>
      </c>
      <c r="D2199" s="54">
        <f>C2199*0.91</f>
        <v/>
      </c>
      <c r="E2199" s="55" t="n">
        <v>575.86</v>
      </c>
    </row>
    <row r="2200">
      <c r="A2200" s="53" t="inlineStr">
        <is>
          <t>CS499968775</t>
        </is>
      </c>
      <c r="B2200" s="53">
        <f>"DVV6015-4"</f>
        <v/>
      </c>
      <c r="C2200" s="61" t="n">
        <v>632.8099999999999</v>
      </c>
      <c r="D2200" s="54">
        <f>C2200*0.91</f>
        <v/>
      </c>
      <c r="E2200" s="55" t="n">
        <v>575.86</v>
      </c>
    </row>
    <row r="2201">
      <c r="A2201" s="53" t="inlineStr">
        <is>
          <t>CS499977776</t>
        </is>
      </c>
      <c r="B2201" s="53">
        <f>"DVV6015-4"</f>
        <v/>
      </c>
      <c r="C2201" s="61" t="n">
        <v>632.8099999999999</v>
      </c>
      <c r="D2201" s="54">
        <f>C2201*0.91</f>
        <v/>
      </c>
      <c r="E2201" s="55" t="n">
        <v>575.86</v>
      </c>
    </row>
    <row r="2202">
      <c r="A2202" s="53" t="inlineStr">
        <is>
          <t>CS499983808</t>
        </is>
      </c>
      <c r="B2202" s="53">
        <f>"DVV6015-4"</f>
        <v/>
      </c>
      <c r="C2202" s="61" t="n">
        <v>632.8099999999999</v>
      </c>
      <c r="D2202" s="54">
        <f>C2202*0.91</f>
        <v/>
      </c>
      <c r="E2202" s="55" t="n">
        <v>575.86</v>
      </c>
    </row>
    <row r="2203">
      <c r="A2203" s="53" t="inlineStr">
        <is>
          <t>CS499984166</t>
        </is>
      </c>
      <c r="B2203" s="53">
        <f>"DVV6015-4"</f>
        <v/>
      </c>
      <c r="C2203" s="61" t="n">
        <v>632.8099999999999</v>
      </c>
      <c r="D2203" s="54">
        <f>C2203*0.91</f>
        <v/>
      </c>
      <c r="E2203" s="55" t="n">
        <v>575.86</v>
      </c>
    </row>
    <row r="2204">
      <c r="A2204" s="53" t="inlineStr">
        <is>
          <t>CS499997835</t>
        </is>
      </c>
      <c r="B2204" s="53">
        <f>"DVV6015-4"</f>
        <v/>
      </c>
      <c r="C2204" s="61" t="n">
        <v>632.8099999999999</v>
      </c>
      <c r="D2204" s="54">
        <f>C2204*0.91</f>
        <v/>
      </c>
      <c r="E2204" s="55" t="n">
        <v>575.86</v>
      </c>
    </row>
    <row r="2205">
      <c r="A2205" s="53" t="inlineStr">
        <is>
          <t>CS500002412</t>
        </is>
      </c>
      <c r="B2205" s="53">
        <f>"DVV6015-4"</f>
        <v/>
      </c>
      <c r="C2205" s="61" t="n">
        <v>632.8099999999999</v>
      </c>
      <c r="D2205" s="54">
        <f>C2205*0.91</f>
        <v/>
      </c>
      <c r="E2205" s="55" t="n">
        <v>575.86</v>
      </c>
    </row>
    <row r="2206">
      <c r="A2206" s="53" t="inlineStr">
        <is>
          <t>CS500037771</t>
        </is>
      </c>
      <c r="B2206" s="53">
        <f>"DVV6015-4"</f>
        <v/>
      </c>
      <c r="C2206" s="61" t="n">
        <v>632.8099999999999</v>
      </c>
      <c r="D2206" s="54">
        <f>C2206*0.91</f>
        <v/>
      </c>
      <c r="E2206" s="55" t="n">
        <v>575.86</v>
      </c>
    </row>
    <row r="2207">
      <c r="A2207" s="53" t="inlineStr">
        <is>
          <t>CS500048391</t>
        </is>
      </c>
      <c r="B2207" s="53">
        <f>"DVV6015-4"</f>
        <v/>
      </c>
      <c r="C2207" s="61" t="n">
        <v>632.8099999999999</v>
      </c>
      <c r="D2207" s="54">
        <f>C2207*0.91</f>
        <v/>
      </c>
      <c r="E2207" s="55" t="n">
        <v>575.86</v>
      </c>
    </row>
    <row r="2208">
      <c r="A2208" s="53" t="inlineStr">
        <is>
          <t>CS500061227</t>
        </is>
      </c>
      <c r="B2208" s="53">
        <f>"DVV6015-4"</f>
        <v/>
      </c>
      <c r="C2208" s="61" t="n">
        <v>632.8099999999999</v>
      </c>
      <c r="D2208" s="54">
        <f>C2208*0.91</f>
        <v/>
      </c>
      <c r="E2208" s="55" t="n">
        <v>575.86</v>
      </c>
    </row>
    <row r="2209">
      <c r="A2209" s="53" t="inlineStr">
        <is>
          <t>CS500078719</t>
        </is>
      </c>
      <c r="B2209" s="53">
        <f>"DVV6015-4"</f>
        <v/>
      </c>
      <c r="C2209" s="61" t="n">
        <v>632.8099999999999</v>
      </c>
      <c r="D2209" s="54">
        <f>C2209*0.91</f>
        <v/>
      </c>
      <c r="E2209" s="55" t="n">
        <v>575.86</v>
      </c>
    </row>
    <row r="2210">
      <c r="A2210" s="53" t="inlineStr">
        <is>
          <t>CS500115903</t>
        </is>
      </c>
      <c r="B2210" s="53">
        <f>"DVV6015-4"</f>
        <v/>
      </c>
      <c r="C2210" s="61" t="n">
        <v>632.8099999999999</v>
      </c>
      <c r="D2210" s="54">
        <f>C2210*0.91</f>
        <v/>
      </c>
      <c r="E2210" s="55" t="n">
        <v>575.86</v>
      </c>
    </row>
    <row r="2211">
      <c r="A2211" s="53" t="inlineStr">
        <is>
          <t>CS500128281</t>
        </is>
      </c>
      <c r="B2211" s="53">
        <f>"DVV6015-4"</f>
        <v/>
      </c>
      <c r="C2211" s="61" t="n">
        <v>632.8099999999999</v>
      </c>
      <c r="D2211" s="54">
        <f>C2211*0.91</f>
        <v/>
      </c>
      <c r="E2211" s="55" t="n">
        <v>575.86</v>
      </c>
    </row>
    <row r="2212">
      <c r="A2212" s="53" t="inlineStr">
        <is>
          <t>CS500156076</t>
        </is>
      </c>
      <c r="B2212" s="53">
        <f>"DVV6015-4"</f>
        <v/>
      </c>
      <c r="C2212" s="61" t="n">
        <v>632.8099999999999</v>
      </c>
      <c r="D2212" s="54">
        <f>C2212*0.91</f>
        <v/>
      </c>
      <c r="E2212" s="55" t="n">
        <v>575.86</v>
      </c>
    </row>
    <row r="2213">
      <c r="A2213" s="53" t="inlineStr">
        <is>
          <t>CS500160366</t>
        </is>
      </c>
      <c r="B2213" s="53">
        <f>"DVV6015-4"</f>
        <v/>
      </c>
      <c r="C2213" s="61" t="n">
        <v>632.8099999999999</v>
      </c>
      <c r="D2213" s="54">
        <f>C2213*0.91</f>
        <v/>
      </c>
      <c r="E2213" s="55" t="n">
        <v>575.86</v>
      </c>
    </row>
    <row r="2214">
      <c r="A2214" s="53" t="inlineStr">
        <is>
          <t>CS500168779</t>
        </is>
      </c>
      <c r="B2214" s="53">
        <f>"DVV6015-4"</f>
        <v/>
      </c>
      <c r="C2214" s="61" t="n">
        <v>632.8099999999999</v>
      </c>
      <c r="D2214" s="54">
        <f>C2214*0.91</f>
        <v/>
      </c>
      <c r="E2214" s="55" t="n">
        <v>575.86</v>
      </c>
    </row>
    <row r="2215">
      <c r="A2215" s="53" t="inlineStr">
        <is>
          <t>CS500170901</t>
        </is>
      </c>
      <c r="B2215" s="53">
        <f>"DVV6015-4"</f>
        <v/>
      </c>
      <c r="C2215" s="61" t="n">
        <v>632.8099999999999</v>
      </c>
      <c r="D2215" s="54">
        <f>C2215*0.91</f>
        <v/>
      </c>
      <c r="E2215" s="55" t="n">
        <v>575.86</v>
      </c>
    </row>
    <row r="2216">
      <c r="A2216" s="53" t="inlineStr">
        <is>
          <t>CS500173248</t>
        </is>
      </c>
      <c r="B2216" s="53">
        <f>"DVV6015-4"</f>
        <v/>
      </c>
      <c r="C2216" s="61" t="n">
        <v>632.8099999999999</v>
      </c>
      <c r="D2216" s="54">
        <f>C2216*0.91</f>
        <v/>
      </c>
      <c r="E2216" s="55" t="n">
        <v>575.86</v>
      </c>
    </row>
    <row r="2217">
      <c r="A2217" s="53" t="inlineStr">
        <is>
          <t>CS500193722</t>
        </is>
      </c>
      <c r="B2217" s="53">
        <f>"DVV6015-4"</f>
        <v/>
      </c>
      <c r="C2217" s="61" t="n">
        <v>632.8099999999999</v>
      </c>
      <c r="D2217" s="54">
        <f>C2217*0.91</f>
        <v/>
      </c>
      <c r="E2217" s="55" t="n">
        <v>575.86</v>
      </c>
    </row>
    <row r="2218">
      <c r="A2218" s="53" t="inlineStr">
        <is>
          <t>CS500197426</t>
        </is>
      </c>
      <c r="B2218" s="53">
        <f>"DVV6015-4"</f>
        <v/>
      </c>
      <c r="C2218" s="61" t="n">
        <v>632.8099999999999</v>
      </c>
      <c r="D2218" s="54">
        <f>C2218*0.91</f>
        <v/>
      </c>
      <c r="E2218" s="55" t="n">
        <v>575.86</v>
      </c>
    </row>
    <row r="2219">
      <c r="A2219" s="53" t="inlineStr">
        <is>
          <t>CS500248521</t>
        </is>
      </c>
      <c r="B2219" s="53">
        <f>"DVV6015-4"</f>
        <v/>
      </c>
      <c r="C2219" s="61" t="n">
        <v>632.8099999999999</v>
      </c>
      <c r="D2219" s="54">
        <f>C2219*0.91</f>
        <v/>
      </c>
      <c r="E2219" s="55" t="n">
        <v>575.86</v>
      </c>
    </row>
    <row r="2220">
      <c r="A2220" s="53" t="inlineStr">
        <is>
          <t>CS500249892</t>
        </is>
      </c>
      <c r="B2220" s="53">
        <f>"DVV6015-4"</f>
        <v/>
      </c>
      <c r="C2220" s="61" t="n">
        <v>632.8099999999999</v>
      </c>
      <c r="D2220" s="54">
        <f>C2220*0.91</f>
        <v/>
      </c>
      <c r="E2220" s="55" t="n">
        <v>575.86</v>
      </c>
    </row>
    <row r="2221">
      <c r="A2221" s="53" t="inlineStr">
        <is>
          <t>CS500268519</t>
        </is>
      </c>
      <c r="B2221" s="53">
        <f>"DVV6015-4"</f>
        <v/>
      </c>
      <c r="C2221" s="61" t="n">
        <v>632.8099999999999</v>
      </c>
      <c r="D2221" s="54">
        <f>C2221*0.91</f>
        <v/>
      </c>
      <c r="E2221" s="55" t="n">
        <v>575.86</v>
      </c>
    </row>
    <row r="2222">
      <c r="A2222" s="53" t="inlineStr">
        <is>
          <t>CS500303157</t>
        </is>
      </c>
      <c r="B2222" s="53">
        <f>"DVV6015-4"</f>
        <v/>
      </c>
      <c r="C2222" s="61" t="n">
        <v>632.8099999999999</v>
      </c>
      <c r="D2222" s="54">
        <f>C2222*0.91</f>
        <v/>
      </c>
      <c r="E2222" s="55" t="n">
        <v>575.86</v>
      </c>
    </row>
    <row r="2223">
      <c r="A2223" s="53" t="inlineStr">
        <is>
          <t>CS500318355</t>
        </is>
      </c>
      <c r="B2223" s="53">
        <f>"DV6211-11-Corner Chair"</f>
        <v/>
      </c>
      <c r="C2223" s="61" t="n">
        <v>720.98</v>
      </c>
      <c r="D2223" s="54">
        <f>C2223*0.91</f>
        <v/>
      </c>
      <c r="E2223" s="55" t="n">
        <v>656.1</v>
      </c>
    </row>
    <row r="2224">
      <c r="A2224" s="53" t="inlineStr">
        <is>
          <t>CS500135536</t>
        </is>
      </c>
      <c r="B2224" s="53">
        <f>"DV6212-11-Corner Chair"</f>
        <v/>
      </c>
      <c r="C2224" s="61" t="n">
        <v>729.91</v>
      </c>
      <c r="D2224" s="54">
        <f>C2224*0.91</f>
        <v/>
      </c>
      <c r="E2224" s="55" t="n">
        <v>664.22</v>
      </c>
    </row>
    <row r="2225">
      <c r="A2225" s="53" t="inlineStr">
        <is>
          <t>CS500186639</t>
        </is>
      </c>
      <c r="B2225" s="53">
        <f>"DV6212-11-Corner Chair"</f>
        <v/>
      </c>
      <c r="C2225" s="61" t="n">
        <v>729.91</v>
      </c>
      <c r="D2225" s="54">
        <f>C2225*0.91</f>
        <v/>
      </c>
      <c r="E2225" s="55" t="n">
        <v>664.22</v>
      </c>
    </row>
    <row r="2226">
      <c r="A2226" s="53" t="inlineStr">
        <is>
          <t>CA500226325</t>
        </is>
      </c>
      <c r="B2226" s="53">
        <f>"DV7706-2-ARM"</f>
        <v/>
      </c>
      <c r="C2226" s="61" t="n">
        <v>629</v>
      </c>
      <c r="D2226" s="54">
        <f>C2226*0.91</f>
        <v/>
      </c>
      <c r="E2226" s="55" t="n">
        <v>572.39</v>
      </c>
    </row>
    <row r="2227">
      <c r="A2227" s="53" t="inlineStr">
        <is>
          <t>CS500311219</t>
        </is>
      </c>
      <c r="B2227" s="53">
        <f>"DV7706-2-ARM"</f>
        <v/>
      </c>
      <c r="C2227" s="61" t="n">
        <v>629</v>
      </c>
      <c r="D2227" s="54">
        <f>C2227*0.91</f>
        <v/>
      </c>
      <c r="E2227" s="55" t="n">
        <v>572.39</v>
      </c>
    </row>
    <row r="2228">
      <c r="A2228" s="53" t="inlineStr">
        <is>
          <t>CS499917272</t>
        </is>
      </c>
      <c r="B2228" s="53">
        <f>"DDV116-Gray-Chaise"</f>
        <v/>
      </c>
      <c r="C2228" s="61" t="n">
        <v>545.6799999999999</v>
      </c>
      <c r="D2228" s="54">
        <f>C2228*0.91</f>
        <v/>
      </c>
      <c r="E2228" s="55" t="n">
        <v>496.55</v>
      </c>
    </row>
    <row r="2229">
      <c r="A2229" s="53" t="inlineStr">
        <is>
          <t>CS499939384</t>
        </is>
      </c>
      <c r="B2229" s="53">
        <f>"DVV116-Chaise"</f>
        <v/>
      </c>
      <c r="C2229" s="61" t="n">
        <v>255.79</v>
      </c>
      <c r="D2229" s="54">
        <f>C2229*0.91</f>
        <v/>
      </c>
      <c r="E2229" s="55" t="n">
        <v>232.76</v>
      </c>
    </row>
    <row r="2230">
      <c r="A2230" s="53" t="inlineStr">
        <is>
          <t>CS500049190</t>
        </is>
      </c>
      <c r="B2230" s="53">
        <f>"DVV116-Chaise"</f>
        <v/>
      </c>
      <c r="C2230" s="61" t="n">
        <v>255.79</v>
      </c>
      <c r="D2230" s="54">
        <f>C2230*0.91</f>
        <v/>
      </c>
      <c r="E2230" s="55" t="n">
        <v>232.76</v>
      </c>
    </row>
    <row r="2231">
      <c r="A2231" s="53" t="inlineStr">
        <is>
          <t>CS500156372</t>
        </is>
      </c>
      <c r="B2231" s="53">
        <f>"DVV116-Chaise"</f>
        <v/>
      </c>
      <c r="C2231" s="61" t="n">
        <v>255.79</v>
      </c>
      <c r="D2231" s="54">
        <f>C2231*0.91</f>
        <v/>
      </c>
      <c r="E2231" s="55" t="n">
        <v>232.76</v>
      </c>
    </row>
    <row r="2232">
      <c r="A2232" s="53" t="inlineStr">
        <is>
          <t>CA500082592</t>
        </is>
      </c>
      <c r="B2232" s="53">
        <f>"DVV116-Chaise"</f>
        <v/>
      </c>
      <c r="C2232" s="61" t="n">
        <v>255.79</v>
      </c>
      <c r="D2232" s="54">
        <f>C2232*0.91</f>
        <v/>
      </c>
      <c r="E2232" s="55" t="n">
        <v>116.7</v>
      </c>
    </row>
    <row r="2233">
      <c r="A2233" s="53" t="inlineStr">
        <is>
          <t>CA500082598</t>
        </is>
      </c>
      <c r="B2233" s="53">
        <f>"DVV116-Loveseat"</f>
        <v/>
      </c>
      <c r="C2233" s="61" t="n"/>
      <c r="D2233" s="54">
        <f>C2233*0.91</f>
        <v/>
      </c>
      <c r="E2233" s="55" t="n">
        <v>116.06</v>
      </c>
    </row>
    <row r="2234">
      <c r="A2234" s="53" t="inlineStr">
        <is>
          <t>CS500274679</t>
        </is>
      </c>
      <c r="B2234" s="53">
        <f>"DVV117-Blue-Chaise"</f>
        <v/>
      </c>
      <c r="C2234" s="61" t="n">
        <v>272.84</v>
      </c>
      <c r="D2234" s="54">
        <f>C2234*0.91</f>
        <v/>
      </c>
      <c r="E2234" s="55" t="n">
        <v>248.29</v>
      </c>
    </row>
    <row r="2235">
      <c r="A2235" s="53" t="inlineStr">
        <is>
          <t>CS500122510</t>
        </is>
      </c>
      <c r="B2235" s="53">
        <f>"DVV117-Chaise"</f>
        <v/>
      </c>
      <c r="C2235" s="61" t="n">
        <v>255.79</v>
      </c>
      <c r="D2235" s="54">
        <f>C2235*0.91</f>
        <v/>
      </c>
      <c r="E2235" s="55" t="n">
        <v>232.76</v>
      </c>
    </row>
    <row r="2236">
      <c r="A2236" s="53" t="inlineStr">
        <is>
          <t>CS500217342</t>
        </is>
      </c>
      <c r="B2236" s="53">
        <f>"DVV117-Chaise"</f>
        <v/>
      </c>
      <c r="C2236" s="61" t="n">
        <v>255.79</v>
      </c>
      <c r="D2236" s="54">
        <f>C2236*0.91</f>
        <v/>
      </c>
      <c r="E2236" s="55" t="n">
        <v>232.76</v>
      </c>
    </row>
    <row r="2237">
      <c r="A2237" s="53" t="inlineStr">
        <is>
          <t>CA500134514</t>
        </is>
      </c>
      <c r="B2237" s="53">
        <f>"DVV117-Chaise"</f>
        <v/>
      </c>
      <c r="C2237" s="61" t="n">
        <v>255.79</v>
      </c>
      <c r="D2237" s="54">
        <f>C2237*0.91</f>
        <v/>
      </c>
      <c r="E2237" s="55" t="n">
        <v>116.06</v>
      </c>
    </row>
    <row r="2238">
      <c r="A2238" s="53" t="inlineStr">
        <is>
          <t>CA500134510</t>
        </is>
      </c>
      <c r="B2238" s="53">
        <f>"DVV117-Loveseat"</f>
        <v/>
      </c>
      <c r="C2238" s="61" t="n"/>
      <c r="D2238" s="54">
        <f>C2238*0.91</f>
        <v/>
      </c>
      <c r="E2238" s="55" t="n">
        <v>116.7</v>
      </c>
    </row>
    <row r="2239">
      <c r="A2239" s="53" t="inlineStr">
        <is>
          <t>CS500227677</t>
        </is>
      </c>
      <c r="B2239" s="53">
        <f>"DVV118-Green-Chaise"</f>
        <v/>
      </c>
      <c r="C2239" s="61" t="n">
        <v>280.44</v>
      </c>
      <c r="D2239" s="54">
        <f>C2239*0.91</f>
        <v/>
      </c>
      <c r="E2239" s="55" t="n">
        <v>255.18</v>
      </c>
    </row>
    <row r="2240">
      <c r="A2240" s="53" t="inlineStr">
        <is>
          <t>CA500286627</t>
        </is>
      </c>
      <c r="B2240" s="53">
        <f>"DVV118-Green-Chaise"</f>
        <v/>
      </c>
      <c r="C2240" s="61" t="n">
        <v>280.44</v>
      </c>
      <c r="D2240" s="54">
        <f>C2240*0.91</f>
        <v/>
      </c>
      <c r="E2240" s="55" t="n">
        <v>127.25</v>
      </c>
    </row>
    <row r="2241">
      <c r="A2241" s="53" t="inlineStr">
        <is>
          <t>CA500286624</t>
        </is>
      </c>
      <c r="B2241" s="53">
        <f>"DVV118-Green-Loveseat"</f>
        <v/>
      </c>
      <c r="C2241" s="61" t="n"/>
      <c r="D2241" s="54">
        <f>C2241*0.91</f>
        <v/>
      </c>
      <c r="E2241" s="55" t="n">
        <v>127.94</v>
      </c>
    </row>
    <row r="2242">
      <c r="A2242" s="53" t="inlineStr">
        <is>
          <t>CS500105670</t>
        </is>
      </c>
      <c r="B2242" s="53">
        <f>"DVV119-Chaise"</f>
        <v/>
      </c>
      <c r="C2242" s="61" t="n">
        <v>257.59</v>
      </c>
      <c r="D2242" s="54">
        <f>C2242*0.91</f>
        <v/>
      </c>
      <c r="E2242" s="55" t="n">
        <v>234.41</v>
      </c>
    </row>
    <row r="2243">
      <c r="A2243" s="53" t="inlineStr">
        <is>
          <t>CA498891188</t>
        </is>
      </c>
      <c r="B2243" s="53">
        <f>"DVV119-Chaise"</f>
        <v/>
      </c>
      <c r="C2243" s="61" t="n">
        <v>257.59</v>
      </c>
      <c r="D2243" s="54">
        <f>C2243*0.91</f>
        <v/>
      </c>
      <c r="E2243" s="55" t="n">
        <v>116.84</v>
      </c>
    </row>
    <row r="2244">
      <c r="A2244" s="53" t="inlineStr">
        <is>
          <t>CA498891190</t>
        </is>
      </c>
      <c r="B2244" s="53">
        <f>"DVV119-Loveseat"</f>
        <v/>
      </c>
      <c r="C2244" s="61" t="n"/>
      <c r="D2244" s="54">
        <f>C2244*0.91</f>
        <v/>
      </c>
      <c r="E2244" s="55" t="n">
        <v>117.57</v>
      </c>
    </row>
    <row r="2245">
      <c r="A2245" s="53" t="inlineStr">
        <is>
          <t>CA498753875</t>
        </is>
      </c>
      <c r="B2245" s="53">
        <f>"CD1801-6"</f>
        <v/>
      </c>
      <c r="C2245" s="61" t="n">
        <v>671.49</v>
      </c>
      <c r="D2245" s="54">
        <f>C2245*0.91</f>
        <v/>
      </c>
      <c r="E2245" s="55" t="n">
        <v>611.0599999999999</v>
      </c>
    </row>
    <row r="2246">
      <c r="A2246" s="53" t="inlineStr">
        <is>
          <t>CA499097282</t>
        </is>
      </c>
      <c r="B2246" s="53">
        <f>"CD1801-6"</f>
        <v/>
      </c>
      <c r="C2246" s="61" t="n">
        <v>671.49</v>
      </c>
      <c r="D2246" s="54">
        <f>C2246*0.91</f>
        <v/>
      </c>
      <c r="E2246" s="55" t="n">
        <v>611.05</v>
      </c>
    </row>
    <row r="2247">
      <c r="A2247" s="53" t="inlineStr">
        <is>
          <t>CA499278078</t>
        </is>
      </c>
      <c r="B2247" s="53">
        <f>"CD1801-6"</f>
        <v/>
      </c>
      <c r="C2247" s="61" t="n">
        <v>671.49</v>
      </c>
      <c r="D2247" s="54">
        <f>C2247*0.91</f>
        <v/>
      </c>
      <c r="E2247" s="55" t="n">
        <v>611.0599999999999</v>
      </c>
    </row>
    <row r="2248">
      <c r="A2248" s="53" t="inlineStr">
        <is>
          <t>CA500025178</t>
        </is>
      </c>
      <c r="B2248" s="53">
        <f>"CD1801-6"</f>
        <v/>
      </c>
      <c r="C2248" s="61" t="n">
        <v>671.49</v>
      </c>
      <c r="D2248" s="54">
        <f>C2248*0.91</f>
        <v/>
      </c>
      <c r="E2248" s="55" t="n">
        <v>611.0599999999999</v>
      </c>
    </row>
    <row r="2249">
      <c r="A2249" s="53" t="inlineStr">
        <is>
          <t>CA500231906</t>
        </is>
      </c>
      <c r="B2249" s="53">
        <f>"CD1801-6"</f>
        <v/>
      </c>
      <c r="C2249" s="61" t="n">
        <v>671.49</v>
      </c>
      <c r="D2249" s="54">
        <f>C2249*0.91</f>
        <v/>
      </c>
      <c r="E2249" s="55" t="n">
        <v>611.0599999999999</v>
      </c>
    </row>
    <row r="2250">
      <c r="A2250" s="53" t="inlineStr">
        <is>
          <t>CS498489797</t>
        </is>
      </c>
      <c r="B2250" s="53">
        <f>"CD1801-6"</f>
        <v/>
      </c>
      <c r="C2250" s="61" t="n">
        <v>671.49</v>
      </c>
      <c r="D2250" s="54">
        <f>C2250*0.91</f>
        <v/>
      </c>
      <c r="E2250" s="55" t="n">
        <v>611.0599999999999</v>
      </c>
    </row>
    <row r="2251">
      <c r="A2251" s="53" t="inlineStr">
        <is>
          <t>CS498667423</t>
        </is>
      </c>
      <c r="B2251" s="53">
        <f>"CD1801-6"</f>
        <v/>
      </c>
      <c r="C2251" s="61" t="n">
        <v>671.49</v>
      </c>
      <c r="D2251" s="54">
        <f>C2251*0.91</f>
        <v/>
      </c>
      <c r="E2251" s="55" t="n">
        <v>611.0599999999999</v>
      </c>
    </row>
    <row r="2252">
      <c r="A2252" s="53" t="inlineStr">
        <is>
          <t>CS498708316</t>
        </is>
      </c>
      <c r="B2252" s="53">
        <f>"CD1801-6"</f>
        <v/>
      </c>
      <c r="C2252" s="61" t="n">
        <v>671.49</v>
      </c>
      <c r="D2252" s="54">
        <f>C2252*0.91</f>
        <v/>
      </c>
      <c r="E2252" s="55" t="n">
        <v>611.0599999999999</v>
      </c>
    </row>
    <row r="2253">
      <c r="A2253" s="53" t="inlineStr">
        <is>
          <t>CS498714437</t>
        </is>
      </c>
      <c r="B2253" s="53">
        <f>"CD1801-6"</f>
        <v/>
      </c>
      <c r="C2253" s="61" t="n">
        <v>671.49</v>
      </c>
      <c r="D2253" s="54">
        <f>C2253*0.91</f>
        <v/>
      </c>
      <c r="E2253" s="55" t="n">
        <v>611.0599999999999</v>
      </c>
    </row>
    <row r="2254">
      <c r="A2254" s="53" t="inlineStr">
        <is>
          <t>CS498751240</t>
        </is>
      </c>
      <c r="B2254" s="53">
        <f>"CD1801-6"</f>
        <v/>
      </c>
      <c r="C2254" s="61" t="n">
        <v>671.49</v>
      </c>
      <c r="D2254" s="54">
        <f>C2254*0.91</f>
        <v/>
      </c>
      <c r="E2254" s="55" t="n">
        <v>611.0599999999999</v>
      </c>
    </row>
    <row r="2255">
      <c r="A2255" s="53" t="inlineStr">
        <is>
          <t>CS498751713</t>
        </is>
      </c>
      <c r="B2255" s="53">
        <f>"CD1801-6"</f>
        <v/>
      </c>
      <c r="C2255" s="61" t="n">
        <v>671.49</v>
      </c>
      <c r="D2255" s="54">
        <f>C2255*0.91</f>
        <v/>
      </c>
      <c r="E2255" s="55" t="n">
        <v>611.0599999999999</v>
      </c>
    </row>
    <row r="2256">
      <c r="A2256" s="53" t="inlineStr">
        <is>
          <t>CS498764717</t>
        </is>
      </c>
      <c r="B2256" s="53">
        <f>"CD1801-6"</f>
        <v/>
      </c>
      <c r="C2256" s="61" t="n">
        <v>671.49</v>
      </c>
      <c r="D2256" s="54">
        <f>C2256*0.91</f>
        <v/>
      </c>
      <c r="E2256" s="55" t="n">
        <v>611.0599999999999</v>
      </c>
    </row>
    <row r="2257">
      <c r="A2257" s="53" t="inlineStr">
        <is>
          <t>CS498812792</t>
        </is>
      </c>
      <c r="B2257" s="53">
        <f>"CD1801-6"</f>
        <v/>
      </c>
      <c r="C2257" s="61" t="n">
        <v>671.49</v>
      </c>
      <c r="D2257" s="54">
        <f>C2257*0.91</f>
        <v/>
      </c>
      <c r="E2257" s="55" t="n">
        <v>611.0599999999999</v>
      </c>
    </row>
    <row r="2258">
      <c r="A2258" s="53" t="inlineStr">
        <is>
          <t>CS498845016</t>
        </is>
      </c>
      <c r="B2258" s="53">
        <f>"CD1801-6"</f>
        <v/>
      </c>
      <c r="C2258" s="61" t="n">
        <v>671.49</v>
      </c>
      <c r="D2258" s="54">
        <f>C2258*0.91</f>
        <v/>
      </c>
      <c r="E2258" s="55" t="n">
        <v>611.0599999999999</v>
      </c>
    </row>
    <row r="2259">
      <c r="A2259" s="53" t="inlineStr">
        <is>
          <t>CS498850115</t>
        </is>
      </c>
      <c r="B2259" s="53">
        <f>"CD1801-6"</f>
        <v/>
      </c>
      <c r="C2259" s="61" t="n">
        <v>671.49</v>
      </c>
      <c r="D2259" s="54">
        <f>C2259*0.91</f>
        <v/>
      </c>
      <c r="E2259" s="55" t="n">
        <v>611.0599999999999</v>
      </c>
    </row>
    <row r="2260">
      <c r="A2260" s="53" t="inlineStr">
        <is>
          <t>CS498853164</t>
        </is>
      </c>
      <c r="B2260" s="53">
        <f>"CD1801-6"</f>
        <v/>
      </c>
      <c r="C2260" s="61" t="n">
        <v>671.49</v>
      </c>
      <c r="D2260" s="54">
        <f>C2260*0.91</f>
        <v/>
      </c>
      <c r="E2260" s="55" t="n">
        <v>611.0599999999999</v>
      </c>
    </row>
    <row r="2261">
      <c r="A2261" s="53" t="inlineStr">
        <is>
          <t>CS498872864</t>
        </is>
      </c>
      <c r="B2261" s="53">
        <f>"CD1801-6"</f>
        <v/>
      </c>
      <c r="C2261" s="61" t="n">
        <v>671.49</v>
      </c>
      <c r="D2261" s="54">
        <f>C2261*0.91</f>
        <v/>
      </c>
      <c r="E2261" s="55" t="n">
        <v>611.0599999999999</v>
      </c>
    </row>
    <row r="2262">
      <c r="A2262" s="53" t="inlineStr">
        <is>
          <t>CS498889686</t>
        </is>
      </c>
      <c r="B2262" s="53">
        <f>"CD1801-6"</f>
        <v/>
      </c>
      <c r="C2262" s="61" t="n">
        <v>671.49</v>
      </c>
      <c r="D2262" s="54">
        <f>C2262*0.91</f>
        <v/>
      </c>
      <c r="E2262" s="55" t="n">
        <v>611.0599999999999</v>
      </c>
    </row>
    <row r="2263">
      <c r="A2263" s="53" t="inlineStr">
        <is>
          <t>CS498934194</t>
        </is>
      </c>
      <c r="B2263" s="53">
        <f>"CD1801-6"</f>
        <v/>
      </c>
      <c r="C2263" s="61" t="n">
        <v>671.49</v>
      </c>
      <c r="D2263" s="54">
        <f>C2263*0.91</f>
        <v/>
      </c>
      <c r="E2263" s="55" t="n">
        <v>611.0599999999999</v>
      </c>
    </row>
    <row r="2264">
      <c r="A2264" s="53" t="inlineStr">
        <is>
          <t>CS498994472</t>
        </is>
      </c>
      <c r="B2264" s="53">
        <f>"CD1801-6"</f>
        <v/>
      </c>
      <c r="C2264" s="61" t="n">
        <v>671.49</v>
      </c>
      <c r="D2264" s="54">
        <f>C2264*0.91</f>
        <v/>
      </c>
      <c r="E2264" s="55" t="n">
        <v>611.0599999999999</v>
      </c>
    </row>
    <row r="2265">
      <c r="A2265" s="53" t="inlineStr">
        <is>
          <t>CS499004565</t>
        </is>
      </c>
      <c r="B2265" s="53">
        <f>"CD1801-6"</f>
        <v/>
      </c>
      <c r="C2265" s="61" t="n">
        <v>671.49</v>
      </c>
      <c r="D2265" s="54">
        <f>C2265*0.91</f>
        <v/>
      </c>
      <c r="E2265" s="55" t="n">
        <v>611.0599999999999</v>
      </c>
    </row>
    <row r="2266">
      <c r="A2266" s="53" t="inlineStr">
        <is>
          <t>CS499050843</t>
        </is>
      </c>
      <c r="B2266" s="53">
        <f>"CD1801-6"</f>
        <v/>
      </c>
      <c r="C2266" s="61" t="n">
        <v>671.49</v>
      </c>
      <c r="D2266" s="54">
        <f>C2266*0.91</f>
        <v/>
      </c>
      <c r="E2266" s="55" t="n">
        <v>611.0599999999999</v>
      </c>
    </row>
    <row r="2267">
      <c r="A2267" s="53" t="inlineStr">
        <is>
          <t>CS499191048</t>
        </is>
      </c>
      <c r="B2267" s="53">
        <f>"CD1801-6"</f>
        <v/>
      </c>
      <c r="C2267" s="61" t="n">
        <v>671.49</v>
      </c>
      <c r="D2267" s="54">
        <f>C2267*0.91</f>
        <v/>
      </c>
      <c r="E2267" s="55" t="n">
        <v>611.0599999999999</v>
      </c>
    </row>
    <row r="2268">
      <c r="A2268" s="53" t="inlineStr">
        <is>
          <t>CS499225935</t>
        </is>
      </c>
      <c r="B2268" s="53">
        <f>"CD1801-6"</f>
        <v/>
      </c>
      <c r="C2268" s="61" t="n">
        <v>671.49</v>
      </c>
      <c r="D2268" s="54">
        <f>C2268*0.91</f>
        <v/>
      </c>
      <c r="E2268" s="55" t="n">
        <v>611.0599999999999</v>
      </c>
    </row>
    <row r="2269">
      <c r="A2269" s="53" t="inlineStr">
        <is>
          <t>CS499422230</t>
        </is>
      </c>
      <c r="B2269" s="53">
        <f>"CD1801-6"</f>
        <v/>
      </c>
      <c r="C2269" s="61" t="n">
        <v>671.49</v>
      </c>
      <c r="D2269" s="54">
        <f>C2269*0.91</f>
        <v/>
      </c>
      <c r="E2269" s="55" t="n">
        <v>611.0599999999999</v>
      </c>
    </row>
    <row r="2270">
      <c r="A2270" s="53" t="inlineStr">
        <is>
          <t>CS499478291</t>
        </is>
      </c>
      <c r="B2270" s="53">
        <f>"CD1801-6"</f>
        <v/>
      </c>
      <c r="C2270" s="61" t="n">
        <v>671.49</v>
      </c>
      <c r="D2270" s="54">
        <f>C2270*0.91</f>
        <v/>
      </c>
      <c r="E2270" s="55" t="n">
        <v>611.0599999999999</v>
      </c>
    </row>
    <row r="2271">
      <c r="A2271" s="53" t="inlineStr">
        <is>
          <t>CS499528257</t>
        </is>
      </c>
      <c r="B2271" s="53">
        <f>"CD1801-6"</f>
        <v/>
      </c>
      <c r="C2271" s="61" t="n">
        <v>671.49</v>
      </c>
      <c r="D2271" s="54">
        <f>C2271*0.91</f>
        <v/>
      </c>
      <c r="E2271" s="55" t="n">
        <v>611.0599999999999</v>
      </c>
    </row>
    <row r="2272">
      <c r="A2272" s="53" t="inlineStr">
        <is>
          <t>CS499537644</t>
        </is>
      </c>
      <c r="B2272" s="53">
        <f>"CD1801-6"</f>
        <v/>
      </c>
      <c r="C2272" s="61" t="n">
        <v>671.49</v>
      </c>
      <c r="D2272" s="54">
        <f>C2272*0.91</f>
        <v/>
      </c>
      <c r="E2272" s="55" t="n">
        <v>611.0599999999999</v>
      </c>
    </row>
    <row r="2273">
      <c r="A2273" s="53" t="inlineStr">
        <is>
          <t>CS499562214</t>
        </is>
      </c>
      <c r="B2273" s="53">
        <f>"CD1801-6"</f>
        <v/>
      </c>
      <c r="C2273" s="61" t="n">
        <v>671.49</v>
      </c>
      <c r="D2273" s="54">
        <f>C2273*0.91</f>
        <v/>
      </c>
      <c r="E2273" s="55" t="n">
        <v>611.0599999999999</v>
      </c>
    </row>
    <row r="2274">
      <c r="A2274" s="53" t="inlineStr">
        <is>
          <t>CS499705261</t>
        </is>
      </c>
      <c r="B2274" s="53">
        <f>"CD1801-6"</f>
        <v/>
      </c>
      <c r="C2274" s="61" t="n">
        <v>671.49</v>
      </c>
      <c r="D2274" s="54">
        <f>C2274*0.91</f>
        <v/>
      </c>
      <c r="E2274" s="55" t="n">
        <v>611.0599999999999</v>
      </c>
    </row>
    <row r="2275">
      <c r="A2275" s="53" t="inlineStr">
        <is>
          <t>CS499740717</t>
        </is>
      </c>
      <c r="B2275" s="53">
        <f>"CD1801-6"</f>
        <v/>
      </c>
      <c r="C2275" s="61" t="n">
        <v>671.49</v>
      </c>
      <c r="D2275" s="54">
        <f>C2275*0.91</f>
        <v/>
      </c>
      <c r="E2275" s="55" t="n">
        <v>611.0599999999999</v>
      </c>
    </row>
    <row r="2276">
      <c r="A2276" s="53" t="inlineStr">
        <is>
          <t>CS499746127</t>
        </is>
      </c>
      <c r="B2276" s="53">
        <f>"CD1801-6"</f>
        <v/>
      </c>
      <c r="C2276" s="61" t="n">
        <v>671.49</v>
      </c>
      <c r="D2276" s="54">
        <f>C2276*0.91</f>
        <v/>
      </c>
      <c r="E2276" s="55" t="n">
        <v>611.0599999999999</v>
      </c>
    </row>
    <row r="2277">
      <c r="A2277" s="53" t="inlineStr">
        <is>
          <t>CS499757636</t>
        </is>
      </c>
      <c r="B2277" s="53">
        <f>"CD1801-6"</f>
        <v/>
      </c>
      <c r="C2277" s="61" t="n">
        <v>671.49</v>
      </c>
      <c r="D2277" s="54">
        <f>C2277*0.91</f>
        <v/>
      </c>
      <c r="E2277" s="55" t="n">
        <v>611.0599999999999</v>
      </c>
    </row>
    <row r="2278">
      <c r="A2278" s="53" t="inlineStr">
        <is>
          <t>CS499903670</t>
        </is>
      </c>
      <c r="B2278" s="53">
        <f>"CD1801-6"</f>
        <v/>
      </c>
      <c r="C2278" s="61" t="n">
        <v>671.49</v>
      </c>
      <c r="D2278" s="54">
        <f>C2278*0.91</f>
        <v/>
      </c>
      <c r="E2278" s="55" t="n">
        <v>611.0599999999999</v>
      </c>
    </row>
    <row r="2279">
      <c r="A2279" s="53" t="inlineStr">
        <is>
          <t>CS499913134</t>
        </is>
      </c>
      <c r="B2279" s="53">
        <f>"CD1801-6"</f>
        <v/>
      </c>
      <c r="C2279" s="61" t="n">
        <v>671.49</v>
      </c>
      <c r="D2279" s="54">
        <f>C2279*0.91</f>
        <v/>
      </c>
      <c r="E2279" s="55" t="n">
        <v>611.05</v>
      </c>
    </row>
    <row r="2280">
      <c r="A2280" s="53" t="inlineStr">
        <is>
          <t>CS499920439</t>
        </is>
      </c>
      <c r="B2280" s="53">
        <f>"CD1801-6"</f>
        <v/>
      </c>
      <c r="C2280" s="61" t="n">
        <v>671.49</v>
      </c>
      <c r="D2280" s="54">
        <f>C2280*0.91</f>
        <v/>
      </c>
      <c r="E2280" s="55" t="n">
        <v>592.66</v>
      </c>
    </row>
    <row r="2281">
      <c r="A2281" s="53" t="inlineStr">
        <is>
          <t>CS499954493</t>
        </is>
      </c>
      <c r="B2281" s="53">
        <f>"CD1801-6"</f>
        <v/>
      </c>
      <c r="C2281" s="61" t="n">
        <v>671.49</v>
      </c>
      <c r="D2281" s="54">
        <f>C2281*0.91</f>
        <v/>
      </c>
      <c r="E2281" s="55" t="n">
        <v>611.0599999999999</v>
      </c>
    </row>
    <row r="2282">
      <c r="A2282" s="53" t="inlineStr">
        <is>
          <t>CS500070146</t>
        </is>
      </c>
      <c r="B2282" s="53">
        <f>"CD1801-6"</f>
        <v/>
      </c>
      <c r="C2282" s="61" t="n">
        <v>671.49</v>
      </c>
      <c r="D2282" s="54">
        <f>C2282*0.91</f>
        <v/>
      </c>
      <c r="E2282" s="55" t="n">
        <v>611.0599999999999</v>
      </c>
    </row>
    <row r="2283">
      <c r="A2283" s="53" t="inlineStr">
        <is>
          <t>CS500130245</t>
        </is>
      </c>
      <c r="B2283" s="53">
        <f>"CD1801-6"</f>
        <v/>
      </c>
      <c r="C2283" s="61" t="n">
        <v>671.49</v>
      </c>
      <c r="D2283" s="54">
        <f>C2283*0.91</f>
        <v/>
      </c>
      <c r="E2283" s="55" t="n">
        <v>611.0599999999999</v>
      </c>
    </row>
    <row r="2284">
      <c r="A2284" s="53" t="inlineStr">
        <is>
          <t>CS500136585</t>
        </is>
      </c>
      <c r="B2284" s="53">
        <f>"CD1801-6"</f>
        <v/>
      </c>
      <c r="C2284" s="61" t="n">
        <v>671.49</v>
      </c>
      <c r="D2284" s="54">
        <f>C2284*0.91</f>
        <v/>
      </c>
      <c r="E2284" s="55" t="n">
        <v>611.0599999999999</v>
      </c>
    </row>
    <row r="2285">
      <c r="A2285" s="53" t="inlineStr">
        <is>
          <t>CS500172850</t>
        </is>
      </c>
      <c r="B2285" s="53">
        <f>"CD1801-6"</f>
        <v/>
      </c>
      <c r="C2285" s="61" t="n">
        <v>671.49</v>
      </c>
      <c r="D2285" s="54">
        <f>C2285*0.91</f>
        <v/>
      </c>
      <c r="E2285" s="55" t="n">
        <v>611.0599999999999</v>
      </c>
    </row>
    <row r="2286">
      <c r="A2286" s="53" t="inlineStr">
        <is>
          <t>CS500187563</t>
        </is>
      </c>
      <c r="B2286" s="53">
        <f>"CD1801-6"</f>
        <v/>
      </c>
      <c r="C2286" s="61" t="n">
        <v>671.49</v>
      </c>
      <c r="D2286" s="54">
        <f>C2286*0.91</f>
        <v/>
      </c>
      <c r="E2286" s="55" t="n">
        <v>611.0599999999999</v>
      </c>
    </row>
    <row r="2287">
      <c r="A2287" s="53" t="inlineStr">
        <is>
          <t>CS500222621</t>
        </is>
      </c>
      <c r="B2287" s="53">
        <f>"CD1801-6"</f>
        <v/>
      </c>
      <c r="C2287" s="61" t="n">
        <v>671.49</v>
      </c>
      <c r="D2287" s="54">
        <f>C2287*0.91</f>
        <v/>
      </c>
      <c r="E2287" s="55" t="n">
        <v>611.0599999999999</v>
      </c>
    </row>
    <row r="2288">
      <c r="A2288" s="53" t="inlineStr">
        <is>
          <t>CS500244040</t>
        </is>
      </c>
      <c r="B2288" s="53">
        <f>"CD1801-6"</f>
        <v/>
      </c>
      <c r="C2288" s="61" t="n">
        <v>671.49</v>
      </c>
      <c r="D2288" s="54">
        <f>C2288*0.91</f>
        <v/>
      </c>
      <c r="E2288" s="55" t="n">
        <v>611.0599999999999</v>
      </c>
    </row>
    <row r="2289">
      <c r="A2289" s="53" t="inlineStr">
        <is>
          <t>CS500007832</t>
        </is>
      </c>
      <c r="B2289" s="53">
        <f>"CD1802-6"</f>
        <v/>
      </c>
      <c r="C2289" s="61" t="n">
        <v>671.49</v>
      </c>
      <c r="D2289" s="54">
        <f>C2289*0.91</f>
        <v/>
      </c>
      <c r="E2289" s="55" t="n">
        <v>611.0599999999999</v>
      </c>
    </row>
    <row r="2290">
      <c r="A2290" s="53" t="inlineStr">
        <is>
          <t>CS500019243</t>
        </is>
      </c>
      <c r="B2290" s="53">
        <f>"CD1802-6"</f>
        <v/>
      </c>
      <c r="C2290" s="61" t="n">
        <v>671.49</v>
      </c>
      <c r="D2290" s="54">
        <f>C2290*0.91</f>
        <v/>
      </c>
      <c r="E2290" s="55" t="n">
        <v>611.05</v>
      </c>
    </row>
    <row r="2291">
      <c r="A2291" s="53" t="inlineStr">
        <is>
          <t>CS500098100</t>
        </is>
      </c>
      <c r="B2291" s="53">
        <f>"CD1802-6"</f>
        <v/>
      </c>
      <c r="C2291" s="61" t="n">
        <v>671.49</v>
      </c>
      <c r="D2291" s="54">
        <f>C2291*0.91</f>
        <v/>
      </c>
      <c r="E2291" s="55" t="n">
        <v>611.05</v>
      </c>
    </row>
    <row r="2292">
      <c r="A2292" s="53" t="inlineStr">
        <is>
          <t>CS500154462</t>
        </is>
      </c>
      <c r="B2292" s="53">
        <f>"CD1802-6"</f>
        <v/>
      </c>
      <c r="C2292" s="61" t="n">
        <v>671.49</v>
      </c>
      <c r="D2292" s="54">
        <f>C2292*0.91</f>
        <v/>
      </c>
      <c r="E2292" s="55" t="n">
        <v>611.0599999999999</v>
      </c>
    </row>
    <row r="2293">
      <c r="A2293" s="53" t="inlineStr">
        <is>
          <t>CS500158165</t>
        </is>
      </c>
      <c r="B2293" s="53">
        <f>"CD1802-6"</f>
        <v/>
      </c>
      <c r="C2293" s="61" t="n">
        <v>671.49</v>
      </c>
      <c r="D2293" s="54">
        <f>C2293*0.91</f>
        <v/>
      </c>
      <c r="E2293" s="55" t="n">
        <v>593.9400000000001</v>
      </c>
    </row>
    <row r="2294">
      <c r="A2294" s="53" t="inlineStr">
        <is>
          <t>CS499940915</t>
        </is>
      </c>
      <c r="B2294" s="53">
        <f>"CD1803-6"</f>
        <v/>
      </c>
      <c r="C2294" s="61" t="n">
        <v>671.49</v>
      </c>
      <c r="D2294" s="54">
        <f>C2294*0.91</f>
        <v/>
      </c>
      <c r="E2294" s="55" t="n">
        <v>611.0599999999999</v>
      </c>
    </row>
    <row r="2295">
      <c r="A2295" s="53" t="inlineStr">
        <is>
          <t>CS499952610</t>
        </is>
      </c>
      <c r="B2295" s="53">
        <f>"CD1803-6"</f>
        <v/>
      </c>
      <c r="C2295" s="61" t="n">
        <v>671.49</v>
      </c>
      <c r="D2295" s="54">
        <f>C2295*0.91</f>
        <v/>
      </c>
      <c r="E2295" s="55" t="n">
        <v>611.0599999999999</v>
      </c>
    </row>
    <row r="2296">
      <c r="A2296" s="53" t="inlineStr">
        <is>
          <t>CS499952711</t>
        </is>
      </c>
      <c r="B2296" s="53">
        <f>"CD1803-6"</f>
        <v/>
      </c>
      <c r="C2296" s="61" t="n">
        <v>671.49</v>
      </c>
      <c r="D2296" s="54">
        <f>C2296*0.91</f>
        <v/>
      </c>
      <c r="E2296" s="55" t="n">
        <v>611.0599999999999</v>
      </c>
    </row>
    <row r="2297">
      <c r="A2297" s="53" t="inlineStr">
        <is>
          <t>CS499959012</t>
        </is>
      </c>
      <c r="B2297" s="53">
        <f>"CD1803-6"</f>
        <v/>
      </c>
      <c r="C2297" s="61" t="n">
        <v>671.49</v>
      </c>
      <c r="D2297" s="54">
        <f>C2297*0.91</f>
        <v/>
      </c>
      <c r="E2297" s="55" t="n">
        <v>611.0599999999999</v>
      </c>
    </row>
    <row r="2298">
      <c r="A2298" s="53" t="inlineStr">
        <is>
          <t>CS500001847</t>
        </is>
      </c>
      <c r="B2298" s="53">
        <f>"CD1803-6"</f>
        <v/>
      </c>
      <c r="C2298" s="61" t="n">
        <v>671.49</v>
      </c>
      <c r="D2298" s="54">
        <f>C2298*0.91</f>
        <v/>
      </c>
      <c r="E2298" s="55" t="n">
        <v>611.0599999999999</v>
      </c>
    </row>
    <row r="2299">
      <c r="A2299" s="53" t="inlineStr">
        <is>
          <t>CS500001947</t>
        </is>
      </c>
      <c r="B2299" s="53">
        <f>"CD1803-6"</f>
        <v/>
      </c>
      <c r="C2299" s="61" t="n">
        <v>671.49</v>
      </c>
      <c r="D2299" s="54">
        <f>C2299*0.91</f>
        <v/>
      </c>
      <c r="E2299" s="55" t="n">
        <v>611.05</v>
      </c>
    </row>
    <row r="2300">
      <c r="A2300" s="53" t="inlineStr">
        <is>
          <t>CS500004713</t>
        </is>
      </c>
      <c r="B2300" s="53">
        <f>"CD1803-6"</f>
        <v/>
      </c>
      <c r="C2300" s="61" t="n">
        <v>671.49</v>
      </c>
      <c r="D2300" s="54">
        <f>C2300*0.91</f>
        <v/>
      </c>
      <c r="E2300" s="55" t="n">
        <v>611.05</v>
      </c>
    </row>
    <row r="2301">
      <c r="A2301" s="53" t="inlineStr">
        <is>
          <t>CS500025727</t>
        </is>
      </c>
      <c r="B2301" s="53">
        <f>"CD1803-6"</f>
        <v/>
      </c>
      <c r="C2301" s="61" t="n">
        <v>671.49</v>
      </c>
      <c r="D2301" s="54">
        <f>C2301*0.91</f>
        <v/>
      </c>
      <c r="E2301" s="55" t="n">
        <v>611.0599999999999</v>
      </c>
    </row>
    <row r="2302">
      <c r="A2302" s="53" t="inlineStr">
        <is>
          <t>CS500026181</t>
        </is>
      </c>
      <c r="B2302" s="53">
        <f>"CD1803-6"</f>
        <v/>
      </c>
      <c r="C2302" s="61" t="n">
        <v>671.49</v>
      </c>
      <c r="D2302" s="54">
        <f>C2302*0.91</f>
        <v/>
      </c>
      <c r="E2302" s="55" t="n">
        <v>611.05</v>
      </c>
    </row>
    <row r="2303">
      <c r="A2303" s="53" t="inlineStr">
        <is>
          <t>CS500028929</t>
        </is>
      </c>
      <c r="B2303" s="53">
        <f>"CD1803-6"</f>
        <v/>
      </c>
      <c r="C2303" s="61" t="n">
        <v>671.49</v>
      </c>
      <c r="D2303" s="54">
        <f>C2303*0.91</f>
        <v/>
      </c>
      <c r="E2303" s="55" t="n">
        <v>611.0599999999999</v>
      </c>
    </row>
    <row r="2304">
      <c r="A2304" s="53" t="inlineStr">
        <is>
          <t>CS500042369</t>
        </is>
      </c>
      <c r="B2304" s="53">
        <f>"CD1803-6"</f>
        <v/>
      </c>
      <c r="C2304" s="61" t="n">
        <v>671.49</v>
      </c>
      <c r="D2304" s="54">
        <f>C2304*0.91</f>
        <v/>
      </c>
      <c r="E2304" s="55" t="n">
        <v>611.05</v>
      </c>
    </row>
    <row r="2305">
      <c r="A2305" s="53" t="inlineStr">
        <is>
          <t>CS500051281</t>
        </is>
      </c>
      <c r="B2305" s="53">
        <f>"CD1803-6"</f>
        <v/>
      </c>
      <c r="C2305" s="61" t="n">
        <v>671.49</v>
      </c>
      <c r="D2305" s="54">
        <f>C2305*0.91</f>
        <v/>
      </c>
      <c r="E2305" s="55" t="n">
        <v>611.0599999999999</v>
      </c>
    </row>
    <row r="2306">
      <c r="A2306" s="53" t="inlineStr">
        <is>
          <t>CS500064630</t>
        </is>
      </c>
      <c r="B2306" s="53">
        <f>"CD1803-6"</f>
        <v/>
      </c>
      <c r="C2306" s="61" t="n">
        <v>671.49</v>
      </c>
      <c r="D2306" s="54">
        <f>C2306*0.91</f>
        <v/>
      </c>
      <c r="E2306" s="55" t="n">
        <v>611.0599999999999</v>
      </c>
    </row>
    <row r="2307">
      <c r="A2307" s="53" t="inlineStr">
        <is>
          <t>CS500075460</t>
        </is>
      </c>
      <c r="B2307" s="53">
        <f>"CD1803-6"</f>
        <v/>
      </c>
      <c r="C2307" s="61" t="n">
        <v>671.49</v>
      </c>
      <c r="D2307" s="54">
        <f>C2307*0.91</f>
        <v/>
      </c>
      <c r="E2307" s="55" t="n">
        <v>611.05</v>
      </c>
    </row>
    <row r="2308">
      <c r="A2308" s="53" t="inlineStr">
        <is>
          <t>CS500113782</t>
        </is>
      </c>
      <c r="B2308" s="53">
        <f>"CD1803-6"</f>
        <v/>
      </c>
      <c r="C2308" s="61" t="n">
        <v>671.49</v>
      </c>
      <c r="D2308" s="54">
        <f>C2308*0.91</f>
        <v/>
      </c>
      <c r="E2308" s="55" t="n">
        <v>611.05</v>
      </c>
    </row>
    <row r="2309">
      <c r="A2309" s="53" t="inlineStr">
        <is>
          <t>CS500126492</t>
        </is>
      </c>
      <c r="B2309" s="53">
        <f>"CD1803-6"</f>
        <v/>
      </c>
      <c r="C2309" s="61" t="n">
        <v>671.49</v>
      </c>
      <c r="D2309" s="54">
        <f>C2309*0.91</f>
        <v/>
      </c>
      <c r="E2309" s="55" t="n">
        <v>611.05</v>
      </c>
    </row>
    <row r="2310">
      <c r="A2310" s="53" t="inlineStr">
        <is>
          <t>CS500126532</t>
        </is>
      </c>
      <c r="B2310" s="53">
        <f>"CD1803-6"</f>
        <v/>
      </c>
      <c r="C2310" s="61" t="n">
        <v>671.49</v>
      </c>
      <c r="D2310" s="54">
        <f>C2310*0.91</f>
        <v/>
      </c>
      <c r="E2310" s="55" t="n">
        <v>611.0599999999999</v>
      </c>
    </row>
    <row r="2311">
      <c r="A2311" s="53" t="inlineStr">
        <is>
          <t>CS500165430</t>
        </is>
      </c>
      <c r="B2311" s="53">
        <f>"CD1803-6"</f>
        <v/>
      </c>
      <c r="C2311" s="61" t="n">
        <v>671.49</v>
      </c>
      <c r="D2311" s="54">
        <f>C2311*0.91</f>
        <v/>
      </c>
      <c r="E2311" s="55" t="n">
        <v>611.0599999999999</v>
      </c>
    </row>
    <row r="2312">
      <c r="A2312" s="53" t="inlineStr">
        <is>
          <t>CS500194060</t>
        </is>
      </c>
      <c r="B2312" s="53">
        <f>"CD1803-6"</f>
        <v/>
      </c>
      <c r="C2312" s="61" t="n">
        <v>671.49</v>
      </c>
      <c r="D2312" s="54">
        <f>C2312*0.91</f>
        <v/>
      </c>
      <c r="E2312" s="55" t="n">
        <v>611.0599999999999</v>
      </c>
    </row>
    <row r="2313">
      <c r="A2313" s="53" t="inlineStr">
        <is>
          <t>CS500256097</t>
        </is>
      </c>
      <c r="B2313" s="53">
        <f>"CD1803-6"</f>
        <v/>
      </c>
      <c r="C2313" s="61" t="n">
        <v>671.49</v>
      </c>
      <c r="D2313" s="54">
        <f>C2313*0.91</f>
        <v/>
      </c>
      <c r="E2313" s="55" t="n">
        <v>611.0599999999999</v>
      </c>
    </row>
    <row r="2314">
      <c r="A2314" s="53" t="inlineStr">
        <is>
          <t>CS500288056</t>
        </is>
      </c>
      <c r="B2314" s="53">
        <f>"CD1803-6"</f>
        <v/>
      </c>
      <c r="C2314" s="61" t="n">
        <v>671.49</v>
      </c>
      <c r="D2314" s="54">
        <f>C2314*0.91</f>
        <v/>
      </c>
      <c r="E2314" s="55" t="n">
        <v>611.0599999999999</v>
      </c>
    </row>
    <row r="2315">
      <c r="A2315" s="53" t="inlineStr">
        <is>
          <t>CS500315357</t>
        </is>
      </c>
      <c r="B2315" s="53">
        <f>"CD1803-6"</f>
        <v/>
      </c>
      <c r="C2315" s="61" t="n">
        <v>671.49</v>
      </c>
      <c r="D2315" s="54">
        <f>C2315*0.91</f>
        <v/>
      </c>
      <c r="E2315" s="55" t="n">
        <v>611.0599999999999</v>
      </c>
    </row>
    <row r="2316">
      <c r="A2316" s="53" t="inlineStr">
        <is>
          <t>CS500326398</t>
        </is>
      </c>
      <c r="B2316" s="53">
        <f>"CD1803-6"</f>
        <v/>
      </c>
      <c r="C2316" s="61" t="n">
        <v>671.49</v>
      </c>
      <c r="D2316" s="54">
        <f>C2316*0.91</f>
        <v/>
      </c>
      <c r="E2316" s="55" t="n">
        <v>-133.46</v>
      </c>
    </row>
    <row r="2317">
      <c r="A2317" s="53" t="inlineStr">
        <is>
          <t>CS499979570</t>
        </is>
      </c>
      <c r="B2317" s="53">
        <f>"DV3045"</f>
        <v/>
      </c>
      <c r="C2317" s="61" t="n">
        <v>98.09999999999999</v>
      </c>
      <c r="D2317" s="54">
        <f>C2317*0.91</f>
        <v/>
      </c>
      <c r="E2317" s="55" t="n">
        <v>89.27</v>
      </c>
    </row>
    <row r="2318">
      <c r="A2318" s="53" t="inlineStr">
        <is>
          <t>CS500066309</t>
        </is>
      </c>
      <c r="B2318" s="53">
        <f>"DV3045"</f>
        <v/>
      </c>
      <c r="C2318" s="61" t="n">
        <v>98.09999999999999</v>
      </c>
      <c r="D2318" s="54">
        <f>C2318*0.91</f>
        <v/>
      </c>
      <c r="E2318" s="55" t="n">
        <v>89.27</v>
      </c>
    </row>
    <row r="2319">
      <c r="A2319" s="53" t="inlineStr">
        <is>
          <t>CS500083785</t>
        </is>
      </c>
      <c r="B2319" s="53">
        <f>"DV3045"</f>
        <v/>
      </c>
      <c r="C2319" s="61" t="n">
        <v>98.09999999999999</v>
      </c>
      <c r="D2319" s="54">
        <f>C2319*0.91</f>
        <v/>
      </c>
      <c r="E2319" s="55" t="n">
        <v>89.27</v>
      </c>
    </row>
    <row r="2320">
      <c r="A2320" s="53" t="inlineStr">
        <is>
          <t>CS500116147</t>
        </is>
      </c>
      <c r="B2320" s="53">
        <f>"DV3045"</f>
        <v/>
      </c>
      <c r="C2320" s="61" t="n">
        <v>98.09999999999999</v>
      </c>
      <c r="D2320" s="54">
        <f>C2320*0.91</f>
        <v/>
      </c>
      <c r="E2320" s="55" t="n">
        <v>89.27</v>
      </c>
    </row>
    <row r="2321">
      <c r="A2321" s="53" t="inlineStr">
        <is>
          <t>CS499996846</t>
        </is>
      </c>
      <c r="B2321" s="53">
        <f>"DV3046"</f>
        <v/>
      </c>
      <c r="C2321" s="61" t="n">
        <v>98.09999999999999</v>
      </c>
      <c r="D2321" s="54">
        <f>C2321*0.91</f>
        <v/>
      </c>
      <c r="E2321" s="55" t="n">
        <v>89.27</v>
      </c>
    </row>
    <row r="2322">
      <c r="A2322" s="53" t="inlineStr">
        <is>
          <t>CS500073320</t>
        </is>
      </c>
      <c r="B2322" s="53">
        <f>"DV3046"</f>
        <v/>
      </c>
      <c r="C2322" s="61" t="n">
        <v>98.09999999999999</v>
      </c>
      <c r="D2322" s="54">
        <f>C2322*0.91</f>
        <v/>
      </c>
      <c r="E2322" s="55" t="n">
        <v>89.27</v>
      </c>
    </row>
    <row r="2323">
      <c r="A2323" s="53" t="inlineStr">
        <is>
          <t>CS500151385</t>
        </is>
      </c>
      <c r="B2323" s="53">
        <f>"DV3046"</f>
        <v/>
      </c>
      <c r="C2323" s="61" t="n">
        <v>98.09999999999999</v>
      </c>
      <c r="D2323" s="54">
        <f>C2323*0.91</f>
        <v/>
      </c>
      <c r="E2323" s="55" t="n">
        <v>89.27</v>
      </c>
    </row>
    <row r="2324">
      <c r="A2324" s="53" t="inlineStr">
        <is>
          <t>CS500200775</t>
        </is>
      </c>
      <c r="B2324" s="53">
        <f>"DV3046"</f>
        <v/>
      </c>
      <c r="C2324" s="61" t="n">
        <v>98.09999999999999</v>
      </c>
      <c r="D2324" s="54">
        <f>C2324*0.91</f>
        <v/>
      </c>
      <c r="E2324" s="55" t="n">
        <v>89.27</v>
      </c>
    </row>
    <row r="2325">
      <c r="A2325" s="53" t="inlineStr">
        <is>
          <t>CS500018911</t>
        </is>
      </c>
      <c r="B2325" s="53">
        <f>"DVV401-4"</f>
        <v/>
      </c>
      <c r="C2325" s="61" t="n">
        <v>783</v>
      </c>
      <c r="D2325" s="54">
        <f>C2325*0.91</f>
        <v/>
      </c>
      <c r="E2325" s="55" t="n">
        <v>712.51</v>
      </c>
    </row>
    <row r="2326">
      <c r="A2326" s="53" t="inlineStr">
        <is>
          <t>CS499947399</t>
        </is>
      </c>
      <c r="B2326" s="53">
        <f>"DVV4031-Chaise"</f>
        <v/>
      </c>
      <c r="C2326" s="61" t="n">
        <v>316.01</v>
      </c>
      <c r="D2326" s="54">
        <f>C2326*0.91</f>
        <v/>
      </c>
      <c r="E2326" s="55" t="n">
        <v>287.57</v>
      </c>
    </row>
    <row r="2327">
      <c r="A2327" s="53" t="inlineStr">
        <is>
          <t>CS500059253</t>
        </is>
      </c>
      <c r="B2327" s="53">
        <f>"DVV4031-Chaise"</f>
        <v/>
      </c>
      <c r="C2327" s="61" t="n">
        <v>316.01</v>
      </c>
      <c r="D2327" s="54">
        <f>C2327*0.91</f>
        <v/>
      </c>
      <c r="E2327" s="55" t="n">
        <v>287.57</v>
      </c>
    </row>
    <row r="2328">
      <c r="A2328" s="53" t="inlineStr">
        <is>
          <t>CS500181747</t>
        </is>
      </c>
      <c r="B2328" s="53">
        <f>"DVV4031-Chaise"</f>
        <v/>
      </c>
      <c r="C2328" s="61" t="n">
        <v>316.01</v>
      </c>
      <c r="D2328" s="54">
        <f>C2328*0.91</f>
        <v/>
      </c>
      <c r="E2328" s="55" t="n">
        <v>287.57</v>
      </c>
    </row>
    <row r="2329">
      <c r="A2329" s="53" t="inlineStr">
        <is>
          <t>CS500325600</t>
        </is>
      </c>
      <c r="B2329" s="53">
        <f>"DVV4031-Chaise"</f>
        <v/>
      </c>
      <c r="C2329" s="61" t="n">
        <v>316.01</v>
      </c>
      <c r="D2329" s="54">
        <f>C2329*0.91</f>
        <v/>
      </c>
      <c r="E2329" s="55" t="n">
        <v>287.57</v>
      </c>
    </row>
    <row r="2330">
      <c r="A2330" s="53" t="inlineStr">
        <is>
          <t>CA498814462</t>
        </is>
      </c>
      <c r="B2330" s="53">
        <f>"DVV40032-CH"</f>
        <v/>
      </c>
      <c r="C2330" s="61" t="n">
        <v>316.01</v>
      </c>
      <c r="D2330" s="54">
        <f>C2330*0.91</f>
        <v/>
      </c>
      <c r="E2330" s="55" t="n">
        <v>118.92</v>
      </c>
    </row>
    <row r="2331">
      <c r="A2331" s="53" t="inlineStr">
        <is>
          <t>CA498814459</t>
        </is>
      </c>
      <c r="B2331" s="53">
        <f>"DVV40032-O"</f>
        <v/>
      </c>
      <c r="C2331" s="61" t="n"/>
      <c r="D2331" s="54">
        <f>C2331*0.91</f>
        <v/>
      </c>
      <c r="E2331" s="55" t="n">
        <v>49.73</v>
      </c>
    </row>
    <row r="2332">
      <c r="A2332" s="53" t="inlineStr">
        <is>
          <t>CA498814461</t>
        </is>
      </c>
      <c r="B2332" s="53">
        <f>"DVV40032-S"</f>
        <v/>
      </c>
      <c r="C2332" s="61" t="n"/>
      <c r="D2332" s="54">
        <f>C2332*0.91</f>
        <v/>
      </c>
      <c r="E2332" s="55" t="n">
        <v>118.92</v>
      </c>
    </row>
    <row r="2333">
      <c r="A2333" s="53" t="inlineStr">
        <is>
          <t>CS499924870</t>
        </is>
      </c>
      <c r="B2333" s="53">
        <f>"DVV4034-CH"</f>
        <v/>
      </c>
      <c r="C2333" s="61" t="n">
        <v>316.01</v>
      </c>
      <c r="D2333" s="54">
        <f>C2333*0.91</f>
        <v/>
      </c>
      <c r="E2333" s="55" t="n">
        <v>287.57</v>
      </c>
    </row>
    <row r="2334">
      <c r="A2334" s="53" t="inlineStr">
        <is>
          <t>CS499965464</t>
        </is>
      </c>
      <c r="B2334" s="53">
        <f>"DVV4034-CH"</f>
        <v/>
      </c>
      <c r="C2334" s="61" t="n">
        <v>316.01</v>
      </c>
      <c r="D2334" s="54">
        <f>C2334*0.91</f>
        <v/>
      </c>
      <c r="E2334" s="55" t="n">
        <v>287.57</v>
      </c>
    </row>
    <row r="2335">
      <c r="A2335" s="53" t="inlineStr">
        <is>
          <t>CS500000645</t>
        </is>
      </c>
      <c r="B2335" s="53">
        <f>"DVV4034-CH"</f>
        <v/>
      </c>
      <c r="C2335" s="61" t="n">
        <v>316.01</v>
      </c>
      <c r="D2335" s="54">
        <f>C2335*0.91</f>
        <v/>
      </c>
      <c r="E2335" s="55" t="n">
        <v>287.57</v>
      </c>
    </row>
    <row r="2336">
      <c r="A2336" s="53" t="inlineStr">
        <is>
          <t>CS499978151</t>
        </is>
      </c>
      <c r="B2336" s="53">
        <f>"DVV4034-CH"</f>
        <v/>
      </c>
      <c r="C2336" s="61" t="n">
        <v>316.01</v>
      </c>
      <c r="D2336" s="54">
        <f>C2336*0.91</f>
        <v/>
      </c>
      <c r="E2336" s="55" t="n">
        <v>287.57</v>
      </c>
    </row>
    <row r="2337">
      <c r="A2337" s="53" t="inlineStr">
        <is>
          <t>CS500049646</t>
        </is>
      </c>
      <c r="B2337" s="53">
        <f>"DVV4034-CH"</f>
        <v/>
      </c>
      <c r="C2337" s="61" t="n">
        <v>316.01</v>
      </c>
      <c r="D2337" s="54">
        <f>C2337*0.91</f>
        <v/>
      </c>
      <c r="E2337" s="55" t="n">
        <v>287.57</v>
      </c>
    </row>
    <row r="2338">
      <c r="A2338" s="53" t="inlineStr">
        <is>
          <t>CS500047296</t>
        </is>
      </c>
      <c r="B2338" s="53">
        <f>"DVV4034-CH"</f>
        <v/>
      </c>
      <c r="C2338" s="61" t="n">
        <v>316.01</v>
      </c>
      <c r="D2338" s="54">
        <f>C2338*0.91</f>
        <v/>
      </c>
      <c r="E2338" s="55" t="n">
        <v>287.57</v>
      </c>
    </row>
    <row r="2339">
      <c r="A2339" s="53" t="inlineStr">
        <is>
          <t>CS500029335</t>
        </is>
      </c>
      <c r="B2339" s="53">
        <f>"DVV4034-CH"</f>
        <v/>
      </c>
      <c r="C2339" s="61" t="n">
        <v>316.01</v>
      </c>
      <c r="D2339" s="54">
        <f>C2339*0.91</f>
        <v/>
      </c>
      <c r="E2339" s="55" t="n">
        <v>287.57</v>
      </c>
    </row>
    <row r="2340">
      <c r="A2340" s="53" t="inlineStr">
        <is>
          <t>CS500051557</t>
        </is>
      </c>
      <c r="B2340" s="53">
        <f>"DVV4034-CH"</f>
        <v/>
      </c>
      <c r="C2340" s="61" t="n">
        <v>316.01</v>
      </c>
      <c r="D2340" s="54">
        <f>C2340*0.91</f>
        <v/>
      </c>
      <c r="E2340" s="55" t="n">
        <v>287.57</v>
      </c>
    </row>
    <row r="2341">
      <c r="A2341" s="53" t="inlineStr">
        <is>
          <t>CS500057475</t>
        </is>
      </c>
      <c r="B2341" s="53">
        <f>"DVV4034-CH"</f>
        <v/>
      </c>
      <c r="C2341" s="61" t="n">
        <v>316.01</v>
      </c>
      <c r="D2341" s="54">
        <f>C2341*0.91</f>
        <v/>
      </c>
      <c r="E2341" s="55" t="n">
        <v>287.57</v>
      </c>
    </row>
    <row r="2342">
      <c r="A2342" s="53" t="inlineStr">
        <is>
          <t>CS500071732</t>
        </is>
      </c>
      <c r="B2342" s="53">
        <f>"DVV4034-CH"</f>
        <v/>
      </c>
      <c r="C2342" s="61" t="n">
        <v>316.01</v>
      </c>
      <c r="D2342" s="54">
        <f>C2342*0.91</f>
        <v/>
      </c>
      <c r="E2342" s="55" t="n">
        <v>287.57</v>
      </c>
    </row>
    <row r="2343">
      <c r="A2343" s="53" t="inlineStr">
        <is>
          <t>CS500073333</t>
        </is>
      </c>
      <c r="B2343" s="53">
        <f>"DVV4034-CH"</f>
        <v/>
      </c>
      <c r="C2343" s="61" t="n">
        <v>316.01</v>
      </c>
      <c r="D2343" s="54">
        <f>C2343*0.91</f>
        <v/>
      </c>
      <c r="E2343" s="55" t="n">
        <v>287.57</v>
      </c>
    </row>
    <row r="2344">
      <c r="A2344" s="53" t="inlineStr">
        <is>
          <t>CS500093230</t>
        </is>
      </c>
      <c r="B2344" s="53">
        <f>"DVV4034-CH"</f>
        <v/>
      </c>
      <c r="C2344" s="61" t="n">
        <v>316.01</v>
      </c>
      <c r="D2344" s="54">
        <f>C2344*0.91</f>
        <v/>
      </c>
      <c r="E2344" s="55" t="n">
        <v>287.57</v>
      </c>
    </row>
    <row r="2345">
      <c r="A2345" s="53" t="inlineStr">
        <is>
          <t>CS500127839</t>
        </is>
      </c>
      <c r="B2345" s="53">
        <f>"DVV4034-CH"</f>
        <v/>
      </c>
      <c r="C2345" s="61" t="n">
        <v>316.01</v>
      </c>
      <c r="D2345" s="54">
        <f>C2345*0.91</f>
        <v/>
      </c>
      <c r="E2345" s="55" t="n">
        <v>287.57</v>
      </c>
    </row>
    <row r="2346">
      <c r="A2346" s="53" t="inlineStr">
        <is>
          <t>CS500140500</t>
        </is>
      </c>
      <c r="B2346" s="53">
        <f>"DVV4034-CH"</f>
        <v/>
      </c>
      <c r="C2346" s="61" t="n">
        <v>316.01</v>
      </c>
      <c r="D2346" s="54">
        <f>C2346*0.91</f>
        <v/>
      </c>
      <c r="E2346" s="55" t="n">
        <v>287.57</v>
      </c>
    </row>
    <row r="2347">
      <c r="A2347" s="53" t="inlineStr">
        <is>
          <t>CS500146815</t>
        </is>
      </c>
      <c r="B2347" s="53">
        <f>"DVV4034-CH"</f>
        <v/>
      </c>
      <c r="C2347" s="61" t="n">
        <v>316.01</v>
      </c>
      <c r="D2347" s="54">
        <f>C2347*0.91</f>
        <v/>
      </c>
      <c r="E2347" s="55" t="n">
        <v>287.57</v>
      </c>
    </row>
    <row r="2348">
      <c r="A2348" s="53" t="inlineStr">
        <is>
          <t>CS500158112</t>
        </is>
      </c>
      <c r="B2348" s="53">
        <f>"DVV4034-CH"</f>
        <v/>
      </c>
      <c r="C2348" s="61" t="n">
        <v>316.01</v>
      </c>
      <c r="D2348" s="54">
        <f>C2348*0.91</f>
        <v/>
      </c>
      <c r="E2348" s="55" t="n">
        <v>287.57</v>
      </c>
    </row>
    <row r="2349">
      <c r="A2349" s="53" t="inlineStr">
        <is>
          <t>CS500164896</t>
        </is>
      </c>
      <c r="B2349" s="53">
        <f>"DVV4034-CH"</f>
        <v/>
      </c>
      <c r="C2349" s="61" t="n">
        <v>316.01</v>
      </c>
      <c r="D2349" s="54">
        <f>C2349*0.91</f>
        <v/>
      </c>
      <c r="E2349" s="55" t="n">
        <v>287.57</v>
      </c>
    </row>
    <row r="2350">
      <c r="A2350" s="53" t="inlineStr">
        <is>
          <t>CS500175823</t>
        </is>
      </c>
      <c r="B2350" s="53">
        <f>"DVV4034-CH"</f>
        <v/>
      </c>
      <c r="C2350" s="61" t="n">
        <v>316.01</v>
      </c>
      <c r="D2350" s="54">
        <f>C2350*0.91</f>
        <v/>
      </c>
      <c r="E2350" s="55" t="n">
        <v>287.57</v>
      </c>
    </row>
    <row r="2351">
      <c r="A2351" s="53" t="inlineStr">
        <is>
          <t>CS500203017</t>
        </is>
      </c>
      <c r="B2351" s="53">
        <f>"DVV4034-CH"</f>
        <v/>
      </c>
      <c r="C2351" s="61" t="n">
        <v>316.01</v>
      </c>
      <c r="D2351" s="54">
        <f>C2351*0.91</f>
        <v/>
      </c>
      <c r="E2351" s="55" t="n">
        <v>287.57</v>
      </c>
    </row>
    <row r="2352">
      <c r="A2352" s="53" t="inlineStr">
        <is>
          <t>CS500203031</t>
        </is>
      </c>
      <c r="B2352" s="53">
        <f>"DVV4034-CH"</f>
        <v/>
      </c>
      <c r="C2352" s="61" t="n">
        <v>316.01</v>
      </c>
      <c r="D2352" s="54">
        <f>C2352*0.91</f>
        <v/>
      </c>
      <c r="E2352" s="55" t="n">
        <v>287.57</v>
      </c>
    </row>
    <row r="2353">
      <c r="A2353" s="53" t="inlineStr">
        <is>
          <t>CS500220842</t>
        </is>
      </c>
      <c r="B2353" s="53">
        <f>"DVV4034-CH"</f>
        <v/>
      </c>
      <c r="C2353" s="61" t="n">
        <v>316.01</v>
      </c>
      <c r="D2353" s="54">
        <f>C2353*0.91</f>
        <v/>
      </c>
      <c r="E2353" s="55" t="n">
        <v>287.57</v>
      </c>
    </row>
    <row r="2354">
      <c r="A2354" s="53" t="inlineStr">
        <is>
          <t>CS500249895</t>
        </is>
      </c>
      <c r="B2354" s="53">
        <f>"DVV4034-CH"</f>
        <v/>
      </c>
      <c r="C2354" s="61" t="n">
        <v>316.01</v>
      </c>
      <c r="D2354" s="54">
        <f>C2354*0.91</f>
        <v/>
      </c>
      <c r="E2354" s="55" t="n">
        <v>287.57</v>
      </c>
    </row>
    <row r="2355">
      <c r="A2355" s="53" t="inlineStr">
        <is>
          <t>CS500255979</t>
        </is>
      </c>
      <c r="B2355" s="53">
        <f>"DVV4034-CH"</f>
        <v/>
      </c>
      <c r="C2355" s="61" t="n">
        <v>316.01</v>
      </c>
      <c r="D2355" s="54">
        <f>C2355*0.91</f>
        <v/>
      </c>
      <c r="E2355" s="55" t="n">
        <v>287.57</v>
      </c>
    </row>
    <row r="2356">
      <c r="A2356" s="53" t="inlineStr">
        <is>
          <t>CS500271314</t>
        </is>
      </c>
      <c r="B2356" s="53">
        <f>"DVV4034-CH"</f>
        <v/>
      </c>
      <c r="C2356" s="61" t="n">
        <v>316.01</v>
      </c>
      <c r="D2356" s="54">
        <f>C2356*0.91</f>
        <v/>
      </c>
      <c r="E2356" s="55" t="n">
        <v>287.57</v>
      </c>
    </row>
    <row r="2357">
      <c r="A2357" s="53" t="inlineStr">
        <is>
          <t>CS500317282</t>
        </is>
      </c>
      <c r="B2357" s="53">
        <f>"DVV4034-CH"</f>
        <v/>
      </c>
      <c r="C2357" s="61" t="n">
        <v>316.01</v>
      </c>
      <c r="D2357" s="54">
        <f>C2357*0.91</f>
        <v/>
      </c>
      <c r="E2357" s="55" t="n">
        <v>287.57</v>
      </c>
    </row>
    <row r="2358">
      <c r="A2358" s="53" t="inlineStr">
        <is>
          <t>CS500100531</t>
        </is>
      </c>
      <c r="B2358" s="53">
        <f>"CD-5011-Armrest"</f>
        <v/>
      </c>
      <c r="C2358" s="61" t="n">
        <v>206.71</v>
      </c>
      <c r="D2358" s="54">
        <f>C2358*0.91</f>
        <v/>
      </c>
      <c r="E2358" s="55" t="n">
        <v>188.1</v>
      </c>
    </row>
    <row r="2359">
      <c r="A2359" s="53" t="inlineStr">
        <is>
          <t>CS500260582</t>
        </is>
      </c>
      <c r="B2359" s="53">
        <f>"CD-5011-Armrest"</f>
        <v/>
      </c>
      <c r="C2359" s="61" t="n">
        <v>206.71</v>
      </c>
      <c r="D2359" s="54">
        <f>C2359*0.91</f>
        <v/>
      </c>
      <c r="E2359" s="55" t="n">
        <v>188.1</v>
      </c>
    </row>
    <row r="2360">
      <c r="A2360" s="53" t="inlineStr">
        <is>
          <t>CS500290675</t>
        </is>
      </c>
      <c r="B2360" s="53">
        <f>"DV50011-ARM"</f>
        <v/>
      </c>
      <c r="C2360" s="61" t="n">
        <v>229</v>
      </c>
      <c r="D2360" s="54">
        <f>C2360*0.91</f>
        <v/>
      </c>
      <c r="E2360" s="55" t="n">
        <v>208.39</v>
      </c>
    </row>
    <row r="2361">
      <c r="A2361" s="53" t="inlineStr">
        <is>
          <t>CS500097493</t>
        </is>
      </c>
      <c r="B2361" s="53">
        <f>"CD-5012-Armrest"</f>
        <v/>
      </c>
      <c r="C2361" s="61" t="n">
        <v>206.71</v>
      </c>
      <c r="D2361" s="54">
        <f>C2361*0.91</f>
        <v/>
      </c>
      <c r="E2361" s="55" t="n">
        <v>188.1</v>
      </c>
    </row>
    <row r="2362">
      <c r="A2362" s="53" t="inlineStr">
        <is>
          <t>CS500269293</t>
        </is>
      </c>
      <c r="B2362" s="53">
        <f>"DVV5012-Armrest"</f>
        <v/>
      </c>
      <c r="C2362" s="61" t="n">
        <v>206.71</v>
      </c>
      <c r="D2362" s="54">
        <f>C2362*0.91</f>
        <v/>
      </c>
      <c r="E2362" s="55" t="n">
        <v>188.1</v>
      </c>
    </row>
    <row r="2363">
      <c r="A2363" s="53" t="inlineStr">
        <is>
          <t>CS499965052</t>
        </is>
      </c>
      <c r="B2363" s="53">
        <f>"CD-5013-Armrest"</f>
        <v/>
      </c>
      <c r="C2363" s="61" t="n">
        <v>206.71</v>
      </c>
      <c r="D2363" s="54">
        <f>C2363*0.91</f>
        <v/>
      </c>
      <c r="E2363" s="55" t="n">
        <v>188.1</v>
      </c>
    </row>
    <row r="2364">
      <c r="A2364" s="53" t="inlineStr">
        <is>
          <t>CS500137929</t>
        </is>
      </c>
      <c r="B2364" s="53">
        <f>"CD-5014-Armrest"</f>
        <v/>
      </c>
      <c r="C2364" s="61" t="n">
        <v>206.71</v>
      </c>
      <c r="D2364" s="54">
        <f>C2364*0.91</f>
        <v/>
      </c>
      <c r="E2364" s="55" t="n">
        <v>188.1</v>
      </c>
    </row>
    <row r="2365">
      <c r="A2365" s="53" t="inlineStr">
        <is>
          <t>CS500061892</t>
        </is>
      </c>
      <c r="B2365" s="53">
        <f>"DV5044-ARM"</f>
        <v/>
      </c>
      <c r="C2365" s="61" t="n">
        <v>271</v>
      </c>
      <c r="D2365" s="54">
        <f>C2365*0.91</f>
        <v/>
      </c>
      <c r="E2365" s="55" t="n">
        <v>246.61</v>
      </c>
    </row>
    <row r="2366">
      <c r="A2366" s="53" t="inlineStr">
        <is>
          <t>CS499953914</t>
        </is>
      </c>
      <c r="B2366" s="53">
        <f>"DV5325-Arm"</f>
        <v/>
      </c>
      <c r="C2366" s="61" t="n">
        <v>239.2</v>
      </c>
      <c r="D2366" s="54">
        <f>C2366*0.91</f>
        <v/>
      </c>
      <c r="E2366" s="55" t="n">
        <v>217.67</v>
      </c>
    </row>
    <row r="2367">
      <c r="A2367" s="53" t="inlineStr">
        <is>
          <t>CS500080430</t>
        </is>
      </c>
      <c r="B2367" s="53">
        <f>"DV-5501"</f>
        <v/>
      </c>
      <c r="C2367" s="61" t="n">
        <v>318.44</v>
      </c>
      <c r="D2367" s="54">
        <f>C2367*0.91</f>
        <v/>
      </c>
      <c r="E2367" s="55" t="n">
        <v>289.78</v>
      </c>
    </row>
    <row r="2368">
      <c r="A2368" s="53" t="inlineStr">
        <is>
          <t>CS500111526</t>
        </is>
      </c>
      <c r="B2368" s="53">
        <f>"DV-5501"</f>
        <v/>
      </c>
      <c r="C2368" s="61" t="n">
        <v>636.88</v>
      </c>
      <c r="D2368" s="54">
        <f>C2368*0.91</f>
        <v/>
      </c>
      <c r="E2368" s="55" t="n">
        <v>579.55</v>
      </c>
    </row>
    <row r="2369">
      <c r="A2369" s="53" t="inlineStr">
        <is>
          <t>CS500231872</t>
        </is>
      </c>
      <c r="B2369" s="53">
        <f>"DV-5501"</f>
        <v/>
      </c>
      <c r="C2369" s="61" t="n">
        <v>318.44</v>
      </c>
      <c r="D2369" s="54">
        <f>C2369*0.91</f>
        <v/>
      </c>
      <c r="E2369" s="55" t="n">
        <v>289.78</v>
      </c>
    </row>
    <row r="2370">
      <c r="A2370" s="53" t="inlineStr">
        <is>
          <t>CS500268115</t>
        </is>
      </c>
      <c r="B2370" s="53">
        <f>"DV-5501"</f>
        <v/>
      </c>
      <c r="C2370" s="61" t="n">
        <v>318.44</v>
      </c>
      <c r="D2370" s="54">
        <f>C2370*0.91</f>
        <v/>
      </c>
      <c r="E2370" s="55" t="n">
        <v>289.78</v>
      </c>
    </row>
    <row r="2371">
      <c r="A2371" s="53" t="inlineStr">
        <is>
          <t>CS500268816</t>
        </is>
      </c>
      <c r="B2371" s="53">
        <f>"DV-5501"</f>
        <v/>
      </c>
      <c r="C2371" s="61" t="n">
        <v>318.44</v>
      </c>
      <c r="D2371" s="54">
        <f>C2371*0.91</f>
        <v/>
      </c>
      <c r="E2371" s="55" t="n">
        <v>-161.54</v>
      </c>
    </row>
    <row r="2372">
      <c r="A2372" s="53" t="inlineStr">
        <is>
          <t>CS498721462</t>
        </is>
      </c>
      <c r="B2372" s="53">
        <f>"CD-5602-CH"</f>
        <v/>
      </c>
      <c r="C2372" s="61" t="n">
        <v>206.1</v>
      </c>
      <c r="D2372" s="54">
        <f>C2372*0.91</f>
        <v/>
      </c>
      <c r="E2372" s="55" t="n">
        <v>187.55</v>
      </c>
    </row>
    <row r="2373">
      <c r="A2373" s="53" t="inlineStr">
        <is>
          <t>CA499302780</t>
        </is>
      </c>
      <c r="B2373" s="53">
        <f>"CD-5602-CH"</f>
        <v/>
      </c>
      <c r="C2373" s="61" t="n">
        <v>206.1</v>
      </c>
      <c r="D2373" s="54">
        <f>C2373*0.91</f>
        <v/>
      </c>
      <c r="E2373" s="55" t="n">
        <v>94.19</v>
      </c>
    </row>
    <row r="2374">
      <c r="A2374" s="53" t="inlineStr">
        <is>
          <t>CA499302779</t>
        </is>
      </c>
      <c r="B2374" s="53">
        <f>"CD-5602-POS"</f>
        <v/>
      </c>
      <c r="C2374" s="61" t="n"/>
      <c r="D2374" s="54">
        <f>C2374*0.91</f>
        <v/>
      </c>
      <c r="E2374" s="55" t="n">
        <v>93.36</v>
      </c>
    </row>
    <row r="2375">
      <c r="A2375" s="53" t="inlineStr">
        <is>
          <t>CS500121249</t>
        </is>
      </c>
      <c r="B2375" s="53">
        <f>"DV6641-CH"</f>
        <v/>
      </c>
      <c r="C2375" s="61" t="n">
        <v>245.05</v>
      </c>
      <c r="D2375" s="54">
        <f>C2375*0.91</f>
        <v/>
      </c>
      <c r="E2375" s="55" t="n">
        <v>223</v>
      </c>
    </row>
    <row r="2376">
      <c r="A2376" s="53" t="inlineStr">
        <is>
          <t>CS499924364</t>
        </is>
      </c>
      <c r="B2376" s="53">
        <f>"DV6642-CH"</f>
        <v/>
      </c>
      <c r="C2376" s="61" t="n">
        <v>245.05</v>
      </c>
      <c r="D2376" s="54">
        <f>C2376*0.91</f>
        <v/>
      </c>
      <c r="E2376" s="55" t="n">
        <v>223</v>
      </c>
    </row>
    <row r="2377">
      <c r="A2377" s="53" t="inlineStr">
        <is>
          <t>CA500182940</t>
        </is>
      </c>
      <c r="B2377" s="53">
        <f>"DVV6015-2"</f>
        <v/>
      </c>
      <c r="C2377" s="61" t="n">
        <v>498.04</v>
      </c>
      <c r="D2377" s="54">
        <f>C2377*0.91</f>
        <v/>
      </c>
      <c r="E2377" s="55" t="n">
        <v>453.22</v>
      </c>
    </row>
    <row r="2378">
      <c r="A2378" s="58" t="inlineStr">
        <is>
          <t>CS499950474</t>
        </is>
      </c>
      <c r="B2378" s="58">
        <f>"DV6019-2T-A"</f>
        <v/>
      </c>
      <c r="C2378" s="66" t="n">
        <v>599</v>
      </c>
      <c r="D2378" s="54">
        <f>C2378*0.91</f>
        <v/>
      </c>
      <c r="E2378" s="55" t="n">
        <v>545.08</v>
      </c>
    </row>
    <row r="2379">
      <c r="A2379" s="58" t="inlineStr">
        <is>
          <t>CS500089557</t>
        </is>
      </c>
      <c r="B2379" s="58">
        <f>"DV6019-2T-A"</f>
        <v/>
      </c>
      <c r="C2379" s="66" t="n">
        <v>599</v>
      </c>
      <c r="D2379" s="54">
        <f>C2379*0.91</f>
        <v/>
      </c>
      <c r="E2379" s="55" t="n">
        <v>545.09</v>
      </c>
    </row>
    <row r="2380">
      <c r="A2380" s="58" t="inlineStr">
        <is>
          <t>CS500140313</t>
        </is>
      </c>
      <c r="B2380" s="58">
        <f>"DV6019-2T-A"</f>
        <v/>
      </c>
      <c r="C2380" s="66" t="n">
        <v>599</v>
      </c>
      <c r="D2380" s="54">
        <f>C2380*0.91</f>
        <v/>
      </c>
      <c r="E2380" s="55" t="n">
        <v>545.09</v>
      </c>
    </row>
    <row r="2381">
      <c r="A2381" s="53" t="inlineStr">
        <is>
          <t>CS499936238</t>
        </is>
      </c>
      <c r="B2381" s="53">
        <f>"DV6213-11-C"</f>
        <v/>
      </c>
      <c r="C2381" s="61" t="n">
        <v>675.95</v>
      </c>
      <c r="D2381" s="54">
        <f>C2381*0.91</f>
        <v/>
      </c>
      <c r="E2381" s="55" t="n">
        <v>615.13</v>
      </c>
    </row>
    <row r="2382">
      <c r="A2382" s="53" t="inlineStr">
        <is>
          <t>CS499984957</t>
        </is>
      </c>
      <c r="B2382" s="53">
        <f>"DV6213-11-C"</f>
        <v/>
      </c>
      <c r="C2382" s="61" t="n">
        <v>675.95</v>
      </c>
      <c r="D2382" s="54">
        <f>C2382*0.91</f>
        <v/>
      </c>
      <c r="E2382" s="55" t="n">
        <v>615.12</v>
      </c>
    </row>
    <row r="2383">
      <c r="A2383" s="53" t="inlineStr">
        <is>
          <t>CS500006905</t>
        </is>
      </c>
      <c r="B2383" s="53">
        <f>"DV6213-11-C"</f>
        <v/>
      </c>
      <c r="C2383" s="61" t="n">
        <v>675.95</v>
      </c>
      <c r="D2383" s="54">
        <f>C2383*0.91</f>
        <v/>
      </c>
      <c r="E2383" s="55" t="n">
        <v>615.13</v>
      </c>
    </row>
    <row r="2384">
      <c r="A2384" s="53" t="inlineStr">
        <is>
          <t>CS500130742</t>
        </is>
      </c>
      <c r="B2384" s="53">
        <f>"DV6213-11-C"</f>
        <v/>
      </c>
      <c r="C2384" s="61" t="n">
        <v>675.95</v>
      </c>
      <c r="D2384" s="54">
        <f>C2384*0.91</f>
        <v/>
      </c>
      <c r="E2384" s="55" t="n">
        <v>615.13</v>
      </c>
    </row>
    <row r="2385">
      <c r="A2385" s="53" t="inlineStr">
        <is>
          <t>CS500133129</t>
        </is>
      </c>
      <c r="B2385" s="53">
        <f>"DV6213-11-C"</f>
        <v/>
      </c>
      <c r="C2385" s="61" t="n">
        <v>675.95</v>
      </c>
      <c r="D2385" s="54">
        <f>C2385*0.91</f>
        <v/>
      </c>
      <c r="E2385" s="55" t="n">
        <v>615.13</v>
      </c>
    </row>
    <row r="2386">
      <c r="A2386" s="53" t="inlineStr">
        <is>
          <t>CS500317565</t>
        </is>
      </c>
      <c r="B2386" s="53">
        <f>"DV6213-11-C"</f>
        <v/>
      </c>
      <c r="C2386" s="61" t="n">
        <v>675.95</v>
      </c>
      <c r="D2386" s="54">
        <f>C2386*0.91</f>
        <v/>
      </c>
      <c r="E2386" s="55" t="n">
        <v>615.13</v>
      </c>
    </row>
    <row r="2387">
      <c r="A2387" s="53" t="inlineStr">
        <is>
          <t>CA499429876</t>
        </is>
      </c>
      <c r="B2387" s="53">
        <f>"DV6213-11-A"</f>
        <v/>
      </c>
      <c r="C2387" s="61" t="n">
        <v>675.95</v>
      </c>
      <c r="D2387" s="54">
        <f>C2387*0.91</f>
        <v/>
      </c>
      <c r="E2387" s="55" t="n">
        <v>246.36</v>
      </c>
    </row>
    <row r="2388">
      <c r="A2388" s="53" t="inlineStr">
        <is>
          <t>CA499429877</t>
        </is>
      </c>
      <c r="B2388" s="53">
        <f>"DV6213-11-LC"</f>
        <v/>
      </c>
      <c r="C2388" s="61" t="n"/>
      <c r="D2388" s="54">
        <f>C2388*0.91</f>
        <v/>
      </c>
      <c r="E2388" s="55" t="n">
        <v>96.23999999999999</v>
      </c>
    </row>
    <row r="2389">
      <c r="A2389" s="53" t="inlineStr">
        <is>
          <t>CA499429880</t>
        </is>
      </c>
      <c r="B2389" s="53">
        <f>"DV6213-11-C"</f>
        <v/>
      </c>
      <c r="C2389" s="61" t="n"/>
      <c r="D2389" s="54">
        <f>C2389*0.91</f>
        <v/>
      </c>
      <c r="E2389" s="55" t="n">
        <v>99.31</v>
      </c>
    </row>
    <row r="2390">
      <c r="A2390" s="53" t="inlineStr">
        <is>
          <t>CA499429884</t>
        </is>
      </c>
      <c r="B2390" s="53">
        <f>"DV6213-11-O"</f>
        <v/>
      </c>
      <c r="C2390" s="61" t="n"/>
      <c r="D2390" s="54">
        <f>C2390*0.91</f>
        <v/>
      </c>
      <c r="E2390" s="55" t="n">
        <v>76.98</v>
      </c>
    </row>
    <row r="2391">
      <c r="A2391" s="53" t="inlineStr">
        <is>
          <t>CA499429888</t>
        </is>
      </c>
      <c r="B2391" s="53">
        <f>"DV6213-11-RC"</f>
        <v/>
      </c>
      <c r="C2391" s="61" t="n"/>
      <c r="D2391" s="54">
        <f>C2391*0.91</f>
        <v/>
      </c>
      <c r="E2391" s="55" t="n">
        <v>96.23999999999999</v>
      </c>
    </row>
    <row r="2392">
      <c r="A2392" s="53" t="inlineStr">
        <is>
          <t>CA499336031</t>
        </is>
      </c>
      <c r="B2392" s="53">
        <f>"DV6213-11-A"</f>
        <v/>
      </c>
      <c r="C2392" s="61" t="n">
        <v>675.95</v>
      </c>
      <c r="D2392" s="54">
        <f>C2392*0.91</f>
        <v/>
      </c>
      <c r="E2392" s="55" t="n">
        <v>246.36</v>
      </c>
    </row>
    <row r="2393">
      <c r="A2393" s="53" t="inlineStr">
        <is>
          <t>CA499336033</t>
        </is>
      </c>
      <c r="B2393" s="53">
        <f>"DV6213-11-LC"</f>
        <v/>
      </c>
      <c r="C2393" s="61" t="n"/>
      <c r="D2393" s="54">
        <f>C2393*0.91</f>
        <v/>
      </c>
      <c r="E2393" s="55" t="n">
        <v>96.23999999999999</v>
      </c>
    </row>
    <row r="2394">
      <c r="A2394" s="53" t="inlineStr">
        <is>
          <t>CA499336034</t>
        </is>
      </c>
      <c r="B2394" s="53">
        <f>"DV6213-11-C"</f>
        <v/>
      </c>
      <c r="C2394" s="61" t="n"/>
      <c r="D2394" s="54">
        <f>C2394*0.91</f>
        <v/>
      </c>
      <c r="E2394" s="55" t="n">
        <v>99.31</v>
      </c>
    </row>
    <row r="2395">
      <c r="A2395" s="53" t="inlineStr">
        <is>
          <t>CA499336036</t>
        </is>
      </c>
      <c r="B2395" s="53">
        <f>"DV6213-11-O"</f>
        <v/>
      </c>
      <c r="C2395" s="61" t="n"/>
      <c r="D2395" s="54">
        <f>C2395*0.91</f>
        <v/>
      </c>
      <c r="E2395" s="55" t="n">
        <v>76.98</v>
      </c>
    </row>
    <row r="2396">
      <c r="A2396" s="53" t="inlineStr">
        <is>
          <t>CA499336039</t>
        </is>
      </c>
      <c r="B2396" s="53">
        <f>"DV6213-11-RC"</f>
        <v/>
      </c>
      <c r="C2396" s="61" t="n"/>
      <c r="D2396" s="54">
        <f>C2396*0.91</f>
        <v/>
      </c>
      <c r="E2396" s="55" t="n">
        <v>96.23999999999999</v>
      </c>
    </row>
    <row r="2397">
      <c r="A2397" s="53" t="inlineStr">
        <is>
          <t>CA499589094</t>
        </is>
      </c>
      <c r="B2397" s="53">
        <f>"DV6213-11-A"</f>
        <v/>
      </c>
      <c r="C2397" s="61" t="n">
        <v>675.95</v>
      </c>
      <c r="D2397" s="54">
        <f>C2397*0.91</f>
        <v/>
      </c>
      <c r="E2397" s="55" t="n">
        <v>246.36</v>
      </c>
    </row>
    <row r="2398">
      <c r="A2398" s="53" t="inlineStr">
        <is>
          <t>CA499589096</t>
        </is>
      </c>
      <c r="B2398" s="53">
        <f>"DV6213-11-LC"</f>
        <v/>
      </c>
      <c r="C2398" s="61" t="n"/>
      <c r="D2398" s="54">
        <f>C2398*0.91</f>
        <v/>
      </c>
      <c r="E2398" s="55" t="n">
        <v>96.23999999999999</v>
      </c>
    </row>
    <row r="2399">
      <c r="A2399" s="53" t="inlineStr">
        <is>
          <t>CA499589099</t>
        </is>
      </c>
      <c r="B2399" s="53">
        <f>"DV6213-11-C"</f>
        <v/>
      </c>
      <c r="C2399" s="61" t="n"/>
      <c r="D2399" s="54">
        <f>C2399*0.91</f>
        <v/>
      </c>
      <c r="E2399" s="55" t="n">
        <v>99.31</v>
      </c>
    </row>
    <row r="2400">
      <c r="A2400" s="53" t="inlineStr">
        <is>
          <t>CA499589101</t>
        </is>
      </c>
      <c r="B2400" s="53">
        <f>"DV6213-11-O"</f>
        <v/>
      </c>
      <c r="C2400" s="61" t="n"/>
      <c r="D2400" s="54">
        <f>C2400*0.91</f>
        <v/>
      </c>
      <c r="E2400" s="55" t="n">
        <v>76.98</v>
      </c>
    </row>
    <row r="2401">
      <c r="A2401" s="53" t="inlineStr">
        <is>
          <t>CA499589103</t>
        </is>
      </c>
      <c r="B2401" s="53">
        <f>"DV6213-11-RC"</f>
        <v/>
      </c>
      <c r="C2401" s="61" t="n"/>
      <c r="D2401" s="54">
        <f>C2401*0.91</f>
        <v/>
      </c>
      <c r="E2401" s="55" t="n">
        <v>96.23999999999999</v>
      </c>
    </row>
    <row r="2402">
      <c r="A2402" s="53" t="inlineStr">
        <is>
          <t>CA498995303</t>
        </is>
      </c>
      <c r="B2402" s="53">
        <f>"DV6213-11-A"</f>
        <v/>
      </c>
      <c r="C2402" s="61" t="n">
        <v>675.95</v>
      </c>
      <c r="D2402" s="54">
        <f>C2402*0.91</f>
        <v/>
      </c>
      <c r="E2402" s="55" t="n">
        <v>246.36</v>
      </c>
    </row>
    <row r="2403">
      <c r="A2403" s="53" t="inlineStr">
        <is>
          <t>CA498995306</t>
        </is>
      </c>
      <c r="B2403" s="53">
        <f>"DV6213-11-LC"</f>
        <v/>
      </c>
      <c r="C2403" s="61" t="n"/>
      <c r="D2403" s="54">
        <f>C2403*0.91</f>
        <v/>
      </c>
      <c r="E2403" s="55" t="n">
        <v>96.23999999999999</v>
      </c>
    </row>
    <row r="2404">
      <c r="A2404" s="53" t="inlineStr">
        <is>
          <t>CA498995314</t>
        </is>
      </c>
      <c r="B2404" s="53">
        <f>"DV6213-11-C"</f>
        <v/>
      </c>
      <c r="C2404" s="61" t="n"/>
      <c r="D2404" s="54">
        <f>C2404*0.91</f>
        <v/>
      </c>
      <c r="E2404" s="55" t="n">
        <v>99.31</v>
      </c>
    </row>
    <row r="2405">
      <c r="A2405" s="53" t="inlineStr">
        <is>
          <t>CA498995316</t>
        </is>
      </c>
      <c r="B2405" s="53">
        <f>"DV6213-11-O"</f>
        <v/>
      </c>
      <c r="C2405" s="61" t="n"/>
      <c r="D2405" s="54">
        <f>C2405*0.91</f>
        <v/>
      </c>
      <c r="E2405" s="55" t="n">
        <v>76.98</v>
      </c>
    </row>
    <row r="2406">
      <c r="A2406" s="53" t="inlineStr">
        <is>
          <t>CA498995320</t>
        </is>
      </c>
      <c r="B2406" s="53">
        <f>"DV6213-11-RC"</f>
        <v/>
      </c>
      <c r="C2406" s="61" t="n"/>
      <c r="D2406" s="54">
        <f>C2406*0.91</f>
        <v/>
      </c>
      <c r="E2406" s="55" t="n">
        <v>96.23999999999999</v>
      </c>
    </row>
    <row r="2407">
      <c r="A2407" s="53" t="inlineStr">
        <is>
          <t>CA500109445</t>
        </is>
      </c>
      <c r="B2407" s="53">
        <f>"DV6213-11-A"</f>
        <v/>
      </c>
      <c r="C2407" s="61" t="n">
        <v>675.95</v>
      </c>
      <c r="D2407" s="54">
        <f>C2407*0.91</f>
        <v/>
      </c>
      <c r="E2407" s="55" t="n">
        <v>246.36</v>
      </c>
    </row>
    <row r="2408">
      <c r="A2408" s="53" t="inlineStr">
        <is>
          <t>CA500109451</t>
        </is>
      </c>
      <c r="B2408" s="53">
        <f>"DV6213-11-C"</f>
        <v/>
      </c>
      <c r="C2408" s="61" t="n"/>
      <c r="D2408" s="54">
        <f>C2408*0.91</f>
        <v/>
      </c>
      <c r="E2408" s="55" t="n">
        <v>99.31</v>
      </c>
    </row>
    <row r="2409">
      <c r="A2409" s="53" t="inlineStr">
        <is>
          <t>CA500109448</t>
        </is>
      </c>
      <c r="B2409" s="53">
        <f>"DV6213-11-LC"</f>
        <v/>
      </c>
      <c r="C2409" s="61" t="n"/>
      <c r="D2409" s="54">
        <f>C2409*0.91</f>
        <v/>
      </c>
      <c r="E2409" s="55" t="n">
        <v>96.23999999999999</v>
      </c>
    </row>
    <row r="2410">
      <c r="A2410" s="53" t="inlineStr">
        <is>
          <t>CA500109456</t>
        </is>
      </c>
      <c r="B2410" s="53">
        <f>"DV6213-11-O"</f>
        <v/>
      </c>
      <c r="C2410" s="61" t="n"/>
      <c r="D2410" s="54">
        <f>C2410*0.91</f>
        <v/>
      </c>
      <c r="E2410" s="55" t="n">
        <v>76.98</v>
      </c>
    </row>
    <row r="2411">
      <c r="A2411" s="53" t="inlineStr">
        <is>
          <t>CA500109460</t>
        </is>
      </c>
      <c r="B2411" s="53">
        <f>"DV6213-11-RC"</f>
        <v/>
      </c>
      <c r="C2411" s="61" t="n"/>
      <c r="D2411" s="54">
        <f>C2411*0.91</f>
        <v/>
      </c>
      <c r="E2411" s="55" t="n">
        <v>96.23999999999999</v>
      </c>
    </row>
    <row r="2412">
      <c r="A2412" s="53" t="inlineStr">
        <is>
          <t>CS499963454</t>
        </is>
      </c>
      <c r="B2412" s="53">
        <f>"CC-8011"</f>
        <v/>
      </c>
      <c r="C2412" s="61" t="n">
        <v>61.2</v>
      </c>
      <c r="D2412" s="54">
        <f>C2412*0.91</f>
        <v/>
      </c>
      <c r="E2412" s="55" t="n">
        <v>55.69</v>
      </c>
    </row>
    <row r="2413">
      <c r="A2413" s="53" t="inlineStr">
        <is>
          <t>CS500124094</t>
        </is>
      </c>
      <c r="B2413" s="53">
        <f>"CC-8011"</f>
        <v/>
      </c>
      <c r="C2413" s="61" t="n">
        <v>61.2</v>
      </c>
      <c r="D2413" s="54">
        <f>C2413*0.91</f>
        <v/>
      </c>
      <c r="E2413" s="55" t="n">
        <v>55.69</v>
      </c>
    </row>
    <row r="2414">
      <c r="A2414" s="53" t="inlineStr">
        <is>
          <t>CS500139103</t>
        </is>
      </c>
      <c r="B2414" s="53">
        <f>"CC-8011"</f>
        <v/>
      </c>
      <c r="C2414" s="61" t="n">
        <v>61.2</v>
      </c>
      <c r="D2414" s="54">
        <f>C2414*0.91</f>
        <v/>
      </c>
      <c r="E2414" s="55" t="n">
        <v>55.69</v>
      </c>
    </row>
    <row r="2415">
      <c r="A2415" s="53" t="inlineStr">
        <is>
          <t>CS499922361</t>
        </is>
      </c>
      <c r="B2415" s="53">
        <f>"CC-8013"</f>
        <v/>
      </c>
      <c r="C2415" s="61" t="n">
        <v>61.2</v>
      </c>
      <c r="D2415" s="54">
        <f>C2415*0.91</f>
        <v/>
      </c>
      <c r="E2415" s="55" t="n">
        <v>55.69</v>
      </c>
    </row>
    <row r="2416">
      <c r="A2416" s="53" t="inlineStr">
        <is>
          <t>CS499954749</t>
        </is>
      </c>
      <c r="B2416" s="53">
        <f>"CC-8013"</f>
        <v/>
      </c>
      <c r="C2416" s="61" t="n">
        <v>61.2</v>
      </c>
      <c r="D2416" s="54">
        <f>C2416*0.91</f>
        <v/>
      </c>
      <c r="E2416" s="55" t="n">
        <v>55.69</v>
      </c>
    </row>
    <row r="2417">
      <c r="A2417" s="53" t="inlineStr">
        <is>
          <t>CS499962800</t>
        </is>
      </c>
      <c r="B2417" s="53">
        <f>"CC-8013"</f>
        <v/>
      </c>
      <c r="C2417" s="61" t="n">
        <v>122.4</v>
      </c>
      <c r="D2417" s="54">
        <f>C2417*0.91</f>
        <v/>
      </c>
      <c r="E2417" s="55" t="n">
        <v>111.39</v>
      </c>
    </row>
    <row r="2418">
      <c r="A2418" s="53" t="inlineStr">
        <is>
          <t>CS499995530</t>
        </is>
      </c>
      <c r="B2418" s="53">
        <f>"CC-8013"</f>
        <v/>
      </c>
      <c r="C2418" s="61" t="n">
        <v>61.2</v>
      </c>
      <c r="D2418" s="54">
        <f>C2418*0.91</f>
        <v/>
      </c>
      <c r="E2418" s="55" t="n">
        <v>55.69</v>
      </c>
    </row>
    <row r="2419">
      <c r="A2419" s="53" t="inlineStr">
        <is>
          <t>CS499999189</t>
        </is>
      </c>
      <c r="B2419" s="53">
        <f>"CC-8013"</f>
        <v/>
      </c>
      <c r="C2419" s="61" t="n">
        <v>61.2</v>
      </c>
      <c r="D2419" s="54">
        <f>C2419*0.91</f>
        <v/>
      </c>
      <c r="E2419" s="55" t="n">
        <v>55.69</v>
      </c>
    </row>
    <row r="2420">
      <c r="A2420" s="53" t="inlineStr">
        <is>
          <t>CS500051459</t>
        </is>
      </c>
      <c r="B2420" s="53">
        <f>"CC-8013"</f>
        <v/>
      </c>
      <c r="C2420" s="61" t="n">
        <v>61.2</v>
      </c>
      <c r="D2420" s="54">
        <f>C2420*0.91</f>
        <v/>
      </c>
      <c r="E2420" s="55" t="n">
        <v>55.69</v>
      </c>
    </row>
    <row r="2421">
      <c r="A2421" s="53" t="inlineStr">
        <is>
          <t>CS500063216</t>
        </is>
      </c>
      <c r="B2421" s="53">
        <f>"CC-8013"</f>
        <v/>
      </c>
      <c r="C2421" s="61" t="n">
        <v>61.2</v>
      </c>
      <c r="D2421" s="54">
        <f>C2421*0.91</f>
        <v/>
      </c>
      <c r="E2421" s="55" t="n">
        <v>55.69</v>
      </c>
    </row>
    <row r="2422">
      <c r="A2422" s="53" t="inlineStr">
        <is>
          <t>CS500186977</t>
        </is>
      </c>
      <c r="B2422" s="53">
        <f>"CC-8013"</f>
        <v/>
      </c>
      <c r="C2422" s="61" t="n">
        <v>122.4</v>
      </c>
      <c r="D2422" s="54">
        <f>C2422*0.91</f>
        <v/>
      </c>
      <c r="E2422" s="55" t="n">
        <v>111.39</v>
      </c>
    </row>
    <row r="2423">
      <c r="A2423" s="53" t="inlineStr">
        <is>
          <t>CS500267212</t>
        </is>
      </c>
      <c r="B2423" s="53">
        <f>"CC-8013"</f>
        <v/>
      </c>
      <c r="C2423" s="61" t="n">
        <v>61.2</v>
      </c>
      <c r="D2423" s="54">
        <f>C2423*0.91</f>
        <v/>
      </c>
      <c r="E2423" s="55" t="n">
        <v>55.69</v>
      </c>
    </row>
    <row r="2424">
      <c r="A2424" s="53" t="inlineStr">
        <is>
          <t>CS500310581</t>
        </is>
      </c>
      <c r="B2424" s="53">
        <f>"CC-8013"</f>
        <v/>
      </c>
      <c r="C2424" s="61" t="n">
        <v>61.2</v>
      </c>
      <c r="D2424" s="54">
        <f>C2424*0.91</f>
        <v/>
      </c>
      <c r="E2424" s="55" t="n">
        <v>55.69</v>
      </c>
    </row>
    <row r="2425">
      <c r="A2425" s="53" t="inlineStr">
        <is>
          <t>CS500071137</t>
        </is>
      </c>
      <c r="B2425" s="53">
        <f>"CC-8014"</f>
        <v/>
      </c>
      <c r="C2425" s="61" t="n">
        <v>61.2</v>
      </c>
      <c r="D2425" s="54">
        <f>C2425*0.91</f>
        <v/>
      </c>
      <c r="E2425" s="55" t="n">
        <v>55.69</v>
      </c>
    </row>
    <row r="2426">
      <c r="A2426" s="53" t="inlineStr">
        <is>
          <t>CS500073579</t>
        </is>
      </c>
      <c r="B2426" s="53">
        <f>"CC-8014"</f>
        <v/>
      </c>
      <c r="C2426" s="61" t="n">
        <v>61.2</v>
      </c>
      <c r="D2426" s="54">
        <f>C2426*0.91</f>
        <v/>
      </c>
      <c r="E2426" s="55" t="n">
        <v>55.69</v>
      </c>
    </row>
    <row r="2427">
      <c r="A2427" s="53" t="inlineStr">
        <is>
          <t>CS500140339</t>
        </is>
      </c>
      <c r="B2427" s="53">
        <f>"CC-8014"</f>
        <v/>
      </c>
      <c r="C2427" s="61" t="n">
        <v>61.2</v>
      </c>
      <c r="D2427" s="54">
        <f>C2427*0.91</f>
        <v/>
      </c>
      <c r="E2427" s="55" t="n">
        <v>55.69</v>
      </c>
    </row>
    <row r="2428">
      <c r="A2428" s="53" t="inlineStr">
        <is>
          <t>CS500182551</t>
        </is>
      </c>
      <c r="B2428" s="53">
        <f>"CC-8014"</f>
        <v/>
      </c>
      <c r="C2428" s="61" t="n">
        <v>61.2</v>
      </c>
      <c r="D2428" s="54">
        <f>C2428*0.91</f>
        <v/>
      </c>
      <c r="E2428" s="55" t="n">
        <v>55.69</v>
      </c>
    </row>
    <row r="2429">
      <c r="A2429" s="53" t="inlineStr">
        <is>
          <t>CS500222738</t>
        </is>
      </c>
      <c r="B2429" s="53">
        <f>"CC-8014"</f>
        <v/>
      </c>
      <c r="C2429" s="61" t="n">
        <v>61.2</v>
      </c>
      <c r="D2429" s="54">
        <f>C2429*0.91</f>
        <v/>
      </c>
      <c r="E2429" s="55" t="n">
        <v>55.69</v>
      </c>
    </row>
    <row r="2430">
      <c r="A2430" s="53" t="inlineStr">
        <is>
          <t>CS500229587</t>
        </is>
      </c>
      <c r="B2430" s="53">
        <f>"CC-8014"</f>
        <v/>
      </c>
      <c r="C2430" s="61" t="n">
        <v>61.2</v>
      </c>
      <c r="D2430" s="54">
        <f>C2430*0.91</f>
        <v/>
      </c>
      <c r="E2430" s="55" t="n">
        <v>55.69</v>
      </c>
    </row>
    <row r="2431">
      <c r="A2431" s="53" t="inlineStr">
        <is>
          <t>CS500320260</t>
        </is>
      </c>
      <c r="B2431" s="53">
        <f>"CC-8014"</f>
        <v/>
      </c>
      <c r="C2431" s="61" t="n">
        <v>61.2</v>
      </c>
      <c r="D2431" s="54">
        <f>C2431*0.91</f>
        <v/>
      </c>
      <c r="E2431" s="55" t="n">
        <v>55.69</v>
      </c>
    </row>
    <row r="2432">
      <c r="A2432" s="53" t="inlineStr">
        <is>
          <t>CS500063642</t>
        </is>
      </c>
      <c r="B2432" s="53">
        <f>"DV9702"</f>
        <v/>
      </c>
      <c r="C2432" s="61" t="n">
        <v>94.25</v>
      </c>
      <c r="D2432" s="54">
        <f>C2432*0.91</f>
        <v/>
      </c>
      <c r="E2432" s="55" t="n">
        <v>85.76000000000001</v>
      </c>
    </row>
    <row r="2433">
      <c r="A2433" s="53" t="inlineStr">
        <is>
          <t>CS500071221</t>
        </is>
      </c>
      <c r="B2433" s="53">
        <f>"DV9703"</f>
        <v/>
      </c>
      <c r="C2433" s="61" t="n">
        <v>94.25</v>
      </c>
      <c r="D2433" s="54">
        <f>C2433*0.91</f>
        <v/>
      </c>
      <c r="E2433" s="55" t="n">
        <v>85.76000000000001</v>
      </c>
    </row>
    <row r="2434">
      <c r="A2434" s="53" t="inlineStr">
        <is>
          <t>CS500087561</t>
        </is>
      </c>
      <c r="B2434" s="53">
        <f>"DV9703"</f>
        <v/>
      </c>
      <c r="C2434" s="61" t="n">
        <v>188.5</v>
      </c>
      <c r="D2434" s="54">
        <f>C2434*0.91</f>
        <v/>
      </c>
      <c r="E2434" s="55" t="n">
        <v>171.53</v>
      </c>
    </row>
    <row r="2435">
      <c r="A2435" s="53" t="inlineStr">
        <is>
          <t>CS500260554</t>
        </is>
      </c>
      <c r="B2435" s="53">
        <f>"DV9703"</f>
        <v/>
      </c>
      <c r="C2435" s="61" t="n">
        <v>94.25</v>
      </c>
      <c r="D2435" s="54">
        <f>C2435*0.91</f>
        <v/>
      </c>
      <c r="E2435" s="55" t="n">
        <v>85.76000000000001</v>
      </c>
    </row>
    <row r="2436">
      <c r="A2436" s="53" t="inlineStr">
        <is>
          <t>CS499979990</t>
        </is>
      </c>
      <c r="B2436" s="53">
        <f>"DV9704"</f>
        <v/>
      </c>
      <c r="C2436" s="61" t="n">
        <v>94.25</v>
      </c>
      <c r="D2436" s="54">
        <f>C2436*0.91</f>
        <v/>
      </c>
      <c r="E2436" s="55" t="n">
        <v>85.76000000000001</v>
      </c>
    </row>
    <row r="2437">
      <c r="A2437" s="53" t="inlineStr">
        <is>
          <t>CS500173472</t>
        </is>
      </c>
      <c r="B2437" s="53">
        <f>"DV9704"</f>
        <v/>
      </c>
      <c r="C2437" s="61" t="n">
        <v>94.25</v>
      </c>
      <c r="D2437" s="54">
        <f>C2437*0.91</f>
        <v/>
      </c>
      <c r="E2437" s="55" t="n">
        <v>85.76000000000001</v>
      </c>
    </row>
    <row r="2438">
      <c r="A2438" s="53" t="inlineStr">
        <is>
          <t>CS500196811</t>
        </is>
      </c>
      <c r="B2438" s="53">
        <f>"DV9704"</f>
        <v/>
      </c>
      <c r="C2438" s="61" t="n">
        <v>94.25</v>
      </c>
      <c r="D2438" s="54">
        <f>C2438*0.91</f>
        <v/>
      </c>
      <c r="E2438" s="55" t="n">
        <v>85.76000000000001</v>
      </c>
    </row>
    <row r="2439">
      <c r="A2439" s="53" t="inlineStr">
        <is>
          <t>CS500250418</t>
        </is>
      </c>
      <c r="B2439" s="53">
        <f>"DV9704"</f>
        <v/>
      </c>
      <c r="C2439" s="61" t="n">
        <v>94.25</v>
      </c>
      <c r="D2439" s="54">
        <f>C2439*0.91</f>
        <v/>
      </c>
      <c r="E2439" s="55" t="n">
        <v>85.76000000000001</v>
      </c>
    </row>
    <row r="2440">
      <c r="A2440" s="53" t="inlineStr">
        <is>
          <t>CS500284939</t>
        </is>
      </c>
      <c r="B2440" s="53">
        <f>"DV9704"</f>
        <v/>
      </c>
      <c r="C2440" s="61" t="n">
        <v>94.25</v>
      </c>
      <c r="D2440" s="54">
        <f>C2440*0.91</f>
        <v/>
      </c>
      <c r="E2440" s="55" t="n">
        <v>85.76000000000001</v>
      </c>
    </row>
    <row r="2441">
      <c r="A2441" s="1" t="n"/>
      <c r="B2441" s="1" t="n"/>
      <c r="C2441" s="1" t="n"/>
      <c r="D2441" s="42">
        <f>C2441*0.91</f>
        <v/>
      </c>
      <c r="E2441" s="4" t="n"/>
    </row>
    <row r="2442">
      <c r="A2442" s="67" t="inlineStr">
        <is>
          <t>CA500506304</t>
        </is>
      </c>
      <c r="B2442" s="67">
        <f>"SH1012B-4-S"</f>
        <v/>
      </c>
      <c r="C2442" s="67" t="n">
        <v>102.6</v>
      </c>
      <c r="D2442" s="54">
        <f>C2442*0.91</f>
        <v/>
      </c>
      <c r="E2442" s="55" t="n">
        <v>93.36</v>
      </c>
    </row>
    <row r="2443">
      <c r="A2443" s="68" t="inlineStr">
        <is>
          <t>CS500190625</t>
        </is>
      </c>
      <c r="B2443" s="68">
        <f>"SH1012B-4-Chaise"</f>
        <v/>
      </c>
      <c r="C2443" s="68" t="n">
        <v>683.15</v>
      </c>
      <c r="D2443" s="54">
        <f>C2443*0.91</f>
        <v/>
      </c>
      <c r="E2443" s="55" t="n">
        <v>621.67</v>
      </c>
    </row>
    <row r="2444">
      <c r="A2444" s="68" t="inlineStr">
        <is>
          <t>CS500118923</t>
        </is>
      </c>
      <c r="B2444" s="68">
        <f>"SH1012B-4-Chaise"</f>
        <v/>
      </c>
      <c r="C2444" s="68" t="n">
        <v>683.15</v>
      </c>
      <c r="D2444" s="54">
        <f>C2444*0.91</f>
        <v/>
      </c>
      <c r="E2444" s="55" t="n">
        <v>621.67</v>
      </c>
    </row>
    <row r="2445">
      <c r="A2445" s="68" t="inlineStr">
        <is>
          <t>CS498138842</t>
        </is>
      </c>
      <c r="B2445" s="68">
        <f>"SH1012B-4-Chaise"</f>
        <v/>
      </c>
      <c r="C2445" s="68" t="n">
        <v>683.15</v>
      </c>
      <c r="D2445" s="54">
        <f>C2445*0.91</f>
        <v/>
      </c>
      <c r="E2445" s="55" t="n">
        <v>621.67</v>
      </c>
    </row>
    <row r="2446">
      <c r="A2446" s="68" t="inlineStr">
        <is>
          <t>CS500150383</t>
        </is>
      </c>
      <c r="B2446" s="68">
        <f>"SH1012B-4-Chaise"</f>
        <v/>
      </c>
      <c r="C2446" s="68" t="n">
        <v>683.15</v>
      </c>
      <c r="D2446" s="54">
        <f>C2446*0.91</f>
        <v/>
      </c>
      <c r="E2446" s="55" t="n">
        <v>621.67</v>
      </c>
    </row>
    <row r="2447">
      <c r="A2447" s="68" t="inlineStr">
        <is>
          <t>CS500126214</t>
        </is>
      </c>
      <c r="B2447" s="68">
        <f>"SH1012B-4-Chaise"</f>
        <v/>
      </c>
      <c r="C2447" s="68" t="n">
        <v>683.15</v>
      </c>
      <c r="D2447" s="54">
        <f>C2447*0.91</f>
        <v/>
      </c>
      <c r="E2447" s="55" t="n">
        <v>621.67</v>
      </c>
    </row>
    <row r="2448">
      <c r="A2448" s="68" t="inlineStr">
        <is>
          <t>CS499961677</t>
        </is>
      </c>
      <c r="B2448" s="68">
        <f>"SH1012B-4-Chaise"</f>
        <v/>
      </c>
      <c r="C2448" s="68" t="n">
        <v>683.15</v>
      </c>
      <c r="D2448" s="54">
        <f>C2448*0.91</f>
        <v/>
      </c>
      <c r="E2448" s="55" t="n">
        <v>621.67</v>
      </c>
    </row>
    <row r="2449">
      <c r="A2449" s="68" t="inlineStr">
        <is>
          <t>CS500001155</t>
        </is>
      </c>
      <c r="B2449" s="68">
        <f>"SH1012B-4-Chaise"</f>
        <v/>
      </c>
      <c r="C2449" s="68" t="n">
        <v>683.15</v>
      </c>
      <c r="D2449" s="54">
        <f>C2449*0.91</f>
        <v/>
      </c>
      <c r="E2449" s="55" t="n">
        <v>621.67</v>
      </c>
    </row>
    <row r="2450">
      <c r="A2450" s="68" t="inlineStr">
        <is>
          <t>CS500027997</t>
        </is>
      </c>
      <c r="B2450" s="68">
        <f>"SH1012B-4-Chaise"</f>
        <v/>
      </c>
      <c r="C2450" s="68" t="n">
        <v>683.15</v>
      </c>
      <c r="D2450" s="54">
        <f>C2450*0.91</f>
        <v/>
      </c>
      <c r="E2450" s="55" t="n">
        <v>621.67</v>
      </c>
    </row>
    <row r="2451">
      <c r="A2451" s="68" t="inlineStr">
        <is>
          <t>CS500100264</t>
        </is>
      </c>
      <c r="B2451" s="68">
        <f>"SH1012B-4-Chaise"</f>
        <v/>
      </c>
      <c r="C2451" s="68" t="n">
        <v>683.15</v>
      </c>
      <c r="D2451" s="54">
        <f>C2451*0.91</f>
        <v/>
      </c>
      <c r="E2451" s="55" t="n">
        <v>621.67</v>
      </c>
    </row>
    <row r="2452">
      <c r="A2452" s="68" t="inlineStr">
        <is>
          <t>CA500342722</t>
        </is>
      </c>
      <c r="B2452" s="68">
        <f>"SH1012B-4-Chaise"</f>
        <v/>
      </c>
      <c r="C2452" s="68" t="n">
        <v>683.15</v>
      </c>
      <c r="D2452" s="54">
        <f>C2452*0.91</f>
        <v/>
      </c>
      <c r="E2452" s="55" t="n">
        <v>621.67</v>
      </c>
    </row>
    <row r="2453">
      <c r="A2453" s="68" t="inlineStr">
        <is>
          <t>CS499991420</t>
        </is>
      </c>
      <c r="B2453" s="68">
        <f>"SH1012B-4-Chaise"</f>
        <v/>
      </c>
      <c r="C2453" s="68" t="n">
        <v>683.15</v>
      </c>
      <c r="D2453" s="54">
        <f>C2453*0.91</f>
        <v/>
      </c>
      <c r="E2453" s="55" t="n">
        <v>621.67</v>
      </c>
    </row>
    <row r="2454">
      <c r="A2454" s="68" t="inlineStr">
        <is>
          <t>CS500354512</t>
        </is>
      </c>
      <c r="B2454" s="68">
        <f>"SH1012B-4-Chaise"</f>
        <v/>
      </c>
      <c r="C2454" s="68" t="n">
        <v>683.15</v>
      </c>
      <c r="D2454" s="54">
        <f>C2454*0.91</f>
        <v/>
      </c>
      <c r="E2454" s="55" t="n">
        <v>621.67</v>
      </c>
    </row>
    <row r="2455">
      <c r="A2455" s="68" t="inlineStr">
        <is>
          <t>CS500375375</t>
        </is>
      </c>
      <c r="B2455" s="68">
        <f>"SH1012B-4-Chaise"</f>
        <v/>
      </c>
      <c r="C2455" s="68" t="n">
        <v>683.15</v>
      </c>
      <c r="D2455" s="54">
        <f>C2455*0.91</f>
        <v/>
      </c>
      <c r="E2455" s="55" t="n">
        <v>621.67</v>
      </c>
    </row>
    <row r="2456">
      <c r="A2456" s="68" t="inlineStr">
        <is>
          <t>CS498209611</t>
        </is>
      </c>
      <c r="B2456" s="68">
        <f>"SH1012B-4-Chaise"</f>
        <v/>
      </c>
      <c r="C2456" s="68" t="n">
        <v>683.15</v>
      </c>
      <c r="D2456" s="54">
        <f>C2456*0.91</f>
        <v/>
      </c>
      <c r="E2456" s="55" t="n">
        <v>621.67</v>
      </c>
    </row>
    <row r="2457">
      <c r="A2457" s="68" t="inlineStr">
        <is>
          <t>CS498312648</t>
        </is>
      </c>
      <c r="B2457" s="68">
        <f>"SH1012B-4-Chaise"</f>
        <v/>
      </c>
      <c r="C2457" s="68" t="n">
        <v>683.15</v>
      </c>
      <c r="D2457" s="54">
        <f>C2457*0.91</f>
        <v/>
      </c>
      <c r="E2457" s="55" t="n">
        <v>621.67</v>
      </c>
    </row>
    <row r="2458">
      <c r="A2458" s="68" t="inlineStr">
        <is>
          <t>CA498329478</t>
        </is>
      </c>
      <c r="B2458" s="68">
        <f>"SH1012B-4-Chaise"</f>
        <v/>
      </c>
      <c r="C2458" s="68" t="n">
        <v>683.15</v>
      </c>
      <c r="D2458" s="54">
        <f>C2458*0.91</f>
        <v/>
      </c>
      <c r="E2458" s="55" t="n">
        <v>124.32</v>
      </c>
    </row>
    <row r="2459">
      <c r="A2459" s="68" t="inlineStr">
        <is>
          <t>CS498476862</t>
        </is>
      </c>
      <c r="B2459" s="68">
        <f>"SH1012B-4-Chaise"</f>
        <v/>
      </c>
      <c r="C2459" s="68" t="n">
        <v>683.15</v>
      </c>
      <c r="D2459" s="54">
        <f>C2459*0.91</f>
        <v/>
      </c>
      <c r="E2459" s="55" t="n">
        <v>621.67</v>
      </c>
    </row>
    <row r="2460">
      <c r="A2460" s="68" t="inlineStr">
        <is>
          <t>CS498485295</t>
        </is>
      </c>
      <c r="B2460" s="68">
        <f>"SH1012B-4-Chaise"</f>
        <v/>
      </c>
      <c r="C2460" s="68" t="n">
        <v>683.15</v>
      </c>
      <c r="D2460" s="54">
        <f>C2460*0.91</f>
        <v/>
      </c>
      <c r="E2460" s="55" t="n">
        <v>621.67</v>
      </c>
    </row>
    <row r="2461">
      <c r="A2461" s="68" t="inlineStr">
        <is>
          <t>CS498596394</t>
        </is>
      </c>
      <c r="B2461" s="68">
        <f>"SH1012B-4-Chaise"</f>
        <v/>
      </c>
      <c r="C2461" s="68" t="n">
        <v>683.15</v>
      </c>
      <c r="D2461" s="54">
        <f>C2461*0.91</f>
        <v/>
      </c>
      <c r="E2461" s="55" t="n">
        <v>621.67</v>
      </c>
    </row>
    <row r="2462">
      <c r="A2462" s="68" t="inlineStr">
        <is>
          <t>CS498698286</t>
        </is>
      </c>
      <c r="B2462" s="68">
        <f>"SH1012B-4-Chaise"</f>
        <v/>
      </c>
      <c r="C2462" s="68" t="n">
        <v>683.15</v>
      </c>
      <c r="D2462" s="54">
        <f>C2462*0.91</f>
        <v/>
      </c>
      <c r="E2462" s="55" t="n">
        <v>621.67</v>
      </c>
    </row>
    <row r="2463">
      <c r="A2463" s="68" t="inlineStr">
        <is>
          <t>CA498643977</t>
        </is>
      </c>
      <c r="B2463" s="68">
        <f>"SH1012B-4-Chaise"</f>
        <v/>
      </c>
      <c r="C2463" s="68" t="n">
        <v>683.15</v>
      </c>
      <c r="D2463" s="54">
        <f>C2463*0.91</f>
        <v/>
      </c>
      <c r="E2463" s="55" t="n">
        <v>621.67</v>
      </c>
    </row>
    <row r="2464">
      <c r="A2464" s="68" t="inlineStr">
        <is>
          <t>CS498620376</t>
        </is>
      </c>
      <c r="B2464" s="68">
        <f>"SH1012B-4-Chaise"</f>
        <v/>
      </c>
      <c r="C2464" s="68" t="n">
        <v>683.15</v>
      </c>
      <c r="D2464" s="54">
        <f>C2464*0.91</f>
        <v/>
      </c>
      <c r="E2464" s="55" t="n">
        <v>621.67</v>
      </c>
    </row>
    <row r="2465">
      <c r="A2465" s="68" t="inlineStr">
        <is>
          <t>CA498710559</t>
        </is>
      </c>
      <c r="B2465" s="68">
        <f>"SH1012B-4-Chaise"</f>
        <v/>
      </c>
      <c r="C2465" s="68" t="n">
        <v>683.15</v>
      </c>
      <c r="D2465" s="54">
        <f>C2465*0.91</f>
        <v/>
      </c>
      <c r="E2465" s="55" t="n">
        <v>621.67</v>
      </c>
    </row>
    <row r="2466">
      <c r="A2466" s="68" t="inlineStr">
        <is>
          <t>CS498484130</t>
        </is>
      </c>
      <c r="B2466" s="68">
        <f>"SH1012B-4-Chaise"</f>
        <v/>
      </c>
      <c r="C2466" s="68" t="n">
        <v>683.15</v>
      </c>
      <c r="D2466" s="54">
        <f>C2466*0.91</f>
        <v/>
      </c>
      <c r="E2466" s="55" t="n">
        <v>621.67</v>
      </c>
    </row>
    <row r="2467">
      <c r="A2467" s="68" t="inlineStr">
        <is>
          <t>CS500412607</t>
        </is>
      </c>
      <c r="B2467" s="68">
        <f>"DV2603-Loveseat"</f>
        <v/>
      </c>
      <c r="C2467" s="68" t="n">
        <v>645.05</v>
      </c>
      <c r="D2467" s="54">
        <f>C2467*0.91</f>
        <v/>
      </c>
      <c r="E2467" s="55" t="n">
        <v>586.99</v>
      </c>
    </row>
    <row r="2468">
      <c r="A2468" s="68" t="inlineStr">
        <is>
          <t>CS500337950</t>
        </is>
      </c>
      <c r="B2468" s="68">
        <f>"DV2603-Chaise"</f>
        <v/>
      </c>
      <c r="C2468" s="68" t="n">
        <v>645.05</v>
      </c>
      <c r="D2468" s="54">
        <f>C2468*0.91</f>
        <v/>
      </c>
      <c r="E2468" s="55" t="n">
        <v>586.99</v>
      </c>
    </row>
    <row r="2469">
      <c r="A2469" s="68" t="inlineStr">
        <is>
          <t>CS500441000</t>
        </is>
      </c>
      <c r="B2469" s="68">
        <f>"DV2603-Loveseat"</f>
        <v/>
      </c>
      <c r="C2469" s="68" t="n">
        <v>645.05</v>
      </c>
      <c r="D2469" s="54">
        <f>C2469*0.91</f>
        <v/>
      </c>
      <c r="E2469" s="55" t="n">
        <v>586.99</v>
      </c>
    </row>
    <row r="2470">
      <c r="A2470" s="68" t="inlineStr">
        <is>
          <t>CS500457561</t>
        </is>
      </c>
      <c r="B2470" s="68">
        <f>"DV2604-Pull Out Loveseat"</f>
        <v/>
      </c>
      <c r="C2470" s="68" t="n">
        <v>645.05</v>
      </c>
      <c r="D2470" s="54">
        <f>C2470*0.91</f>
        <v/>
      </c>
      <c r="E2470" s="55" t="n">
        <v>586.99</v>
      </c>
    </row>
    <row r="2471">
      <c r="A2471" s="68" t="inlineStr">
        <is>
          <t>CS500403849</t>
        </is>
      </c>
      <c r="B2471" s="68">
        <f>"DV2604-Pull Out Loveseat"</f>
        <v/>
      </c>
      <c r="C2471" s="68" t="n">
        <v>645.05</v>
      </c>
      <c r="D2471" s="54">
        <f>C2471*0.91</f>
        <v/>
      </c>
      <c r="E2471" s="55" t="n">
        <v>586.99</v>
      </c>
    </row>
    <row r="2472">
      <c r="A2472" s="68" t="inlineStr">
        <is>
          <t>CS500477244</t>
        </is>
      </c>
      <c r="B2472" s="68">
        <f>"DVV6015-1"</f>
        <v/>
      </c>
      <c r="C2472" s="68" t="n">
        <v>601.13</v>
      </c>
      <c r="D2472" s="54">
        <f>C2472*0.91</f>
        <v/>
      </c>
      <c r="E2472" s="55" t="n">
        <v>547.03</v>
      </c>
    </row>
    <row r="2473">
      <c r="A2473" s="68" t="inlineStr">
        <is>
          <t>CS500351721</t>
        </is>
      </c>
      <c r="B2473" s="68">
        <f>"DVV6015-4"</f>
        <v/>
      </c>
      <c r="C2473" s="68" t="n">
        <v>632.8099999999999</v>
      </c>
      <c r="D2473" s="54">
        <f>C2473*0.91</f>
        <v/>
      </c>
      <c r="E2473" s="55" t="n">
        <v>575.86</v>
      </c>
    </row>
    <row r="2474">
      <c r="A2474" s="68" t="inlineStr">
        <is>
          <t>CS500397178</t>
        </is>
      </c>
      <c r="B2474" s="68">
        <f>"DVV6015-4"</f>
        <v/>
      </c>
      <c r="C2474" s="68" t="n">
        <v>632.8099999999999</v>
      </c>
      <c r="D2474" s="54">
        <f>C2474*0.91</f>
        <v/>
      </c>
      <c r="E2474" s="55" t="n">
        <v>575.86</v>
      </c>
    </row>
    <row r="2475">
      <c r="A2475" s="68" t="inlineStr">
        <is>
          <t>CS500330778</t>
        </is>
      </c>
      <c r="B2475" s="68">
        <f>"DVV6015-4"</f>
        <v/>
      </c>
      <c r="C2475" s="68" t="n">
        <v>632.8099999999999</v>
      </c>
      <c r="D2475" s="54">
        <f>C2475*0.91</f>
        <v/>
      </c>
      <c r="E2475" s="55" t="n">
        <v>575.86</v>
      </c>
    </row>
    <row r="2476">
      <c r="A2476" s="68" t="inlineStr">
        <is>
          <t>CS500341669</t>
        </is>
      </c>
      <c r="B2476" s="68">
        <f>"DVV6015-4"</f>
        <v/>
      </c>
      <c r="C2476" s="68" t="n">
        <v>632.8099999999999</v>
      </c>
      <c r="D2476" s="54">
        <f>C2476*0.91</f>
        <v/>
      </c>
      <c r="E2476" s="55" t="n">
        <v>575.86</v>
      </c>
    </row>
    <row r="2477">
      <c r="A2477" s="68" t="inlineStr">
        <is>
          <t>CS500386117</t>
        </is>
      </c>
      <c r="B2477" s="68">
        <f>"DVV6015-4"</f>
        <v/>
      </c>
      <c r="C2477" s="68" t="n">
        <v>632.8099999999999</v>
      </c>
      <c r="D2477" s="54">
        <f>C2477*0.91</f>
        <v/>
      </c>
      <c r="E2477" s="55" t="n">
        <v>575.86</v>
      </c>
    </row>
    <row r="2478">
      <c r="A2478" s="68" t="inlineStr">
        <is>
          <t>CS500485415</t>
        </is>
      </c>
      <c r="B2478" s="68">
        <f>"DVV6015-4"</f>
        <v/>
      </c>
      <c r="C2478" s="68" t="n">
        <v>632.8099999999999</v>
      </c>
      <c r="D2478" s="54">
        <f>C2478*0.91</f>
        <v/>
      </c>
      <c r="E2478" s="55" t="n">
        <v>575.86</v>
      </c>
    </row>
    <row r="2479">
      <c r="A2479" s="68" t="inlineStr">
        <is>
          <t>CS500459091</t>
        </is>
      </c>
      <c r="B2479" s="68">
        <f>"DV6212-11-O"</f>
        <v/>
      </c>
      <c r="C2479" s="68" t="n">
        <v>729.91</v>
      </c>
      <c r="D2479" s="54">
        <f>C2479*0.91</f>
        <v/>
      </c>
      <c r="E2479" s="55" t="n">
        <v>664.22</v>
      </c>
    </row>
    <row r="2480">
      <c r="A2480" s="69" t="inlineStr">
        <is>
          <t>CS498783548</t>
        </is>
      </c>
      <c r="B2480" s="69">
        <f>"CD1011-8-Right Arm Chair"</f>
        <v/>
      </c>
      <c r="C2480" s="69" t="n">
        <v>551.1900000000001</v>
      </c>
      <c r="D2480" s="54">
        <f>C2480*0.91</f>
        <v/>
      </c>
      <c r="E2480" s="55" t="n">
        <v>501.58</v>
      </c>
    </row>
    <row r="2481">
      <c r="A2481" s="69" t="inlineStr">
        <is>
          <t>CS498791606</t>
        </is>
      </c>
      <c r="B2481" s="69">
        <f>"CD1011-8-Right Arm Chair"</f>
        <v/>
      </c>
      <c r="C2481" s="69" t="n">
        <v>551.1900000000001</v>
      </c>
      <c r="D2481" s="54">
        <f>C2481*0.91</f>
        <v/>
      </c>
      <c r="E2481" s="55" t="n">
        <v>501.59</v>
      </c>
    </row>
    <row r="2482">
      <c r="A2482" s="69" t="inlineStr">
        <is>
          <t>CA498087659</t>
        </is>
      </c>
      <c r="B2482" s="69">
        <f>"CD1011-8-Right Arm Chair"</f>
        <v/>
      </c>
      <c r="C2482" s="69" t="n">
        <v>551.1900000000001</v>
      </c>
      <c r="D2482" s="54">
        <f>C2482*0.91</f>
        <v/>
      </c>
      <c r="E2482" s="55" t="n">
        <v>82.52</v>
      </c>
    </row>
    <row r="2483">
      <c r="A2483" s="69" t="inlineStr">
        <is>
          <t>CA498087660</t>
        </is>
      </c>
      <c r="B2483" s="69">
        <f>"CD1011-8-Left Arm Chair"</f>
        <v/>
      </c>
      <c r="C2483" s="69" t="n"/>
      <c r="D2483" s="54">
        <f>C2483*0.91</f>
        <v/>
      </c>
      <c r="E2483" s="55" t="n">
        <v>82.52</v>
      </c>
    </row>
    <row r="2484">
      <c r="A2484" s="69" t="inlineStr">
        <is>
          <t>CA498087661</t>
        </is>
      </c>
      <c r="B2484" s="69">
        <f>"CD1011-8-Corner Chair"</f>
        <v/>
      </c>
      <c r="C2484" s="69" t="n"/>
      <c r="D2484" s="54">
        <f>C2484*0.91</f>
        <v/>
      </c>
      <c r="E2484" s="55" t="n">
        <v>93.28</v>
      </c>
    </row>
    <row r="2485">
      <c r="A2485" s="69" t="inlineStr">
        <is>
          <t>CA498087662</t>
        </is>
      </c>
      <c r="B2485" s="69">
        <f>"CD1011-8-Armless Chair"</f>
        <v/>
      </c>
      <c r="C2485" s="69" t="n"/>
      <c r="D2485" s="54">
        <f>C2485*0.91</f>
        <v/>
      </c>
      <c r="E2485" s="55" t="n">
        <v>193.75</v>
      </c>
    </row>
    <row r="2486">
      <c r="A2486" s="69" t="inlineStr">
        <is>
          <t>CA498087663</t>
        </is>
      </c>
      <c r="B2486" s="69">
        <f>"CD1011-8-Ottoman"</f>
        <v/>
      </c>
      <c r="C2486" s="69" t="n"/>
      <c r="D2486" s="54">
        <f>C2486*0.91</f>
        <v/>
      </c>
      <c r="E2486" s="55" t="n">
        <v>49.52</v>
      </c>
    </row>
    <row r="2487">
      <c r="A2487" s="69" t="inlineStr">
        <is>
          <t>CA498119811</t>
        </is>
      </c>
      <c r="B2487" s="69">
        <f>"CD1011-8-Right Arm Chair"</f>
        <v/>
      </c>
      <c r="C2487" s="69" t="n">
        <v>551.1900000000001</v>
      </c>
      <c r="D2487" s="54">
        <f>C2487*0.91</f>
        <v/>
      </c>
      <c r="E2487" s="55" t="n">
        <v>82.52</v>
      </c>
    </row>
    <row r="2488">
      <c r="A2488" s="69" t="inlineStr">
        <is>
          <t>CA498119816</t>
        </is>
      </c>
      <c r="B2488" s="69">
        <f>"CD1011-8-Left Arm Chair"</f>
        <v/>
      </c>
      <c r="C2488" s="69" t="n"/>
      <c r="D2488" s="54">
        <f>C2488*0.91</f>
        <v/>
      </c>
      <c r="E2488" s="55" t="n">
        <v>82.52</v>
      </c>
    </row>
    <row r="2489">
      <c r="A2489" s="69" t="inlineStr">
        <is>
          <t>CA498119819</t>
        </is>
      </c>
      <c r="B2489" s="69">
        <f>"CD1011-8-Corner Chair"</f>
        <v/>
      </c>
      <c r="C2489" s="69" t="n"/>
      <c r="D2489" s="54">
        <f>C2489*0.91</f>
        <v/>
      </c>
      <c r="E2489" s="55" t="n">
        <v>93.28</v>
      </c>
    </row>
    <row r="2490">
      <c r="A2490" s="69" t="inlineStr">
        <is>
          <t>CA498119821</t>
        </is>
      </c>
      <c r="B2490" s="69">
        <f>"CD1011-8-Armless Chair"</f>
        <v/>
      </c>
      <c r="C2490" s="69" t="n"/>
      <c r="D2490" s="54">
        <f>C2490*0.91</f>
        <v/>
      </c>
      <c r="E2490" s="55" t="n">
        <v>193.75</v>
      </c>
    </row>
    <row r="2491">
      <c r="A2491" s="69" t="inlineStr">
        <is>
          <t>CA498119823</t>
        </is>
      </c>
      <c r="B2491" s="69">
        <f>"CD1011-8-Ottoman"</f>
        <v/>
      </c>
      <c r="C2491" s="69" t="n"/>
      <c r="D2491" s="54">
        <f>C2491*0.91</f>
        <v/>
      </c>
      <c r="E2491" s="55" t="n">
        <v>49.52</v>
      </c>
    </row>
    <row r="2492">
      <c r="A2492" s="69" t="inlineStr">
        <is>
          <t>CA498525411</t>
        </is>
      </c>
      <c r="B2492" s="69">
        <f>"CD1011-8-Right Arm Chair"</f>
        <v/>
      </c>
      <c r="C2492" s="69" t="n">
        <v>551.1900000000001</v>
      </c>
      <c r="D2492" s="54">
        <f>C2492*0.91</f>
        <v/>
      </c>
      <c r="E2492" s="55" t="n">
        <v>82.52</v>
      </c>
    </row>
    <row r="2493">
      <c r="A2493" s="69" t="inlineStr">
        <is>
          <t>CA498525419</t>
        </is>
      </c>
      <c r="B2493" s="69">
        <f>"CD1011-8-Left Arm Chair"</f>
        <v/>
      </c>
      <c r="C2493" s="69" t="n"/>
      <c r="D2493" s="54">
        <f>C2493*0.91</f>
        <v/>
      </c>
      <c r="E2493" s="55" t="n">
        <v>82.52</v>
      </c>
    </row>
    <row r="2494">
      <c r="A2494" s="69" t="inlineStr">
        <is>
          <t>CA498525422</t>
        </is>
      </c>
      <c r="B2494" s="69">
        <f>"CD1011-8-Corner Chair"</f>
        <v/>
      </c>
      <c r="C2494" s="69" t="n"/>
      <c r="D2494" s="54">
        <f>C2494*0.91</f>
        <v/>
      </c>
      <c r="E2494" s="55" t="n">
        <v>93.28</v>
      </c>
    </row>
    <row r="2495">
      <c r="A2495" s="69" t="inlineStr">
        <is>
          <t>CA498525427</t>
        </is>
      </c>
      <c r="B2495" s="69">
        <f>"CD1011-8-Armless Chair"</f>
        <v/>
      </c>
      <c r="C2495" s="69" t="n"/>
      <c r="D2495" s="54">
        <f>C2495*0.91</f>
        <v/>
      </c>
      <c r="E2495" s="55" t="n">
        <v>193.75</v>
      </c>
    </row>
    <row r="2496">
      <c r="A2496" s="69" t="inlineStr">
        <is>
          <t>CA498525428</t>
        </is>
      </c>
      <c r="B2496" s="69">
        <f>"CD1011-8-Ottoman"</f>
        <v/>
      </c>
      <c r="C2496" s="69" t="n"/>
      <c r="D2496" s="54">
        <f>C2496*0.91</f>
        <v/>
      </c>
      <c r="E2496" s="55" t="n">
        <v>49.52</v>
      </c>
    </row>
    <row r="2497">
      <c r="A2497" s="69" t="inlineStr">
        <is>
          <t>CA498534186</t>
        </is>
      </c>
      <c r="B2497" s="69">
        <f>"CD1011-8-Right Arm Chair"</f>
        <v/>
      </c>
      <c r="C2497" s="69" t="n">
        <v>551.1900000000001</v>
      </c>
      <c r="D2497" s="54">
        <f>C2497*0.91</f>
        <v/>
      </c>
      <c r="E2497" s="55" t="n">
        <v>82.52</v>
      </c>
    </row>
    <row r="2498">
      <c r="A2498" s="69" t="inlineStr">
        <is>
          <t>CA498534187</t>
        </is>
      </c>
      <c r="B2498" s="69">
        <f>"CD1011-8-Left Arm Chair"</f>
        <v/>
      </c>
      <c r="C2498" s="69" t="n"/>
      <c r="D2498" s="54">
        <f>C2498*0.91</f>
        <v/>
      </c>
      <c r="E2498" s="55" t="n">
        <v>82.52</v>
      </c>
    </row>
    <row r="2499">
      <c r="A2499" s="69" t="inlineStr">
        <is>
          <t>CA498534192</t>
        </is>
      </c>
      <c r="B2499" s="69">
        <f>"CD1011-8-Corner Chair"</f>
        <v/>
      </c>
      <c r="C2499" s="69" t="n"/>
      <c r="D2499" s="54">
        <f>C2499*0.91</f>
        <v/>
      </c>
      <c r="E2499" s="55" t="n">
        <v>93.28</v>
      </c>
    </row>
    <row r="2500">
      <c r="A2500" s="69" t="inlineStr">
        <is>
          <t>CA498534195</t>
        </is>
      </c>
      <c r="B2500" s="69">
        <f>"CD1011-8-Armless Chair"</f>
        <v/>
      </c>
      <c r="C2500" s="69" t="n"/>
      <c r="D2500" s="54">
        <f>C2500*0.91</f>
        <v/>
      </c>
      <c r="E2500" s="55" t="n">
        <v>193.75</v>
      </c>
    </row>
    <row r="2501">
      <c r="A2501" s="69" t="inlineStr">
        <is>
          <t>CA498534198</t>
        </is>
      </c>
      <c r="B2501" s="69">
        <f>"CD1011-8-Ottoman"</f>
        <v/>
      </c>
      <c r="C2501" s="69" t="n"/>
      <c r="D2501" s="54">
        <f>C2501*0.91</f>
        <v/>
      </c>
      <c r="E2501" s="55" t="n">
        <v>49.52</v>
      </c>
    </row>
    <row r="2502">
      <c r="A2502" s="69" t="inlineStr">
        <is>
          <t>CA498228117</t>
        </is>
      </c>
      <c r="B2502" s="69">
        <f>"CD1011-8-Right Arm Chair"</f>
        <v/>
      </c>
      <c r="C2502" s="69" t="n">
        <v>551.1900000000001</v>
      </c>
      <c r="D2502" s="54">
        <f>C2502*0.91</f>
        <v/>
      </c>
      <c r="E2502" s="55" t="n">
        <v>82.52</v>
      </c>
    </row>
    <row r="2503">
      <c r="A2503" s="69" t="inlineStr">
        <is>
          <t>CA498228119</t>
        </is>
      </c>
      <c r="B2503" s="69">
        <f>"CD1011-8-Left Arm Chair"</f>
        <v/>
      </c>
      <c r="C2503" s="69" t="n"/>
      <c r="D2503" s="54">
        <f>C2503*0.91</f>
        <v/>
      </c>
      <c r="E2503" s="55" t="n">
        <v>82.52</v>
      </c>
    </row>
    <row r="2504">
      <c r="A2504" s="69" t="inlineStr">
        <is>
          <t>CA498228120</t>
        </is>
      </c>
      <c r="B2504" s="69">
        <f>"CD1011-8-Corner Chair"</f>
        <v/>
      </c>
      <c r="C2504" s="69" t="n"/>
      <c r="D2504" s="54">
        <f>C2504*0.91</f>
        <v/>
      </c>
      <c r="E2504" s="55" t="n">
        <v>93.28</v>
      </c>
    </row>
    <row r="2505">
      <c r="A2505" s="69" t="inlineStr">
        <is>
          <t>CA498228122</t>
        </is>
      </c>
      <c r="B2505" s="69">
        <f>"CD1011-8-Armless Chair"</f>
        <v/>
      </c>
      <c r="C2505" s="69" t="n"/>
      <c r="D2505" s="54">
        <f>C2505*0.91</f>
        <v/>
      </c>
      <c r="E2505" s="55" t="n">
        <v>193.75</v>
      </c>
    </row>
    <row r="2506">
      <c r="A2506" s="69" t="inlineStr">
        <is>
          <t>CA498228124</t>
        </is>
      </c>
      <c r="B2506" s="69">
        <f>"CD1011-8-Ottoman"</f>
        <v/>
      </c>
      <c r="C2506" s="69" t="n"/>
      <c r="D2506" s="54">
        <f>C2506*0.91</f>
        <v/>
      </c>
      <c r="E2506" s="55" t="n">
        <v>49.52</v>
      </c>
    </row>
    <row r="2507">
      <c r="A2507" s="69" t="inlineStr">
        <is>
          <t>CA498308831</t>
        </is>
      </c>
      <c r="B2507" s="69">
        <f>"CD1011-8-Right Arm Chair"</f>
        <v/>
      </c>
      <c r="C2507" s="69" t="n">
        <v>551.1900000000001</v>
      </c>
      <c r="D2507" s="54">
        <f>C2507*0.91</f>
        <v/>
      </c>
      <c r="E2507" s="55" t="n">
        <v>82.52</v>
      </c>
    </row>
    <row r="2508">
      <c r="A2508" s="69" t="inlineStr">
        <is>
          <t>CA498308832</t>
        </is>
      </c>
      <c r="B2508" s="69">
        <f>"CD1011-8-Left Arm Chair"</f>
        <v/>
      </c>
      <c r="C2508" s="69" t="n"/>
      <c r="D2508" s="54">
        <f>C2508*0.91</f>
        <v/>
      </c>
      <c r="E2508" s="55" t="n">
        <v>82.52</v>
      </c>
    </row>
    <row r="2509">
      <c r="A2509" s="69" t="inlineStr">
        <is>
          <t>CA498308833</t>
        </is>
      </c>
      <c r="B2509" s="69">
        <f>"CD1011-8-Corner Chair"</f>
        <v/>
      </c>
      <c r="C2509" s="69" t="n"/>
      <c r="D2509" s="54">
        <f>C2509*0.91</f>
        <v/>
      </c>
      <c r="E2509" s="55" t="n">
        <v>93.28</v>
      </c>
    </row>
    <row r="2510">
      <c r="A2510" s="69" t="inlineStr">
        <is>
          <t>CA498308837</t>
        </is>
      </c>
      <c r="B2510" s="69">
        <f>"CD1011-8-Armless Chair"</f>
        <v/>
      </c>
      <c r="C2510" s="69" t="n"/>
      <c r="D2510" s="54">
        <f>C2510*0.91</f>
        <v/>
      </c>
      <c r="E2510" s="55" t="n">
        <v>193.75</v>
      </c>
    </row>
    <row r="2511">
      <c r="A2511" s="69" t="inlineStr">
        <is>
          <t>CA498308839</t>
        </is>
      </c>
      <c r="B2511" s="69">
        <f>"CD1011-8-Ottoman"</f>
        <v/>
      </c>
      <c r="C2511" s="69" t="n"/>
      <c r="D2511" s="54">
        <f>C2511*0.91</f>
        <v/>
      </c>
      <c r="E2511" s="55" t="n">
        <v>49.52</v>
      </c>
    </row>
    <row r="2512">
      <c r="A2512" s="69" t="inlineStr">
        <is>
          <t>CA498341012</t>
        </is>
      </c>
      <c r="B2512" s="69">
        <f>"CD1011-8-Right Arm Chair"</f>
        <v/>
      </c>
      <c r="C2512" s="69" t="n">
        <v>551.1900000000001</v>
      </c>
      <c r="D2512" s="54">
        <f>C2512*0.91</f>
        <v/>
      </c>
      <c r="E2512" s="55" t="n">
        <v>82.52</v>
      </c>
    </row>
    <row r="2513">
      <c r="A2513" s="69" t="inlineStr">
        <is>
          <t>CA498341014</t>
        </is>
      </c>
      <c r="B2513" s="69">
        <f>"CD1011-8-Left Arm Chair"</f>
        <v/>
      </c>
      <c r="C2513" s="69" t="n"/>
      <c r="D2513" s="54">
        <f>C2513*0.91</f>
        <v/>
      </c>
      <c r="E2513" s="55" t="n">
        <v>82.52</v>
      </c>
    </row>
    <row r="2514">
      <c r="A2514" s="69" t="inlineStr">
        <is>
          <t>CA498341015</t>
        </is>
      </c>
      <c r="B2514" s="69">
        <f>"CD1011-8-Corner Chair"</f>
        <v/>
      </c>
      <c r="C2514" s="69" t="n"/>
      <c r="D2514" s="54">
        <f>C2514*0.91</f>
        <v/>
      </c>
      <c r="E2514" s="55" t="n">
        <v>93.28</v>
      </c>
    </row>
    <row r="2515">
      <c r="A2515" s="69" t="inlineStr">
        <is>
          <t>CA498341016</t>
        </is>
      </c>
      <c r="B2515" s="69">
        <f>"CD1011-8-Armless Chair"</f>
        <v/>
      </c>
      <c r="C2515" s="69" t="n"/>
      <c r="D2515" s="54">
        <f>C2515*0.91</f>
        <v/>
      </c>
      <c r="E2515" s="55" t="n">
        <v>193.75</v>
      </c>
    </row>
    <row r="2516">
      <c r="A2516" s="69" t="inlineStr">
        <is>
          <t>CA498341018</t>
        </is>
      </c>
      <c r="B2516" s="69">
        <f>"CD1011-8-Ottoman"</f>
        <v/>
      </c>
      <c r="C2516" s="69" t="n"/>
      <c r="D2516" s="54">
        <f>C2516*0.91</f>
        <v/>
      </c>
      <c r="E2516" s="55" t="n">
        <v>49.52</v>
      </c>
    </row>
    <row r="2517">
      <c r="A2517" s="69" t="inlineStr">
        <is>
          <t>CA498752284</t>
        </is>
      </c>
      <c r="B2517" s="69">
        <f>"CD1011-8-Right Arm Chair"</f>
        <v/>
      </c>
      <c r="C2517" s="69" t="n">
        <v>551.1900000000001</v>
      </c>
      <c r="D2517" s="54">
        <f>C2517*0.91</f>
        <v/>
      </c>
      <c r="E2517" s="55" t="n">
        <v>82.52</v>
      </c>
    </row>
    <row r="2518">
      <c r="A2518" s="69" t="inlineStr">
        <is>
          <t>CA498752287</t>
        </is>
      </c>
      <c r="B2518" s="69">
        <f>"CD1011-8-Left Arm Chair"</f>
        <v/>
      </c>
      <c r="C2518" s="69" t="n"/>
      <c r="D2518" s="54">
        <f>C2518*0.91</f>
        <v/>
      </c>
      <c r="E2518" s="55" t="n">
        <v>82.52</v>
      </c>
    </row>
    <row r="2519">
      <c r="A2519" s="69" t="inlineStr">
        <is>
          <t>CA498752289</t>
        </is>
      </c>
      <c r="B2519" s="69">
        <f>"CD1011-8-Corner Chair"</f>
        <v/>
      </c>
      <c r="C2519" s="69" t="n"/>
      <c r="D2519" s="54">
        <f>C2519*0.91</f>
        <v/>
      </c>
      <c r="E2519" s="55" t="n">
        <v>93.28</v>
      </c>
    </row>
    <row r="2520">
      <c r="A2520" s="69" t="inlineStr">
        <is>
          <t>CA498752291</t>
        </is>
      </c>
      <c r="B2520" s="69">
        <f>"CD1011-8-Armless Chair"</f>
        <v/>
      </c>
      <c r="C2520" s="69" t="n"/>
      <c r="D2520" s="54">
        <f>C2520*0.91</f>
        <v/>
      </c>
      <c r="E2520" s="55" t="n">
        <v>193.75</v>
      </c>
    </row>
    <row r="2521">
      <c r="A2521" s="69" t="inlineStr">
        <is>
          <t>CA498752293</t>
        </is>
      </c>
      <c r="B2521" s="69">
        <f>"CD1011-8-Ottoman"</f>
        <v/>
      </c>
      <c r="C2521" s="69" t="n"/>
      <c r="D2521" s="54">
        <f>C2521*0.91</f>
        <v/>
      </c>
      <c r="E2521" s="55" t="n">
        <v>49.52</v>
      </c>
    </row>
    <row r="2522">
      <c r="A2522" s="69" t="inlineStr">
        <is>
          <t>CA499003260</t>
        </is>
      </c>
      <c r="B2522" s="69">
        <f>"CD1011-8-Right Arm Chair"</f>
        <v/>
      </c>
      <c r="C2522" s="69" t="n">
        <v>551.1900000000001</v>
      </c>
      <c r="D2522" s="54">
        <f>C2522*0.91</f>
        <v/>
      </c>
      <c r="E2522" s="55" t="n">
        <v>82.52</v>
      </c>
    </row>
    <row r="2523">
      <c r="A2523" s="69" t="inlineStr">
        <is>
          <t>CA499003261</t>
        </is>
      </c>
      <c r="B2523" s="69">
        <f>"CD1011-8-Left Arm Chair"</f>
        <v/>
      </c>
      <c r="C2523" s="69" t="n"/>
      <c r="D2523" s="54">
        <f>C2523*0.91</f>
        <v/>
      </c>
      <c r="E2523" s="55" t="n">
        <v>82.52</v>
      </c>
    </row>
    <row r="2524">
      <c r="A2524" s="69" t="inlineStr">
        <is>
          <t>CA499003262</t>
        </is>
      </c>
      <c r="B2524" s="69">
        <f>"CD1011-8-Corner Chair"</f>
        <v/>
      </c>
      <c r="C2524" s="69" t="n"/>
      <c r="D2524" s="54">
        <f>C2524*0.91</f>
        <v/>
      </c>
      <c r="E2524" s="55" t="n">
        <v>93.28</v>
      </c>
    </row>
    <row r="2525">
      <c r="A2525" s="69" t="inlineStr">
        <is>
          <t>CA499003265</t>
        </is>
      </c>
      <c r="B2525" s="69">
        <f>"CD1011-8-Armless Chair"</f>
        <v/>
      </c>
      <c r="C2525" s="69" t="n"/>
      <c r="D2525" s="54">
        <f>C2525*0.91</f>
        <v/>
      </c>
      <c r="E2525" s="55" t="n">
        <v>193.75</v>
      </c>
    </row>
    <row r="2526">
      <c r="A2526" s="69" t="inlineStr">
        <is>
          <t>CA499003267</t>
        </is>
      </c>
      <c r="B2526" s="69">
        <f>"CD1011-8-Ottoman"</f>
        <v/>
      </c>
      <c r="C2526" s="69" t="n"/>
      <c r="D2526" s="54">
        <f>C2526*0.91</f>
        <v/>
      </c>
      <c r="E2526" s="55" t="n">
        <v>49.52</v>
      </c>
    </row>
    <row r="2527">
      <c r="A2527" s="69" t="inlineStr">
        <is>
          <t>CA498921142</t>
        </is>
      </c>
      <c r="B2527" s="69">
        <f>"CD1011-8-Right Arm Chair"</f>
        <v/>
      </c>
      <c r="C2527" s="69" t="n">
        <v>551.1900000000001</v>
      </c>
      <c r="D2527" s="54">
        <f>C2527*0.91</f>
        <v/>
      </c>
      <c r="E2527" s="55" t="n">
        <v>82.52</v>
      </c>
    </row>
    <row r="2528">
      <c r="A2528" s="69" t="inlineStr">
        <is>
          <t>CA498921144</t>
        </is>
      </c>
      <c r="B2528" s="69">
        <f>"CD1011-8-Left Arm Chair"</f>
        <v/>
      </c>
      <c r="C2528" s="69" t="n"/>
      <c r="D2528" s="54">
        <f>C2528*0.91</f>
        <v/>
      </c>
      <c r="E2528" s="55" t="n">
        <v>82.52</v>
      </c>
    </row>
    <row r="2529">
      <c r="A2529" s="69" t="inlineStr">
        <is>
          <t>CA498921146</t>
        </is>
      </c>
      <c r="B2529" s="69">
        <f>"CD1011-8-Corner Chair"</f>
        <v/>
      </c>
      <c r="C2529" s="69" t="n"/>
      <c r="D2529" s="54">
        <f>C2529*0.91</f>
        <v/>
      </c>
      <c r="E2529" s="55" t="n">
        <v>93.28</v>
      </c>
    </row>
    <row r="2530">
      <c r="A2530" s="69" t="inlineStr">
        <is>
          <t>CA498921152</t>
        </is>
      </c>
      <c r="B2530" s="69">
        <f>"CD1011-8-Armless Chair"</f>
        <v/>
      </c>
      <c r="C2530" s="69" t="n"/>
      <c r="D2530" s="54">
        <f>C2530*0.91</f>
        <v/>
      </c>
      <c r="E2530" s="55" t="n">
        <v>193.75</v>
      </c>
    </row>
    <row r="2531">
      <c r="A2531" s="69" t="inlineStr">
        <is>
          <t>CA498921155</t>
        </is>
      </c>
      <c r="B2531" s="69">
        <f>"CD1011-8-Ottoman"</f>
        <v/>
      </c>
      <c r="C2531" s="69" t="n"/>
      <c r="D2531" s="54">
        <f>C2531*0.91</f>
        <v/>
      </c>
      <c r="E2531" s="55" t="n">
        <v>49.52</v>
      </c>
    </row>
    <row r="2532">
      <c r="A2532" s="69" t="inlineStr">
        <is>
          <t>CS498213469</t>
        </is>
      </c>
      <c r="B2532" s="69">
        <f>"SH1011B-8-Ottoman"</f>
        <v/>
      </c>
      <c r="C2532" s="69" t="n">
        <v>629</v>
      </c>
      <c r="D2532" s="54">
        <f>C2532*0.91</f>
        <v/>
      </c>
      <c r="E2532" s="55" t="n">
        <v>572.39</v>
      </c>
    </row>
    <row r="2533">
      <c r="A2533" s="69" t="inlineStr">
        <is>
          <t>CS499397753</t>
        </is>
      </c>
      <c r="B2533" s="69">
        <f>"CD1011-9-Armless Chair"</f>
        <v/>
      </c>
      <c r="C2533" s="69" t="n">
        <v>630.03</v>
      </c>
      <c r="D2533" s="54">
        <f>C2533*0.91</f>
        <v/>
      </c>
      <c r="E2533" s="55" t="n">
        <v>573.36</v>
      </c>
    </row>
    <row r="2534">
      <c r="A2534" s="69" t="inlineStr">
        <is>
          <t>CS499418634</t>
        </is>
      </c>
      <c r="B2534" s="69">
        <f>"CD1011-9-Armless Chair"</f>
        <v/>
      </c>
      <c r="C2534" s="69" t="n">
        <v>630.03</v>
      </c>
      <c r="D2534" s="54">
        <f>C2534*0.91</f>
        <v/>
      </c>
      <c r="E2534" s="55" t="n">
        <v>573.36</v>
      </c>
    </row>
    <row r="2535">
      <c r="A2535" s="69" t="inlineStr">
        <is>
          <t>CS499382686</t>
        </is>
      </c>
      <c r="B2535" s="69">
        <f>"CD1012-8-Corner Chair"</f>
        <v/>
      </c>
      <c r="C2535" s="69" t="n">
        <v>551.1900000000001</v>
      </c>
      <c r="D2535" s="54">
        <f>C2535*0.91</f>
        <v/>
      </c>
      <c r="E2535" s="55" t="n">
        <v>501.58</v>
      </c>
    </row>
    <row r="2536">
      <c r="A2536" s="69" t="inlineStr">
        <is>
          <t>CS498930461</t>
        </is>
      </c>
      <c r="B2536" s="69">
        <f>"CD1012-8-Corner Chair"</f>
        <v/>
      </c>
      <c r="C2536" s="69" t="n">
        <v>551.1900000000001</v>
      </c>
      <c r="D2536" s="54">
        <f>C2536*0.91</f>
        <v/>
      </c>
      <c r="E2536" s="55" t="n">
        <v>501.58</v>
      </c>
    </row>
    <row r="2537">
      <c r="A2537" s="69" t="inlineStr">
        <is>
          <t>CS499045395</t>
        </is>
      </c>
      <c r="B2537" s="69">
        <f>"CD1012-8-Corner Chair"</f>
        <v/>
      </c>
      <c r="C2537" s="69" t="n">
        <v>551.1900000000001</v>
      </c>
      <c r="D2537" s="54">
        <f>C2537*0.91</f>
        <v/>
      </c>
      <c r="E2537" s="55" t="n">
        <v>501.59</v>
      </c>
    </row>
    <row r="2538">
      <c r="A2538" s="69" t="inlineStr">
        <is>
          <t>CS499089260</t>
        </is>
      </c>
      <c r="B2538" s="69">
        <f>"CD1012-8-Corner Chair"</f>
        <v/>
      </c>
      <c r="C2538" s="69" t="n">
        <v>551.1900000000001</v>
      </c>
      <c r="D2538" s="54">
        <f>C2538*0.91</f>
        <v/>
      </c>
      <c r="E2538" s="55" t="n">
        <v>501.58</v>
      </c>
    </row>
    <row r="2539">
      <c r="A2539" s="69" t="inlineStr">
        <is>
          <t>CS498913081</t>
        </is>
      </c>
      <c r="B2539" s="69">
        <f>"CD1012-8-Corner Chair"</f>
        <v/>
      </c>
      <c r="C2539" s="69" t="n">
        <v>551.1900000000001</v>
      </c>
      <c r="D2539" s="54">
        <f>C2539*0.91</f>
        <v/>
      </c>
      <c r="E2539" s="55" t="n">
        <v>501.58</v>
      </c>
    </row>
    <row r="2540">
      <c r="A2540" s="69" t="inlineStr">
        <is>
          <t>CS498960892</t>
        </is>
      </c>
      <c r="B2540" s="69">
        <f>"CD1012-8-Corner Chair"</f>
        <v/>
      </c>
      <c r="C2540" s="69" t="n">
        <v>551.1900000000001</v>
      </c>
      <c r="D2540" s="54">
        <f>C2540*0.91</f>
        <v/>
      </c>
      <c r="E2540" s="55" t="n">
        <v>501.59</v>
      </c>
    </row>
    <row r="2541">
      <c r="A2541" s="69" t="inlineStr">
        <is>
          <t>CS498941763</t>
        </is>
      </c>
      <c r="B2541" s="69">
        <f>"CD1012-8-Corner Chair"</f>
        <v/>
      </c>
      <c r="C2541" s="69" t="n">
        <v>551.1900000000001</v>
      </c>
      <c r="D2541" s="54">
        <f>C2541*0.91</f>
        <v/>
      </c>
      <c r="E2541" s="55" t="n">
        <v>501.58</v>
      </c>
    </row>
    <row r="2542">
      <c r="A2542" s="69" t="inlineStr">
        <is>
          <t>CS499017423</t>
        </is>
      </c>
      <c r="B2542" s="69">
        <f>"CD1012-8-Corner Chair"</f>
        <v/>
      </c>
      <c r="C2542" s="69" t="n">
        <v>551.1900000000001</v>
      </c>
      <c r="D2542" s="54">
        <f>C2542*0.91</f>
        <v/>
      </c>
      <c r="E2542" s="55" t="n">
        <v>501.59</v>
      </c>
    </row>
    <row r="2543">
      <c r="A2543" s="69" t="inlineStr">
        <is>
          <t>CS499021883</t>
        </is>
      </c>
      <c r="B2543" s="69">
        <f>"CD1012-8-Corner Chair"</f>
        <v/>
      </c>
      <c r="C2543" s="69" t="n">
        <v>551.1900000000001</v>
      </c>
      <c r="D2543" s="54">
        <f>C2543*0.91</f>
        <v/>
      </c>
      <c r="E2543" s="55" t="n">
        <v>501.59</v>
      </c>
    </row>
    <row r="2544">
      <c r="A2544" s="69" t="inlineStr">
        <is>
          <t>CS499058547</t>
        </is>
      </c>
      <c r="B2544" s="69">
        <f>"CD1012-8-Corner Chair"</f>
        <v/>
      </c>
      <c r="C2544" s="69" t="n">
        <v>551.1900000000001</v>
      </c>
      <c r="D2544" s="54">
        <f>C2544*0.91</f>
        <v/>
      </c>
      <c r="E2544" s="55" t="n">
        <v>501.58</v>
      </c>
    </row>
    <row r="2545">
      <c r="A2545" s="69" t="inlineStr">
        <is>
          <t>CS499014842</t>
        </is>
      </c>
      <c r="B2545" s="69">
        <f>"CD1012-8-Corner Chair"</f>
        <v/>
      </c>
      <c r="C2545" s="69" t="n">
        <v>551.1900000000001</v>
      </c>
      <c r="D2545" s="54">
        <f>C2545*0.91</f>
        <v/>
      </c>
      <c r="E2545" s="55" t="n">
        <v>501.58</v>
      </c>
    </row>
    <row r="2546">
      <c r="A2546" s="69" t="inlineStr">
        <is>
          <t>CS499117353</t>
        </is>
      </c>
      <c r="B2546" s="69">
        <f>"CD1012-8-Corner Chair"</f>
        <v/>
      </c>
      <c r="C2546" s="69" t="n">
        <v>551.1900000000001</v>
      </c>
      <c r="D2546" s="54">
        <f>C2546*0.91</f>
        <v/>
      </c>
      <c r="E2546" s="55" t="n">
        <v>501.58</v>
      </c>
    </row>
    <row r="2547">
      <c r="A2547" s="69" t="inlineStr">
        <is>
          <t>CS499047947</t>
        </is>
      </c>
      <c r="B2547" s="69">
        <f>"CD1012-8-Corner Chair"</f>
        <v/>
      </c>
      <c r="C2547" s="69" t="n">
        <v>551.1900000000001</v>
      </c>
      <c r="D2547" s="54">
        <f>C2547*0.91</f>
        <v/>
      </c>
      <c r="E2547" s="55" t="n">
        <v>501.59</v>
      </c>
    </row>
    <row r="2548">
      <c r="A2548" s="69" t="inlineStr">
        <is>
          <t>CS499058403</t>
        </is>
      </c>
      <c r="B2548" s="69">
        <f>"CD1012-8-Corner Chair"</f>
        <v/>
      </c>
      <c r="C2548" s="69" t="n">
        <v>551.1900000000001</v>
      </c>
      <c r="D2548" s="54">
        <f>C2548*0.91</f>
        <v/>
      </c>
      <c r="E2548" s="55" t="n">
        <v>501.59</v>
      </c>
    </row>
    <row r="2549">
      <c r="A2549" s="69" t="inlineStr">
        <is>
          <t>CS499108446</t>
        </is>
      </c>
      <c r="B2549" s="69">
        <f>"CD1012-8-Corner Chair"</f>
        <v/>
      </c>
      <c r="C2549" s="69" t="n">
        <v>551.1900000000001</v>
      </c>
      <c r="D2549" s="54">
        <f>C2549*0.91</f>
        <v/>
      </c>
      <c r="E2549" s="55" t="n">
        <v>501.59</v>
      </c>
    </row>
    <row r="2550">
      <c r="A2550" s="69" t="inlineStr">
        <is>
          <t>CS499048847</t>
        </is>
      </c>
      <c r="B2550" s="69">
        <f>"CD1012-8-Corner Chair"</f>
        <v/>
      </c>
      <c r="C2550" s="69" t="n">
        <v>551.1900000000001</v>
      </c>
      <c r="D2550" s="54">
        <f>C2550*0.91</f>
        <v/>
      </c>
      <c r="E2550" s="55" t="n">
        <v>501.58</v>
      </c>
    </row>
    <row r="2551">
      <c r="A2551" s="69" t="inlineStr">
        <is>
          <t>CS498952425</t>
        </is>
      </c>
      <c r="B2551" s="69">
        <f>"CD1012-8-Corner Chair"</f>
        <v/>
      </c>
      <c r="C2551" s="69" t="n">
        <v>551.1900000000001</v>
      </c>
      <c r="D2551" s="54">
        <f>C2551*0.91</f>
        <v/>
      </c>
      <c r="E2551" s="55" t="n">
        <v>501.58</v>
      </c>
    </row>
    <row r="2552">
      <c r="A2552" s="69" t="inlineStr">
        <is>
          <t>CS499104051</t>
        </is>
      </c>
      <c r="B2552" s="69">
        <f>"CD1012-8-Corner Chair"</f>
        <v/>
      </c>
      <c r="C2552" s="69" t="n">
        <v>551.1900000000001</v>
      </c>
      <c r="D2552" s="54">
        <f>C2552*0.91</f>
        <v/>
      </c>
      <c r="E2552" s="55" t="n">
        <v>501.58</v>
      </c>
    </row>
    <row r="2553">
      <c r="A2553" s="69" t="inlineStr">
        <is>
          <t>CS499093068</t>
        </is>
      </c>
      <c r="B2553" s="69">
        <f>"CD1012-8-Corner Chair"</f>
        <v/>
      </c>
      <c r="C2553" s="69" t="n">
        <v>551.1900000000001</v>
      </c>
      <c r="D2553" s="54">
        <f>C2553*0.91</f>
        <v/>
      </c>
      <c r="E2553" s="55" t="n">
        <v>501.58</v>
      </c>
    </row>
    <row r="2554">
      <c r="A2554" s="69" t="inlineStr">
        <is>
          <t>CS499250654</t>
        </is>
      </c>
      <c r="B2554" s="69">
        <f>"CD1012-9-Left Arm Chair"</f>
        <v/>
      </c>
      <c r="C2554" s="69" t="n">
        <v>630.03</v>
      </c>
      <c r="D2554" s="54">
        <f>C2554*0.91</f>
        <v/>
      </c>
      <c r="E2554" s="55" t="n">
        <v>573.35</v>
      </c>
    </row>
    <row r="2555">
      <c r="A2555" s="69" t="inlineStr">
        <is>
          <t>CS499314963</t>
        </is>
      </c>
      <c r="B2555" s="69">
        <f>"CD1012-9-Left Arm Chair"</f>
        <v/>
      </c>
      <c r="C2555" s="69" t="n">
        <v>630.03</v>
      </c>
      <c r="D2555" s="54">
        <f>C2555*0.91</f>
        <v/>
      </c>
      <c r="E2555" s="55" t="n">
        <v>573.35</v>
      </c>
    </row>
    <row r="2556">
      <c r="A2556" s="69" t="inlineStr">
        <is>
          <t>CS499378965</t>
        </is>
      </c>
      <c r="B2556" s="69">
        <f>"CD1012-9-Left Arm Chair"</f>
        <v/>
      </c>
      <c r="C2556" s="69" t="n">
        <v>630.03</v>
      </c>
      <c r="D2556" s="54">
        <f>C2556*0.91</f>
        <v/>
      </c>
      <c r="E2556" s="55" t="n">
        <v>573.36</v>
      </c>
    </row>
    <row r="2557">
      <c r="A2557" s="69" t="inlineStr">
        <is>
          <t>CS498984402</t>
        </is>
      </c>
      <c r="B2557" s="69">
        <f>"CD1012-9-Left Arm Chair"</f>
        <v/>
      </c>
      <c r="C2557" s="69" t="n">
        <v>630.03</v>
      </c>
      <c r="D2557" s="54">
        <f>C2557*0.91</f>
        <v/>
      </c>
      <c r="E2557" s="55" t="n">
        <v>573.35</v>
      </c>
    </row>
    <row r="2558">
      <c r="A2558" s="69" t="inlineStr">
        <is>
          <t>CA498995730</t>
        </is>
      </c>
      <c r="B2558" s="69">
        <f>"CD1012-9-Left Arm Chair"</f>
        <v/>
      </c>
      <c r="C2558" s="69" t="n">
        <v>630.03</v>
      </c>
      <c r="D2558" s="54">
        <f>C2558*0.91</f>
        <v/>
      </c>
      <c r="E2558" s="55" t="n">
        <v>78.94</v>
      </c>
    </row>
    <row r="2559">
      <c r="A2559" s="69" t="inlineStr">
        <is>
          <t>CA498995731</t>
        </is>
      </c>
      <c r="B2559" s="69">
        <f>"CD1012-9-Right Arm Chair"</f>
        <v/>
      </c>
      <c r="C2559" s="69" t="n"/>
      <c r="D2559" s="54">
        <f>C2559*0.91</f>
        <v/>
      </c>
      <c r="E2559" s="55" t="n">
        <v>78.94</v>
      </c>
    </row>
    <row r="2560">
      <c r="A2560" s="69" t="inlineStr">
        <is>
          <t>CA498995733</t>
        </is>
      </c>
      <c r="B2560" s="69">
        <f>"CD1012-9-Armless Chair"</f>
        <v/>
      </c>
      <c r="C2560" s="69" t="n"/>
      <c r="D2560" s="54">
        <f>C2560*0.91</f>
        <v/>
      </c>
      <c r="E2560" s="55" t="n">
        <v>287.02</v>
      </c>
    </row>
    <row r="2561">
      <c r="A2561" s="69" t="inlineStr">
        <is>
          <t>CA498995735</t>
        </is>
      </c>
      <c r="B2561" s="69">
        <f>"CD1012-9-Corner Chair"</f>
        <v/>
      </c>
      <c r="C2561" s="69" t="n"/>
      <c r="D2561" s="54">
        <f>C2561*0.91</f>
        <v/>
      </c>
      <c r="E2561" s="55" t="n">
        <v>78.94</v>
      </c>
    </row>
    <row r="2562">
      <c r="A2562" s="69" t="inlineStr">
        <is>
          <t>CA498995738</t>
        </is>
      </c>
      <c r="B2562" s="69">
        <f>"CD1012-9-Ottoman"</f>
        <v/>
      </c>
      <c r="C2562" s="69" t="n"/>
      <c r="D2562" s="54">
        <f>C2562*0.91</f>
        <v/>
      </c>
      <c r="E2562" s="55" t="n">
        <v>49.52</v>
      </c>
    </row>
    <row r="2563">
      <c r="A2563" s="69" t="inlineStr">
        <is>
          <t>CA499143818</t>
        </is>
      </c>
      <c r="B2563" s="69">
        <f>"CD1012-9-Left Arm Chair"</f>
        <v/>
      </c>
      <c r="C2563" s="69" t="n">
        <v>630.03</v>
      </c>
      <c r="D2563" s="54">
        <f>C2563*0.91</f>
        <v/>
      </c>
      <c r="E2563" s="55" t="n">
        <v>78.94</v>
      </c>
    </row>
    <row r="2564">
      <c r="A2564" s="69" t="inlineStr">
        <is>
          <t>CA499143821</t>
        </is>
      </c>
      <c r="B2564" s="69">
        <f>"CD1012-9-Right Arm Chair"</f>
        <v/>
      </c>
      <c r="C2564" s="69" t="n"/>
      <c r="D2564" s="54">
        <f>C2564*0.91</f>
        <v/>
      </c>
      <c r="E2564" s="55" t="n">
        <v>78.94</v>
      </c>
    </row>
    <row r="2565">
      <c r="A2565" s="69" t="inlineStr">
        <is>
          <t>CA499143824</t>
        </is>
      </c>
      <c r="B2565" s="69">
        <f>"CD1012-9-Armless Chair"</f>
        <v/>
      </c>
      <c r="C2565" s="69" t="n"/>
      <c r="D2565" s="54">
        <f>C2565*0.91</f>
        <v/>
      </c>
      <c r="E2565" s="55" t="n">
        <v>287.02</v>
      </c>
    </row>
    <row r="2566">
      <c r="A2566" s="69" t="inlineStr">
        <is>
          <t>CA499143827</t>
        </is>
      </c>
      <c r="B2566" s="69">
        <f>"CD1012-9-Corner Chair"</f>
        <v/>
      </c>
      <c r="C2566" s="69" t="n"/>
      <c r="D2566" s="54">
        <f>C2566*0.91</f>
        <v/>
      </c>
      <c r="E2566" s="55" t="n">
        <v>78.94</v>
      </c>
    </row>
    <row r="2567">
      <c r="A2567" s="69" t="inlineStr">
        <is>
          <t>CA499143832</t>
        </is>
      </c>
      <c r="B2567" s="69">
        <f>"CD1012-9-Ottoman"</f>
        <v/>
      </c>
      <c r="C2567" s="69" t="n"/>
      <c r="D2567" s="54">
        <f>C2567*0.91</f>
        <v/>
      </c>
      <c r="E2567" s="55" t="n">
        <v>49.52</v>
      </c>
    </row>
    <row r="2568">
      <c r="A2568" s="68" t="inlineStr">
        <is>
          <t>CA498806836</t>
        </is>
      </c>
      <c r="B2568" s="68">
        <f>"DV1012-9-Right Arm Chair"</f>
        <v/>
      </c>
      <c r="C2568" s="68" t="n">
        <v>629.85</v>
      </c>
      <c r="D2568" s="54">
        <f>C2568*0.91</f>
        <v/>
      </c>
      <c r="E2568" s="55" t="n">
        <v>90.78</v>
      </c>
    </row>
    <row r="2569">
      <c r="A2569" s="68" t="inlineStr">
        <is>
          <t>CA498806839</t>
        </is>
      </c>
      <c r="B2569" s="68">
        <f>"DV1012-9-Left Arm Chair"</f>
        <v/>
      </c>
      <c r="C2569" s="68" t="n"/>
      <c r="D2569" s="54">
        <f>C2569*0.91</f>
        <v/>
      </c>
      <c r="E2569" s="55" t="n">
        <v>90.78</v>
      </c>
    </row>
    <row r="2570">
      <c r="A2570" s="68" t="inlineStr">
        <is>
          <t>CA498806841</t>
        </is>
      </c>
      <c r="B2570" s="68">
        <f>"DV1012-9-Corner Chair"</f>
        <v/>
      </c>
      <c r="C2570" s="68" t="n"/>
      <c r="D2570" s="54">
        <f>C2570*0.91</f>
        <v/>
      </c>
      <c r="E2570" s="55" t="n">
        <v>89.04000000000001</v>
      </c>
    </row>
    <row r="2571">
      <c r="A2571" s="68" t="inlineStr">
        <is>
          <t>CA498806844</t>
        </is>
      </c>
      <c r="B2571" s="68">
        <f>"DV1012-9-Ottoman"</f>
        <v/>
      </c>
      <c r="C2571" s="68" t="n"/>
      <c r="D2571" s="54">
        <f>C2571*0.91</f>
        <v/>
      </c>
      <c r="E2571" s="55" t="n">
        <v>43.23</v>
      </c>
    </row>
    <row r="2572">
      <c r="A2572" s="68" t="inlineStr">
        <is>
          <t>CA498806848</t>
        </is>
      </c>
      <c r="B2572" s="68">
        <f>"DV1012-9-Armless Chair"</f>
        <v/>
      </c>
      <c r="C2572" s="68" t="n"/>
      <c r="D2572" s="54">
        <f>C2572*0.91</f>
        <v/>
      </c>
      <c r="E2572" s="55" t="n">
        <v>259.35</v>
      </c>
    </row>
    <row r="2573">
      <c r="A2573" s="67" t="inlineStr">
        <is>
          <t>CA498678519</t>
        </is>
      </c>
      <c r="B2573" s="67">
        <f>"DV1012-9-C"</f>
        <v/>
      </c>
      <c r="C2573" s="67" t="n">
        <v>97.84999999999999</v>
      </c>
      <c r="D2573" s="54">
        <f>C2573*0.91</f>
        <v/>
      </c>
      <c r="E2573" s="55" t="n">
        <v>89.04000000000001</v>
      </c>
    </row>
    <row r="2574">
      <c r="A2574" s="68" t="inlineStr">
        <is>
          <t>CA500476614</t>
        </is>
      </c>
      <c r="B2574" s="68">
        <f>"DV116-Gray-Chaise"</f>
        <v/>
      </c>
      <c r="C2574" s="68" t="n">
        <v>272.84</v>
      </c>
      <c r="D2574" s="54">
        <f>C2574*0.91</f>
        <v/>
      </c>
      <c r="E2574" s="55" t="n">
        <v>124.49</v>
      </c>
    </row>
    <row r="2575">
      <c r="A2575" s="68" t="inlineStr">
        <is>
          <t>CA500476617</t>
        </is>
      </c>
      <c r="B2575" s="68">
        <f>"DV116-Gray-Loveseat"</f>
        <v/>
      </c>
      <c r="C2575" s="68" t="n"/>
      <c r="D2575" s="54">
        <f>C2575*0.91</f>
        <v/>
      </c>
      <c r="E2575" s="55" t="n">
        <v>123.8</v>
      </c>
    </row>
    <row r="2576">
      <c r="A2576" s="68" t="inlineStr">
        <is>
          <t>CA500438289</t>
        </is>
      </c>
      <c r="B2576" s="68">
        <f>"DDV116-Gray-Chaise"</f>
        <v/>
      </c>
      <c r="C2576" s="68" t="n">
        <v>272.84</v>
      </c>
      <c r="D2576" s="54">
        <f>C2576*0.91</f>
        <v/>
      </c>
      <c r="E2576" s="55" t="n">
        <v>123.8</v>
      </c>
    </row>
    <row r="2577">
      <c r="A2577" s="68" t="inlineStr">
        <is>
          <t>CA500438998</t>
        </is>
      </c>
      <c r="B2577" s="68">
        <f>"DDV116-Gray-Loveseat"</f>
        <v/>
      </c>
      <c r="C2577" s="68" t="n"/>
      <c r="D2577" s="54">
        <f>C2577*0.91</f>
        <v/>
      </c>
      <c r="E2577" s="55" t="n">
        <v>124.49</v>
      </c>
    </row>
    <row r="2578">
      <c r="A2578" s="68" t="inlineStr">
        <is>
          <t>CS500472757</t>
        </is>
      </c>
      <c r="B2578" s="68">
        <f>"DV117-Blue-Loveseat"</f>
        <v/>
      </c>
      <c r="C2578" s="68" t="n">
        <v>272.84</v>
      </c>
      <c r="D2578" s="54">
        <f>C2578*0.91</f>
        <v/>
      </c>
      <c r="E2578" s="55" t="n">
        <v>248.29</v>
      </c>
    </row>
    <row r="2579">
      <c r="A2579" s="68" t="inlineStr">
        <is>
          <t>CS500484365</t>
        </is>
      </c>
      <c r="B2579" s="68">
        <f>"DVV119-Chaise"</f>
        <v/>
      </c>
      <c r="C2579" s="68" t="n">
        <v>257.59</v>
      </c>
      <c r="D2579" s="54">
        <f>C2579*0.91</f>
        <v/>
      </c>
      <c r="E2579" s="55" t="n">
        <v>234.41</v>
      </c>
    </row>
    <row r="2580">
      <c r="A2580" s="68" t="inlineStr">
        <is>
          <t>CA499516348</t>
        </is>
      </c>
      <c r="B2580" s="68">
        <f>"DV1505-6-RC"</f>
        <v/>
      </c>
      <c r="C2580" s="68" t="n">
        <v>799</v>
      </c>
      <c r="D2580" s="54">
        <f>C2580*0.91</f>
        <v/>
      </c>
      <c r="E2580" s="55" t="n">
        <v>144.69</v>
      </c>
    </row>
    <row r="2581">
      <c r="A2581" s="68" t="inlineStr">
        <is>
          <t>CA499516352</t>
        </is>
      </c>
      <c r="B2581" s="68">
        <f>"DV1505-6-LC"</f>
        <v/>
      </c>
      <c r="C2581" s="68" t="n"/>
      <c r="D2581" s="54">
        <f>C2581*0.91</f>
        <v/>
      </c>
      <c r="E2581" s="55" t="n">
        <v>145.6</v>
      </c>
    </row>
    <row r="2582">
      <c r="A2582" s="68" t="inlineStr">
        <is>
          <t>CA499516354</t>
        </is>
      </c>
      <c r="B2582" s="68">
        <f>"DV1505-6-O"</f>
        <v/>
      </c>
      <c r="C2582" s="68" t="n"/>
      <c r="D2582" s="54">
        <f>C2582*0.91</f>
        <v/>
      </c>
      <c r="E2582" s="55" t="n">
        <v>127.4</v>
      </c>
    </row>
    <row r="2583">
      <c r="A2583" s="68" t="inlineStr">
        <is>
          <t>CA499516357</t>
        </is>
      </c>
      <c r="B2583" s="68">
        <f>"DV1505-6-A"</f>
        <v/>
      </c>
      <c r="C2583" s="68" t="n"/>
      <c r="D2583" s="54">
        <f>C2583*0.91</f>
        <v/>
      </c>
      <c r="E2583" s="55" t="n">
        <v>309.4</v>
      </c>
    </row>
    <row r="2584">
      <c r="A2584" s="68" t="inlineStr">
        <is>
          <t>CS500423206</t>
        </is>
      </c>
      <c r="B2584" s="68">
        <f>"CD1801-6"</f>
        <v/>
      </c>
      <c r="C2584" s="68" t="n">
        <v>671.49</v>
      </c>
      <c r="D2584" s="54">
        <f>C2584*0.91</f>
        <v/>
      </c>
      <c r="E2584" s="55" t="n">
        <v>611.0599999999999</v>
      </c>
    </row>
    <row r="2585">
      <c r="A2585" s="68" t="inlineStr">
        <is>
          <t>CS500333239</t>
        </is>
      </c>
      <c r="B2585" s="68">
        <f>"CD1801-6"</f>
        <v/>
      </c>
      <c r="C2585" s="68" t="n">
        <v>671.49</v>
      </c>
      <c r="D2585" s="54">
        <f>C2585*0.91</f>
        <v/>
      </c>
      <c r="E2585" s="55" t="n">
        <v>611.05</v>
      </c>
    </row>
    <row r="2586">
      <c r="A2586" s="68" t="inlineStr">
        <is>
          <t>CS500453290</t>
        </is>
      </c>
      <c r="B2586" s="68">
        <f>"CD1801-6"</f>
        <v/>
      </c>
      <c r="C2586" s="68" t="n">
        <v>671.49</v>
      </c>
      <c r="D2586" s="54">
        <f>C2586*0.91</f>
        <v/>
      </c>
      <c r="E2586" s="55" t="n">
        <v>611.0599999999999</v>
      </c>
    </row>
    <row r="2587">
      <c r="A2587" s="68" t="inlineStr">
        <is>
          <t>CS500404876</t>
        </is>
      </c>
      <c r="B2587" s="68">
        <f>"CD1802-6"</f>
        <v/>
      </c>
      <c r="C2587" s="68" t="n">
        <v>671.49</v>
      </c>
      <c r="D2587" s="54">
        <f>C2587*0.91</f>
        <v/>
      </c>
      <c r="E2587" s="55" t="n">
        <v>611.0599999999999</v>
      </c>
    </row>
    <row r="2588">
      <c r="A2588" s="68" t="inlineStr">
        <is>
          <t>CS500384420</t>
        </is>
      </c>
      <c r="B2588" s="68">
        <f>"CD1803-6"</f>
        <v/>
      </c>
      <c r="C2588" s="68" t="n">
        <v>671.49</v>
      </c>
      <c r="D2588" s="54">
        <f>C2588*0.91</f>
        <v/>
      </c>
      <c r="E2588" s="55" t="n">
        <v>611.04</v>
      </c>
    </row>
    <row r="2589">
      <c r="A2589" s="68" t="inlineStr">
        <is>
          <t>CS500386507</t>
        </is>
      </c>
      <c r="B2589" s="68">
        <f>"CD1803-6"</f>
        <v/>
      </c>
      <c r="C2589" s="68" t="n">
        <v>671.49</v>
      </c>
      <c r="D2589" s="54">
        <f>C2589*0.91</f>
        <v/>
      </c>
      <c r="E2589" s="55" t="n">
        <v>611.04</v>
      </c>
    </row>
    <row r="2590">
      <c r="A2590" s="68" t="inlineStr">
        <is>
          <t>CS500327247</t>
        </is>
      </c>
      <c r="B2590" s="68">
        <f>"CD1803-6"</f>
        <v/>
      </c>
      <c r="C2590" s="68" t="n">
        <v>671.49</v>
      </c>
      <c r="D2590" s="54">
        <f>C2590*0.91</f>
        <v/>
      </c>
      <c r="E2590" s="55" t="n">
        <v>611.04</v>
      </c>
    </row>
    <row r="2591">
      <c r="A2591" s="68" t="inlineStr">
        <is>
          <t>CS500408678</t>
        </is>
      </c>
      <c r="B2591" s="68">
        <f>"CD1803-6"</f>
        <v/>
      </c>
      <c r="C2591" s="68" t="n">
        <v>671.49</v>
      </c>
      <c r="D2591" s="54">
        <f>C2591*0.91</f>
        <v/>
      </c>
      <c r="E2591" s="55" t="n">
        <v>611.04</v>
      </c>
    </row>
    <row r="2592">
      <c r="A2592" s="68" t="inlineStr">
        <is>
          <t>CS500416640</t>
        </is>
      </c>
      <c r="B2592" s="68">
        <f>"CD1803-6"</f>
        <v/>
      </c>
      <c r="C2592" s="68" t="n">
        <v>671.49</v>
      </c>
      <c r="D2592" s="54">
        <f>C2592*0.91</f>
        <v/>
      </c>
      <c r="E2592" s="55" t="n">
        <v>611.0599999999999</v>
      </c>
    </row>
    <row r="2593">
      <c r="A2593" s="68" t="inlineStr">
        <is>
          <t>CS500377753</t>
        </is>
      </c>
      <c r="B2593" s="68">
        <f>"CD1803-6"</f>
        <v/>
      </c>
      <c r="C2593" s="68" t="n">
        <v>671.49</v>
      </c>
      <c r="D2593" s="54">
        <f>C2593*0.91</f>
        <v/>
      </c>
      <c r="E2593" s="55" t="n">
        <v>611.04</v>
      </c>
    </row>
    <row r="2594">
      <c r="A2594" s="68" t="inlineStr">
        <is>
          <t>CA500366437</t>
        </is>
      </c>
      <c r="B2594" s="68">
        <f>"CD1803-6"</f>
        <v/>
      </c>
      <c r="C2594" s="68" t="n">
        <v>671.49</v>
      </c>
      <c r="D2594" s="54">
        <f>C2594*0.91</f>
        <v/>
      </c>
      <c r="E2594" s="55" t="n">
        <v>611.04</v>
      </c>
    </row>
    <row r="2595">
      <c r="A2595" s="68" t="inlineStr">
        <is>
          <t>CS500507582</t>
        </is>
      </c>
      <c r="B2595" s="68">
        <f>"DV3045"</f>
        <v/>
      </c>
      <c r="C2595" s="68" t="n">
        <v>98.09999999999999</v>
      </c>
      <c r="D2595" s="54">
        <f>C2595*0.91</f>
        <v/>
      </c>
      <c r="E2595" s="55" t="n">
        <v>89.27</v>
      </c>
    </row>
    <row r="2596">
      <c r="A2596" s="68" t="inlineStr">
        <is>
          <t>CS500511552</t>
        </is>
      </c>
      <c r="B2596" s="68">
        <f>"DV3045"</f>
        <v/>
      </c>
      <c r="C2596" s="68" t="n">
        <v>98.09999999999999</v>
      </c>
      <c r="D2596" s="54">
        <f>C2596*0.91</f>
        <v/>
      </c>
      <c r="E2596" s="55" t="n">
        <v>89.27</v>
      </c>
    </row>
    <row r="2597">
      <c r="A2597" s="68" t="inlineStr">
        <is>
          <t>CS500410488</t>
        </is>
      </c>
      <c r="B2597" s="68">
        <f>"DV3045"</f>
        <v/>
      </c>
      <c r="C2597" s="68" t="n">
        <v>98.09999999999999</v>
      </c>
      <c r="D2597" s="54">
        <f>C2597*0.91</f>
        <v/>
      </c>
      <c r="E2597" s="55" t="n">
        <v>89.27</v>
      </c>
    </row>
    <row r="2598">
      <c r="A2598" s="68" t="inlineStr">
        <is>
          <t>CS500330098</t>
        </is>
      </c>
      <c r="B2598" s="68">
        <f>"DV3046"</f>
        <v/>
      </c>
      <c r="C2598" s="68" t="n">
        <v>98.09999999999999</v>
      </c>
      <c r="D2598" s="54">
        <f>C2598*0.91</f>
        <v/>
      </c>
      <c r="E2598" s="55" t="n">
        <v>89.27</v>
      </c>
    </row>
    <row r="2599">
      <c r="A2599" s="68" t="inlineStr">
        <is>
          <t>CS500478687</t>
        </is>
      </c>
      <c r="B2599" s="68">
        <f>"DV3046"</f>
        <v/>
      </c>
      <c r="C2599" s="68" t="n">
        <v>98.09999999999999</v>
      </c>
      <c r="D2599" s="54">
        <f>C2599*0.91</f>
        <v/>
      </c>
      <c r="E2599" s="55" t="n">
        <v>89.27</v>
      </c>
    </row>
    <row r="2600">
      <c r="A2600" s="68" t="inlineStr">
        <is>
          <t>CS500328630</t>
        </is>
      </c>
      <c r="B2600" s="68">
        <f>"DV3046"</f>
        <v/>
      </c>
      <c r="C2600" s="68" t="n">
        <v>98.09999999999999</v>
      </c>
      <c r="D2600" s="54">
        <f>C2600*0.91</f>
        <v/>
      </c>
      <c r="E2600" s="55" t="n">
        <v>89.27</v>
      </c>
    </row>
    <row r="2601">
      <c r="A2601" s="68" t="inlineStr">
        <is>
          <t>CS500396847</t>
        </is>
      </c>
      <c r="B2601" s="68">
        <f>"DV3046"</f>
        <v/>
      </c>
      <c r="C2601" s="68" t="n">
        <v>98.09999999999999</v>
      </c>
      <c r="D2601" s="54">
        <f>C2601*0.91</f>
        <v/>
      </c>
      <c r="E2601" s="55" t="n">
        <v>89.27</v>
      </c>
    </row>
    <row r="2602">
      <c r="A2602" s="68" t="inlineStr">
        <is>
          <t>CS500364330</t>
        </is>
      </c>
      <c r="B2602" s="68">
        <f>"DV3046"</f>
        <v/>
      </c>
      <c r="C2602" s="68" t="n">
        <v>196.2</v>
      </c>
      <c r="D2602" s="54">
        <f>C2602*0.91</f>
        <v/>
      </c>
      <c r="E2602" s="55" t="n">
        <v>178.54</v>
      </c>
    </row>
    <row r="2603">
      <c r="A2603" s="68" t="inlineStr">
        <is>
          <t>CA499957959</t>
        </is>
      </c>
      <c r="B2603" s="68">
        <f>"DVV4031-Sofa"</f>
        <v/>
      </c>
      <c r="C2603" s="68" t="n">
        <v>316.01</v>
      </c>
      <c r="D2603" s="54">
        <f>C2603*0.91</f>
        <v/>
      </c>
      <c r="E2603" s="55" t="n">
        <v>118.92</v>
      </c>
    </row>
    <row r="2604">
      <c r="A2604" s="68" t="inlineStr">
        <is>
          <t>CA499957961</t>
        </is>
      </c>
      <c r="B2604" s="68">
        <f>"DVV4031-Chaise"</f>
        <v/>
      </c>
      <c r="C2604" s="68" t="n"/>
      <c r="D2604" s="54">
        <f>C2604*0.91</f>
        <v/>
      </c>
      <c r="E2604" s="55" t="n">
        <v>118.92</v>
      </c>
    </row>
    <row r="2605">
      <c r="A2605" s="68" t="inlineStr">
        <is>
          <t>CA499957963</t>
        </is>
      </c>
      <c r="B2605" s="68">
        <f>"DVV4031-Ottoman"</f>
        <v/>
      </c>
      <c r="C2605" s="68" t="n"/>
      <c r="D2605" s="54">
        <f>C2605*0.91</f>
        <v/>
      </c>
      <c r="E2605" s="55" t="n">
        <v>49.73</v>
      </c>
    </row>
    <row r="2606">
      <c r="A2606" s="68" t="inlineStr">
        <is>
          <t>CA499479263</t>
        </is>
      </c>
      <c r="B2606" s="68">
        <f>"DVV4031-Sofa"</f>
        <v/>
      </c>
      <c r="C2606" s="68" t="n">
        <v>316.01</v>
      </c>
      <c r="D2606" s="54">
        <f>C2606*0.91</f>
        <v/>
      </c>
      <c r="E2606" s="55" t="n">
        <v>118.92</v>
      </c>
    </row>
    <row r="2607">
      <c r="A2607" s="68" t="inlineStr">
        <is>
          <t>CA499479265</t>
        </is>
      </c>
      <c r="B2607" s="68">
        <f>"DVV4031-Chaise"</f>
        <v/>
      </c>
      <c r="C2607" s="68" t="n"/>
      <c r="D2607" s="54">
        <f>C2607*0.91</f>
        <v/>
      </c>
      <c r="E2607" s="55" t="n">
        <v>118.92</v>
      </c>
    </row>
    <row r="2608">
      <c r="A2608" s="68" t="inlineStr">
        <is>
          <t>CA499479266</t>
        </is>
      </c>
      <c r="B2608" s="68">
        <f>"DVV4031-Ottoman"</f>
        <v/>
      </c>
      <c r="C2608" s="68" t="n"/>
      <c r="D2608" s="54">
        <f>C2608*0.91</f>
        <v/>
      </c>
      <c r="E2608" s="55" t="n">
        <v>49.73</v>
      </c>
    </row>
    <row r="2609">
      <c r="A2609" s="68" t="inlineStr">
        <is>
          <t>CA499048667</t>
        </is>
      </c>
      <c r="B2609" s="68">
        <f>"DVV4031-Sofa"</f>
        <v/>
      </c>
      <c r="C2609" s="68" t="n">
        <v>316.01</v>
      </c>
      <c r="D2609" s="54">
        <f>C2609*0.91</f>
        <v/>
      </c>
      <c r="E2609" s="55" t="n">
        <v>118.92</v>
      </c>
    </row>
    <row r="2610">
      <c r="A2610" s="68" t="inlineStr">
        <is>
          <t>CA499048668</t>
        </is>
      </c>
      <c r="B2610" s="68">
        <f>"DVV4031-Chaise"</f>
        <v/>
      </c>
      <c r="C2610" s="68" t="n"/>
      <c r="D2610" s="54">
        <f>C2610*0.91</f>
        <v/>
      </c>
      <c r="E2610" s="55" t="n">
        <v>118.92</v>
      </c>
    </row>
    <row r="2611">
      <c r="A2611" s="68" t="inlineStr">
        <is>
          <t>CA499048669</t>
        </is>
      </c>
      <c r="B2611" s="68">
        <f>"DVV4031-Ottoman"</f>
        <v/>
      </c>
      <c r="C2611" s="68" t="n"/>
      <c r="D2611" s="54">
        <f>C2611*0.91</f>
        <v/>
      </c>
      <c r="E2611" s="55" t="n">
        <v>49.73</v>
      </c>
    </row>
    <row r="2612">
      <c r="A2612" s="68" t="inlineStr">
        <is>
          <t>CS500228494</t>
        </is>
      </c>
      <c r="B2612" s="68">
        <f>"DVV40032-O"</f>
        <v/>
      </c>
      <c r="C2612" s="68" t="n">
        <v>316.01</v>
      </c>
      <c r="D2612" s="54">
        <f>C2612*0.91</f>
        <v/>
      </c>
      <c r="E2612" s="55" t="n">
        <v>287.57</v>
      </c>
    </row>
    <row r="2613">
      <c r="A2613" s="68" t="inlineStr">
        <is>
          <t>CS499936398</t>
        </is>
      </c>
      <c r="B2613" s="68">
        <f>"DVV40032-O"</f>
        <v/>
      </c>
      <c r="C2613" s="68" t="n">
        <v>316.01</v>
      </c>
      <c r="D2613" s="54">
        <f>C2613*0.91</f>
        <v/>
      </c>
      <c r="E2613" s="55" t="n">
        <v>287.57</v>
      </c>
    </row>
    <row r="2614">
      <c r="A2614" s="68" t="inlineStr">
        <is>
          <t>CS500466208</t>
        </is>
      </c>
      <c r="B2614" s="68">
        <f>"DVV40032-O"</f>
        <v/>
      </c>
      <c r="C2614" s="68" t="n">
        <v>316.01</v>
      </c>
      <c r="D2614" s="54">
        <f>C2614*0.91</f>
        <v/>
      </c>
      <c r="E2614" s="55" t="n">
        <v>287.57</v>
      </c>
    </row>
    <row r="2615">
      <c r="A2615" s="67" t="inlineStr">
        <is>
          <t>CS499047674</t>
        </is>
      </c>
      <c r="B2615" s="67">
        <f>"DVV40032-O"</f>
        <v/>
      </c>
      <c r="C2615" s="67" t="n">
        <v>54.65</v>
      </c>
      <c r="D2615" s="54">
        <f>C2615*0.91</f>
        <v/>
      </c>
      <c r="E2615" s="55" t="n">
        <v>49.73</v>
      </c>
    </row>
    <row r="2616">
      <c r="A2616" s="67" t="inlineStr">
        <is>
          <t>CS499081178</t>
        </is>
      </c>
      <c r="B2616" s="67">
        <f>"DVV40032-S"</f>
        <v/>
      </c>
      <c r="C2616" s="67" t="n">
        <v>130.68</v>
      </c>
      <c r="D2616" s="54">
        <f>C2616*0.91</f>
        <v/>
      </c>
      <c r="E2616" s="55" t="n">
        <v>118.92</v>
      </c>
    </row>
    <row r="2617">
      <c r="A2617" s="68" t="inlineStr">
        <is>
          <t>CS500330867</t>
        </is>
      </c>
      <c r="B2617" s="68">
        <f>"DVV4034-S"</f>
        <v/>
      </c>
      <c r="C2617" s="68" t="n">
        <v>316.01</v>
      </c>
      <c r="D2617" s="54">
        <f>C2617*0.91</f>
        <v/>
      </c>
      <c r="E2617" s="55" t="n">
        <v>287.57</v>
      </c>
    </row>
    <row r="2618">
      <c r="A2618" s="68" t="inlineStr">
        <is>
          <t>CS500391165</t>
        </is>
      </c>
      <c r="B2618" s="68">
        <f>"DVV4034-S"</f>
        <v/>
      </c>
      <c r="C2618" s="68" t="n">
        <v>316.01</v>
      </c>
      <c r="D2618" s="54">
        <f>C2618*0.91</f>
        <v/>
      </c>
      <c r="E2618" s="55" t="n">
        <v>287.57</v>
      </c>
    </row>
    <row r="2619">
      <c r="A2619" s="68" t="inlineStr">
        <is>
          <t>CS500335584</t>
        </is>
      </c>
      <c r="B2619" s="68">
        <f>"DVV4034-S"</f>
        <v/>
      </c>
      <c r="C2619" s="68" t="n">
        <v>316.01</v>
      </c>
      <c r="D2619" s="54">
        <f>C2619*0.91</f>
        <v/>
      </c>
      <c r="E2619" s="55" t="n">
        <v>287.57</v>
      </c>
    </row>
    <row r="2620">
      <c r="A2620" s="68" t="inlineStr">
        <is>
          <t>CS500376083</t>
        </is>
      </c>
      <c r="B2620" s="68">
        <f>"DVV4034-S"</f>
        <v/>
      </c>
      <c r="C2620" s="68" t="n">
        <v>316.01</v>
      </c>
      <c r="D2620" s="54">
        <f>C2620*0.91</f>
        <v/>
      </c>
      <c r="E2620" s="55" t="n">
        <v>287.57</v>
      </c>
    </row>
    <row r="2621">
      <c r="A2621" s="68" t="inlineStr">
        <is>
          <t>CS500414955</t>
        </is>
      </c>
      <c r="B2621" s="68">
        <f>"DVV4034-S"</f>
        <v/>
      </c>
      <c r="C2621" s="68" t="n">
        <v>316.01</v>
      </c>
      <c r="D2621" s="54">
        <f>C2621*0.91</f>
        <v/>
      </c>
      <c r="E2621" s="55" t="n">
        <v>287.57</v>
      </c>
    </row>
    <row r="2622">
      <c r="A2622" s="68" t="inlineStr">
        <is>
          <t>CS500438481</t>
        </is>
      </c>
      <c r="B2622" s="68">
        <f>"DVV4034-S"</f>
        <v/>
      </c>
      <c r="C2622" s="68" t="n">
        <v>316.01</v>
      </c>
      <c r="D2622" s="54">
        <f>C2622*0.91</f>
        <v/>
      </c>
      <c r="E2622" s="55" t="n">
        <v>287.57</v>
      </c>
    </row>
    <row r="2623">
      <c r="A2623" s="68" t="inlineStr">
        <is>
          <t>CS500345894</t>
        </is>
      </c>
      <c r="B2623" s="68">
        <f>"DVV4034-S"</f>
        <v/>
      </c>
      <c r="C2623" s="68" t="n">
        <v>316.01</v>
      </c>
      <c r="D2623" s="54">
        <f>C2623*0.91</f>
        <v/>
      </c>
      <c r="E2623" s="55" t="n">
        <v>287.57</v>
      </c>
    </row>
    <row r="2624">
      <c r="A2624" s="68" t="inlineStr">
        <is>
          <t>CS500348118</t>
        </is>
      </c>
      <c r="B2624" s="68">
        <f>"DVV4034-S"</f>
        <v/>
      </c>
      <c r="C2624" s="68" t="n">
        <v>316.01</v>
      </c>
      <c r="D2624" s="54">
        <f>C2624*0.91</f>
        <v/>
      </c>
      <c r="E2624" s="55" t="n">
        <v>287.57</v>
      </c>
    </row>
    <row r="2625">
      <c r="A2625" s="68" t="inlineStr">
        <is>
          <t>CS500479916</t>
        </is>
      </c>
      <c r="B2625" s="68">
        <f>"DVV4034-S"</f>
        <v/>
      </c>
      <c r="C2625" s="68" t="n">
        <v>316.01</v>
      </c>
      <c r="D2625" s="54">
        <f>C2625*0.91</f>
        <v/>
      </c>
      <c r="E2625" s="55" t="n">
        <v>287.57</v>
      </c>
    </row>
    <row r="2626">
      <c r="A2626" s="68" t="inlineStr">
        <is>
          <t>CS500429318</t>
        </is>
      </c>
      <c r="B2626" s="68">
        <f>"DVV4034-S"</f>
        <v/>
      </c>
      <c r="C2626" s="68" t="n">
        <v>316.01</v>
      </c>
      <c r="D2626" s="54">
        <f>C2626*0.91</f>
        <v/>
      </c>
      <c r="E2626" s="55" t="n">
        <v>287.57</v>
      </c>
    </row>
    <row r="2627">
      <c r="A2627" s="68" t="inlineStr">
        <is>
          <t>CS500369984</t>
        </is>
      </c>
      <c r="B2627" s="68">
        <f>"DVV4034-S"</f>
        <v/>
      </c>
      <c r="C2627" s="68" t="n">
        <v>316.01</v>
      </c>
      <c r="D2627" s="54">
        <f>C2627*0.91</f>
        <v/>
      </c>
      <c r="E2627" s="55" t="n">
        <v>287.57</v>
      </c>
    </row>
    <row r="2628">
      <c r="A2628" s="68" t="inlineStr">
        <is>
          <t>CS500460416</t>
        </is>
      </c>
      <c r="B2628" s="68">
        <f>"DVV4034-S"</f>
        <v/>
      </c>
      <c r="C2628" s="68" t="n">
        <v>316.01</v>
      </c>
      <c r="D2628" s="54">
        <f>C2628*0.91</f>
        <v/>
      </c>
      <c r="E2628" s="55" t="n">
        <v>287.57</v>
      </c>
    </row>
    <row r="2629">
      <c r="A2629" s="68" t="inlineStr">
        <is>
          <t>CS499713165</t>
        </is>
      </c>
      <c r="B2629" s="68">
        <f>"DVV4034-S"</f>
        <v/>
      </c>
      <c r="C2629" s="68" t="n">
        <v>316.01</v>
      </c>
      <c r="D2629" s="54">
        <f>C2629*0.91</f>
        <v/>
      </c>
      <c r="E2629" s="55" t="n">
        <v>118.92</v>
      </c>
    </row>
    <row r="2630">
      <c r="A2630" s="68" t="inlineStr">
        <is>
          <t>CS499714517</t>
        </is>
      </c>
      <c r="B2630" s="68">
        <f>"DVV4034-CH"</f>
        <v/>
      </c>
      <c r="C2630" s="68" t="n"/>
      <c r="D2630" s="54">
        <f>C2630*0.91</f>
        <v/>
      </c>
      <c r="E2630" s="55" t="n">
        <v>168.65</v>
      </c>
    </row>
    <row r="2631">
      <c r="A2631" s="68" t="inlineStr">
        <is>
          <t>CA499462438</t>
        </is>
      </c>
      <c r="B2631" s="68">
        <f>"DVV4034-O"</f>
        <v/>
      </c>
      <c r="C2631" s="68" t="n">
        <v>316.01</v>
      </c>
      <c r="D2631" s="54">
        <f>C2631*0.91</f>
        <v/>
      </c>
      <c r="E2631" s="55" t="n">
        <v>49.73</v>
      </c>
    </row>
    <row r="2632">
      <c r="A2632" s="68" t="inlineStr">
        <is>
          <t>CA499462440</t>
        </is>
      </c>
      <c r="B2632" s="68">
        <f>"DVV4034-CH"</f>
        <v/>
      </c>
      <c r="C2632" s="68" t="n"/>
      <c r="D2632" s="54">
        <f>C2632*0.91</f>
        <v/>
      </c>
      <c r="E2632" s="55" t="n">
        <v>118.92</v>
      </c>
    </row>
    <row r="2633">
      <c r="A2633" s="68" t="inlineStr">
        <is>
          <t>CA499462443</t>
        </is>
      </c>
      <c r="B2633" s="68">
        <f>"DVV4034-S"</f>
        <v/>
      </c>
      <c r="C2633" s="68" t="n"/>
      <c r="D2633" s="54">
        <f>C2633*0.91</f>
        <v/>
      </c>
      <c r="E2633" s="55" t="n">
        <v>118.92</v>
      </c>
    </row>
    <row r="2634">
      <c r="A2634" s="68" t="inlineStr">
        <is>
          <t>CA499678402</t>
        </is>
      </c>
      <c r="B2634" s="68">
        <f>"DVV4034-S"</f>
        <v/>
      </c>
      <c r="C2634" s="68" t="n">
        <v>316.01</v>
      </c>
      <c r="D2634" s="54">
        <f>C2634*0.91</f>
        <v/>
      </c>
      <c r="E2634" s="55" t="n">
        <v>118.92</v>
      </c>
    </row>
    <row r="2635">
      <c r="A2635" s="68" t="inlineStr">
        <is>
          <t>CA499678403</t>
        </is>
      </c>
      <c r="B2635" s="68">
        <f>"DVV4034-CH"</f>
        <v/>
      </c>
      <c r="C2635" s="68" t="n"/>
      <c r="D2635" s="54">
        <f>C2635*0.91</f>
        <v/>
      </c>
      <c r="E2635" s="55" t="n">
        <v>118.92</v>
      </c>
    </row>
    <row r="2636">
      <c r="A2636" s="68" t="inlineStr">
        <is>
          <t>CA499678404</t>
        </is>
      </c>
      <c r="B2636" s="68">
        <f>"DVV4034-O"</f>
        <v/>
      </c>
      <c r="C2636" s="68" t="n"/>
      <c r="D2636" s="54">
        <f>C2636*0.91</f>
        <v/>
      </c>
      <c r="E2636" s="55" t="n">
        <v>49.73</v>
      </c>
    </row>
    <row r="2637">
      <c r="A2637" s="68" t="inlineStr">
        <is>
          <t>CA499670366</t>
        </is>
      </c>
      <c r="B2637" s="68">
        <f>"DVV4034-S"</f>
        <v/>
      </c>
      <c r="C2637" s="68" t="n">
        <v>316.01</v>
      </c>
      <c r="D2637" s="54">
        <f>C2637*0.91</f>
        <v/>
      </c>
      <c r="E2637" s="55" t="n">
        <v>118.92</v>
      </c>
    </row>
    <row r="2638">
      <c r="A2638" s="68" t="inlineStr">
        <is>
          <t>CA499670367</t>
        </is>
      </c>
      <c r="B2638" s="68">
        <f>"DVV4034-CH"</f>
        <v/>
      </c>
      <c r="C2638" s="68" t="n"/>
      <c r="D2638" s="54">
        <f>C2638*0.91</f>
        <v/>
      </c>
      <c r="E2638" s="55" t="n">
        <v>118.92</v>
      </c>
    </row>
    <row r="2639">
      <c r="A2639" s="68" t="inlineStr">
        <is>
          <t>CA499670368</t>
        </is>
      </c>
      <c r="B2639" s="68">
        <f>"DVV4034-O"</f>
        <v/>
      </c>
      <c r="C2639" s="68" t="n"/>
      <c r="D2639" s="54">
        <f>C2639*0.91</f>
        <v/>
      </c>
      <c r="E2639" s="55" t="n">
        <v>49.73</v>
      </c>
    </row>
    <row r="2640">
      <c r="A2640" s="68" t="inlineStr">
        <is>
          <t>CA500256904</t>
        </is>
      </c>
      <c r="B2640" s="68">
        <f>"DVV4034-S"</f>
        <v/>
      </c>
      <c r="C2640" s="68" t="n">
        <v>316.01</v>
      </c>
      <c r="D2640" s="54">
        <f>C2640*0.91</f>
        <v/>
      </c>
      <c r="E2640" s="55" t="n">
        <v>118.92</v>
      </c>
    </row>
    <row r="2641">
      <c r="A2641" s="68" t="inlineStr">
        <is>
          <t>CA500256907</t>
        </is>
      </c>
      <c r="B2641" s="68">
        <f>"DVV4034-CH"</f>
        <v/>
      </c>
      <c r="C2641" s="68" t="n"/>
      <c r="D2641" s="54">
        <f>C2641*0.91</f>
        <v/>
      </c>
      <c r="E2641" s="55" t="n">
        <v>118.92</v>
      </c>
    </row>
    <row r="2642">
      <c r="A2642" s="68" t="inlineStr">
        <is>
          <t>CA500256909</t>
        </is>
      </c>
      <c r="B2642" s="68">
        <f>"DVV4034-O"</f>
        <v/>
      </c>
      <c r="C2642" s="68" t="n"/>
      <c r="D2642" s="54">
        <f>C2642*0.91</f>
        <v/>
      </c>
      <c r="E2642" s="55" t="n">
        <v>49.73</v>
      </c>
    </row>
    <row r="2643">
      <c r="A2643" s="68" t="inlineStr">
        <is>
          <t>CA499017067</t>
        </is>
      </c>
      <c r="B2643" s="68">
        <f>"DVV4034-S"</f>
        <v/>
      </c>
      <c r="C2643" s="68" t="n">
        <v>316.01</v>
      </c>
      <c r="D2643" s="54">
        <f>C2643*0.91</f>
        <v/>
      </c>
      <c r="E2643" s="55" t="n">
        <v>118.92</v>
      </c>
    </row>
    <row r="2644">
      <c r="A2644" s="68" t="inlineStr">
        <is>
          <t>CA499017069</t>
        </is>
      </c>
      <c r="B2644" s="68">
        <f>"DVV4034-CH"</f>
        <v/>
      </c>
      <c r="C2644" s="68" t="n"/>
      <c r="D2644" s="54">
        <f>C2644*0.91</f>
        <v/>
      </c>
      <c r="E2644" s="55" t="n">
        <v>118.92</v>
      </c>
    </row>
    <row r="2645">
      <c r="A2645" s="68" t="inlineStr">
        <is>
          <t>CA499017071</t>
        </is>
      </c>
      <c r="B2645" s="68">
        <f>"DVV4034-O"</f>
        <v/>
      </c>
      <c r="C2645" s="68" t="n"/>
      <c r="D2645" s="54">
        <f>C2645*0.91</f>
        <v/>
      </c>
      <c r="E2645" s="55" t="n">
        <v>49.73</v>
      </c>
    </row>
    <row r="2646">
      <c r="A2646" s="68" t="inlineStr">
        <is>
          <t>CA499078903</t>
        </is>
      </c>
      <c r="B2646" s="68">
        <f>"DVV4034-S"</f>
        <v/>
      </c>
      <c r="C2646" s="68" t="n">
        <v>316.01</v>
      </c>
      <c r="D2646" s="54">
        <f>C2646*0.91</f>
        <v/>
      </c>
      <c r="E2646" s="55" t="n">
        <v>118.92</v>
      </c>
    </row>
    <row r="2647">
      <c r="A2647" s="68" t="inlineStr">
        <is>
          <t>CA499078906</t>
        </is>
      </c>
      <c r="B2647" s="68">
        <f>"DVV4034-CH"</f>
        <v/>
      </c>
      <c r="C2647" s="68" t="n"/>
      <c r="D2647" s="54">
        <f>C2647*0.91</f>
        <v/>
      </c>
      <c r="E2647" s="55" t="n">
        <v>118.92</v>
      </c>
    </row>
    <row r="2648">
      <c r="A2648" s="68" t="inlineStr">
        <is>
          <t>CA499078907</t>
        </is>
      </c>
      <c r="B2648" s="68">
        <f>"DVV4034-O"</f>
        <v/>
      </c>
      <c r="C2648" s="68" t="n"/>
      <c r="D2648" s="54">
        <f>C2648*0.91</f>
        <v/>
      </c>
      <c r="E2648" s="55" t="n">
        <v>49.73</v>
      </c>
    </row>
    <row r="2649">
      <c r="A2649" s="68" t="inlineStr">
        <is>
          <t>CA499813869</t>
        </is>
      </c>
      <c r="B2649" s="68">
        <f>"DVV4034-S"</f>
        <v/>
      </c>
      <c r="C2649" s="68" t="n">
        <v>316.01</v>
      </c>
      <c r="D2649" s="54">
        <f>C2649*0.91</f>
        <v/>
      </c>
      <c r="E2649" s="55" t="n">
        <v>118.92</v>
      </c>
    </row>
    <row r="2650">
      <c r="A2650" s="68" t="inlineStr">
        <is>
          <t>CA499813870</t>
        </is>
      </c>
      <c r="B2650" s="68">
        <f>"DVV4034-CH"</f>
        <v/>
      </c>
      <c r="C2650" s="68" t="n"/>
      <c r="D2650" s="54">
        <f>C2650*0.91</f>
        <v/>
      </c>
      <c r="E2650" s="55" t="n">
        <v>118.92</v>
      </c>
    </row>
    <row r="2651">
      <c r="A2651" s="68" t="inlineStr">
        <is>
          <t>CA499813874</t>
        </is>
      </c>
      <c r="B2651" s="68">
        <f>"DVV4034-O"</f>
        <v/>
      </c>
      <c r="C2651" s="68" t="n"/>
      <c r="D2651" s="54">
        <f>C2651*0.91</f>
        <v/>
      </c>
      <c r="E2651" s="55" t="n">
        <v>49.73</v>
      </c>
    </row>
    <row r="2652">
      <c r="A2652" s="67" t="inlineStr">
        <is>
          <t>CA500255435</t>
        </is>
      </c>
      <c r="B2652" s="67">
        <f>"DVV4034-CH"</f>
        <v/>
      </c>
      <c r="C2652" s="67" t="n">
        <v>130.68</v>
      </c>
      <c r="D2652" s="54">
        <f>C2652*0.91</f>
        <v/>
      </c>
      <c r="E2652" s="55" t="n">
        <v>118.92</v>
      </c>
    </row>
    <row r="2653">
      <c r="A2653" s="68" t="inlineStr">
        <is>
          <t>CS500440726</t>
        </is>
      </c>
      <c r="B2653" s="68">
        <f>"CD-5011-Chaise"</f>
        <v/>
      </c>
      <c r="C2653" s="68" t="n">
        <v>206.71</v>
      </c>
      <c r="D2653" s="54">
        <f>C2653*0.91</f>
        <v/>
      </c>
      <c r="E2653" s="55" t="n">
        <v>188.1</v>
      </c>
    </row>
    <row r="2654">
      <c r="A2654" s="68" t="inlineStr">
        <is>
          <t>CS500443576</t>
        </is>
      </c>
      <c r="B2654" s="68">
        <f>"DDVV5011"</f>
        <v/>
      </c>
      <c r="C2654" s="68" t="n">
        <v>205.9</v>
      </c>
      <c r="D2654" s="54">
        <f>C2654*0.91</f>
        <v/>
      </c>
      <c r="E2654" s="55" t="n">
        <v>187.37</v>
      </c>
    </row>
    <row r="2655">
      <c r="A2655" s="68" t="inlineStr">
        <is>
          <t>CS500372723</t>
        </is>
      </c>
      <c r="B2655" s="68">
        <f>"DDVV5011"</f>
        <v/>
      </c>
      <c r="C2655" s="68" t="n">
        <v>205.9</v>
      </c>
      <c r="D2655" s="54">
        <f>C2655*0.91</f>
        <v/>
      </c>
      <c r="E2655" s="55" t="n">
        <v>187.37</v>
      </c>
    </row>
    <row r="2656">
      <c r="A2656" s="68" t="inlineStr">
        <is>
          <t>CS500496637</t>
        </is>
      </c>
      <c r="B2656" s="68">
        <f>"DDVV5011"</f>
        <v/>
      </c>
      <c r="C2656" s="68" t="n">
        <v>205.9</v>
      </c>
      <c r="D2656" s="54">
        <f>C2656*0.91</f>
        <v/>
      </c>
      <c r="E2656" s="55" t="n">
        <v>93.68000000000001</v>
      </c>
    </row>
    <row r="2657">
      <c r="A2657" s="68" t="inlineStr">
        <is>
          <t>CS500333426</t>
        </is>
      </c>
      <c r="B2657" s="68">
        <f>"CD-5012-Loveseat"</f>
        <v/>
      </c>
      <c r="C2657" s="68" t="n">
        <v>206.71</v>
      </c>
      <c r="D2657" s="54">
        <f>C2657*0.91</f>
        <v/>
      </c>
      <c r="E2657" s="55" t="n">
        <v>188.1</v>
      </c>
    </row>
    <row r="2658">
      <c r="A2658" s="68" t="inlineStr">
        <is>
          <t>CS500481746</t>
        </is>
      </c>
      <c r="B2658" s="68">
        <f>"DDVV5012"</f>
        <v/>
      </c>
      <c r="C2658" s="68" t="n">
        <v>205.9</v>
      </c>
      <c r="D2658" s="54">
        <f>C2658*0.91</f>
        <v/>
      </c>
      <c r="E2658" s="55" t="n">
        <v>171.28</v>
      </c>
    </row>
    <row r="2659">
      <c r="A2659" s="68" t="inlineStr">
        <is>
          <t>CS500440077</t>
        </is>
      </c>
      <c r="B2659" s="68">
        <f>"DDVV5012"</f>
        <v/>
      </c>
      <c r="C2659" s="68" t="n">
        <v>205.9</v>
      </c>
      <c r="D2659" s="54">
        <f>C2659*0.91</f>
        <v/>
      </c>
      <c r="E2659" s="55" t="n">
        <v>187.37</v>
      </c>
    </row>
    <row r="2660">
      <c r="A2660" s="68" t="inlineStr">
        <is>
          <t>CS500395572</t>
        </is>
      </c>
      <c r="B2660" s="68">
        <f>"DV50012-ARM"</f>
        <v/>
      </c>
      <c r="C2660" s="68" t="n">
        <v>229</v>
      </c>
      <c r="D2660" s="54">
        <f>C2660*0.91</f>
        <v/>
      </c>
      <c r="E2660" s="55" t="n">
        <v>208.39</v>
      </c>
    </row>
    <row r="2661">
      <c r="A2661" s="68" t="inlineStr">
        <is>
          <t>CS500397056</t>
        </is>
      </c>
      <c r="B2661" s="68">
        <f>"CD-5014-Chaise"</f>
        <v/>
      </c>
      <c r="C2661" s="68" t="n">
        <v>206.71</v>
      </c>
      <c r="D2661" s="54">
        <f>C2661*0.91</f>
        <v/>
      </c>
      <c r="E2661" s="55" t="n">
        <v>188.1</v>
      </c>
    </row>
    <row r="2662">
      <c r="A2662" s="68" t="inlineStr">
        <is>
          <t>CS500502116</t>
        </is>
      </c>
      <c r="B2662" s="68">
        <f>"DV50014-ARM"</f>
        <v/>
      </c>
      <c r="C2662" s="68" t="n">
        <v>229</v>
      </c>
      <c r="D2662" s="54">
        <f>C2662*0.91</f>
        <v/>
      </c>
      <c r="E2662" s="55" t="n">
        <v>208.39</v>
      </c>
    </row>
    <row r="2663">
      <c r="A2663" s="68" t="inlineStr">
        <is>
          <t>CS500360666</t>
        </is>
      </c>
      <c r="B2663" s="68">
        <f>"CD-5015-Arm"</f>
        <v/>
      </c>
      <c r="C2663" s="68" t="n">
        <v>215.33</v>
      </c>
      <c r="D2663" s="54">
        <f>C2663*0.91</f>
        <v/>
      </c>
      <c r="E2663" s="55" t="n">
        <v>195.95</v>
      </c>
    </row>
    <row r="2664">
      <c r="A2664" s="68" t="inlineStr">
        <is>
          <t>CS500374188</t>
        </is>
      </c>
      <c r="B2664" s="68">
        <f>"DV5041-CH"</f>
        <v/>
      </c>
      <c r="C2664" s="68" t="n">
        <v>262.65</v>
      </c>
      <c r="D2664" s="54">
        <f>C2664*0.91</f>
        <v/>
      </c>
      <c r="E2664" s="55" t="n">
        <v>239.01</v>
      </c>
    </row>
    <row r="2665">
      <c r="A2665" s="68" t="inlineStr">
        <is>
          <t>CS500502583</t>
        </is>
      </c>
      <c r="B2665" s="68">
        <f>"DV5042-S"</f>
        <v/>
      </c>
      <c r="C2665" s="68" t="n">
        <v>262.65</v>
      </c>
      <c r="D2665" s="54">
        <f>C2665*0.91</f>
        <v/>
      </c>
      <c r="E2665" s="55" t="n">
        <v>239.01</v>
      </c>
    </row>
    <row r="2666">
      <c r="A2666" s="68" t="inlineStr">
        <is>
          <t>CA498843726</t>
        </is>
      </c>
      <c r="B2666" s="68">
        <f>"CD-5501-Loveseat"</f>
        <v/>
      </c>
      <c r="C2666" s="68" t="n">
        <v>318.4</v>
      </c>
      <c r="D2666" s="54">
        <f>C2666*0.91</f>
        <v/>
      </c>
      <c r="E2666" s="55" t="n">
        <v>108.93</v>
      </c>
    </row>
    <row r="2667">
      <c r="A2667" s="68" t="inlineStr">
        <is>
          <t>CA498843729</t>
        </is>
      </c>
      <c r="B2667" s="68">
        <f>"CD-5501-Chaise"</f>
        <v/>
      </c>
      <c r="C2667" s="68" t="n"/>
      <c r="D2667" s="54">
        <f>C2667*0.91</f>
        <v/>
      </c>
      <c r="E2667" s="55" t="n">
        <v>108.93</v>
      </c>
    </row>
    <row r="2668">
      <c r="A2668" s="68" t="inlineStr">
        <is>
          <t>CA498843734</t>
        </is>
      </c>
      <c r="B2668" s="68">
        <f>"CD-5501-Armrest"</f>
        <v/>
      </c>
      <c r="C2668" s="68" t="n"/>
      <c r="D2668" s="54">
        <f>C2668*0.91</f>
        <v/>
      </c>
      <c r="E2668" s="55" t="n">
        <v>71.89</v>
      </c>
    </row>
    <row r="2669">
      <c r="A2669" s="68" t="inlineStr">
        <is>
          <t>CA499532001</t>
        </is>
      </c>
      <c r="B2669" s="68">
        <f>"CD-5501-Loveseat"</f>
        <v/>
      </c>
      <c r="C2669" s="68" t="n">
        <v>318.4</v>
      </c>
      <c r="D2669" s="54">
        <f>C2669*0.91</f>
        <v/>
      </c>
      <c r="E2669" s="55" t="n">
        <v>108.93</v>
      </c>
    </row>
    <row r="2670">
      <c r="A2670" s="68" t="inlineStr">
        <is>
          <t>CA499532003</t>
        </is>
      </c>
      <c r="B2670" s="68">
        <f>"CD-5501-Chaise"</f>
        <v/>
      </c>
      <c r="C2670" s="68" t="n"/>
      <c r="D2670" s="54">
        <f>C2670*0.91</f>
        <v/>
      </c>
      <c r="E2670" s="55" t="n">
        <v>108.93</v>
      </c>
    </row>
    <row r="2671">
      <c r="A2671" s="68" t="inlineStr">
        <is>
          <t>CA499532006</t>
        </is>
      </c>
      <c r="B2671" s="68">
        <f>"CD-5501-Armrest"</f>
        <v/>
      </c>
      <c r="C2671" s="68" t="n"/>
      <c r="D2671" s="54">
        <f>C2671*0.91</f>
        <v/>
      </c>
      <c r="E2671" s="55" t="n">
        <v>71.89</v>
      </c>
    </row>
    <row r="2672">
      <c r="A2672" s="68" t="inlineStr">
        <is>
          <t>CA500040931</t>
        </is>
      </c>
      <c r="B2672" s="68">
        <f>"CD-5501-Loveseat"</f>
        <v/>
      </c>
      <c r="C2672" s="68" t="n">
        <v>318.4</v>
      </c>
      <c r="D2672" s="54">
        <f>C2672*0.91</f>
        <v/>
      </c>
      <c r="E2672" s="55" t="n">
        <v>108.93</v>
      </c>
    </row>
    <row r="2673">
      <c r="A2673" s="68" t="inlineStr">
        <is>
          <t>CA500040934</t>
        </is>
      </c>
      <c r="B2673" s="68">
        <f>"CD-5501-Chaise"</f>
        <v/>
      </c>
      <c r="C2673" s="68" t="n"/>
      <c r="D2673" s="54">
        <f>C2673*0.91</f>
        <v/>
      </c>
      <c r="E2673" s="55" t="n">
        <v>108.93</v>
      </c>
    </row>
    <row r="2674">
      <c r="A2674" s="68" t="inlineStr">
        <is>
          <t>CA500040939</t>
        </is>
      </c>
      <c r="B2674" s="68">
        <f>"CD-5501-Armrest"</f>
        <v/>
      </c>
      <c r="C2674" s="68" t="n"/>
      <c r="D2674" s="54">
        <f>C2674*0.91</f>
        <v/>
      </c>
      <c r="E2674" s="55" t="n">
        <v>71.89</v>
      </c>
    </row>
    <row r="2675">
      <c r="A2675" s="68" t="inlineStr">
        <is>
          <t>CS500462225</t>
        </is>
      </c>
      <c r="B2675" s="68">
        <f>"DV-5501"</f>
        <v/>
      </c>
      <c r="C2675" s="68" t="n">
        <v>318.44</v>
      </c>
      <c r="D2675" s="54">
        <f>C2675*0.91</f>
        <v/>
      </c>
      <c r="E2675" s="55" t="n">
        <v>289.78</v>
      </c>
    </row>
    <row r="2676">
      <c r="A2676" s="68" t="inlineStr">
        <is>
          <t>CS500353243</t>
        </is>
      </c>
      <c r="B2676" s="68">
        <f>"DV-5501"</f>
        <v/>
      </c>
      <c r="C2676" s="68" t="n">
        <v>318.44</v>
      </c>
      <c r="D2676" s="54">
        <f>C2676*0.91</f>
        <v/>
      </c>
      <c r="E2676" s="55" t="n">
        <v>289.78</v>
      </c>
    </row>
    <row r="2677">
      <c r="A2677" s="68" t="inlineStr">
        <is>
          <t>CS500351555</t>
        </is>
      </c>
      <c r="B2677" s="68">
        <f>"DV-5501"</f>
        <v/>
      </c>
      <c r="C2677" s="68" t="n">
        <v>318.44</v>
      </c>
      <c r="D2677" s="54">
        <f>C2677*0.91</f>
        <v/>
      </c>
      <c r="E2677" s="55" t="n">
        <v>289.78</v>
      </c>
    </row>
    <row r="2678">
      <c r="A2678" s="68" t="inlineStr">
        <is>
          <t>CS500394497</t>
        </is>
      </c>
      <c r="B2678" s="68">
        <f>"DV-5501"</f>
        <v/>
      </c>
      <c r="C2678" s="68" t="n">
        <v>636.88</v>
      </c>
      <c r="D2678" s="54">
        <f>C2678*0.91</f>
        <v/>
      </c>
      <c r="E2678" s="55" t="n">
        <v>579.55</v>
      </c>
    </row>
    <row r="2679">
      <c r="A2679" s="68" t="inlineStr">
        <is>
          <t>CA499380510</t>
        </is>
      </c>
      <c r="B2679" s="68">
        <f>"CD-5502-Armrest"</f>
        <v/>
      </c>
      <c r="C2679" s="68" t="n">
        <v>318.4</v>
      </c>
      <c r="D2679" s="54">
        <f>C2679*0.91</f>
        <v/>
      </c>
      <c r="E2679" s="55" t="n">
        <v>71.89</v>
      </c>
    </row>
    <row r="2680">
      <c r="A2680" s="68" t="inlineStr">
        <is>
          <t>CA499380511</t>
        </is>
      </c>
      <c r="B2680" s="68">
        <f>"CD-5502-Chaise"</f>
        <v/>
      </c>
      <c r="C2680" s="68" t="n"/>
      <c r="D2680" s="54">
        <f>C2680*0.91</f>
        <v/>
      </c>
      <c r="E2680" s="55" t="n">
        <v>108.93</v>
      </c>
    </row>
    <row r="2681">
      <c r="A2681" s="68" t="inlineStr">
        <is>
          <t>CA499380513</t>
        </is>
      </c>
      <c r="B2681" s="68">
        <f>"CD-5502-Loveseat"</f>
        <v/>
      </c>
      <c r="C2681" s="68" t="n"/>
      <c r="D2681" s="54">
        <f>C2681*0.91</f>
        <v/>
      </c>
      <c r="E2681" s="55" t="n">
        <v>108.93</v>
      </c>
    </row>
    <row r="2682">
      <c r="A2682" s="68" t="inlineStr">
        <is>
          <t>CA498947992</t>
        </is>
      </c>
      <c r="B2682" s="68">
        <f>"CD-5502-Armrest"</f>
        <v/>
      </c>
      <c r="C2682" s="68" t="n">
        <v>318.4</v>
      </c>
      <c r="D2682" s="54">
        <f>C2682*0.91</f>
        <v/>
      </c>
      <c r="E2682" s="55" t="n">
        <v>71.89</v>
      </c>
    </row>
    <row r="2683">
      <c r="A2683" s="68" t="inlineStr">
        <is>
          <t>CA498947993</t>
        </is>
      </c>
      <c r="B2683" s="68">
        <f>"CD-5502-Chaise"</f>
        <v/>
      </c>
      <c r="C2683" s="68" t="n"/>
      <c r="D2683" s="54">
        <f>C2683*0.91</f>
        <v/>
      </c>
      <c r="E2683" s="55" t="n">
        <v>108.93</v>
      </c>
    </row>
    <row r="2684">
      <c r="A2684" s="68" t="inlineStr">
        <is>
          <t>CA498947994</t>
        </is>
      </c>
      <c r="B2684" s="68">
        <f>"CD-5502-Loveseat"</f>
        <v/>
      </c>
      <c r="C2684" s="68" t="n"/>
      <c r="D2684" s="54">
        <f>C2684*0.91</f>
        <v/>
      </c>
      <c r="E2684" s="55" t="n">
        <v>108.93</v>
      </c>
    </row>
    <row r="2685">
      <c r="A2685" s="68" t="inlineStr">
        <is>
          <t>CA499167300</t>
        </is>
      </c>
      <c r="B2685" s="68">
        <f>"CD-5502-Armrest"</f>
        <v/>
      </c>
      <c r="C2685" s="68" t="n">
        <v>318.4</v>
      </c>
      <c r="D2685" s="54">
        <f>C2685*0.91</f>
        <v/>
      </c>
      <c r="E2685" s="55" t="n">
        <v>71.89</v>
      </c>
    </row>
    <row r="2686">
      <c r="A2686" s="68" t="inlineStr">
        <is>
          <t>CA499167303</t>
        </is>
      </c>
      <c r="B2686" s="68">
        <f>"CD-5502-Chaise"</f>
        <v/>
      </c>
      <c r="C2686" s="68" t="n"/>
      <c r="D2686" s="54">
        <f>C2686*0.91</f>
        <v/>
      </c>
      <c r="E2686" s="55" t="n">
        <v>108.93</v>
      </c>
    </row>
    <row r="2687">
      <c r="A2687" s="68" t="inlineStr">
        <is>
          <t>CA499167306</t>
        </is>
      </c>
      <c r="B2687" s="68">
        <f>"CD-5502-Loveseat"</f>
        <v/>
      </c>
      <c r="C2687" s="68" t="n"/>
      <c r="D2687" s="54">
        <f>C2687*0.91</f>
        <v/>
      </c>
      <c r="E2687" s="55" t="n">
        <v>108.93</v>
      </c>
    </row>
    <row r="2688">
      <c r="A2688" s="68" t="inlineStr">
        <is>
          <t>CA499260002</t>
        </is>
      </c>
      <c r="B2688" s="68">
        <f>"CD-5502-Armrest"</f>
        <v/>
      </c>
      <c r="C2688" s="68" t="n">
        <v>318.4</v>
      </c>
      <c r="D2688" s="54">
        <f>C2688*0.91</f>
        <v/>
      </c>
      <c r="E2688" s="55" t="n">
        <v>71.89</v>
      </c>
    </row>
    <row r="2689">
      <c r="A2689" s="68" t="inlineStr">
        <is>
          <t>CA499260003</t>
        </is>
      </c>
      <c r="B2689" s="68">
        <f>"CD-5502-Chaise"</f>
        <v/>
      </c>
      <c r="C2689" s="68" t="n"/>
      <c r="D2689" s="54">
        <f>C2689*0.91</f>
        <v/>
      </c>
      <c r="E2689" s="55" t="n">
        <v>108.93</v>
      </c>
    </row>
    <row r="2690">
      <c r="A2690" s="68" t="inlineStr">
        <is>
          <t>CA499260004</t>
        </is>
      </c>
      <c r="B2690" s="68">
        <f>"CD-5502-Loveseat"</f>
        <v/>
      </c>
      <c r="C2690" s="68" t="n"/>
      <c r="D2690" s="54">
        <f>C2690*0.91</f>
        <v/>
      </c>
      <c r="E2690" s="55" t="n">
        <v>108.93</v>
      </c>
    </row>
    <row r="2691">
      <c r="A2691" s="68" t="inlineStr">
        <is>
          <t>CA499617550</t>
        </is>
      </c>
      <c r="B2691" s="68">
        <f>"CD-5502-Armrest"</f>
        <v/>
      </c>
      <c r="C2691" s="68" t="n">
        <v>318.4</v>
      </c>
      <c r="D2691" s="54">
        <f>C2691*0.91</f>
        <v/>
      </c>
      <c r="E2691" s="55" t="n">
        <v>71.89</v>
      </c>
    </row>
    <row r="2692">
      <c r="A2692" s="68" t="inlineStr">
        <is>
          <t>CA499617554</t>
        </is>
      </c>
      <c r="B2692" s="68">
        <f>"CD-5502-Chaise"</f>
        <v/>
      </c>
      <c r="C2692" s="68" t="n"/>
      <c r="D2692" s="54">
        <f>C2692*0.91</f>
        <v/>
      </c>
      <c r="E2692" s="55" t="n">
        <v>108.93</v>
      </c>
    </row>
    <row r="2693">
      <c r="A2693" s="68" t="inlineStr">
        <is>
          <t>CA499617556</t>
        </is>
      </c>
      <c r="B2693" s="68">
        <f>"CD-5502-Loveseat"</f>
        <v/>
      </c>
      <c r="C2693" s="68" t="n"/>
      <c r="D2693" s="54">
        <f>C2693*0.91</f>
        <v/>
      </c>
      <c r="E2693" s="55" t="n">
        <v>108.93</v>
      </c>
    </row>
    <row r="2694">
      <c r="A2694" s="68" t="inlineStr">
        <is>
          <t>CA499196251</t>
        </is>
      </c>
      <c r="B2694" s="68">
        <f>"CD-5502-Armrest"</f>
        <v/>
      </c>
      <c r="C2694" s="68" t="n">
        <v>318.4</v>
      </c>
      <c r="D2694" s="54">
        <f>C2694*0.91</f>
        <v/>
      </c>
      <c r="E2694" s="55" t="n">
        <v>71.89</v>
      </c>
    </row>
    <row r="2695">
      <c r="A2695" s="68" t="inlineStr">
        <is>
          <t>CA499196253</t>
        </is>
      </c>
      <c r="B2695" s="68">
        <f>"CD-5502-Chaise"</f>
        <v/>
      </c>
      <c r="C2695" s="68" t="n"/>
      <c r="D2695" s="54">
        <f>C2695*0.91</f>
        <v/>
      </c>
      <c r="E2695" s="55" t="n">
        <v>108.93</v>
      </c>
    </row>
    <row r="2696">
      <c r="A2696" s="68" t="inlineStr">
        <is>
          <t>CA499196257</t>
        </is>
      </c>
      <c r="B2696" s="68">
        <f>"CD-5502-Loveseat"</f>
        <v/>
      </c>
      <c r="C2696" s="68" t="n"/>
      <c r="D2696" s="54">
        <f>C2696*0.91</f>
        <v/>
      </c>
      <c r="E2696" s="55" t="n">
        <v>108.93</v>
      </c>
    </row>
    <row r="2697">
      <c r="A2697" s="68" t="inlineStr">
        <is>
          <t>CS500453613</t>
        </is>
      </c>
      <c r="B2697" s="68">
        <f>"CD-5601-POS"</f>
        <v/>
      </c>
      <c r="C2697" s="68" t="n">
        <v>206.1</v>
      </c>
      <c r="D2697" s="54">
        <f>C2697*0.91</f>
        <v/>
      </c>
      <c r="E2697" s="55" t="n">
        <v>187.55</v>
      </c>
    </row>
    <row r="2698">
      <c r="A2698" s="68" t="inlineStr">
        <is>
          <t>CS500352051</t>
        </is>
      </c>
      <c r="B2698" s="68">
        <f>"CD-5601-POS"</f>
        <v/>
      </c>
      <c r="C2698" s="68" t="n">
        <v>206.1</v>
      </c>
      <c r="D2698" s="54">
        <f>C2698*0.91</f>
        <v/>
      </c>
      <c r="E2698" s="55" t="n">
        <v>187.55</v>
      </c>
    </row>
    <row r="2699">
      <c r="A2699" s="68" t="inlineStr">
        <is>
          <t>CA499637723</t>
        </is>
      </c>
      <c r="B2699" s="68">
        <f>"CD-5601-POS"</f>
        <v/>
      </c>
      <c r="C2699" s="68" t="n">
        <v>206.1</v>
      </c>
      <c r="D2699" s="54">
        <f>C2699*0.91</f>
        <v/>
      </c>
      <c r="E2699" s="55" t="n">
        <v>93.36</v>
      </c>
    </row>
    <row r="2700">
      <c r="A2700" s="68" t="inlineStr">
        <is>
          <t>CA499637727</t>
        </is>
      </c>
      <c r="B2700" s="68">
        <f>"CD-5601-CH"</f>
        <v/>
      </c>
      <c r="C2700" s="68" t="n"/>
      <c r="D2700" s="54">
        <f>C2700*0.91</f>
        <v/>
      </c>
      <c r="E2700" s="55" t="n">
        <v>94.19</v>
      </c>
    </row>
    <row r="2701">
      <c r="A2701" s="68" t="inlineStr">
        <is>
          <t>CA499613467</t>
        </is>
      </c>
      <c r="B2701" s="68">
        <f>"CD-5601-POS"</f>
        <v/>
      </c>
      <c r="C2701" s="68" t="n">
        <v>206.1</v>
      </c>
      <c r="D2701" s="54">
        <f>C2701*0.91</f>
        <v/>
      </c>
      <c r="E2701" s="55" t="n">
        <v>93.36</v>
      </c>
    </row>
    <row r="2702">
      <c r="A2702" s="68" t="inlineStr">
        <is>
          <t>CA499613468</t>
        </is>
      </c>
      <c r="B2702" s="68">
        <f>"CD-5601-CH"</f>
        <v/>
      </c>
      <c r="C2702" s="68" t="n"/>
      <c r="D2702" s="54">
        <f>C2702*0.91</f>
        <v/>
      </c>
      <c r="E2702" s="55" t="n">
        <v>94.19</v>
      </c>
    </row>
    <row r="2703">
      <c r="A2703" s="68" t="inlineStr">
        <is>
          <t>CA500120681</t>
        </is>
      </c>
      <c r="B2703" s="68">
        <f>"CD-5601-POS"</f>
        <v/>
      </c>
      <c r="C2703" s="68" t="n">
        <v>206.1</v>
      </c>
      <c r="D2703" s="54">
        <f>C2703*0.91</f>
        <v/>
      </c>
      <c r="E2703" s="55" t="n">
        <v>93.36</v>
      </c>
    </row>
    <row r="2704">
      <c r="A2704" s="68" t="inlineStr">
        <is>
          <t>CA500120694</t>
        </is>
      </c>
      <c r="B2704" s="68">
        <f>"CD-5601-CH"</f>
        <v/>
      </c>
      <c r="C2704" s="68" t="n"/>
      <c r="D2704" s="54">
        <f>C2704*0.91</f>
        <v/>
      </c>
      <c r="E2704" s="55" t="n">
        <v>94.19</v>
      </c>
    </row>
    <row r="2705">
      <c r="A2705" s="68" t="inlineStr">
        <is>
          <t>CA499636695</t>
        </is>
      </c>
      <c r="B2705" s="68">
        <f>"DDV60015-2-RC"</f>
        <v/>
      </c>
      <c r="C2705" s="68" t="n">
        <v>525</v>
      </c>
      <c r="D2705" s="54">
        <f>C2705*0.91</f>
        <v/>
      </c>
      <c r="E2705" s="55" t="n">
        <v>72.8</v>
      </c>
    </row>
    <row r="2706">
      <c r="A2706" s="68" t="inlineStr">
        <is>
          <t>CA499636701</t>
        </is>
      </c>
      <c r="B2706" s="68">
        <f>"DDV60015-2-C"</f>
        <v/>
      </c>
      <c r="C2706" s="68" t="n"/>
      <c r="D2706" s="54">
        <f>C2706*0.91</f>
        <v/>
      </c>
      <c r="E2706" s="55" t="n">
        <v>81.90000000000001</v>
      </c>
    </row>
    <row r="2707">
      <c r="A2707" s="68" t="inlineStr">
        <is>
          <t>CA499636702</t>
        </is>
      </c>
      <c r="B2707" s="68">
        <f>"DDV60015-2-O"</f>
        <v/>
      </c>
      <c r="C2707" s="68" t="n"/>
      <c r="D2707" s="54">
        <f>C2707*0.91</f>
        <v/>
      </c>
      <c r="E2707" s="55" t="n">
        <v>59.15</v>
      </c>
    </row>
    <row r="2708">
      <c r="A2708" s="68" t="inlineStr">
        <is>
          <t>CA499636703</t>
        </is>
      </c>
      <c r="B2708" s="68">
        <f>"DDV60015-2-A"</f>
        <v/>
      </c>
      <c r="C2708" s="68" t="n"/>
      <c r="D2708" s="54">
        <f>C2708*0.91</f>
        <v/>
      </c>
      <c r="E2708" s="55" t="n">
        <v>191.1</v>
      </c>
    </row>
    <row r="2709">
      <c r="A2709" s="68" t="inlineStr">
        <is>
          <t>CA499636705</t>
        </is>
      </c>
      <c r="B2709" s="68">
        <f>"DDV60015-2-LC"</f>
        <v/>
      </c>
      <c r="C2709" s="68" t="n"/>
      <c r="D2709" s="54">
        <f>C2709*0.91</f>
        <v/>
      </c>
      <c r="E2709" s="55" t="n">
        <v>72.8</v>
      </c>
    </row>
    <row r="2710">
      <c r="A2710" s="69" t="inlineStr">
        <is>
          <t>CA499710162</t>
        </is>
      </c>
      <c r="B2710" s="69">
        <f>"QZ6015-2-Armless Chair"</f>
        <v/>
      </c>
      <c r="C2710" s="69" t="n">
        <v>576.97</v>
      </c>
      <c r="D2710" s="54">
        <f>C2710*0.91</f>
        <v/>
      </c>
      <c r="E2710" s="55" t="n">
        <v>225.33</v>
      </c>
    </row>
    <row r="2711">
      <c r="A2711" s="69" t="inlineStr">
        <is>
          <t>CA499710165</t>
        </is>
      </c>
      <c r="B2711" s="69">
        <f>"QZ6015-2-Right Arm Chair"</f>
        <v/>
      </c>
      <c r="C2711" s="69" t="n"/>
      <c r="D2711" s="54">
        <f>C2711*0.91</f>
        <v/>
      </c>
      <c r="E2711" s="55" t="n">
        <v>82.63</v>
      </c>
    </row>
    <row r="2712">
      <c r="A2712" s="69" t="inlineStr">
        <is>
          <t>CA499710168</t>
        </is>
      </c>
      <c r="B2712" s="69">
        <f>"QZ6015-2-Corner Chair"</f>
        <v/>
      </c>
      <c r="C2712" s="69" t="n"/>
      <c r="D2712" s="54">
        <f>C2712*0.91</f>
        <v/>
      </c>
      <c r="E2712" s="55" t="n">
        <v>82.63</v>
      </c>
    </row>
    <row r="2713">
      <c r="A2713" s="69" t="inlineStr">
        <is>
          <t>CA499710171</t>
        </is>
      </c>
      <c r="B2713" s="69">
        <f>"QZ6015-2-Ottoman"</f>
        <v/>
      </c>
      <c r="C2713" s="69" t="n"/>
      <c r="D2713" s="54">
        <f>C2713*0.91</f>
        <v/>
      </c>
      <c r="E2713" s="55" t="n">
        <v>51.82</v>
      </c>
    </row>
    <row r="2714">
      <c r="A2714" s="69" t="inlineStr">
        <is>
          <t>CA499710175</t>
        </is>
      </c>
      <c r="B2714" s="69">
        <f>"QZ6015-2-Left Arm Chair"</f>
        <v/>
      </c>
      <c r="C2714" s="69" t="n"/>
      <c r="D2714" s="54">
        <f>C2714*0.91</f>
        <v/>
      </c>
      <c r="E2714" s="55" t="n">
        <v>82.63</v>
      </c>
    </row>
    <row r="2715">
      <c r="A2715" s="69" t="inlineStr">
        <is>
          <t>CA499151883</t>
        </is>
      </c>
      <c r="B2715" s="69">
        <f>"DV60015-9T-RC"</f>
        <v/>
      </c>
      <c r="C2715" s="69" t="n">
        <v>629</v>
      </c>
      <c r="D2715" s="54">
        <f>C2715*0.91</f>
        <v/>
      </c>
      <c r="E2715" s="55" t="n">
        <v>72.8</v>
      </c>
    </row>
    <row r="2716">
      <c r="A2716" s="69" t="inlineStr">
        <is>
          <t>CA499151884</t>
        </is>
      </c>
      <c r="B2716" s="69">
        <f>"DV60015-9T-LC"</f>
        <v/>
      </c>
      <c r="C2716" s="69" t="n"/>
      <c r="D2716" s="54">
        <f>C2716*0.91</f>
        <v/>
      </c>
      <c r="E2716" s="55" t="n">
        <v>72.8</v>
      </c>
    </row>
    <row r="2717">
      <c r="A2717" s="69" t="inlineStr">
        <is>
          <t>CA499151886</t>
        </is>
      </c>
      <c r="B2717" s="69">
        <f>"DV60015-9T-O"</f>
        <v/>
      </c>
      <c r="C2717" s="69" t="n"/>
      <c r="D2717" s="54">
        <f>C2717*0.91</f>
        <v/>
      </c>
      <c r="E2717" s="55" t="n">
        <v>36.4</v>
      </c>
    </row>
    <row r="2718">
      <c r="A2718" s="69" t="inlineStr">
        <is>
          <t>CA499151888</t>
        </is>
      </c>
      <c r="B2718" s="69">
        <f>"DV60015-9T-CUP"</f>
        <v/>
      </c>
      <c r="C2718" s="69" t="n"/>
      <c r="D2718" s="54">
        <f>C2718*0.91</f>
        <v/>
      </c>
      <c r="E2718" s="55" t="n">
        <v>26.39</v>
      </c>
    </row>
    <row r="2719">
      <c r="A2719" s="69" t="inlineStr">
        <is>
          <t>CA499151889</t>
        </is>
      </c>
      <c r="B2719" s="69">
        <f>"DV60015-9T-C"</f>
        <v/>
      </c>
      <c r="C2719" s="69" t="n"/>
      <c r="D2719" s="54">
        <f>C2719*0.91</f>
        <v/>
      </c>
      <c r="E2719" s="55" t="n">
        <v>72.8</v>
      </c>
    </row>
    <row r="2720">
      <c r="A2720" s="69" t="inlineStr">
        <is>
          <t>CA499151891</t>
        </is>
      </c>
      <c r="B2720" s="69">
        <f>"DV60015-9T-A"</f>
        <v/>
      </c>
      <c r="C2720" s="69" t="n"/>
      <c r="D2720" s="54">
        <f>C2720*0.91</f>
        <v/>
      </c>
      <c r="E2720" s="55" t="n">
        <v>291.2</v>
      </c>
    </row>
    <row r="2721">
      <c r="A2721" s="69" t="inlineStr">
        <is>
          <t>CA499719975</t>
        </is>
      </c>
      <c r="B2721" s="69">
        <f>"DV60015-9T-RC"</f>
        <v/>
      </c>
      <c r="C2721" s="69" t="n">
        <v>629</v>
      </c>
      <c r="D2721" s="54">
        <f>C2721*0.91</f>
        <v/>
      </c>
      <c r="E2721" s="55" t="n">
        <v>72.8</v>
      </c>
    </row>
    <row r="2722">
      <c r="A2722" s="69" t="inlineStr">
        <is>
          <t>CA499719978</t>
        </is>
      </c>
      <c r="B2722" s="69">
        <f>"DV60015-9T-LC"</f>
        <v/>
      </c>
      <c r="C2722" s="69" t="n"/>
      <c r="D2722" s="54">
        <f>C2722*0.91</f>
        <v/>
      </c>
      <c r="E2722" s="55" t="n">
        <v>72.8</v>
      </c>
    </row>
    <row r="2723">
      <c r="A2723" s="69" t="inlineStr">
        <is>
          <t>CA499719984</t>
        </is>
      </c>
      <c r="B2723" s="69">
        <f>"DV60015-9T-O"</f>
        <v/>
      </c>
      <c r="C2723" s="69" t="n"/>
      <c r="D2723" s="54">
        <f>C2723*0.91</f>
        <v/>
      </c>
      <c r="E2723" s="55" t="n">
        <v>36.4</v>
      </c>
    </row>
    <row r="2724">
      <c r="A2724" s="69" t="inlineStr">
        <is>
          <t>CA499719988</t>
        </is>
      </c>
      <c r="B2724" s="69">
        <f>"DV60015-9T-CUP"</f>
        <v/>
      </c>
      <c r="C2724" s="69" t="n"/>
      <c r="D2724" s="54">
        <f>C2724*0.91</f>
        <v/>
      </c>
      <c r="E2724" s="55" t="n">
        <v>26.39</v>
      </c>
    </row>
    <row r="2725">
      <c r="A2725" s="69" t="inlineStr">
        <is>
          <t>CA499719991</t>
        </is>
      </c>
      <c r="B2725" s="69">
        <f>"DV60015-9T-C"</f>
        <v/>
      </c>
      <c r="C2725" s="69" t="n"/>
      <c r="D2725" s="54">
        <f>C2725*0.91</f>
        <v/>
      </c>
      <c r="E2725" s="55" t="n">
        <v>72.8</v>
      </c>
    </row>
    <row r="2726">
      <c r="A2726" s="69" t="inlineStr">
        <is>
          <t>CA499719993</t>
        </is>
      </c>
      <c r="B2726" s="69">
        <f>"DV60015-9T-A"</f>
        <v/>
      </c>
      <c r="C2726" s="69" t="n"/>
      <c r="D2726" s="54">
        <f>C2726*0.91</f>
        <v/>
      </c>
      <c r="E2726" s="55" t="n">
        <v>291.2</v>
      </c>
    </row>
    <row r="2727">
      <c r="A2727" s="69" t="inlineStr">
        <is>
          <t>CA499632207</t>
        </is>
      </c>
      <c r="B2727" s="69">
        <f>"DV60015-9T-RC"</f>
        <v/>
      </c>
      <c r="C2727" s="69" t="n">
        <v>629</v>
      </c>
      <c r="D2727" s="54">
        <f>C2727*0.91</f>
        <v/>
      </c>
      <c r="E2727" s="55" t="n">
        <v>72.8</v>
      </c>
    </row>
    <row r="2728">
      <c r="A2728" s="69" t="inlineStr">
        <is>
          <t>CA499632210</t>
        </is>
      </c>
      <c r="B2728" s="69">
        <f>"DV60015-9T-LC"</f>
        <v/>
      </c>
      <c r="C2728" s="69" t="n"/>
      <c r="D2728" s="54">
        <f>C2728*0.91</f>
        <v/>
      </c>
      <c r="E2728" s="55" t="n">
        <v>72.8</v>
      </c>
    </row>
    <row r="2729">
      <c r="A2729" s="69" t="inlineStr">
        <is>
          <t>CA499632213</t>
        </is>
      </c>
      <c r="B2729" s="69">
        <f>"DV60015-9T-O"</f>
        <v/>
      </c>
      <c r="C2729" s="69" t="n"/>
      <c r="D2729" s="54">
        <f>C2729*0.91</f>
        <v/>
      </c>
      <c r="E2729" s="55" t="n">
        <v>36.4</v>
      </c>
    </row>
    <row r="2730">
      <c r="A2730" s="69" t="inlineStr">
        <is>
          <t>CA499632215</t>
        </is>
      </c>
      <c r="B2730" s="69">
        <f>"DV60015-9T-CUP"</f>
        <v/>
      </c>
      <c r="C2730" s="69" t="n"/>
      <c r="D2730" s="54">
        <f>C2730*0.91</f>
        <v/>
      </c>
      <c r="E2730" s="55" t="n">
        <v>26.39</v>
      </c>
    </row>
    <row r="2731">
      <c r="A2731" s="69" t="inlineStr">
        <is>
          <t>CA499632219</t>
        </is>
      </c>
      <c r="B2731" s="69">
        <f>"DV60015-9T-C"</f>
        <v/>
      </c>
      <c r="C2731" s="69" t="n"/>
      <c r="D2731" s="54">
        <f>C2731*0.91</f>
        <v/>
      </c>
      <c r="E2731" s="55" t="n">
        <v>72.8</v>
      </c>
    </row>
    <row r="2732">
      <c r="A2732" s="69" t="inlineStr">
        <is>
          <t>CA499632221</t>
        </is>
      </c>
      <c r="B2732" s="69">
        <f>"DV60015-9T-A"</f>
        <v/>
      </c>
      <c r="C2732" s="69" t="n"/>
      <c r="D2732" s="54">
        <f>C2732*0.91</f>
        <v/>
      </c>
      <c r="E2732" s="55" t="n">
        <v>291.2</v>
      </c>
    </row>
    <row r="2733">
      <c r="A2733" s="69" t="inlineStr">
        <is>
          <t>CA499640466</t>
        </is>
      </c>
      <c r="B2733" s="69">
        <f>"DV60015-9T-RC"</f>
        <v/>
      </c>
      <c r="C2733" s="69" t="n">
        <v>629</v>
      </c>
      <c r="D2733" s="54">
        <f>C2733*0.91</f>
        <v/>
      </c>
      <c r="E2733" s="55" t="n">
        <v>72.8</v>
      </c>
    </row>
    <row r="2734">
      <c r="A2734" s="69" t="inlineStr">
        <is>
          <t>CA499640467</t>
        </is>
      </c>
      <c r="B2734" s="69">
        <f>"DV60015-9T-LC"</f>
        <v/>
      </c>
      <c r="C2734" s="69" t="n"/>
      <c r="D2734" s="54">
        <f>C2734*0.91</f>
        <v/>
      </c>
      <c r="E2734" s="55" t="n">
        <v>72.8</v>
      </c>
    </row>
    <row r="2735">
      <c r="A2735" s="69" t="inlineStr">
        <is>
          <t>CA499640472</t>
        </is>
      </c>
      <c r="B2735" s="69">
        <f>"DV60015-9T-O"</f>
        <v/>
      </c>
      <c r="C2735" s="69" t="n"/>
      <c r="D2735" s="54">
        <f>C2735*0.91</f>
        <v/>
      </c>
      <c r="E2735" s="55" t="n">
        <v>36.4</v>
      </c>
    </row>
    <row r="2736">
      <c r="A2736" s="69" t="inlineStr">
        <is>
          <t>CA499640474</t>
        </is>
      </c>
      <c r="B2736" s="69">
        <f>"DV60015-9T-CUP"</f>
        <v/>
      </c>
      <c r="C2736" s="69" t="n"/>
      <c r="D2736" s="54">
        <f>C2736*0.91</f>
        <v/>
      </c>
      <c r="E2736" s="55" t="n">
        <v>26.39</v>
      </c>
    </row>
    <row r="2737">
      <c r="A2737" s="69" t="inlineStr">
        <is>
          <t>CA499640477</t>
        </is>
      </c>
      <c r="B2737" s="69">
        <f>"DV60015-9T-C"</f>
        <v/>
      </c>
      <c r="C2737" s="69" t="n"/>
      <c r="D2737" s="54">
        <f>C2737*0.91</f>
        <v/>
      </c>
      <c r="E2737" s="55" t="n">
        <v>72.8</v>
      </c>
    </row>
    <row r="2738">
      <c r="A2738" s="69" t="inlineStr">
        <is>
          <t>CA499640480</t>
        </is>
      </c>
      <c r="B2738" s="69">
        <f>"DV60015-9T-A"</f>
        <v/>
      </c>
      <c r="C2738" s="69" t="n"/>
      <c r="D2738" s="54">
        <f>C2738*0.91</f>
        <v/>
      </c>
      <c r="E2738" s="55" t="n">
        <v>291.2</v>
      </c>
    </row>
    <row r="2739">
      <c r="A2739" s="67" t="inlineStr">
        <is>
          <t>CS499890745</t>
        </is>
      </c>
      <c r="B2739" s="67">
        <f>"DV6018-2T-LC"</f>
        <v/>
      </c>
      <c r="C2739" s="67" t="n">
        <v>81</v>
      </c>
      <c r="D2739" s="54">
        <f>C2739*0.91</f>
        <v/>
      </c>
      <c r="E2739" s="55" t="n">
        <v>73.70999999999999</v>
      </c>
    </row>
    <row r="2740">
      <c r="A2740" s="68" t="inlineStr">
        <is>
          <t>CA499251212</t>
        </is>
      </c>
      <c r="B2740" s="68">
        <f>"DV6019-2-C"</f>
        <v/>
      </c>
      <c r="C2740" s="68" t="n">
        <v>559</v>
      </c>
      <c r="D2740" s="54">
        <f>C2740*0.91</f>
        <v/>
      </c>
      <c r="E2740" s="55" t="n">
        <v>77.34999999999999</v>
      </c>
    </row>
    <row r="2741">
      <c r="A2741" s="68" t="inlineStr">
        <is>
          <t>CA499251215</t>
        </is>
      </c>
      <c r="B2741" s="68">
        <f>"DV6019-2-RC"</f>
        <v/>
      </c>
      <c r="C2741" s="68" t="n"/>
      <c r="D2741" s="54">
        <f>C2741*0.91</f>
        <v/>
      </c>
      <c r="E2741" s="55" t="n">
        <v>63.7</v>
      </c>
    </row>
    <row r="2742">
      <c r="A2742" s="68" t="inlineStr">
        <is>
          <t>CA499251219</t>
        </is>
      </c>
      <c r="B2742" s="68">
        <f>"DV6019-2-LC"</f>
        <v/>
      </c>
      <c r="C2742" s="68" t="n"/>
      <c r="D2742" s="54">
        <f>C2742*0.91</f>
        <v/>
      </c>
      <c r="E2742" s="55" t="n">
        <v>68.25</v>
      </c>
    </row>
    <row r="2743">
      <c r="A2743" s="68" t="inlineStr">
        <is>
          <t>CA499251224</t>
        </is>
      </c>
      <c r="B2743" s="68">
        <f>"DV6019-2-O"</f>
        <v/>
      </c>
      <c r="C2743" s="68" t="n"/>
      <c r="D2743" s="54">
        <f>C2743*0.91</f>
        <v/>
      </c>
      <c r="E2743" s="55" t="n">
        <v>53.69</v>
      </c>
    </row>
    <row r="2744">
      <c r="A2744" s="68" t="inlineStr">
        <is>
          <t>CA499251227</t>
        </is>
      </c>
      <c r="B2744" s="68">
        <f>"DV6019-2-A"</f>
        <v/>
      </c>
      <c r="C2744" s="68" t="n"/>
      <c r="D2744" s="54">
        <f>C2744*0.91</f>
        <v/>
      </c>
      <c r="E2744" s="55" t="n">
        <v>245.7</v>
      </c>
    </row>
    <row r="2745">
      <c r="A2745" s="69" t="inlineStr">
        <is>
          <t>CA499370327</t>
        </is>
      </c>
      <c r="B2745" s="69">
        <f>"DV6019-2T-O"</f>
        <v/>
      </c>
      <c r="C2745" s="69" t="n">
        <v>599</v>
      </c>
      <c r="D2745" s="54">
        <f>C2745*0.91</f>
        <v/>
      </c>
      <c r="E2745" s="55" t="n">
        <v>54.6</v>
      </c>
    </row>
    <row r="2746">
      <c r="A2746" s="69" t="inlineStr">
        <is>
          <t>CA499370330</t>
        </is>
      </c>
      <c r="B2746" s="69">
        <f>"DV6019-2T-C"</f>
        <v/>
      </c>
      <c r="C2746" s="69" t="n"/>
      <c r="D2746" s="54">
        <f>C2746*0.91</f>
        <v/>
      </c>
      <c r="E2746" s="55" t="n">
        <v>86.45</v>
      </c>
    </row>
    <row r="2747">
      <c r="A2747" s="69" t="inlineStr">
        <is>
          <t>CA499370333</t>
        </is>
      </c>
      <c r="B2747" s="69">
        <f>"DV6019-2T-A"</f>
        <v/>
      </c>
      <c r="C2747" s="69" t="n"/>
      <c r="D2747" s="54">
        <f>C2747*0.91</f>
        <v/>
      </c>
      <c r="E2747" s="55" t="n">
        <v>221.13</v>
      </c>
    </row>
    <row r="2748">
      <c r="A2748" s="69" t="inlineStr">
        <is>
          <t>CA499370335</t>
        </is>
      </c>
      <c r="B2748" s="69">
        <f>"DV6019-2T-RC"</f>
        <v/>
      </c>
      <c r="C2748" s="69" t="n"/>
      <c r="D2748" s="54">
        <f>C2748*0.91</f>
        <v/>
      </c>
      <c r="E2748" s="55" t="n">
        <v>73.70999999999999</v>
      </c>
    </row>
    <row r="2749">
      <c r="A2749" s="69" t="inlineStr">
        <is>
          <t>CA499370339</t>
        </is>
      </c>
      <c r="B2749" s="69">
        <f>"DV6019-2T-CONSOLE"</f>
        <v/>
      </c>
      <c r="C2749" s="69" t="n"/>
      <c r="D2749" s="54">
        <f>C2749*0.91</f>
        <v/>
      </c>
      <c r="E2749" s="55" t="n">
        <v>35.49</v>
      </c>
    </row>
    <row r="2750">
      <c r="A2750" s="69" t="inlineStr">
        <is>
          <t>CA499370344</t>
        </is>
      </c>
      <c r="B2750" s="69">
        <f>"DV6019-2T-LC"</f>
        <v/>
      </c>
      <c r="C2750" s="69" t="n"/>
      <c r="D2750" s="54">
        <f>C2750*0.91</f>
        <v/>
      </c>
      <c r="E2750" s="55" t="n">
        <v>73.70999999999999</v>
      </c>
    </row>
    <row r="2751">
      <c r="A2751" s="69" t="inlineStr">
        <is>
          <t>CA499561925</t>
        </is>
      </c>
      <c r="B2751" s="69">
        <f>"DV6019-2T-O"</f>
        <v/>
      </c>
      <c r="C2751" s="69" t="n">
        <v>599</v>
      </c>
      <c r="D2751" s="54">
        <f>C2751*0.91</f>
        <v/>
      </c>
      <c r="E2751" s="55" t="n">
        <v>54.6</v>
      </c>
    </row>
    <row r="2752">
      <c r="A2752" s="69" t="inlineStr">
        <is>
          <t>CA499561928</t>
        </is>
      </c>
      <c r="B2752" s="69">
        <f>"DV6019-2T-C"</f>
        <v/>
      </c>
      <c r="C2752" s="69" t="n"/>
      <c r="D2752" s="54">
        <f>C2752*0.91</f>
        <v/>
      </c>
      <c r="E2752" s="55" t="n">
        <v>86.45</v>
      </c>
    </row>
    <row r="2753">
      <c r="A2753" s="69" t="inlineStr">
        <is>
          <t>CA499561931</t>
        </is>
      </c>
      <c r="B2753" s="69">
        <f>"DV6019-2T-A"</f>
        <v/>
      </c>
      <c r="C2753" s="69" t="n"/>
      <c r="D2753" s="54">
        <f>C2753*0.91</f>
        <v/>
      </c>
      <c r="E2753" s="55" t="n">
        <v>221.13</v>
      </c>
    </row>
    <row r="2754">
      <c r="A2754" s="69" t="inlineStr">
        <is>
          <t>CA499561933</t>
        </is>
      </c>
      <c r="B2754" s="69">
        <f>"DV6019-2T-RC"</f>
        <v/>
      </c>
      <c r="C2754" s="69" t="n"/>
      <c r="D2754" s="54">
        <f>C2754*0.91</f>
        <v/>
      </c>
      <c r="E2754" s="55" t="n">
        <v>73.70999999999999</v>
      </c>
    </row>
    <row r="2755">
      <c r="A2755" s="69" t="inlineStr">
        <is>
          <t>CA499561934</t>
        </is>
      </c>
      <c r="B2755" s="69">
        <f>"DV6019-2T-CONSOLE"</f>
        <v/>
      </c>
      <c r="C2755" s="69" t="n"/>
      <c r="D2755" s="54">
        <f>C2755*0.91</f>
        <v/>
      </c>
      <c r="E2755" s="55" t="n">
        <v>35.49</v>
      </c>
    </row>
    <row r="2756">
      <c r="A2756" s="69" t="inlineStr">
        <is>
          <t>CA499561935</t>
        </is>
      </c>
      <c r="B2756" s="69">
        <f>"DV6019-2T-LC"</f>
        <v/>
      </c>
      <c r="C2756" s="69" t="n"/>
      <c r="D2756" s="54">
        <f>C2756*0.91</f>
        <v/>
      </c>
      <c r="E2756" s="55" t="n">
        <v>73.70999999999999</v>
      </c>
    </row>
    <row r="2757">
      <c r="A2757" s="69" t="inlineStr">
        <is>
          <t>CA499866220</t>
        </is>
      </c>
      <c r="B2757" s="69">
        <f>"DV6019-9T-CONSOLE"</f>
        <v/>
      </c>
      <c r="C2757" s="69" t="n">
        <v>649</v>
      </c>
      <c r="D2757" s="54">
        <f>C2757*0.91</f>
        <v/>
      </c>
      <c r="E2757" s="55" t="n">
        <v>35.49</v>
      </c>
    </row>
    <row r="2758">
      <c r="A2758" s="69" t="inlineStr">
        <is>
          <t>CA499866223</t>
        </is>
      </c>
      <c r="B2758" s="69">
        <f>"DV6019-9T-R"</f>
        <v/>
      </c>
      <c r="C2758" s="69" t="n"/>
      <c r="D2758" s="54">
        <f>C2758*0.91</f>
        <v/>
      </c>
      <c r="E2758" s="55" t="n">
        <v>72.8</v>
      </c>
    </row>
    <row r="2759">
      <c r="A2759" s="69" t="inlineStr">
        <is>
          <t>CA499866227</t>
        </is>
      </c>
      <c r="B2759" s="69">
        <f>"DV6019-9T-C"</f>
        <v/>
      </c>
      <c r="C2759" s="69" t="n"/>
      <c r="D2759" s="54">
        <f>C2759*0.91</f>
        <v/>
      </c>
      <c r="E2759" s="55" t="n">
        <v>72.8</v>
      </c>
    </row>
    <row r="2760">
      <c r="A2760" s="69" t="inlineStr">
        <is>
          <t>CA499866230</t>
        </is>
      </c>
      <c r="B2760" s="69">
        <f>"DV6019-9T-O"</f>
        <v/>
      </c>
      <c r="C2760" s="69" t="n"/>
      <c r="D2760" s="54">
        <f>C2760*0.91</f>
        <v/>
      </c>
      <c r="E2760" s="55" t="n">
        <v>45.5</v>
      </c>
    </row>
    <row r="2761">
      <c r="A2761" s="69" t="inlineStr">
        <is>
          <t>CA499866233</t>
        </is>
      </c>
      <c r="B2761" s="69">
        <f>"DV6019-9T-L"</f>
        <v/>
      </c>
      <c r="C2761" s="69" t="n"/>
      <c r="D2761" s="54">
        <f>C2761*0.91</f>
        <v/>
      </c>
      <c r="E2761" s="55" t="n">
        <v>72.8</v>
      </c>
    </row>
    <row r="2762">
      <c r="A2762" s="69" t="inlineStr">
        <is>
          <t>CA499866235</t>
        </is>
      </c>
      <c r="B2762" s="69">
        <f>"DV6019-9T-A"</f>
        <v/>
      </c>
      <c r="C2762" s="69" t="n"/>
      <c r="D2762" s="54">
        <f>C2762*0.91</f>
        <v/>
      </c>
      <c r="E2762" s="55" t="n">
        <v>291.2</v>
      </c>
    </row>
    <row r="2763">
      <c r="A2763" s="69" t="inlineStr">
        <is>
          <t>CA499560542</t>
        </is>
      </c>
      <c r="B2763" s="69">
        <f>"DV6019-9T-CONSOLE"</f>
        <v/>
      </c>
      <c r="C2763" s="69" t="n">
        <v>649</v>
      </c>
      <c r="D2763" s="54">
        <f>C2763*0.91</f>
        <v/>
      </c>
      <c r="E2763" s="55" t="n">
        <v>35.49</v>
      </c>
    </row>
    <row r="2764">
      <c r="A2764" s="69" t="inlineStr">
        <is>
          <t>CA499560546</t>
        </is>
      </c>
      <c r="B2764" s="69">
        <f>"DV6019-9T-R"</f>
        <v/>
      </c>
      <c r="C2764" s="69" t="n"/>
      <c r="D2764" s="54">
        <f>C2764*0.91</f>
        <v/>
      </c>
      <c r="E2764" s="55" t="n">
        <v>72.8</v>
      </c>
    </row>
    <row r="2765">
      <c r="A2765" s="69" t="inlineStr">
        <is>
          <t>CA499560549</t>
        </is>
      </c>
      <c r="B2765" s="69">
        <f>"DV6019-9T-C"</f>
        <v/>
      </c>
      <c r="C2765" s="69" t="n"/>
      <c r="D2765" s="54">
        <f>C2765*0.91</f>
        <v/>
      </c>
      <c r="E2765" s="55" t="n">
        <v>72.8</v>
      </c>
    </row>
    <row r="2766">
      <c r="A2766" s="69" t="inlineStr">
        <is>
          <t>CA499560552</t>
        </is>
      </c>
      <c r="B2766" s="69">
        <f>"DV6019-9T-O"</f>
        <v/>
      </c>
      <c r="C2766" s="69" t="n"/>
      <c r="D2766" s="54">
        <f>C2766*0.91</f>
        <v/>
      </c>
      <c r="E2766" s="55" t="n">
        <v>45.5</v>
      </c>
    </row>
    <row r="2767">
      <c r="A2767" s="69" t="inlineStr">
        <is>
          <t>CA499560554</t>
        </is>
      </c>
      <c r="B2767" s="69">
        <f>"DV6019-9T-L"</f>
        <v/>
      </c>
      <c r="C2767" s="69" t="n"/>
      <c r="D2767" s="54">
        <f>C2767*0.91</f>
        <v/>
      </c>
      <c r="E2767" s="55" t="n">
        <v>72.8</v>
      </c>
    </row>
    <row r="2768">
      <c r="A2768" s="69" t="inlineStr">
        <is>
          <t>CA499560556</t>
        </is>
      </c>
      <c r="B2768" s="69">
        <f>"DV6019-9T-A"</f>
        <v/>
      </c>
      <c r="C2768" s="69" t="n"/>
      <c r="D2768" s="54">
        <f>C2768*0.91</f>
        <v/>
      </c>
      <c r="E2768" s="55" t="n">
        <v>291.2</v>
      </c>
    </row>
    <row r="2769">
      <c r="A2769" s="68" t="inlineStr">
        <is>
          <t>CA499216461</t>
        </is>
      </c>
      <c r="B2769" s="68">
        <f>"DV6213-10-LC"</f>
        <v/>
      </c>
      <c r="C2769" s="68" t="n">
        <v>545.53</v>
      </c>
      <c r="D2769" s="54">
        <f>C2769*0.91</f>
        <v/>
      </c>
      <c r="E2769" s="55" t="n">
        <v>76.48999999999999</v>
      </c>
    </row>
    <row r="2770">
      <c r="A2770" s="68" t="inlineStr">
        <is>
          <t>CA499216463</t>
        </is>
      </c>
      <c r="B2770" s="68">
        <f>"DV6213-10-A"</f>
        <v/>
      </c>
      <c r="C2770" s="68" t="n"/>
      <c r="D2770" s="54">
        <f>C2770*0.91</f>
        <v/>
      </c>
      <c r="E2770" s="55" t="n">
        <v>244.79</v>
      </c>
    </row>
    <row r="2771">
      <c r="A2771" s="68" t="inlineStr">
        <is>
          <t>CA499216465</t>
        </is>
      </c>
      <c r="B2771" s="68">
        <f>"DV6213-10-RC"</f>
        <v/>
      </c>
      <c r="C2771" s="68" t="n"/>
      <c r="D2771" s="54">
        <f>C2771*0.91</f>
        <v/>
      </c>
      <c r="E2771" s="55" t="n">
        <v>76.48999999999999</v>
      </c>
    </row>
    <row r="2772">
      <c r="A2772" s="68" t="inlineStr">
        <is>
          <t>CA499216468</t>
        </is>
      </c>
      <c r="B2772" s="68">
        <f>"DV6213-10-C"</f>
        <v/>
      </c>
      <c r="C2772" s="68" t="n"/>
      <c r="D2772" s="54">
        <f>C2772*0.91</f>
        <v/>
      </c>
      <c r="E2772" s="55" t="n">
        <v>98.67</v>
      </c>
    </row>
    <row r="2773">
      <c r="A2773" s="68" t="inlineStr">
        <is>
          <t>CS500419868</t>
        </is>
      </c>
      <c r="B2773" s="68">
        <f>"DV6641-O"</f>
        <v/>
      </c>
      <c r="C2773" s="68" t="n">
        <v>245.05</v>
      </c>
      <c r="D2773" s="54">
        <f>C2773*0.91</f>
        <v/>
      </c>
      <c r="E2773" s="55" t="n">
        <v>223</v>
      </c>
    </row>
    <row r="2774">
      <c r="A2774" s="68" t="inlineStr">
        <is>
          <t>CS500423605</t>
        </is>
      </c>
      <c r="B2774" s="68">
        <f>"CD-6643-LV"</f>
        <v/>
      </c>
      <c r="C2774" s="68" t="n">
        <v>249</v>
      </c>
      <c r="D2774" s="54">
        <f>C2774*0.91</f>
        <v/>
      </c>
      <c r="E2774" s="55" t="n">
        <v>226.59</v>
      </c>
    </row>
    <row r="2775">
      <c r="A2775" s="68" t="inlineStr">
        <is>
          <t>CS500345427</t>
        </is>
      </c>
      <c r="B2775" s="68">
        <f>"DV7745"</f>
        <v/>
      </c>
      <c r="C2775" s="68" t="n">
        <v>39.6</v>
      </c>
      <c r="D2775" s="54">
        <f>C2775*0.91</f>
        <v/>
      </c>
      <c r="E2775" s="55" t="n">
        <v>36.03</v>
      </c>
    </row>
    <row r="2776">
      <c r="A2776" s="68" t="inlineStr">
        <is>
          <t>CS500398683</t>
        </is>
      </c>
      <c r="B2776" s="68">
        <f>"CC-8013"</f>
        <v/>
      </c>
      <c r="C2776" s="68" t="n">
        <v>61.2</v>
      </c>
      <c r="D2776" s="54">
        <f>C2776*0.91</f>
        <v/>
      </c>
      <c r="E2776" s="55" t="n">
        <v>55.69</v>
      </c>
    </row>
    <row r="2777">
      <c r="A2777" s="68" t="inlineStr">
        <is>
          <t>CS500456599</t>
        </is>
      </c>
      <c r="B2777" s="68">
        <f>"CC-8013"</f>
        <v/>
      </c>
      <c r="C2777" s="68" t="n">
        <v>61.2</v>
      </c>
      <c r="D2777" s="54">
        <f>C2777*0.91</f>
        <v/>
      </c>
      <c r="E2777" s="55" t="n">
        <v>55.69</v>
      </c>
    </row>
    <row r="2778">
      <c r="A2778" s="68" t="inlineStr">
        <is>
          <t>CS500407820</t>
        </is>
      </c>
      <c r="B2778" s="68">
        <f>"CC-8013"</f>
        <v/>
      </c>
      <c r="C2778" s="68" t="n">
        <v>61.2</v>
      </c>
      <c r="D2778" s="54">
        <f>C2778*0.91</f>
        <v/>
      </c>
      <c r="E2778" s="55" t="n">
        <v>55.69</v>
      </c>
    </row>
    <row r="2779">
      <c r="A2779" s="68" t="inlineStr">
        <is>
          <t>CS500458243</t>
        </is>
      </c>
      <c r="B2779" s="68">
        <f>"CC-8014"</f>
        <v/>
      </c>
      <c r="C2779" s="68" t="n">
        <v>61.2</v>
      </c>
      <c r="D2779" s="54">
        <f>C2779*0.91</f>
        <v/>
      </c>
      <c r="E2779" s="55" t="n">
        <v>55.69</v>
      </c>
    </row>
    <row r="2780">
      <c r="A2780" s="68" t="inlineStr">
        <is>
          <t>CS500506984</t>
        </is>
      </c>
      <c r="B2780" s="68">
        <f>"CC-8014"</f>
        <v/>
      </c>
      <c r="C2780" s="68" t="n">
        <v>61.2</v>
      </c>
      <c r="D2780" s="54">
        <f>C2780*0.91</f>
        <v/>
      </c>
      <c r="E2780" s="55" t="n">
        <v>55.69</v>
      </c>
    </row>
    <row r="2781">
      <c r="A2781" s="68" t="inlineStr">
        <is>
          <t>CS500401020</t>
        </is>
      </c>
      <c r="B2781" s="68">
        <f>"CC-8014"</f>
        <v/>
      </c>
      <c r="C2781" s="68" t="n">
        <v>61.2</v>
      </c>
      <c r="D2781" s="54">
        <f>C2781*0.91</f>
        <v/>
      </c>
      <c r="E2781" s="55" t="n">
        <v>55.69</v>
      </c>
    </row>
    <row r="2782">
      <c r="A2782" s="68" t="inlineStr">
        <is>
          <t>CS500335438</t>
        </is>
      </c>
      <c r="B2782" s="68">
        <f>"DV9703"</f>
        <v/>
      </c>
      <c r="C2782" s="68" t="n">
        <v>94.25</v>
      </c>
      <c r="D2782" s="54">
        <f>C2782*0.91</f>
        <v/>
      </c>
      <c r="E2782" s="55" t="n">
        <v>85.76000000000001</v>
      </c>
    </row>
    <row r="2783">
      <c r="A2783" s="68" t="inlineStr">
        <is>
          <t>CS500356487</t>
        </is>
      </c>
      <c r="B2783" s="68">
        <f>"DV9704"</f>
        <v/>
      </c>
      <c r="C2783" s="68" t="n">
        <v>94.25</v>
      </c>
      <c r="D2783" s="54">
        <f>C2783*0.91</f>
        <v/>
      </c>
      <c r="E2783" s="55" t="n">
        <v>85.76000000000001</v>
      </c>
    </row>
    <row r="2784">
      <c r="A2784" s="68" t="inlineStr">
        <is>
          <t>CS500396851</t>
        </is>
      </c>
      <c r="B2784" s="68">
        <f>"DV9704"</f>
        <v/>
      </c>
      <c r="C2784" s="68" t="n">
        <v>94.25</v>
      </c>
      <c r="D2784" s="54">
        <f>C2784*0.91</f>
        <v/>
      </c>
      <c r="E2784" s="55" t="n">
        <v>85.76000000000001</v>
      </c>
    </row>
    <row r="2785">
      <c r="A2785" s="68" t="inlineStr">
        <is>
          <t>CA500354410</t>
        </is>
      </c>
      <c r="B2785" s="68">
        <f>"DV9704"</f>
        <v/>
      </c>
      <c r="C2785" s="68" t="n">
        <v>94.25</v>
      </c>
      <c r="D2785" s="54">
        <f>C2785*0.91</f>
        <v/>
      </c>
      <c r="E2785" s="55" t="n">
        <v>85.76000000000001</v>
      </c>
    </row>
    <row r="2786">
      <c r="A2786" s="68" t="inlineStr">
        <is>
          <t>CS500328439</t>
        </is>
      </c>
      <c r="B2786" s="68">
        <f>"DV9802"</f>
        <v/>
      </c>
      <c r="C2786" s="68" t="n">
        <v>75.73</v>
      </c>
      <c r="D2786" s="54">
        <f>C2786*0.91</f>
        <v/>
      </c>
      <c r="E2786" s="55" t="n">
        <v>68.93000000000001</v>
      </c>
    </row>
    <row r="2787">
      <c r="A2787" s="1" t="n"/>
      <c r="B2787" s="1" t="n"/>
      <c r="C2787" s="1" t="n"/>
      <c r="D2787" s="42" t="n"/>
      <c r="E2787" s="4" t="n"/>
    </row>
    <row r="2788">
      <c r="A2788" s="58" t="inlineStr">
        <is>
          <t>CS500515107</t>
        </is>
      </c>
      <c r="B2788" s="58">
        <f>"DV1015-4T-A"</f>
        <v/>
      </c>
      <c r="C2788" s="58" t="n">
        <v>729</v>
      </c>
      <c r="D2788" s="54">
        <f>C2788*0.91</f>
        <v/>
      </c>
      <c r="E2788" s="55" t="n">
        <v>663.39</v>
      </c>
    </row>
    <row r="2789">
      <c r="A2789" s="58" t="inlineStr">
        <is>
          <t>CS500621459</t>
        </is>
      </c>
      <c r="B2789" s="58">
        <f>"DV1015-4T-A"</f>
        <v/>
      </c>
      <c r="C2789" s="58" t="n">
        <v>729</v>
      </c>
      <c r="D2789" s="54">
        <f>C2789*0.91</f>
        <v/>
      </c>
      <c r="E2789" s="55" t="n">
        <v>663.39</v>
      </c>
    </row>
    <row r="2790">
      <c r="A2790" s="53" t="inlineStr">
        <is>
          <t>CS500514337</t>
        </is>
      </c>
      <c r="B2790" s="53">
        <f>"CD1802-5-Corner Chair Backrest Part"</f>
        <v/>
      </c>
      <c r="C2790" s="53" t="n">
        <v>995.48</v>
      </c>
      <c r="D2790" s="54">
        <f>C2790*0.91</f>
        <v/>
      </c>
      <c r="E2790" s="55" t="n">
        <v>905.88</v>
      </c>
    </row>
    <row r="2791">
      <c r="A2791" s="53" t="inlineStr">
        <is>
          <t>CS500650138</t>
        </is>
      </c>
      <c r="B2791" s="53">
        <f>"CD1802-5-Corner Chair Backrest Part"</f>
        <v/>
      </c>
      <c r="C2791" s="53" t="n">
        <v>995.48</v>
      </c>
      <c r="D2791" s="54">
        <f>C2791*0.91</f>
        <v/>
      </c>
      <c r="E2791" s="55" t="n">
        <v>905.88</v>
      </c>
    </row>
    <row r="2792">
      <c r="A2792" s="53" t="inlineStr">
        <is>
          <t>CS500527402</t>
        </is>
      </c>
      <c r="B2792" s="53">
        <f>"DV2603-Chaise"</f>
        <v/>
      </c>
      <c r="C2792" s="53" t="n">
        <v>645.05</v>
      </c>
      <c r="D2792" s="54">
        <f>C2792*0.91</f>
        <v/>
      </c>
      <c r="E2792" s="55" t="n">
        <v>586.99</v>
      </c>
    </row>
    <row r="2793">
      <c r="A2793" s="53" t="inlineStr">
        <is>
          <t>CS500535375</t>
        </is>
      </c>
      <c r="B2793" s="53">
        <f>"DV2603-Chaise"</f>
        <v/>
      </c>
      <c r="C2793" s="53" t="n">
        <v>645.05</v>
      </c>
      <c r="D2793" s="54">
        <f>C2793*0.91</f>
        <v/>
      </c>
      <c r="E2793" s="55" t="n">
        <v>586.99</v>
      </c>
    </row>
    <row r="2794">
      <c r="A2794" s="53" t="inlineStr">
        <is>
          <t>CS500536561</t>
        </is>
      </c>
      <c r="B2794" s="53">
        <f>"DV2603-Chaise"</f>
        <v/>
      </c>
      <c r="C2794" s="53" t="n">
        <v>645.05</v>
      </c>
      <c r="D2794" s="54">
        <f>C2794*0.91</f>
        <v/>
      </c>
      <c r="E2794" s="55" t="n">
        <v>586.99</v>
      </c>
    </row>
    <row r="2795">
      <c r="A2795" s="53" t="inlineStr">
        <is>
          <t>CS500561909</t>
        </is>
      </c>
      <c r="B2795" s="53">
        <f>"DV2603-Chaise"</f>
        <v/>
      </c>
      <c r="C2795" s="53" t="n">
        <v>645.05</v>
      </c>
      <c r="D2795" s="54">
        <f>C2795*0.91</f>
        <v/>
      </c>
      <c r="E2795" s="55" t="n">
        <v>586.99</v>
      </c>
    </row>
    <row r="2796">
      <c r="A2796" s="53" t="inlineStr">
        <is>
          <t>CS500595176</t>
        </is>
      </c>
      <c r="B2796" s="53">
        <f>"DV2603-Chaise"</f>
        <v/>
      </c>
      <c r="C2796" s="53" t="n">
        <v>645.05</v>
      </c>
      <c r="D2796" s="54">
        <f>C2796*0.91</f>
        <v/>
      </c>
      <c r="E2796" s="55" t="n">
        <v>586.99</v>
      </c>
    </row>
    <row r="2797">
      <c r="A2797" s="53" t="inlineStr">
        <is>
          <t>CS500528452</t>
        </is>
      </c>
      <c r="B2797" s="53">
        <f>"DV2604-Chaise"</f>
        <v/>
      </c>
      <c r="C2797" s="53" t="n">
        <v>645.05</v>
      </c>
      <c r="D2797" s="54">
        <f>C2797*0.91</f>
        <v/>
      </c>
      <c r="E2797" s="55" t="n">
        <v>586.99</v>
      </c>
    </row>
    <row r="2798">
      <c r="A2798" s="53" t="inlineStr">
        <is>
          <t>CS500685178</t>
        </is>
      </c>
      <c r="B2798" s="53">
        <f>"DV2604-Chaise"</f>
        <v/>
      </c>
      <c r="C2798" s="53" t="n">
        <v>645.05</v>
      </c>
      <c r="D2798" s="54">
        <f>C2798*0.91</f>
        <v/>
      </c>
      <c r="E2798" s="55" t="n">
        <v>586.99</v>
      </c>
    </row>
    <row r="2799">
      <c r="A2799" s="53" t="inlineStr">
        <is>
          <t>CS500690551</t>
        </is>
      </c>
      <c r="B2799" s="53">
        <f>"DV2604-Chaise"</f>
        <v/>
      </c>
      <c r="C2799" s="53" t="n">
        <v>645.05</v>
      </c>
      <c r="D2799" s="54">
        <f>C2799*0.91</f>
        <v/>
      </c>
      <c r="E2799" s="55" t="n">
        <v>586.99</v>
      </c>
    </row>
    <row r="2800">
      <c r="A2800" s="53" t="inlineStr">
        <is>
          <t>CS499339098</t>
        </is>
      </c>
      <c r="B2800" s="53">
        <f>"DVV6014-1"</f>
        <v/>
      </c>
      <c r="C2800" s="53" t="n">
        <v>601.13</v>
      </c>
      <c r="D2800" s="54">
        <f>C2800*0.91</f>
        <v/>
      </c>
      <c r="E2800" s="55" t="n">
        <v>547.03</v>
      </c>
    </row>
    <row r="2801">
      <c r="A2801" s="53" t="inlineStr">
        <is>
          <t>CS499442968</t>
        </is>
      </c>
      <c r="B2801" s="53">
        <f>"DVV6014-1"</f>
        <v/>
      </c>
      <c r="C2801" s="53" t="n">
        <v>601.13</v>
      </c>
      <c r="D2801" s="54">
        <f>C2801*0.91</f>
        <v/>
      </c>
      <c r="E2801" s="55" t="n">
        <v>547.03</v>
      </c>
    </row>
    <row r="2802">
      <c r="A2802" s="53" t="inlineStr">
        <is>
          <t>CS499466220</t>
        </is>
      </c>
      <c r="B2802" s="53">
        <f>"DVV6014-1"</f>
        <v/>
      </c>
      <c r="C2802" s="53" t="n">
        <v>601.13</v>
      </c>
      <c r="D2802" s="54">
        <f>C2802*0.91</f>
        <v/>
      </c>
      <c r="E2802" s="55" t="n">
        <v>547.03</v>
      </c>
    </row>
    <row r="2803">
      <c r="A2803" s="58" t="inlineStr">
        <is>
          <t>CS498271136</t>
        </is>
      </c>
      <c r="B2803" s="58">
        <f>"QZ6014-2-Corner Chair"</f>
        <v/>
      </c>
      <c r="C2803" s="58" t="n">
        <v>576.97</v>
      </c>
      <c r="D2803" s="54">
        <f>C2803*0.91</f>
        <v/>
      </c>
      <c r="E2803" s="55" t="n">
        <v>525.04</v>
      </c>
    </row>
    <row r="2804">
      <c r="A2804" s="53" t="inlineStr">
        <is>
          <t>CA500372819</t>
        </is>
      </c>
      <c r="B2804" s="53">
        <f>"DVV6014-4"</f>
        <v/>
      </c>
      <c r="C2804" s="53" t="n">
        <v>632.8099999999999</v>
      </c>
      <c r="D2804" s="54">
        <f>C2804*0.91</f>
        <v/>
      </c>
      <c r="E2804" s="55" t="n">
        <v>575.86</v>
      </c>
    </row>
    <row r="2805">
      <c r="A2805" s="53" t="inlineStr">
        <is>
          <t>CA500464100</t>
        </is>
      </c>
      <c r="B2805" s="53">
        <f>"DVV6014-4"</f>
        <v/>
      </c>
      <c r="C2805" s="53" t="n">
        <v>632.8099999999999</v>
      </c>
      <c r="D2805" s="54">
        <f>C2805*0.91</f>
        <v/>
      </c>
      <c r="E2805" s="55" t="n">
        <v>575.85</v>
      </c>
    </row>
    <row r="2806">
      <c r="A2806" s="53" t="inlineStr">
        <is>
          <t>CA500637392</t>
        </is>
      </c>
      <c r="B2806" s="53">
        <f>"DVV6014-4"</f>
        <v/>
      </c>
      <c r="C2806" s="53" t="n">
        <v>632.8099999999999</v>
      </c>
      <c r="D2806" s="54">
        <f>C2806*0.91</f>
        <v/>
      </c>
      <c r="E2806" s="55" t="n">
        <v>575.85</v>
      </c>
    </row>
    <row r="2807">
      <c r="A2807" s="53" t="inlineStr">
        <is>
          <t>CS500366990</t>
        </is>
      </c>
      <c r="B2807" s="53">
        <f>"DVV6014-4"</f>
        <v/>
      </c>
      <c r="C2807" s="53" t="n">
        <v>632.8099999999999</v>
      </c>
      <c r="D2807" s="54">
        <f>C2807*0.91</f>
        <v/>
      </c>
      <c r="E2807" s="55" t="n">
        <v>575.86</v>
      </c>
    </row>
    <row r="2808">
      <c r="A2808" s="53" t="inlineStr">
        <is>
          <t>CS500382830</t>
        </is>
      </c>
      <c r="B2808" s="53">
        <f>"DVV6014-4"</f>
        <v/>
      </c>
      <c r="C2808" s="53" t="n">
        <v>632.8099999999999</v>
      </c>
      <c r="D2808" s="54">
        <f>C2808*0.91</f>
        <v/>
      </c>
      <c r="E2808" s="55" t="n">
        <v>575.86</v>
      </c>
    </row>
    <row r="2809">
      <c r="A2809" s="53" t="inlineStr">
        <is>
          <t>CS500386669</t>
        </is>
      </c>
      <c r="B2809" s="53">
        <f>"DVV6014-4"</f>
        <v/>
      </c>
      <c r="C2809" s="53" t="n">
        <v>632.8099999999999</v>
      </c>
      <c r="D2809" s="54">
        <f>C2809*0.91</f>
        <v/>
      </c>
      <c r="E2809" s="55" t="n">
        <v>575.86</v>
      </c>
    </row>
    <row r="2810">
      <c r="A2810" s="53" t="inlineStr">
        <is>
          <t>CS500393827</t>
        </is>
      </c>
      <c r="B2810" s="53">
        <f>"DVV6014-4"</f>
        <v/>
      </c>
      <c r="C2810" s="53" t="n">
        <v>632.8099999999999</v>
      </c>
      <c r="D2810" s="54">
        <f>C2810*0.91</f>
        <v/>
      </c>
      <c r="E2810" s="55" t="n">
        <v>575.86</v>
      </c>
    </row>
    <row r="2811">
      <c r="A2811" s="53" t="inlineStr">
        <is>
          <t>CS500397748</t>
        </is>
      </c>
      <c r="B2811" s="53">
        <f>"DVV6014-4"</f>
        <v/>
      </c>
      <c r="C2811" s="53" t="n">
        <v>632.8099999999999</v>
      </c>
      <c r="D2811" s="54">
        <f>C2811*0.91</f>
        <v/>
      </c>
      <c r="E2811" s="55" t="n">
        <v>575.86</v>
      </c>
    </row>
    <row r="2812">
      <c r="A2812" s="53" t="inlineStr">
        <is>
          <t>CS500401430</t>
        </is>
      </c>
      <c r="B2812" s="53">
        <f>"DVV6014-4"</f>
        <v/>
      </c>
      <c r="C2812" s="53" t="n">
        <v>632.8099999999999</v>
      </c>
      <c r="D2812" s="54">
        <f>C2812*0.91</f>
        <v/>
      </c>
      <c r="E2812" s="55" t="n">
        <v>575.86</v>
      </c>
    </row>
    <row r="2813">
      <c r="A2813" s="53" t="inlineStr">
        <is>
          <t>CS500407660</t>
        </is>
      </c>
      <c r="B2813" s="53">
        <f>"DVV6014-4"</f>
        <v/>
      </c>
      <c r="C2813" s="53" t="n">
        <v>632.8099999999999</v>
      </c>
      <c r="D2813" s="54">
        <f>C2813*0.91</f>
        <v/>
      </c>
      <c r="E2813" s="55" t="n">
        <v>575.86</v>
      </c>
    </row>
    <row r="2814">
      <c r="A2814" s="53" t="inlineStr">
        <is>
          <t>CS500416970</t>
        </is>
      </c>
      <c r="B2814" s="53">
        <f>"DVV6014-4"</f>
        <v/>
      </c>
      <c r="C2814" s="53" t="n">
        <v>632.8099999999999</v>
      </c>
      <c r="D2814" s="54">
        <f>C2814*0.91</f>
        <v/>
      </c>
      <c r="E2814" s="55" t="n">
        <v>575.86</v>
      </c>
    </row>
    <row r="2815">
      <c r="A2815" s="53" t="inlineStr">
        <is>
          <t>CS500454176</t>
        </is>
      </c>
      <c r="B2815" s="53">
        <f>"DVV6014-4"</f>
        <v/>
      </c>
      <c r="C2815" s="53" t="n">
        <v>632.8099999999999</v>
      </c>
      <c r="D2815" s="54">
        <f>C2815*0.91</f>
        <v/>
      </c>
      <c r="E2815" s="55" t="n">
        <v>575.85</v>
      </c>
    </row>
    <row r="2816">
      <c r="A2816" s="53" t="inlineStr">
        <is>
          <t>CS500471766</t>
        </is>
      </c>
      <c r="B2816" s="53">
        <f>"DVV6014-4"</f>
        <v/>
      </c>
      <c r="C2816" s="53" t="n">
        <v>632.8099999999999</v>
      </c>
      <c r="D2816" s="54">
        <f>C2816*0.91</f>
        <v/>
      </c>
      <c r="E2816" s="55" t="n">
        <v>575.85</v>
      </c>
    </row>
    <row r="2817">
      <c r="A2817" s="53" t="inlineStr">
        <is>
          <t>CS500479544</t>
        </is>
      </c>
      <c r="B2817" s="53">
        <f>"DVV6014-4"</f>
        <v/>
      </c>
      <c r="C2817" s="53" t="n">
        <v>632.8099999999999</v>
      </c>
      <c r="D2817" s="54">
        <f>C2817*0.91</f>
        <v/>
      </c>
      <c r="E2817" s="55" t="n">
        <v>575.85</v>
      </c>
    </row>
    <row r="2818">
      <c r="A2818" s="53" t="inlineStr">
        <is>
          <t>CS500486579</t>
        </is>
      </c>
      <c r="B2818" s="53">
        <f>"DVV6014-4"</f>
        <v/>
      </c>
      <c r="C2818" s="53" t="n">
        <v>632.8099999999999</v>
      </c>
      <c r="D2818" s="54">
        <f>C2818*0.91</f>
        <v/>
      </c>
      <c r="E2818" s="55" t="n">
        <v>575.85</v>
      </c>
    </row>
    <row r="2819">
      <c r="A2819" s="53" t="inlineStr">
        <is>
          <t>CS500513216</t>
        </is>
      </c>
      <c r="B2819" s="53">
        <f>"DVV6014-4"</f>
        <v/>
      </c>
      <c r="C2819" s="53" t="n">
        <v>632.8099999999999</v>
      </c>
      <c r="D2819" s="54">
        <f>C2819*0.91</f>
        <v/>
      </c>
      <c r="E2819" s="55" t="n">
        <v>575.85</v>
      </c>
    </row>
    <row r="2820">
      <c r="A2820" s="53" t="inlineStr">
        <is>
          <t>CS500521680</t>
        </is>
      </c>
      <c r="B2820" s="53">
        <f>"DVV6014-4"</f>
        <v/>
      </c>
      <c r="C2820" s="53" t="n">
        <v>632.8099999999999</v>
      </c>
      <c r="D2820" s="54">
        <f>C2820*0.91</f>
        <v/>
      </c>
      <c r="E2820" s="55" t="n">
        <v>575.85</v>
      </c>
    </row>
    <row r="2821">
      <c r="A2821" s="53" t="inlineStr">
        <is>
          <t>CS500522228</t>
        </is>
      </c>
      <c r="B2821" s="53">
        <f>"DVV6014-4"</f>
        <v/>
      </c>
      <c r="C2821" s="53" t="n">
        <v>632.8099999999999</v>
      </c>
      <c r="D2821" s="54">
        <f>C2821*0.91</f>
        <v/>
      </c>
      <c r="E2821" s="55" t="n">
        <v>575.85</v>
      </c>
    </row>
    <row r="2822">
      <c r="A2822" s="53" t="inlineStr">
        <is>
          <t>CS500556112</t>
        </is>
      </c>
      <c r="B2822" s="53">
        <f>"DVV6014-4"</f>
        <v/>
      </c>
      <c r="C2822" s="53" t="n">
        <v>632.8099999999999</v>
      </c>
      <c r="D2822" s="54">
        <f>C2822*0.91</f>
        <v/>
      </c>
      <c r="E2822" s="55" t="n">
        <v>575.85</v>
      </c>
    </row>
    <row r="2823">
      <c r="A2823" s="53" t="inlineStr">
        <is>
          <t>CS500583320</t>
        </is>
      </c>
      <c r="B2823" s="53">
        <f>"DVV6014-4"</f>
        <v/>
      </c>
      <c r="C2823" s="53" t="n">
        <v>632.8099999999999</v>
      </c>
      <c r="D2823" s="54">
        <f>C2823*0.91</f>
        <v/>
      </c>
      <c r="E2823" s="55" t="n">
        <v>575.85</v>
      </c>
    </row>
    <row r="2824">
      <c r="A2824" s="53" t="inlineStr">
        <is>
          <t>CS500640254</t>
        </is>
      </c>
      <c r="B2824" s="53">
        <f>"DVV6014-4"</f>
        <v/>
      </c>
      <c r="C2824" s="53" t="n">
        <v>632.8099999999999</v>
      </c>
      <c r="D2824" s="54">
        <f>C2824*0.91</f>
        <v/>
      </c>
      <c r="E2824" s="55" t="n">
        <v>575.85</v>
      </c>
    </row>
    <row r="2825">
      <c r="A2825" s="53" t="inlineStr">
        <is>
          <t>CS500656411</t>
        </is>
      </c>
      <c r="B2825" s="53">
        <f>"DVV6014-4"</f>
        <v/>
      </c>
      <c r="C2825" s="53" t="n">
        <v>632.8099999999999</v>
      </c>
      <c r="D2825" s="54">
        <f>C2825*0.91</f>
        <v/>
      </c>
      <c r="E2825" s="55" t="n">
        <v>575.85</v>
      </c>
    </row>
    <row r="2826">
      <c r="A2826" s="53" t="inlineStr">
        <is>
          <t>CS500680980</t>
        </is>
      </c>
      <c r="B2826" s="53">
        <f>"DVV6014-4"</f>
        <v/>
      </c>
      <c r="C2826" s="53" t="n">
        <v>632.8099999999999</v>
      </c>
      <c r="D2826" s="54">
        <f>C2826*0.91</f>
        <v/>
      </c>
      <c r="E2826" s="55" t="n">
        <v>575.85</v>
      </c>
    </row>
    <row r="2827">
      <c r="A2827" s="53" t="inlineStr">
        <is>
          <t>CS500698353</t>
        </is>
      </c>
      <c r="B2827" s="53">
        <f>"DVV6014-4"</f>
        <v/>
      </c>
      <c r="C2827" s="53" t="n">
        <v>632.8099999999999</v>
      </c>
      <c r="D2827" s="54">
        <f>C2827*0.91</f>
        <v/>
      </c>
      <c r="E2827" s="55" t="n">
        <v>575.85</v>
      </c>
    </row>
    <row r="2828">
      <c r="A2828" s="53" t="inlineStr">
        <is>
          <t>CS500700795</t>
        </is>
      </c>
      <c r="B2828" s="53">
        <f>"DVV6014-4"</f>
        <v/>
      </c>
      <c r="C2828" s="53" t="n">
        <v>632.8099999999999</v>
      </c>
      <c r="D2828" s="54">
        <f>C2828*0.91</f>
        <v/>
      </c>
      <c r="E2828" s="55" t="n">
        <v>575.85</v>
      </c>
    </row>
    <row r="2829">
      <c r="A2829" s="53" t="inlineStr">
        <is>
          <t>CS500546167</t>
        </is>
      </c>
      <c r="B2829" s="53">
        <f>"DVV6015-1"</f>
        <v/>
      </c>
      <c r="C2829" s="53" t="n">
        <v>601.13</v>
      </c>
      <c r="D2829" s="54">
        <f>C2829*0.91</f>
        <v/>
      </c>
      <c r="E2829" s="55" t="n">
        <v>547.03</v>
      </c>
    </row>
    <row r="2830">
      <c r="A2830" s="53" t="inlineStr">
        <is>
          <t>CS500665582</t>
        </is>
      </c>
      <c r="B2830" s="53">
        <f>"DVV6015-1"</f>
        <v/>
      </c>
      <c r="C2830" s="53" t="n">
        <v>601.13</v>
      </c>
      <c r="D2830" s="54">
        <f>C2830*0.91</f>
        <v/>
      </c>
      <c r="E2830" s="55" t="n">
        <v>547.03</v>
      </c>
    </row>
    <row r="2831">
      <c r="A2831" s="53" t="inlineStr">
        <is>
          <t>CS500516385</t>
        </is>
      </c>
      <c r="B2831" s="53">
        <f>"DVV6015-4"</f>
        <v/>
      </c>
      <c r="C2831" s="53" t="n">
        <v>632.8099999999999</v>
      </c>
      <c r="D2831" s="54">
        <f>C2831*0.91</f>
        <v/>
      </c>
      <c r="E2831" s="55" t="n">
        <v>575.86</v>
      </c>
    </row>
    <row r="2832">
      <c r="A2832" s="53" t="inlineStr">
        <is>
          <t>CS500522093</t>
        </is>
      </c>
      <c r="B2832" s="53">
        <f>"DVV6015-4"</f>
        <v/>
      </c>
      <c r="C2832" s="53" t="n">
        <v>632.8099999999999</v>
      </c>
      <c r="D2832" s="54">
        <f>C2832*0.91</f>
        <v/>
      </c>
      <c r="E2832" s="55" t="n">
        <v>575.86</v>
      </c>
    </row>
    <row r="2833">
      <c r="A2833" s="53" t="inlineStr">
        <is>
          <t>CS500535357</t>
        </is>
      </c>
      <c r="B2833" s="53">
        <f>"DVV6015-4"</f>
        <v/>
      </c>
      <c r="C2833" s="53" t="n">
        <v>632.8099999999999</v>
      </c>
      <c r="D2833" s="54">
        <f>C2833*0.91</f>
        <v/>
      </c>
      <c r="E2833" s="55" t="n">
        <v>575.86</v>
      </c>
    </row>
    <row r="2834">
      <c r="A2834" s="53" t="inlineStr">
        <is>
          <t>CS500540371</t>
        </is>
      </c>
      <c r="B2834" s="53">
        <f>"DVV6015-4"</f>
        <v/>
      </c>
      <c r="C2834" s="53" t="n">
        <v>632.8099999999999</v>
      </c>
      <c r="D2834" s="54">
        <f>C2834*0.91</f>
        <v/>
      </c>
      <c r="E2834" s="55" t="n">
        <v>575.86</v>
      </c>
    </row>
    <row r="2835">
      <c r="A2835" s="53" t="inlineStr">
        <is>
          <t>CS500586724</t>
        </is>
      </c>
      <c r="B2835" s="53">
        <f>"DVV6015-4"</f>
        <v/>
      </c>
      <c r="C2835" s="53" t="n">
        <v>632.8099999999999</v>
      </c>
      <c r="D2835" s="54">
        <f>C2835*0.91</f>
        <v/>
      </c>
      <c r="E2835" s="55" t="n">
        <v>575.86</v>
      </c>
    </row>
    <row r="2836">
      <c r="A2836" s="53" t="inlineStr">
        <is>
          <t>CS500587946</t>
        </is>
      </c>
      <c r="B2836" s="53">
        <f>"DVV6015-4"</f>
        <v/>
      </c>
      <c r="C2836" s="53" t="n">
        <v>632.8099999999999</v>
      </c>
      <c r="D2836" s="54">
        <f>C2836*0.91</f>
        <v/>
      </c>
      <c r="E2836" s="55" t="n">
        <v>575.86</v>
      </c>
    </row>
    <row r="2837">
      <c r="A2837" s="53" t="inlineStr">
        <is>
          <t>CS500603272</t>
        </is>
      </c>
      <c r="B2837" s="53">
        <f>"DVV6015-4"</f>
        <v/>
      </c>
      <c r="C2837" s="53" t="n">
        <v>632.8099999999999</v>
      </c>
      <c r="D2837" s="54">
        <f>C2837*0.91</f>
        <v/>
      </c>
      <c r="E2837" s="55" t="n">
        <v>575.86</v>
      </c>
    </row>
    <row r="2838">
      <c r="A2838" s="53" t="inlineStr">
        <is>
          <t>CS500665115</t>
        </is>
      </c>
      <c r="B2838" s="53">
        <f>"DVV6015-4"</f>
        <v/>
      </c>
      <c r="C2838" s="53" t="n">
        <v>632.8099999999999</v>
      </c>
      <c r="D2838" s="54">
        <f>C2838*0.91</f>
        <v/>
      </c>
      <c r="E2838" s="55" t="n">
        <v>575.86</v>
      </c>
    </row>
    <row r="2839">
      <c r="A2839" s="53" t="inlineStr">
        <is>
          <t>CA498320208</t>
        </is>
      </c>
      <c r="B2839" s="53">
        <f>"DV7707-ARM"</f>
        <v/>
      </c>
      <c r="C2839" s="53" t="n">
        <v>499</v>
      </c>
      <c r="D2839" s="54">
        <f>C2839*0.91</f>
        <v/>
      </c>
      <c r="E2839" s="55" t="n">
        <v>454.09</v>
      </c>
    </row>
    <row r="2840">
      <c r="A2840" s="53" t="inlineStr">
        <is>
          <t>CA500233097</t>
        </is>
      </c>
      <c r="B2840" s="53">
        <f>"DV7707-ARM"</f>
        <v/>
      </c>
      <c r="C2840" s="53" t="n">
        <v>499</v>
      </c>
      <c r="D2840" s="54">
        <f>C2840*0.91</f>
        <v/>
      </c>
      <c r="E2840" s="55" t="n">
        <v>454.09</v>
      </c>
    </row>
    <row r="2841">
      <c r="A2841" s="53" t="inlineStr">
        <is>
          <t>CA500409643</t>
        </is>
      </c>
      <c r="B2841" s="53">
        <f>"DV7707-ARM"</f>
        <v/>
      </c>
      <c r="C2841" s="53" t="n">
        <v>499</v>
      </c>
      <c r="D2841" s="54">
        <f>C2841*0.91</f>
        <v/>
      </c>
      <c r="E2841" s="55" t="n">
        <v>454.09</v>
      </c>
    </row>
    <row r="2842">
      <c r="A2842" s="53" t="inlineStr">
        <is>
          <t>CS499253466</t>
        </is>
      </c>
      <c r="B2842" s="53">
        <f>"DV7707-ARM"</f>
        <v/>
      </c>
      <c r="C2842" s="53" t="n">
        <v>499</v>
      </c>
      <c r="D2842" s="54">
        <f>C2842*0.91</f>
        <v/>
      </c>
      <c r="E2842" s="55" t="n">
        <v>-354.85</v>
      </c>
    </row>
    <row r="2843">
      <c r="A2843" s="53" t="inlineStr">
        <is>
          <t>CS499466124</t>
        </is>
      </c>
      <c r="B2843" s="53">
        <f>"DV7707-ARM"</f>
        <v/>
      </c>
      <c r="C2843" s="53" t="n">
        <v>499</v>
      </c>
      <c r="D2843" s="54">
        <f>C2843*0.91</f>
        <v/>
      </c>
      <c r="E2843" s="55" t="n">
        <v>454.09</v>
      </c>
    </row>
    <row r="2844">
      <c r="A2844" s="53" t="inlineStr">
        <is>
          <t>CS499562511</t>
        </is>
      </c>
      <c r="B2844" s="53">
        <f>"DV7707-ARM"</f>
        <v/>
      </c>
      <c r="C2844" s="53" t="n">
        <v>499</v>
      </c>
      <c r="D2844" s="54">
        <f>C2844*0.91</f>
        <v/>
      </c>
      <c r="E2844" s="55" t="n">
        <v>454.09</v>
      </c>
    </row>
    <row r="2845">
      <c r="A2845" s="53" t="inlineStr">
        <is>
          <t>CS500556639</t>
        </is>
      </c>
      <c r="B2845" s="53">
        <f>"DV7707-ARM"</f>
        <v/>
      </c>
      <c r="C2845" s="53" t="n">
        <v>499</v>
      </c>
      <c r="D2845" s="54">
        <f>C2845*0.91</f>
        <v/>
      </c>
      <c r="E2845" s="55" t="n">
        <v>454.09</v>
      </c>
    </row>
    <row r="2846">
      <c r="A2846" s="53" t="inlineStr">
        <is>
          <t>CA498963161</t>
        </is>
      </c>
      <c r="B2846" s="53">
        <f>"DV7707-2-ARM"</f>
        <v/>
      </c>
      <c r="C2846" s="53" t="n">
        <v>629</v>
      </c>
      <c r="D2846" s="54">
        <f>C2846*0.91</f>
        <v/>
      </c>
      <c r="E2846" s="55" t="n">
        <v>572.39</v>
      </c>
    </row>
    <row r="2847">
      <c r="A2847" s="53" t="inlineStr">
        <is>
          <t>CA499084975</t>
        </is>
      </c>
      <c r="B2847" s="53">
        <f>"DV7707-2-ARM"</f>
        <v/>
      </c>
      <c r="C2847" s="53" t="n">
        <v>629</v>
      </c>
      <c r="D2847" s="54">
        <f>C2847*0.91</f>
        <v/>
      </c>
      <c r="E2847" s="55" t="n">
        <v>572.39</v>
      </c>
    </row>
    <row r="2848">
      <c r="A2848" s="53" t="inlineStr">
        <is>
          <t>CA500444660</t>
        </is>
      </c>
      <c r="B2848" s="53">
        <f>"DV7707-2-ARM"</f>
        <v/>
      </c>
      <c r="C2848" s="53" t="n">
        <v>629</v>
      </c>
      <c r="D2848" s="54">
        <f>C2848*0.91</f>
        <v/>
      </c>
      <c r="E2848" s="55" t="n">
        <v>572.39</v>
      </c>
    </row>
    <row r="2849">
      <c r="A2849" s="53" t="inlineStr">
        <is>
          <t>CS500368584</t>
        </is>
      </c>
      <c r="B2849" s="53">
        <f>"DV7707-2-ARM"</f>
        <v/>
      </c>
      <c r="C2849" s="53" t="n">
        <v>629</v>
      </c>
      <c r="D2849" s="54">
        <f>C2849*0.91</f>
        <v/>
      </c>
      <c r="E2849" s="55" t="n">
        <v>572.39</v>
      </c>
    </row>
    <row r="2850">
      <c r="A2850" s="53" t="inlineStr">
        <is>
          <t>CS500642267</t>
        </is>
      </c>
      <c r="B2850" s="53">
        <f>"DDV116-Gray-Chaise"</f>
        <v/>
      </c>
      <c r="C2850" s="53" t="n">
        <v>272.84</v>
      </c>
      <c r="D2850" s="54">
        <f>C2850*0.91</f>
        <v/>
      </c>
      <c r="E2850" s="55" t="n">
        <v>248.28</v>
      </c>
    </row>
    <row r="2851">
      <c r="A2851" s="53" t="inlineStr">
        <is>
          <t>CS500640901</t>
        </is>
      </c>
      <c r="B2851" s="53">
        <f>"DVV116-Chaise"</f>
        <v/>
      </c>
      <c r="C2851" s="53" t="n">
        <v>255.79</v>
      </c>
      <c r="D2851" s="54">
        <f>C2851*0.91</f>
        <v/>
      </c>
      <c r="E2851" s="55" t="n">
        <v>232.76</v>
      </c>
    </row>
    <row r="2852">
      <c r="A2852" s="53" t="inlineStr">
        <is>
          <t>CS500693128</t>
        </is>
      </c>
      <c r="B2852" s="53">
        <f>"DVV116-Chaise"</f>
        <v/>
      </c>
      <c r="C2852" s="53" t="n">
        <v>255.79</v>
      </c>
      <c r="D2852" s="54">
        <f>C2852*0.91</f>
        <v/>
      </c>
      <c r="E2852" s="55" t="n">
        <v>232.76</v>
      </c>
    </row>
    <row r="2853">
      <c r="A2853" s="53" t="inlineStr">
        <is>
          <t>CS500539357</t>
        </is>
      </c>
      <c r="B2853" s="53">
        <f>"DVV118-Chaise"</f>
        <v/>
      </c>
      <c r="C2853" s="53" t="n">
        <v>262.91</v>
      </c>
      <c r="D2853" s="54">
        <f>C2853*0.91</f>
        <v/>
      </c>
      <c r="E2853" s="55" t="n">
        <v>239.25</v>
      </c>
    </row>
    <row r="2854">
      <c r="A2854" s="53" t="inlineStr">
        <is>
          <t>CS500699087</t>
        </is>
      </c>
      <c r="B2854" s="53">
        <f>"DVV118-Chaise"</f>
        <v/>
      </c>
      <c r="C2854" s="53" t="n">
        <v>262.91</v>
      </c>
      <c r="D2854" s="54">
        <f>C2854*0.91</f>
        <v/>
      </c>
      <c r="E2854" s="55" t="n">
        <v>239.25</v>
      </c>
    </row>
    <row r="2855">
      <c r="A2855" s="53" t="inlineStr">
        <is>
          <t>CS500540209</t>
        </is>
      </c>
      <c r="B2855" s="53">
        <f>"DVV118-Green-Chaise"</f>
        <v/>
      </c>
      <c r="C2855" s="53" t="n">
        <v>280.44</v>
      </c>
      <c r="D2855" s="54">
        <f>C2855*0.91</f>
        <v/>
      </c>
      <c r="E2855" s="55" t="n">
        <v>255.18</v>
      </c>
    </row>
    <row r="2856">
      <c r="A2856" s="53" t="inlineStr">
        <is>
          <t>CS500516075</t>
        </is>
      </c>
      <c r="B2856" s="53">
        <f>"DV1015-9-A"</f>
        <v/>
      </c>
      <c r="C2856" s="53" t="n">
        <v>599</v>
      </c>
      <c r="D2856" s="54">
        <f>C2856*0.91</f>
        <v/>
      </c>
      <c r="E2856" s="55" t="n">
        <v>545.09</v>
      </c>
    </row>
    <row r="2857">
      <c r="A2857" s="53" t="inlineStr">
        <is>
          <t>CS500525974</t>
        </is>
      </c>
      <c r="B2857" s="53">
        <f>"DV1015-9-A"</f>
        <v/>
      </c>
      <c r="C2857" s="53" t="n">
        <v>599</v>
      </c>
      <c r="D2857" s="54">
        <f>C2857*0.91</f>
        <v/>
      </c>
      <c r="E2857" s="55" t="n">
        <v>545.09</v>
      </c>
    </row>
    <row r="2858">
      <c r="A2858" s="53" t="inlineStr">
        <is>
          <t>CS500529511</t>
        </is>
      </c>
      <c r="B2858" s="53">
        <f>"DV1015-9-A"</f>
        <v/>
      </c>
      <c r="C2858" s="53" t="n">
        <v>599</v>
      </c>
      <c r="D2858" s="54">
        <f>C2858*0.91</f>
        <v/>
      </c>
      <c r="E2858" s="55" t="n">
        <v>545.09</v>
      </c>
    </row>
    <row r="2859">
      <c r="A2859" s="53" t="inlineStr">
        <is>
          <t>CS500538666</t>
        </is>
      </c>
      <c r="B2859" s="53">
        <f>"DV1015-9-A"</f>
        <v/>
      </c>
      <c r="C2859" s="53" t="n">
        <v>599</v>
      </c>
      <c r="D2859" s="54">
        <f>C2859*0.91</f>
        <v/>
      </c>
      <c r="E2859" s="55" t="n">
        <v>545.09</v>
      </c>
    </row>
    <row r="2860">
      <c r="A2860" s="53" t="inlineStr">
        <is>
          <t>CS500597883</t>
        </is>
      </c>
      <c r="B2860" s="53">
        <f>"DV1015-9-A"</f>
        <v/>
      </c>
      <c r="C2860" s="53" t="n">
        <v>599</v>
      </c>
      <c r="D2860" s="54">
        <f>C2860*0.91</f>
        <v/>
      </c>
      <c r="E2860" s="55" t="n">
        <v>545.09</v>
      </c>
    </row>
    <row r="2861">
      <c r="A2861" s="53" t="inlineStr">
        <is>
          <t>CS500514532</t>
        </is>
      </c>
      <c r="B2861" s="53">
        <f>"CD1801-6"</f>
        <v/>
      </c>
      <c r="C2861" s="53" t="n">
        <v>671.49</v>
      </c>
      <c r="D2861" s="54">
        <f>C2861*0.91</f>
        <v/>
      </c>
      <c r="E2861" s="55" t="n">
        <v>611.05</v>
      </c>
    </row>
    <row r="2862">
      <c r="A2862" s="53" t="inlineStr">
        <is>
          <t>CS500620500</t>
        </is>
      </c>
      <c r="B2862" s="53">
        <f>"CD1801-6"</f>
        <v/>
      </c>
      <c r="C2862" s="53" t="n">
        <v>671.49</v>
      </c>
      <c r="D2862" s="54">
        <f>C2862*0.91</f>
        <v/>
      </c>
      <c r="E2862" s="55" t="n">
        <v>611.0599999999999</v>
      </c>
    </row>
    <row r="2863">
      <c r="A2863" s="53" t="inlineStr">
        <is>
          <t>CS500634381</t>
        </is>
      </c>
      <c r="B2863" s="53">
        <f>"CD1801-6"</f>
        <v/>
      </c>
      <c r="C2863" s="53" t="n">
        <v>671.49</v>
      </c>
      <c r="D2863" s="54">
        <f>C2863*0.91</f>
        <v/>
      </c>
      <c r="E2863" s="55" t="n">
        <v>611.0599999999999</v>
      </c>
    </row>
    <row r="2864">
      <c r="A2864" s="53" t="inlineStr">
        <is>
          <t>CS500682200</t>
        </is>
      </c>
      <c r="B2864" s="53">
        <f>"CD1802-6"</f>
        <v/>
      </c>
      <c r="C2864" s="53" t="n">
        <v>671.49</v>
      </c>
      <c r="D2864" s="54">
        <f>C2864*0.91</f>
        <v/>
      </c>
      <c r="E2864" s="55" t="n">
        <v>611.05</v>
      </c>
    </row>
    <row r="2865">
      <c r="A2865" s="53" t="inlineStr">
        <is>
          <t>CS500685455</t>
        </is>
      </c>
      <c r="B2865" s="53">
        <f>"CD1802-6"</f>
        <v/>
      </c>
      <c r="C2865" s="53" t="n">
        <v>671.49</v>
      </c>
      <c r="D2865" s="54">
        <f>C2865*0.91</f>
        <v/>
      </c>
      <c r="E2865" s="55" t="n">
        <v>611.0599999999999</v>
      </c>
    </row>
    <row r="2866">
      <c r="A2866" s="53" t="inlineStr">
        <is>
          <t>CS500689717</t>
        </is>
      </c>
      <c r="B2866" s="53">
        <f>"CD1802-6"</f>
        <v/>
      </c>
      <c r="C2866" s="53" t="n">
        <v>671.49</v>
      </c>
      <c r="D2866" s="54">
        <f>C2866*0.91</f>
        <v/>
      </c>
      <c r="E2866" s="55" t="n">
        <v>611.0599999999999</v>
      </c>
    </row>
    <row r="2867">
      <c r="A2867" s="53" t="inlineStr">
        <is>
          <t>CA500699665</t>
        </is>
      </c>
      <c r="B2867" s="53">
        <f>"CD1803-6"</f>
        <v/>
      </c>
      <c r="C2867" s="53" t="n">
        <v>671.49</v>
      </c>
      <c r="D2867" s="54">
        <f>C2867*0.91</f>
        <v/>
      </c>
      <c r="E2867" s="55" t="n">
        <v>611.04</v>
      </c>
    </row>
    <row r="2868">
      <c r="A2868" s="53" t="inlineStr">
        <is>
          <t>CS500481552</t>
        </is>
      </c>
      <c r="B2868" s="53">
        <f>"CD1803-6"</f>
        <v/>
      </c>
      <c r="C2868" s="53" t="n">
        <v>671.49</v>
      </c>
      <c r="D2868" s="54">
        <f>C2868*0.91</f>
        <v/>
      </c>
      <c r="E2868" s="55" t="n">
        <v>611.04</v>
      </c>
    </row>
    <row r="2869">
      <c r="A2869" s="53" t="inlineStr">
        <is>
          <t>CS500544919</t>
        </is>
      </c>
      <c r="B2869" s="53">
        <f>"CD1803-6"</f>
        <v/>
      </c>
      <c r="C2869" s="53" t="n">
        <v>671.49</v>
      </c>
      <c r="D2869" s="54">
        <f>C2869*0.91</f>
        <v/>
      </c>
      <c r="E2869" s="55" t="n">
        <v>611.04</v>
      </c>
    </row>
    <row r="2870">
      <c r="A2870" s="53" t="inlineStr">
        <is>
          <t>CS500574663</t>
        </is>
      </c>
      <c r="B2870" s="53">
        <f>"CD1803-6"</f>
        <v/>
      </c>
      <c r="C2870" s="53" t="n">
        <v>671.49</v>
      </c>
      <c r="D2870" s="54">
        <f>C2870*0.91</f>
        <v/>
      </c>
      <c r="E2870" s="55" t="n">
        <v>611.04</v>
      </c>
    </row>
    <row r="2871">
      <c r="A2871" s="53" t="inlineStr">
        <is>
          <t>CS500642208</t>
        </is>
      </c>
      <c r="B2871" s="53">
        <f>"CD1803-6"</f>
        <v/>
      </c>
      <c r="C2871" s="53" t="n">
        <v>671.49</v>
      </c>
      <c r="D2871" s="54">
        <f>C2871*0.91</f>
        <v/>
      </c>
      <c r="E2871" s="55" t="n">
        <v>611.05</v>
      </c>
    </row>
    <row r="2872">
      <c r="A2872" s="53" t="inlineStr">
        <is>
          <t>CS500657022</t>
        </is>
      </c>
      <c r="B2872" s="53">
        <f>"CD1803-6"</f>
        <v/>
      </c>
      <c r="C2872" s="53" t="n">
        <v>671.49</v>
      </c>
      <c r="D2872" s="54">
        <f>C2872*0.91</f>
        <v/>
      </c>
      <c r="E2872" s="55" t="n">
        <v>611.04</v>
      </c>
    </row>
    <row r="2873">
      <c r="A2873" s="53" t="inlineStr">
        <is>
          <t>CS500692154</t>
        </is>
      </c>
      <c r="B2873" s="53">
        <f>"CD1803-6"</f>
        <v/>
      </c>
      <c r="C2873" s="53" t="n">
        <v>671.49</v>
      </c>
      <c r="D2873" s="54">
        <f>C2873*0.91</f>
        <v/>
      </c>
      <c r="E2873" s="55" t="n">
        <v>611.05</v>
      </c>
    </row>
    <row r="2874">
      <c r="A2874" s="53" t="inlineStr">
        <is>
          <t>CA500527944</t>
        </is>
      </c>
      <c r="B2874" s="53">
        <f>"DV3045"</f>
        <v/>
      </c>
      <c r="C2874" s="53" t="n">
        <v>98.09999999999999</v>
      </c>
      <c r="D2874" s="54">
        <f>C2874*0.91</f>
        <v/>
      </c>
      <c r="E2874" s="55" t="n">
        <v>89.27</v>
      </c>
    </row>
    <row r="2875">
      <c r="A2875" s="53" t="inlineStr">
        <is>
          <t>CS500535405</t>
        </is>
      </c>
      <c r="B2875" s="53">
        <f>"DV3046"</f>
        <v/>
      </c>
      <c r="C2875" s="53" t="n">
        <v>196.2</v>
      </c>
      <c r="D2875" s="54">
        <f>C2875*0.91</f>
        <v/>
      </c>
      <c r="E2875" s="55" t="n">
        <v>178.54</v>
      </c>
    </row>
    <row r="2876">
      <c r="A2876" s="53" t="inlineStr">
        <is>
          <t>CS500703229</t>
        </is>
      </c>
      <c r="B2876" s="53">
        <f>"DV3046"</f>
        <v/>
      </c>
      <c r="C2876" s="53" t="n">
        <v>98.09999999999999</v>
      </c>
      <c r="D2876" s="54">
        <f>C2876*0.91</f>
        <v/>
      </c>
      <c r="E2876" s="55" t="n">
        <v>89.27</v>
      </c>
    </row>
    <row r="2877">
      <c r="A2877" s="53" t="inlineStr">
        <is>
          <t>CS500664096</t>
        </is>
      </c>
      <c r="B2877" s="53">
        <f>"DVV401-4"</f>
        <v/>
      </c>
      <c r="C2877" s="53" t="n">
        <v>783</v>
      </c>
      <c r="D2877" s="54">
        <f>C2877*0.91</f>
        <v/>
      </c>
      <c r="E2877" s="55" t="n">
        <v>712.51</v>
      </c>
    </row>
    <row r="2878">
      <c r="A2878" s="53" t="inlineStr">
        <is>
          <t>CS500586202</t>
        </is>
      </c>
      <c r="B2878" s="53">
        <f>"DVV4031-Chaise"</f>
        <v/>
      </c>
      <c r="C2878" s="53" t="n">
        <v>316.01</v>
      </c>
      <c r="D2878" s="54">
        <f>C2878*0.91</f>
        <v/>
      </c>
      <c r="E2878" s="55" t="n">
        <v>287.57</v>
      </c>
    </row>
    <row r="2879">
      <c r="A2879" s="53" t="inlineStr">
        <is>
          <t>CS500611687</t>
        </is>
      </c>
      <c r="B2879" s="53">
        <f>"DVV4031-Chaise"</f>
        <v/>
      </c>
      <c r="C2879" s="53" t="n">
        <v>316.01</v>
      </c>
      <c r="D2879" s="54">
        <f>C2879*0.91</f>
        <v/>
      </c>
      <c r="E2879" s="55" t="n">
        <v>287.57</v>
      </c>
    </row>
    <row r="2880">
      <c r="A2880" s="53" t="inlineStr">
        <is>
          <t>CS500534226</t>
        </is>
      </c>
      <c r="B2880" s="53">
        <f>"DVV40032-CH"</f>
        <v/>
      </c>
      <c r="C2880" s="53" t="n">
        <v>316.01</v>
      </c>
      <c r="D2880" s="54">
        <f>C2880*0.91</f>
        <v/>
      </c>
      <c r="E2880" s="55" t="n">
        <v>287.57</v>
      </c>
    </row>
    <row r="2881">
      <c r="A2881" s="53" t="inlineStr">
        <is>
          <t>CA500651944</t>
        </is>
      </c>
      <c r="B2881" s="53">
        <f>"DVV40032-O"</f>
        <v/>
      </c>
      <c r="C2881" s="53" t="n">
        <v>316.01</v>
      </c>
      <c r="D2881" s="54">
        <f>C2881*0.91</f>
        <v/>
      </c>
      <c r="E2881" s="55" t="n">
        <v>0</v>
      </c>
    </row>
    <row r="2882">
      <c r="A2882" s="53" t="inlineStr">
        <is>
          <t>CA500651947</t>
        </is>
      </c>
      <c r="B2882" s="53">
        <f>"DVV40032-S"</f>
        <v/>
      </c>
      <c r="C2882" s="53" t="n"/>
      <c r="D2882" s="54">
        <f>C2882*0.91</f>
        <v/>
      </c>
      <c r="E2882" s="55" t="n">
        <v>0</v>
      </c>
    </row>
    <row r="2883">
      <c r="A2883" s="53" t="inlineStr">
        <is>
          <t>CA500651951</t>
        </is>
      </c>
      <c r="B2883" s="53">
        <f>"DVV40032-CH"</f>
        <v/>
      </c>
      <c r="C2883" s="53" t="n"/>
      <c r="D2883" s="54">
        <f>C2883*0.91</f>
        <v/>
      </c>
      <c r="E2883" s="55" t="n">
        <v>0</v>
      </c>
    </row>
    <row r="2884">
      <c r="A2884" s="53" t="inlineStr">
        <is>
          <t>CA500587099</t>
        </is>
      </c>
      <c r="B2884" s="53">
        <f>"DVV40032-O"</f>
        <v/>
      </c>
      <c r="C2884" s="53" t="n">
        <v>316.01</v>
      </c>
      <c r="D2884" s="54">
        <f>C2884*0.91</f>
        <v/>
      </c>
      <c r="E2884" s="55" t="n">
        <v>49.73</v>
      </c>
    </row>
    <row r="2885">
      <c r="A2885" s="53" t="inlineStr">
        <is>
          <t>CA500587100</t>
        </is>
      </c>
      <c r="B2885" s="53">
        <f>"DVV40032-S"</f>
        <v/>
      </c>
      <c r="C2885" s="53" t="n"/>
      <c r="D2885" s="54">
        <f>C2885*0.91</f>
        <v/>
      </c>
      <c r="E2885" s="55" t="n">
        <v>118.92</v>
      </c>
    </row>
    <row r="2886">
      <c r="A2886" s="53" t="inlineStr">
        <is>
          <t>CA500587101</t>
        </is>
      </c>
      <c r="B2886" s="53">
        <f>"DVV40032-CH"</f>
        <v/>
      </c>
      <c r="C2886" s="53" t="n"/>
      <c r="D2886" s="54">
        <f>C2886*0.91</f>
        <v/>
      </c>
      <c r="E2886" s="55" t="n">
        <v>118.92</v>
      </c>
    </row>
    <row r="2887">
      <c r="A2887" s="53" t="inlineStr">
        <is>
          <t>CS500508051</t>
        </is>
      </c>
      <c r="B2887" s="53">
        <f>"DVV4034-CH"</f>
        <v/>
      </c>
      <c r="C2887" s="53" t="n">
        <v>316.01</v>
      </c>
      <c r="D2887" s="54">
        <f>C2887*0.91</f>
        <v/>
      </c>
      <c r="E2887" s="55" t="n">
        <v>287.57</v>
      </c>
    </row>
    <row r="2888">
      <c r="A2888" s="53" t="inlineStr">
        <is>
          <t>CS500517223</t>
        </is>
      </c>
      <c r="B2888" s="53">
        <f>"DVV4034-CH"</f>
        <v/>
      </c>
      <c r="C2888" s="53" t="n">
        <v>316.01</v>
      </c>
      <c r="D2888" s="54">
        <f>C2888*0.91</f>
        <v/>
      </c>
      <c r="E2888" s="55" t="n">
        <v>287.57</v>
      </c>
    </row>
    <row r="2889">
      <c r="A2889" s="53" t="inlineStr">
        <is>
          <t>CS500540472</t>
        </is>
      </c>
      <c r="B2889" s="53">
        <f>"DVV4034-CH"</f>
        <v/>
      </c>
      <c r="C2889" s="53" t="n">
        <v>316.01</v>
      </c>
      <c r="D2889" s="54">
        <f>C2889*0.91</f>
        <v/>
      </c>
      <c r="E2889" s="55" t="n">
        <v>287.57</v>
      </c>
    </row>
    <row r="2890">
      <c r="A2890" s="53" t="inlineStr">
        <is>
          <t>CS500543221</t>
        </is>
      </c>
      <c r="B2890" s="53">
        <f>"DVV4034-CH"</f>
        <v/>
      </c>
      <c r="C2890" s="53" t="n">
        <v>316.01</v>
      </c>
      <c r="D2890" s="54">
        <f>C2890*0.91</f>
        <v/>
      </c>
      <c r="E2890" s="55" t="n">
        <v>287.57</v>
      </c>
    </row>
    <row r="2891">
      <c r="A2891" s="53" t="inlineStr">
        <is>
          <t>CS500550449</t>
        </is>
      </c>
      <c r="B2891" s="53">
        <f>"DVV4034-CH"</f>
        <v/>
      </c>
      <c r="C2891" s="53" t="n">
        <v>316.01</v>
      </c>
      <c r="D2891" s="54">
        <f>C2891*0.91</f>
        <v/>
      </c>
      <c r="E2891" s="55" t="n">
        <v>287.57</v>
      </c>
    </row>
    <row r="2892">
      <c r="A2892" s="53" t="inlineStr">
        <is>
          <t>CS500554269</t>
        </is>
      </c>
      <c r="B2892" s="53">
        <f>"DVV4034-CH"</f>
        <v/>
      </c>
      <c r="C2892" s="53" t="n">
        <v>316.01</v>
      </c>
      <c r="D2892" s="54">
        <f>C2892*0.91</f>
        <v/>
      </c>
      <c r="E2892" s="55" t="n">
        <v>287.57</v>
      </c>
    </row>
    <row r="2893">
      <c r="A2893" s="53" t="inlineStr">
        <is>
          <t>CS500558028</t>
        </is>
      </c>
      <c r="B2893" s="53">
        <f>"DVV4034-CH"</f>
        <v/>
      </c>
      <c r="C2893" s="53" t="n">
        <v>316.01</v>
      </c>
      <c r="D2893" s="54">
        <f>C2893*0.91</f>
        <v/>
      </c>
      <c r="E2893" s="55" t="n">
        <v>287.57</v>
      </c>
    </row>
    <row r="2894">
      <c r="A2894" s="53" t="inlineStr">
        <is>
          <t>CS500564476</t>
        </is>
      </c>
      <c r="B2894" s="53">
        <f>"DVV4034-CH"</f>
        <v/>
      </c>
      <c r="C2894" s="53" t="n">
        <v>316.01</v>
      </c>
      <c r="D2894" s="54">
        <f>C2894*0.91</f>
        <v/>
      </c>
      <c r="E2894" s="55" t="n">
        <v>287.57</v>
      </c>
    </row>
    <row r="2895">
      <c r="A2895" s="53" t="inlineStr">
        <is>
          <t>CS500564922</t>
        </is>
      </c>
      <c r="B2895" s="53">
        <f>"DVV4034-CH"</f>
        <v/>
      </c>
      <c r="C2895" s="53" t="n">
        <v>316.01</v>
      </c>
      <c r="D2895" s="54">
        <f>C2895*0.91</f>
        <v/>
      </c>
      <c r="E2895" s="55" t="n">
        <v>287.57</v>
      </c>
    </row>
    <row r="2896">
      <c r="A2896" s="53" t="inlineStr">
        <is>
          <t>CS500569042</t>
        </is>
      </c>
      <c r="B2896" s="53">
        <f>"DVV4034-CH"</f>
        <v/>
      </c>
      <c r="C2896" s="53" t="n">
        <v>316.01</v>
      </c>
      <c r="D2896" s="54">
        <f>C2896*0.91</f>
        <v/>
      </c>
      <c r="E2896" s="55" t="n">
        <v>287.57</v>
      </c>
    </row>
    <row r="2897">
      <c r="A2897" s="53" t="inlineStr">
        <is>
          <t>CS500616287</t>
        </is>
      </c>
      <c r="B2897" s="53">
        <f>"DVV4034-CH"</f>
        <v/>
      </c>
      <c r="C2897" s="53" t="n">
        <v>316.01</v>
      </c>
      <c r="D2897" s="54">
        <f>C2897*0.91</f>
        <v/>
      </c>
      <c r="E2897" s="55" t="n">
        <v>287.57</v>
      </c>
    </row>
    <row r="2898">
      <c r="A2898" s="53" t="inlineStr">
        <is>
          <t>CS500655913</t>
        </is>
      </c>
      <c r="B2898" s="53">
        <f>"DVV4034-CH"</f>
        <v/>
      </c>
      <c r="C2898" s="53" t="n">
        <v>316.01</v>
      </c>
      <c r="D2898" s="54">
        <f>C2898*0.91</f>
        <v/>
      </c>
      <c r="E2898" s="55" t="n">
        <v>287.57</v>
      </c>
    </row>
    <row r="2899">
      <c r="A2899" s="53" t="inlineStr">
        <is>
          <t>CS500668782</t>
        </is>
      </c>
      <c r="B2899" s="53">
        <f>"DVV4034-CH"</f>
        <v/>
      </c>
      <c r="C2899" s="53" t="n">
        <v>316.01</v>
      </c>
      <c r="D2899" s="54">
        <f>C2899*0.91</f>
        <v/>
      </c>
      <c r="E2899" s="55" t="n">
        <v>287.57</v>
      </c>
    </row>
    <row r="2900">
      <c r="A2900" s="53" t="inlineStr">
        <is>
          <t>CS500684299</t>
        </is>
      </c>
      <c r="B2900" s="53">
        <f>"DVV4034-CH"</f>
        <v/>
      </c>
      <c r="C2900" s="53" t="n">
        <v>316.01</v>
      </c>
      <c r="D2900" s="54">
        <f>C2900*0.91</f>
        <v/>
      </c>
      <c r="E2900" s="55" t="n">
        <v>287.57</v>
      </c>
    </row>
    <row r="2901">
      <c r="A2901" s="53" t="inlineStr">
        <is>
          <t>CS500685644</t>
        </is>
      </c>
      <c r="B2901" s="53">
        <f>"DVV4034-CH"</f>
        <v/>
      </c>
      <c r="C2901" s="53" t="n">
        <v>316.01</v>
      </c>
      <c r="D2901" s="54">
        <f>C2901*0.91</f>
        <v/>
      </c>
      <c r="E2901" s="55" t="n">
        <v>287.57</v>
      </c>
    </row>
    <row r="2902">
      <c r="A2902" s="53" t="inlineStr">
        <is>
          <t>CS500704910</t>
        </is>
      </c>
      <c r="B2902" s="53">
        <f>"DVV4034-CH"</f>
        <v/>
      </c>
      <c r="C2902" s="53" t="n">
        <v>316.01</v>
      </c>
      <c r="D2902" s="54">
        <f>C2902*0.91</f>
        <v/>
      </c>
      <c r="E2902" s="55" t="n">
        <v>287.57</v>
      </c>
    </row>
    <row r="2903">
      <c r="A2903" s="60" t="inlineStr">
        <is>
          <t>CA500651760</t>
        </is>
      </c>
      <c r="B2903" s="60">
        <f>"DVV4034-S"</f>
        <v/>
      </c>
      <c r="C2903" s="60" t="n">
        <v>130.68</v>
      </c>
      <c r="D2903" s="54">
        <f>C2903*0.91</f>
        <v/>
      </c>
      <c r="E2903" s="55" t="n">
        <v>0</v>
      </c>
    </row>
    <row r="2904">
      <c r="A2904" s="53" t="inlineStr">
        <is>
          <t>CS500674677</t>
        </is>
      </c>
      <c r="B2904" s="53">
        <f>"CD-5011-Armrest"</f>
        <v/>
      </c>
      <c r="C2904" s="53" t="n">
        <v>206.71</v>
      </c>
      <c r="D2904" s="54">
        <f>C2904*0.91</f>
        <v/>
      </c>
      <c r="E2904" s="55" t="n">
        <v>188.1</v>
      </c>
    </row>
    <row r="2905">
      <c r="A2905" s="53" t="inlineStr">
        <is>
          <t>CS500584440</t>
        </is>
      </c>
      <c r="B2905" s="53">
        <f>"DDVV5011"</f>
        <v/>
      </c>
      <c r="C2905" s="53" t="n">
        <v>205.9</v>
      </c>
      <c r="D2905" s="54">
        <f>C2905*0.91</f>
        <v/>
      </c>
      <c r="E2905" s="55" t="n">
        <v>187.37</v>
      </c>
    </row>
    <row r="2906">
      <c r="A2906" s="53" t="inlineStr">
        <is>
          <t>CS500586661</t>
        </is>
      </c>
      <c r="B2906" s="53">
        <f>"DDVV5011"</f>
        <v/>
      </c>
      <c r="C2906" s="53" t="n">
        <v>205.9</v>
      </c>
      <c r="D2906" s="54">
        <f>C2906*0.91</f>
        <v/>
      </c>
      <c r="E2906" s="55" t="n">
        <v>187.37</v>
      </c>
    </row>
    <row r="2907">
      <c r="A2907" s="53" t="inlineStr">
        <is>
          <t>CS500548557</t>
        </is>
      </c>
      <c r="B2907" s="53">
        <f>"DDVV5012"</f>
        <v/>
      </c>
      <c r="C2907" s="53" t="n">
        <v>205.9</v>
      </c>
      <c r="D2907" s="54">
        <f>C2907*0.91</f>
        <v/>
      </c>
      <c r="E2907" s="55" t="n">
        <v>187.37</v>
      </c>
    </row>
    <row r="2908">
      <c r="A2908" s="53" t="inlineStr">
        <is>
          <t>CS500514332</t>
        </is>
      </c>
      <c r="B2908" s="53">
        <f>"CD-5013-Armrest"</f>
        <v/>
      </c>
      <c r="C2908" s="53" t="n">
        <v>206.71</v>
      </c>
      <c r="D2908" s="54">
        <f>C2908*0.91</f>
        <v/>
      </c>
      <c r="E2908" s="55" t="n">
        <v>188.1</v>
      </c>
    </row>
    <row r="2909">
      <c r="A2909" s="53" t="inlineStr">
        <is>
          <t>CS500516007</t>
        </is>
      </c>
      <c r="B2909" s="53">
        <f>"CD-5013-Armrest"</f>
        <v/>
      </c>
      <c r="C2909" s="53" t="n">
        <v>206.71</v>
      </c>
      <c r="D2909" s="54">
        <f>C2909*0.91</f>
        <v/>
      </c>
      <c r="E2909" s="55" t="n">
        <v>188.1</v>
      </c>
    </row>
    <row r="2910">
      <c r="A2910" s="53" t="inlineStr">
        <is>
          <t>CS500525762</t>
        </is>
      </c>
      <c r="B2910" s="53">
        <f>"DV-5501"</f>
        <v/>
      </c>
      <c r="C2910" s="53" t="n">
        <v>318.44</v>
      </c>
      <c r="D2910" s="54">
        <f>C2910*0.91</f>
        <v/>
      </c>
      <c r="E2910" s="55" t="n">
        <v>289.78</v>
      </c>
    </row>
    <row r="2911">
      <c r="A2911" s="53" t="inlineStr">
        <is>
          <t>CS500705508</t>
        </is>
      </c>
      <c r="B2911" s="53">
        <f>"DV-5501"</f>
        <v/>
      </c>
      <c r="C2911" s="53" t="n">
        <v>318.44</v>
      </c>
      <c r="D2911" s="54">
        <f>C2911*0.91</f>
        <v/>
      </c>
      <c r="E2911" s="55" t="n">
        <v>289.78</v>
      </c>
    </row>
    <row r="2912">
      <c r="A2912" s="53" t="inlineStr">
        <is>
          <t>CS500644253</t>
        </is>
      </c>
      <c r="B2912" s="53">
        <f>"DV-5502"</f>
        <v/>
      </c>
      <c r="C2912" s="53" t="n">
        <v>318.44</v>
      </c>
      <c r="D2912" s="54">
        <f>C2912*0.91</f>
        <v/>
      </c>
      <c r="E2912" s="55" t="n">
        <v>289.78</v>
      </c>
    </row>
    <row r="2913">
      <c r="A2913" s="53" t="inlineStr">
        <is>
          <t>CS500588280</t>
        </is>
      </c>
      <c r="B2913" s="53">
        <f>"CD-5502-Armrest"</f>
        <v/>
      </c>
      <c r="C2913" s="53" t="n">
        <v>318.4</v>
      </c>
      <c r="D2913" s="54">
        <f>C2913*0.91</f>
        <v/>
      </c>
      <c r="E2913" s="55" t="n">
        <v>289.75</v>
      </c>
    </row>
    <row r="2914">
      <c r="A2914" s="53" t="inlineStr">
        <is>
          <t>CS500597274</t>
        </is>
      </c>
      <c r="B2914" s="53">
        <f>"CD-5502-Armrest"</f>
        <v/>
      </c>
      <c r="C2914" s="53" t="n">
        <v>318.4</v>
      </c>
      <c r="D2914" s="54">
        <f>C2914*0.91</f>
        <v/>
      </c>
      <c r="E2914" s="55" t="n">
        <v>289.75</v>
      </c>
    </row>
    <row r="2915">
      <c r="A2915" s="53" t="inlineStr">
        <is>
          <t>CS500545195</t>
        </is>
      </c>
      <c r="B2915" s="53">
        <f>"DV6642-CH"</f>
        <v/>
      </c>
      <c r="C2915" s="53" t="n">
        <v>245.05</v>
      </c>
      <c r="D2915" s="54">
        <f>C2915*0.91</f>
        <v/>
      </c>
      <c r="E2915" s="55" t="n">
        <v>223</v>
      </c>
    </row>
    <row r="2916">
      <c r="A2916" s="53" t="inlineStr">
        <is>
          <t>CS500515961</t>
        </is>
      </c>
      <c r="B2916" s="53">
        <f>"CD-6643-CH"</f>
        <v/>
      </c>
      <c r="C2916" s="53" t="n">
        <v>249</v>
      </c>
      <c r="D2916" s="54">
        <f>C2916*0.91</f>
        <v/>
      </c>
      <c r="E2916" s="55" t="n">
        <v>226.59</v>
      </c>
    </row>
    <row r="2917">
      <c r="A2917" s="53" t="inlineStr">
        <is>
          <t>CA495768582</t>
        </is>
      </c>
      <c r="B2917" s="53">
        <f>"DVV6014-2"</f>
        <v/>
      </c>
      <c r="C2917" s="53" t="n">
        <v>498.04</v>
      </c>
      <c r="D2917" s="54">
        <f>C2917*0.91</f>
        <v/>
      </c>
      <c r="E2917" s="55" t="n">
        <v>453.22</v>
      </c>
    </row>
    <row r="2918">
      <c r="A2918" s="53" t="inlineStr">
        <is>
          <t>CA495773216</t>
        </is>
      </c>
      <c r="B2918" s="53">
        <f>"DVV6014-2"</f>
        <v/>
      </c>
      <c r="C2918" s="53" t="n">
        <v>498.04</v>
      </c>
      <c r="D2918" s="54">
        <f>C2918*0.91</f>
        <v/>
      </c>
      <c r="E2918" s="55" t="n">
        <v>453.22</v>
      </c>
    </row>
    <row r="2919">
      <c r="A2919" s="53" t="inlineStr">
        <is>
          <t>CA495904824</t>
        </is>
      </c>
      <c r="B2919" s="53">
        <f>"DVV6014-2"</f>
        <v/>
      </c>
      <c r="C2919" s="53" t="n">
        <v>498.04</v>
      </c>
      <c r="D2919" s="54">
        <f>C2919*0.91</f>
        <v/>
      </c>
      <c r="E2919" s="55" t="n">
        <v>453.22</v>
      </c>
    </row>
    <row r="2920">
      <c r="A2920" s="53" t="inlineStr">
        <is>
          <t>CA496010588</t>
        </is>
      </c>
      <c r="B2920" s="53">
        <f>"DVV6014-2"</f>
        <v/>
      </c>
      <c r="C2920" s="53" t="n">
        <v>498.04</v>
      </c>
      <c r="D2920" s="54">
        <f>C2920*0.91</f>
        <v/>
      </c>
      <c r="E2920" s="55" t="n">
        <v>453.22</v>
      </c>
    </row>
    <row r="2921">
      <c r="A2921" s="53" t="inlineStr">
        <is>
          <t>CA496036496</t>
        </is>
      </c>
      <c r="B2921" s="53">
        <f>"DVV6014-2"</f>
        <v/>
      </c>
      <c r="C2921" s="53" t="n">
        <v>498.04</v>
      </c>
      <c r="D2921" s="54">
        <f>C2921*0.91</f>
        <v/>
      </c>
      <c r="E2921" s="55" t="n">
        <v>453.22</v>
      </c>
    </row>
    <row r="2922">
      <c r="A2922" s="53" t="inlineStr">
        <is>
          <t>CA496234628</t>
        </is>
      </c>
      <c r="B2922" s="53">
        <f>"DVV6014-2"</f>
        <v/>
      </c>
      <c r="C2922" s="53" t="n">
        <v>498.04</v>
      </c>
      <c r="D2922" s="54">
        <f>C2922*0.91</f>
        <v/>
      </c>
      <c r="E2922" s="55" t="n">
        <v>453.22</v>
      </c>
    </row>
    <row r="2923">
      <c r="A2923" s="53" t="inlineStr">
        <is>
          <t>CS495767674</t>
        </is>
      </c>
      <c r="B2923" s="53">
        <f>"DVV6014-2"</f>
        <v/>
      </c>
      <c r="C2923" s="53" t="n">
        <v>498.04</v>
      </c>
      <c r="D2923" s="54">
        <f>C2923*0.91</f>
        <v/>
      </c>
      <c r="E2923" s="55" t="n">
        <v>453.22</v>
      </c>
    </row>
    <row r="2924">
      <c r="A2924" s="53" t="inlineStr">
        <is>
          <t>CS495873715</t>
        </is>
      </c>
      <c r="B2924" s="53">
        <f>"DVV6014-2"</f>
        <v/>
      </c>
      <c r="C2924" s="53" t="n">
        <v>498.04</v>
      </c>
      <c r="D2924" s="54">
        <f>C2924*0.91</f>
        <v/>
      </c>
      <c r="E2924" s="55" t="n">
        <v>453.22</v>
      </c>
    </row>
    <row r="2925">
      <c r="A2925" s="53" t="inlineStr">
        <is>
          <t>CS495943314</t>
        </is>
      </c>
      <c r="B2925" s="53">
        <f>"DVV6014-2"</f>
        <v/>
      </c>
      <c r="C2925" s="53" t="n">
        <v>498.04</v>
      </c>
      <c r="D2925" s="54">
        <f>C2925*0.91</f>
        <v/>
      </c>
      <c r="E2925" s="55" t="n">
        <v>453.22</v>
      </c>
    </row>
    <row r="2926">
      <c r="A2926" s="53" t="inlineStr">
        <is>
          <t>CS495983154</t>
        </is>
      </c>
      <c r="B2926" s="53">
        <f>"DVV6014-2"</f>
        <v/>
      </c>
      <c r="C2926" s="53" t="n">
        <v>498.04</v>
      </c>
      <c r="D2926" s="54">
        <f>C2926*0.91</f>
        <v/>
      </c>
      <c r="E2926" s="55" t="n">
        <v>453.22</v>
      </c>
    </row>
    <row r="2927">
      <c r="A2927" s="53" t="inlineStr">
        <is>
          <t>CS496022865</t>
        </is>
      </c>
      <c r="B2927" s="53">
        <f>"DVV6014-2"</f>
        <v/>
      </c>
      <c r="C2927" s="53" t="n">
        <v>498.04</v>
      </c>
      <c r="D2927" s="54">
        <f>C2927*0.91</f>
        <v/>
      </c>
      <c r="E2927" s="55" t="n">
        <v>453.22</v>
      </c>
    </row>
    <row r="2928">
      <c r="A2928" s="53" t="inlineStr">
        <is>
          <t>CS496057478</t>
        </is>
      </c>
      <c r="B2928" s="53">
        <f>"DVV6014-2"</f>
        <v/>
      </c>
      <c r="C2928" s="53" t="n">
        <v>498.04</v>
      </c>
      <c r="D2928" s="54">
        <f>C2928*0.91</f>
        <v/>
      </c>
      <c r="E2928" s="55" t="n">
        <v>453.22</v>
      </c>
    </row>
    <row r="2929">
      <c r="A2929" s="53" t="inlineStr">
        <is>
          <t>CS496116773</t>
        </is>
      </c>
      <c r="B2929" s="53">
        <f>"DVV6014-2"</f>
        <v/>
      </c>
      <c r="C2929" s="53" t="n">
        <v>498.04</v>
      </c>
      <c r="D2929" s="54">
        <f>C2929*0.91</f>
        <v/>
      </c>
      <c r="E2929" s="55" t="n">
        <v>453.22</v>
      </c>
    </row>
    <row r="2930">
      <c r="A2930" s="53" t="inlineStr">
        <is>
          <t>CS496155032</t>
        </is>
      </c>
      <c r="B2930" s="53">
        <f>"DVV6014-2"</f>
        <v/>
      </c>
      <c r="C2930" s="53" t="n">
        <v>498.04</v>
      </c>
      <c r="D2930" s="54">
        <f>C2930*0.91</f>
        <v/>
      </c>
      <c r="E2930" s="55" t="n">
        <v>453.22</v>
      </c>
    </row>
    <row r="2931">
      <c r="A2931" s="53" t="inlineStr">
        <is>
          <t>CS496155587</t>
        </is>
      </c>
      <c r="B2931" s="53">
        <f>"DVV6014-2"</f>
        <v/>
      </c>
      <c r="C2931" s="53" t="n">
        <v>498.04</v>
      </c>
      <c r="D2931" s="54">
        <f>C2931*0.91</f>
        <v/>
      </c>
      <c r="E2931" s="55" t="n">
        <v>453.22</v>
      </c>
    </row>
    <row r="2932">
      <c r="A2932" s="53" t="inlineStr">
        <is>
          <t>CS496174533</t>
        </is>
      </c>
      <c r="B2932" s="53">
        <f>"DVV6014-2"</f>
        <v/>
      </c>
      <c r="C2932" s="53" t="n">
        <v>498.04</v>
      </c>
      <c r="D2932" s="54">
        <f>C2932*0.91</f>
        <v/>
      </c>
      <c r="E2932" s="55" t="n">
        <v>453.22</v>
      </c>
    </row>
    <row r="2933">
      <c r="A2933" s="53" t="inlineStr">
        <is>
          <t>CS496304814</t>
        </is>
      </c>
      <c r="B2933" s="53">
        <f>"DVV6014-2"</f>
        <v/>
      </c>
      <c r="C2933" s="53" t="n">
        <v>498.04</v>
      </c>
      <c r="D2933" s="54">
        <f>C2933*0.91</f>
        <v/>
      </c>
      <c r="E2933" s="55" t="n">
        <v>453.22</v>
      </c>
    </row>
    <row r="2934">
      <c r="A2934" s="53" t="inlineStr">
        <is>
          <t>CS497530222</t>
        </is>
      </c>
      <c r="B2934" s="53">
        <f>"DVV6014-2"</f>
        <v/>
      </c>
      <c r="C2934" s="53" t="n">
        <v>498.04</v>
      </c>
      <c r="D2934" s="54">
        <f>C2934*0.91</f>
        <v/>
      </c>
      <c r="E2934" s="55" t="n">
        <v>453.22</v>
      </c>
    </row>
    <row r="2935">
      <c r="A2935" s="53" t="inlineStr">
        <is>
          <t>CS497552707</t>
        </is>
      </c>
      <c r="B2935" s="53">
        <f>"DVV6014-2"</f>
        <v/>
      </c>
      <c r="C2935" s="53" t="n">
        <v>498.04</v>
      </c>
      <c r="D2935" s="54">
        <f>C2935*0.91</f>
        <v/>
      </c>
      <c r="E2935" s="55" t="n">
        <v>453.22</v>
      </c>
    </row>
    <row r="2936">
      <c r="A2936" s="53" t="inlineStr">
        <is>
          <t>CS497575786</t>
        </is>
      </c>
      <c r="B2936" s="53">
        <f>"DVV6014-2"</f>
        <v/>
      </c>
      <c r="C2936" s="53" t="n">
        <v>498.04</v>
      </c>
      <c r="D2936" s="54">
        <f>C2936*0.91</f>
        <v/>
      </c>
      <c r="E2936" s="55" t="n">
        <v>453.22</v>
      </c>
    </row>
    <row r="2937">
      <c r="A2937" s="53" t="inlineStr">
        <is>
          <t>CS497592654</t>
        </is>
      </c>
      <c r="B2937" s="53">
        <f>"DVV6014-2"</f>
        <v/>
      </c>
      <c r="C2937" s="53" t="n">
        <v>498.04</v>
      </c>
      <c r="D2937" s="54">
        <f>C2937*0.91</f>
        <v/>
      </c>
      <c r="E2937" s="55" t="n">
        <v>453.22</v>
      </c>
    </row>
    <row r="2938">
      <c r="A2938" s="53" t="inlineStr">
        <is>
          <t>CS497600102</t>
        </is>
      </c>
      <c r="B2938" s="53">
        <f>"DVV6014-2"</f>
        <v/>
      </c>
      <c r="C2938" s="53" t="n">
        <v>498.04</v>
      </c>
      <c r="D2938" s="54">
        <f>C2938*0.91</f>
        <v/>
      </c>
      <c r="E2938" s="55" t="n">
        <v>453.22</v>
      </c>
    </row>
    <row r="2939">
      <c r="A2939" s="53" t="inlineStr">
        <is>
          <t>CS497604173</t>
        </is>
      </c>
      <c r="B2939" s="53">
        <f>"DVV6014-2"</f>
        <v/>
      </c>
      <c r="C2939" s="53" t="n">
        <v>498.04</v>
      </c>
      <c r="D2939" s="54">
        <f>C2939*0.91</f>
        <v/>
      </c>
      <c r="E2939" s="55" t="n">
        <v>453.22</v>
      </c>
    </row>
    <row r="2940">
      <c r="A2940" s="53" t="inlineStr">
        <is>
          <t>CS497638189</t>
        </is>
      </c>
      <c r="B2940" s="53">
        <f>"DVV6014-2"</f>
        <v/>
      </c>
      <c r="C2940" s="53" t="n">
        <v>498.04</v>
      </c>
      <c r="D2940" s="54">
        <f>C2940*0.91</f>
        <v/>
      </c>
      <c r="E2940" s="55" t="n">
        <v>453.22</v>
      </c>
    </row>
    <row r="2941">
      <c r="A2941" s="53" t="inlineStr">
        <is>
          <t>CS497652034</t>
        </is>
      </c>
      <c r="B2941" s="53">
        <f>"DVV6014-2"</f>
        <v/>
      </c>
      <c r="C2941" s="53" t="n">
        <v>498.04</v>
      </c>
      <c r="D2941" s="54">
        <f>C2941*0.91</f>
        <v/>
      </c>
      <c r="E2941" s="55" t="n">
        <v>453.22</v>
      </c>
    </row>
    <row r="2942">
      <c r="A2942" s="53" t="inlineStr">
        <is>
          <t>CS497673275</t>
        </is>
      </c>
      <c r="B2942" s="53">
        <f>"DVV6014-2"</f>
        <v/>
      </c>
      <c r="C2942" s="53" t="n">
        <v>498.04</v>
      </c>
      <c r="D2942" s="54">
        <f>C2942*0.91</f>
        <v/>
      </c>
      <c r="E2942" s="55" t="n">
        <v>453.22</v>
      </c>
    </row>
    <row r="2943">
      <c r="A2943" s="53" t="inlineStr">
        <is>
          <t>CS497684931</t>
        </is>
      </c>
      <c r="B2943" s="53">
        <f>"DVV6014-2"</f>
        <v/>
      </c>
      <c r="C2943" s="53" t="n">
        <v>498.04</v>
      </c>
      <c r="D2943" s="54">
        <f>C2943*0.91</f>
        <v/>
      </c>
      <c r="E2943" s="55" t="n">
        <v>453.22</v>
      </c>
    </row>
    <row r="2944">
      <c r="A2944" s="53" t="inlineStr">
        <is>
          <t>CS497787115</t>
        </is>
      </c>
      <c r="B2944" s="53">
        <f>"DVV6014-2"</f>
        <v/>
      </c>
      <c r="C2944" s="53" t="n">
        <v>498.04</v>
      </c>
      <c r="D2944" s="54">
        <f>C2944*0.91</f>
        <v/>
      </c>
      <c r="E2944" s="55" t="n">
        <v>453.22</v>
      </c>
    </row>
    <row r="2945">
      <c r="A2945" s="53" t="inlineStr">
        <is>
          <t>CS497798141</t>
        </is>
      </c>
      <c r="B2945" s="53">
        <f>"DVV6014-2"</f>
        <v/>
      </c>
      <c r="C2945" s="53" t="n">
        <v>498.04</v>
      </c>
      <c r="D2945" s="54">
        <f>C2945*0.91</f>
        <v/>
      </c>
      <c r="E2945" s="55" t="n">
        <v>453.22</v>
      </c>
    </row>
    <row r="2946">
      <c r="A2946" s="53" t="inlineStr">
        <is>
          <t>CS497813727</t>
        </is>
      </c>
      <c r="B2946" s="53">
        <f>"DVV6014-2"</f>
        <v/>
      </c>
      <c r="C2946" s="53" t="n">
        <v>498.04</v>
      </c>
      <c r="D2946" s="54">
        <f>C2946*0.91</f>
        <v/>
      </c>
      <c r="E2946" s="55" t="n">
        <v>453.22</v>
      </c>
    </row>
    <row r="2947">
      <c r="A2947" s="53" t="inlineStr">
        <is>
          <t>CS497837981</t>
        </is>
      </c>
      <c r="B2947" s="53">
        <f>"DVV6014-2"</f>
        <v/>
      </c>
      <c r="C2947" s="53" t="n">
        <v>498.04</v>
      </c>
      <c r="D2947" s="54">
        <f>C2947*0.91</f>
        <v/>
      </c>
      <c r="E2947" s="55" t="n">
        <v>453.22</v>
      </c>
    </row>
    <row r="2948">
      <c r="A2948" s="53" t="inlineStr">
        <is>
          <t>CS497880518</t>
        </is>
      </c>
      <c r="B2948" s="53">
        <f>"DVV6014-2"</f>
        <v/>
      </c>
      <c r="C2948" s="53" t="n">
        <v>498.04</v>
      </c>
      <c r="D2948" s="54">
        <f>C2948*0.91</f>
        <v/>
      </c>
      <c r="E2948" s="55" t="n">
        <v>453.22</v>
      </c>
    </row>
    <row r="2949">
      <c r="A2949" s="53" t="inlineStr">
        <is>
          <t>CS497894272</t>
        </is>
      </c>
      <c r="B2949" s="53">
        <f>"DVV6014-2"</f>
        <v/>
      </c>
      <c r="C2949" s="53" t="n">
        <v>498.04</v>
      </c>
      <c r="D2949" s="54">
        <f>C2949*0.91</f>
        <v/>
      </c>
      <c r="E2949" s="55" t="n">
        <v>453.22</v>
      </c>
    </row>
    <row r="2950">
      <c r="A2950" s="53" t="inlineStr">
        <is>
          <t>CS497895978</t>
        </is>
      </c>
      <c r="B2950" s="53">
        <f>"DVV6014-2"</f>
        <v/>
      </c>
      <c r="C2950" s="53" t="n">
        <v>498.04</v>
      </c>
      <c r="D2950" s="54">
        <f>C2950*0.91</f>
        <v/>
      </c>
      <c r="E2950" s="55" t="n">
        <v>453.22</v>
      </c>
    </row>
    <row r="2951">
      <c r="A2951" s="53" t="inlineStr">
        <is>
          <t>CS497898928</t>
        </is>
      </c>
      <c r="B2951" s="53">
        <f>"DVV6014-2"</f>
        <v/>
      </c>
      <c r="C2951" s="53" t="n">
        <v>498.04</v>
      </c>
      <c r="D2951" s="54">
        <f>C2951*0.91</f>
        <v/>
      </c>
      <c r="E2951" s="55" t="n">
        <v>453.22</v>
      </c>
    </row>
    <row r="2952">
      <c r="A2952" s="53" t="inlineStr">
        <is>
          <t>CS497929669</t>
        </is>
      </c>
      <c r="B2952" s="53">
        <f>"DVV6014-2"</f>
        <v/>
      </c>
      <c r="C2952" s="53" t="n">
        <v>498.04</v>
      </c>
      <c r="D2952" s="54">
        <f>C2952*0.91</f>
        <v/>
      </c>
      <c r="E2952" s="55" t="n">
        <v>453.22</v>
      </c>
    </row>
    <row r="2953">
      <c r="A2953" s="53" t="inlineStr">
        <is>
          <t>CS497941808</t>
        </is>
      </c>
      <c r="B2953" s="53">
        <f>"DVV6014-2"</f>
        <v/>
      </c>
      <c r="C2953" s="53" t="n">
        <v>498.04</v>
      </c>
      <c r="D2953" s="54">
        <f>C2953*0.91</f>
        <v/>
      </c>
      <c r="E2953" s="55" t="n">
        <v>453.22</v>
      </c>
    </row>
    <row r="2954">
      <c r="A2954" s="53" t="inlineStr">
        <is>
          <t>CS497989562</t>
        </is>
      </c>
      <c r="B2954" s="53">
        <f>"DVV6014-2"</f>
        <v/>
      </c>
      <c r="C2954" s="53" t="n">
        <v>498.04</v>
      </c>
      <c r="D2954" s="54">
        <f>C2954*0.91</f>
        <v/>
      </c>
      <c r="E2954" s="55" t="n">
        <v>453.22</v>
      </c>
    </row>
    <row r="2955">
      <c r="A2955" s="53" t="inlineStr">
        <is>
          <t>CS498003356</t>
        </is>
      </c>
      <c r="B2955" s="53">
        <f>"DVV6014-2"</f>
        <v/>
      </c>
      <c r="C2955" s="53" t="n">
        <v>498.04</v>
      </c>
      <c r="D2955" s="54">
        <f>C2955*0.91</f>
        <v/>
      </c>
      <c r="E2955" s="55" t="n">
        <v>453.22</v>
      </c>
    </row>
    <row r="2956">
      <c r="A2956" s="53" t="inlineStr">
        <is>
          <t>CS498519099</t>
        </is>
      </c>
      <c r="B2956" s="53">
        <f>"DVV6014-2"</f>
        <v/>
      </c>
      <c r="C2956" s="53" t="n">
        <v>498.04</v>
      </c>
      <c r="D2956" s="54">
        <f>C2956*0.91</f>
        <v/>
      </c>
      <c r="E2956" s="55" t="n">
        <v>453.22</v>
      </c>
    </row>
    <row r="2957">
      <c r="A2957" s="53" t="inlineStr">
        <is>
          <t>CS498519757</t>
        </is>
      </c>
      <c r="B2957" s="53">
        <f>"DVV6014-2"</f>
        <v/>
      </c>
      <c r="C2957" s="53" t="n">
        <v>498.04</v>
      </c>
      <c r="D2957" s="54">
        <f>C2957*0.91</f>
        <v/>
      </c>
      <c r="E2957" s="55" t="n">
        <v>453.22</v>
      </c>
    </row>
    <row r="2958">
      <c r="A2958" s="53" t="inlineStr">
        <is>
          <t>CS498530486</t>
        </is>
      </c>
      <c r="B2958" s="53">
        <f>"DVV6014-2"</f>
        <v/>
      </c>
      <c r="C2958" s="53" t="n">
        <v>498.04</v>
      </c>
      <c r="D2958" s="54">
        <f>C2958*0.91</f>
        <v/>
      </c>
      <c r="E2958" s="55" t="n">
        <v>453.22</v>
      </c>
    </row>
    <row r="2959">
      <c r="A2959" s="53" t="inlineStr">
        <is>
          <t>CS498560271</t>
        </is>
      </c>
      <c r="B2959" s="53">
        <f>"DVV6014-2"</f>
        <v/>
      </c>
      <c r="C2959" s="53" t="n">
        <v>498.04</v>
      </c>
      <c r="D2959" s="54">
        <f>C2959*0.91</f>
        <v/>
      </c>
      <c r="E2959" s="55" t="n">
        <v>453.22</v>
      </c>
    </row>
    <row r="2960">
      <c r="A2960" s="53" t="inlineStr">
        <is>
          <t>CS498570749</t>
        </is>
      </c>
      <c r="B2960" s="53">
        <f>"DVV6014-2"</f>
        <v/>
      </c>
      <c r="C2960" s="53" t="n">
        <v>498.04</v>
      </c>
      <c r="D2960" s="54">
        <f>C2960*0.91</f>
        <v/>
      </c>
      <c r="E2960" s="55" t="n">
        <v>453.22</v>
      </c>
    </row>
    <row r="2961">
      <c r="A2961" s="53" t="inlineStr">
        <is>
          <t>CS498578123</t>
        </is>
      </c>
      <c r="B2961" s="53">
        <f>"DVV6014-2"</f>
        <v/>
      </c>
      <c r="C2961" s="53" t="n">
        <v>498.04</v>
      </c>
      <c r="D2961" s="54">
        <f>C2961*0.91</f>
        <v/>
      </c>
      <c r="E2961" s="55" t="n">
        <v>453.22</v>
      </c>
    </row>
    <row r="2962">
      <c r="A2962" s="53" t="inlineStr">
        <is>
          <t>CS498582676</t>
        </is>
      </c>
      <c r="B2962" s="53">
        <f>"DVV6014-2"</f>
        <v/>
      </c>
      <c r="C2962" s="53" t="n">
        <v>498.04</v>
      </c>
      <c r="D2962" s="54">
        <f>C2962*0.91</f>
        <v/>
      </c>
      <c r="E2962" s="55" t="n">
        <v>453.22</v>
      </c>
    </row>
    <row r="2963">
      <c r="A2963" s="53" t="inlineStr">
        <is>
          <t>CS498583222</t>
        </is>
      </c>
      <c r="B2963" s="53">
        <f>"DVV6014-2"</f>
        <v/>
      </c>
      <c r="C2963" s="53" t="n">
        <v>498.04</v>
      </c>
      <c r="D2963" s="54">
        <f>C2963*0.91</f>
        <v/>
      </c>
      <c r="E2963" s="55" t="n">
        <v>453.22</v>
      </c>
    </row>
    <row r="2964">
      <c r="A2964" s="53" t="inlineStr">
        <is>
          <t>CS498586581</t>
        </is>
      </c>
      <c r="B2964" s="53">
        <f>"DVV6014-2"</f>
        <v/>
      </c>
      <c r="C2964" s="53" t="n">
        <v>498.04</v>
      </c>
      <c r="D2964" s="54">
        <f>C2964*0.91</f>
        <v/>
      </c>
      <c r="E2964" s="55" t="n">
        <v>453.22</v>
      </c>
    </row>
    <row r="2965">
      <c r="A2965" s="53" t="inlineStr">
        <is>
          <t>CS498586943</t>
        </is>
      </c>
      <c r="B2965" s="53">
        <f>"DVV6014-2"</f>
        <v/>
      </c>
      <c r="C2965" s="53" t="n">
        <v>498.04</v>
      </c>
      <c r="D2965" s="54">
        <f>C2965*0.91</f>
        <v/>
      </c>
      <c r="E2965" s="55" t="n">
        <v>453.22</v>
      </c>
    </row>
    <row r="2966">
      <c r="A2966" s="53" t="inlineStr">
        <is>
          <t>CS498588018</t>
        </is>
      </c>
      <c r="B2966" s="53">
        <f>"DVV6014-2"</f>
        <v/>
      </c>
      <c r="C2966" s="53" t="n">
        <v>498.04</v>
      </c>
      <c r="D2966" s="54">
        <f>C2966*0.91</f>
        <v/>
      </c>
      <c r="E2966" s="55" t="n">
        <v>453.22</v>
      </c>
    </row>
    <row r="2967">
      <c r="A2967" s="53" t="inlineStr">
        <is>
          <t>CS498589642</t>
        </is>
      </c>
      <c r="B2967" s="53">
        <f>"DVV6014-2"</f>
        <v/>
      </c>
      <c r="C2967" s="53" t="n">
        <v>498.04</v>
      </c>
      <c r="D2967" s="54">
        <f>C2967*0.91</f>
        <v/>
      </c>
      <c r="E2967" s="55" t="n">
        <v>453.22</v>
      </c>
    </row>
    <row r="2968">
      <c r="A2968" s="53" t="inlineStr">
        <is>
          <t>CS498594994</t>
        </is>
      </c>
      <c r="B2968" s="53">
        <f>"DVV6014-2"</f>
        <v/>
      </c>
      <c r="C2968" s="53" t="n">
        <v>498.04</v>
      </c>
      <c r="D2968" s="54">
        <f>C2968*0.91</f>
        <v/>
      </c>
      <c r="E2968" s="55" t="n">
        <v>453.22</v>
      </c>
    </row>
    <row r="2969">
      <c r="A2969" s="53" t="inlineStr">
        <is>
          <t>CS498596314</t>
        </is>
      </c>
      <c r="B2969" s="53">
        <f>"DVV6014-2"</f>
        <v/>
      </c>
      <c r="C2969" s="53" t="n">
        <v>498.04</v>
      </c>
      <c r="D2969" s="54">
        <f>C2969*0.91</f>
        <v/>
      </c>
      <c r="E2969" s="55" t="n">
        <v>0</v>
      </c>
    </row>
    <row r="2970">
      <c r="A2970" s="53" t="inlineStr">
        <is>
          <t>CS498602326</t>
        </is>
      </c>
      <c r="B2970" s="53">
        <f>"DVV6014-2"</f>
        <v/>
      </c>
      <c r="C2970" s="53" t="n">
        <v>498.04</v>
      </c>
      <c r="D2970" s="54">
        <f>C2970*0.91</f>
        <v/>
      </c>
      <c r="E2970" s="55" t="n">
        <v>453.22</v>
      </c>
    </row>
    <row r="2971">
      <c r="A2971" s="53" t="inlineStr">
        <is>
          <t>CS498607022</t>
        </is>
      </c>
      <c r="B2971" s="53">
        <f>"DVV6014-2"</f>
        <v/>
      </c>
      <c r="C2971" s="53" t="n">
        <v>498.04</v>
      </c>
      <c r="D2971" s="54">
        <f>C2971*0.91</f>
        <v/>
      </c>
      <c r="E2971" s="55" t="n">
        <v>453.22</v>
      </c>
    </row>
    <row r="2972">
      <c r="A2972" s="53" t="inlineStr">
        <is>
          <t>CS498617176</t>
        </is>
      </c>
      <c r="B2972" s="53">
        <f>"DVV6014-2"</f>
        <v/>
      </c>
      <c r="C2972" s="53" t="n">
        <v>498.04</v>
      </c>
      <c r="D2972" s="54">
        <f>C2972*0.91</f>
        <v/>
      </c>
      <c r="E2972" s="55" t="n">
        <v>453.22</v>
      </c>
    </row>
    <row r="2973">
      <c r="A2973" s="53" t="inlineStr">
        <is>
          <t>CS498628495</t>
        </is>
      </c>
      <c r="B2973" s="53">
        <f>"DVV6014-2"</f>
        <v/>
      </c>
      <c r="C2973" s="53" t="n">
        <v>498.04</v>
      </c>
      <c r="D2973" s="54">
        <f>C2973*0.91</f>
        <v/>
      </c>
      <c r="E2973" s="55" t="n">
        <v>453.22</v>
      </c>
    </row>
    <row r="2974">
      <c r="A2974" s="53" t="inlineStr">
        <is>
          <t>CS498630399</t>
        </is>
      </c>
      <c r="B2974" s="53">
        <f>"DVV6014-2"</f>
        <v/>
      </c>
      <c r="C2974" s="53" t="n">
        <v>498.04</v>
      </c>
      <c r="D2974" s="54">
        <f>C2974*0.91</f>
        <v/>
      </c>
      <c r="E2974" s="55" t="n">
        <v>453.22</v>
      </c>
    </row>
    <row r="2975">
      <c r="A2975" s="53" t="inlineStr">
        <is>
          <t>CS498636083</t>
        </is>
      </c>
      <c r="B2975" s="53">
        <f>"DVV6014-2"</f>
        <v/>
      </c>
      <c r="C2975" s="53" t="n">
        <v>498.04</v>
      </c>
      <c r="D2975" s="54">
        <f>C2975*0.91</f>
        <v/>
      </c>
      <c r="E2975" s="55" t="n">
        <v>453.22</v>
      </c>
    </row>
    <row r="2976">
      <c r="A2976" s="53" t="inlineStr">
        <is>
          <t>CS498646622</t>
        </is>
      </c>
      <c r="B2976" s="53">
        <f>"DVV6014-2"</f>
        <v/>
      </c>
      <c r="C2976" s="53" t="n">
        <v>498.04</v>
      </c>
      <c r="D2976" s="54">
        <f>C2976*0.91</f>
        <v/>
      </c>
      <c r="E2976" s="55" t="n">
        <v>453.22</v>
      </c>
    </row>
    <row r="2977">
      <c r="A2977" s="53" t="inlineStr">
        <is>
          <t>CS498652172</t>
        </is>
      </c>
      <c r="B2977" s="53">
        <f>"DVV6014-2"</f>
        <v/>
      </c>
      <c r="C2977" s="53" t="n">
        <v>498.04</v>
      </c>
      <c r="D2977" s="54">
        <f>C2977*0.91</f>
        <v/>
      </c>
      <c r="E2977" s="55" t="n">
        <v>453.22</v>
      </c>
    </row>
    <row r="2978">
      <c r="A2978" s="53" t="inlineStr">
        <is>
          <t>CS498654078</t>
        </is>
      </c>
      <c r="B2978" s="53">
        <f>"DVV6014-2"</f>
        <v/>
      </c>
      <c r="C2978" s="53" t="n">
        <v>498.04</v>
      </c>
      <c r="D2978" s="54">
        <f>C2978*0.91</f>
        <v/>
      </c>
      <c r="E2978" s="55" t="n">
        <v>453.22</v>
      </c>
    </row>
    <row r="2979">
      <c r="A2979" s="53" t="inlineStr">
        <is>
          <t>CS498659118</t>
        </is>
      </c>
      <c r="B2979" s="53">
        <f>"DVV6014-2"</f>
        <v/>
      </c>
      <c r="C2979" s="53" t="n">
        <v>498.04</v>
      </c>
      <c r="D2979" s="54">
        <f>C2979*0.91</f>
        <v/>
      </c>
      <c r="E2979" s="55" t="n">
        <v>453.22</v>
      </c>
    </row>
    <row r="2980">
      <c r="A2980" s="53" t="inlineStr">
        <is>
          <t>CS498659988</t>
        </is>
      </c>
      <c r="B2980" s="53">
        <f>"DVV6014-2"</f>
        <v/>
      </c>
      <c r="C2980" s="53" t="n">
        <v>498.04</v>
      </c>
      <c r="D2980" s="54">
        <f>C2980*0.91</f>
        <v/>
      </c>
      <c r="E2980" s="55" t="n">
        <v>453.22</v>
      </c>
    </row>
    <row r="2981">
      <c r="A2981" s="53" t="inlineStr">
        <is>
          <t>CS498677980</t>
        </is>
      </c>
      <c r="B2981" s="53">
        <f>"DVV6014-2"</f>
        <v/>
      </c>
      <c r="C2981" s="53" t="n">
        <v>498.04</v>
      </c>
      <c r="D2981" s="54">
        <f>C2981*0.91</f>
        <v/>
      </c>
      <c r="E2981" s="55" t="n">
        <v>453.22</v>
      </c>
    </row>
    <row r="2982">
      <c r="A2982" s="53" t="inlineStr">
        <is>
          <t>CS498683485</t>
        </is>
      </c>
      <c r="B2982" s="53">
        <f>"DVV6014-2"</f>
        <v/>
      </c>
      <c r="C2982" s="53" t="n">
        <v>498.04</v>
      </c>
      <c r="D2982" s="54">
        <f>C2982*0.91</f>
        <v/>
      </c>
      <c r="E2982" s="55" t="n">
        <v>453.22</v>
      </c>
    </row>
    <row r="2983">
      <c r="A2983" s="53" t="inlineStr">
        <is>
          <t>CS498685661</t>
        </is>
      </c>
      <c r="B2983" s="53">
        <f>"DVV6014-2"</f>
        <v/>
      </c>
      <c r="C2983" s="53" t="n">
        <v>498.04</v>
      </c>
      <c r="D2983" s="54">
        <f>C2983*0.91</f>
        <v/>
      </c>
      <c r="E2983" s="55" t="n">
        <v>453.22</v>
      </c>
    </row>
    <row r="2984">
      <c r="A2984" s="53" t="inlineStr">
        <is>
          <t>CS498688114</t>
        </is>
      </c>
      <c r="B2984" s="53">
        <f>"DVV6014-2"</f>
        <v/>
      </c>
      <c r="C2984" s="53" t="n">
        <v>498.04</v>
      </c>
      <c r="D2984" s="54">
        <f>C2984*0.91</f>
        <v/>
      </c>
      <c r="E2984" s="55" t="n">
        <v>453.22</v>
      </c>
    </row>
    <row r="2985">
      <c r="A2985" s="53" t="inlineStr">
        <is>
          <t>CS498689107</t>
        </is>
      </c>
      <c r="B2985" s="53">
        <f>"DVV6014-2"</f>
        <v/>
      </c>
      <c r="C2985" s="53" t="n">
        <v>498.04</v>
      </c>
      <c r="D2985" s="54">
        <f>C2985*0.91</f>
        <v/>
      </c>
      <c r="E2985" s="55" t="n">
        <v>453.22</v>
      </c>
    </row>
    <row r="2986">
      <c r="A2986" s="53" t="inlineStr">
        <is>
          <t>CS498691510</t>
        </is>
      </c>
      <c r="B2986" s="53">
        <f>"DVV6014-2"</f>
        <v/>
      </c>
      <c r="C2986" s="53" t="n">
        <v>498.04</v>
      </c>
      <c r="D2986" s="54">
        <f>C2986*0.91</f>
        <v/>
      </c>
      <c r="E2986" s="55" t="n">
        <v>453.22</v>
      </c>
    </row>
    <row r="2987">
      <c r="A2987" s="53" t="inlineStr">
        <is>
          <t>CS498698788</t>
        </is>
      </c>
      <c r="B2987" s="53">
        <f>"DVV6014-2"</f>
        <v/>
      </c>
      <c r="C2987" s="53" t="n">
        <v>498.04</v>
      </c>
      <c r="D2987" s="54">
        <f>C2987*0.91</f>
        <v/>
      </c>
      <c r="E2987" s="55" t="n">
        <v>453.22</v>
      </c>
    </row>
    <row r="2988">
      <c r="A2988" s="53" t="inlineStr">
        <is>
          <t>CS498704625</t>
        </is>
      </c>
      <c r="B2988" s="53">
        <f>"DVV6014-2"</f>
        <v/>
      </c>
      <c r="C2988" s="53" t="n">
        <v>498.04</v>
      </c>
      <c r="D2988" s="54">
        <f>C2988*0.91</f>
        <v/>
      </c>
      <c r="E2988" s="55" t="n">
        <v>453.22</v>
      </c>
    </row>
    <row r="2989">
      <c r="A2989" s="53" t="inlineStr">
        <is>
          <t>CS498725270</t>
        </is>
      </c>
      <c r="B2989" s="53">
        <f>"DVV6014-2"</f>
        <v/>
      </c>
      <c r="C2989" s="53" t="n">
        <v>498.04</v>
      </c>
      <c r="D2989" s="54">
        <f>C2989*0.91</f>
        <v/>
      </c>
      <c r="E2989" s="55" t="n">
        <v>453.22</v>
      </c>
    </row>
    <row r="2990">
      <c r="A2990" s="53" t="inlineStr">
        <is>
          <t>CS498734670</t>
        </is>
      </c>
      <c r="B2990" s="53">
        <f>"DVV6014-2"</f>
        <v/>
      </c>
      <c r="C2990" s="53" t="n">
        <v>498.04</v>
      </c>
      <c r="D2990" s="54">
        <f>C2990*0.91</f>
        <v/>
      </c>
      <c r="E2990" s="55" t="n">
        <v>453.22</v>
      </c>
    </row>
    <row r="2991">
      <c r="A2991" s="53" t="inlineStr">
        <is>
          <t>CS498735664</t>
        </is>
      </c>
      <c r="B2991" s="53">
        <f>"DVV6014-2"</f>
        <v/>
      </c>
      <c r="C2991" s="53" t="n">
        <v>498.04</v>
      </c>
      <c r="D2991" s="54">
        <f>C2991*0.91</f>
        <v/>
      </c>
      <c r="E2991" s="55" t="n">
        <v>453.22</v>
      </c>
    </row>
    <row r="2992">
      <c r="A2992" s="53" t="inlineStr">
        <is>
          <t>CS498746875</t>
        </is>
      </c>
      <c r="B2992" s="53">
        <f>"DVV6014-2"</f>
        <v/>
      </c>
      <c r="C2992" s="53" t="n">
        <v>498.04</v>
      </c>
      <c r="D2992" s="54">
        <f>C2992*0.91</f>
        <v/>
      </c>
      <c r="E2992" s="55" t="n">
        <v>453.22</v>
      </c>
    </row>
    <row r="2993">
      <c r="A2993" s="53" t="inlineStr">
        <is>
          <t>CS498767845</t>
        </is>
      </c>
      <c r="B2993" s="53">
        <f>"DVV6014-2"</f>
        <v/>
      </c>
      <c r="C2993" s="53" t="n">
        <v>498.04</v>
      </c>
      <c r="D2993" s="54">
        <f>C2993*0.91</f>
        <v/>
      </c>
      <c r="E2993" s="55" t="n">
        <v>453.22</v>
      </c>
    </row>
    <row r="2994">
      <c r="A2994" s="53" t="inlineStr">
        <is>
          <t>CS498767912</t>
        </is>
      </c>
      <c r="B2994" s="53">
        <f>"DVV6014-2"</f>
        <v/>
      </c>
      <c r="C2994" s="53" t="n">
        <v>498.04</v>
      </c>
      <c r="D2994" s="54">
        <f>C2994*0.91</f>
        <v/>
      </c>
      <c r="E2994" s="55" t="n">
        <v>453.22</v>
      </c>
    </row>
    <row r="2995">
      <c r="A2995" s="53" t="inlineStr">
        <is>
          <t>CS498771673</t>
        </is>
      </c>
      <c r="B2995" s="53">
        <f>"DVV6014-2"</f>
        <v/>
      </c>
      <c r="C2995" s="53" t="n">
        <v>498.04</v>
      </c>
      <c r="D2995" s="54">
        <f>C2995*0.91</f>
        <v/>
      </c>
      <c r="E2995" s="55" t="n">
        <v>453.22</v>
      </c>
    </row>
    <row r="2996">
      <c r="A2996" s="53" t="inlineStr">
        <is>
          <t>CS498854321</t>
        </is>
      </c>
      <c r="B2996" s="53">
        <f>"DVV6014-2"</f>
        <v/>
      </c>
      <c r="C2996" s="53" t="n">
        <v>498.04</v>
      </c>
      <c r="D2996" s="54">
        <f>C2996*0.91</f>
        <v/>
      </c>
      <c r="E2996" s="55" t="n">
        <v>453.22</v>
      </c>
    </row>
    <row r="2997">
      <c r="A2997" s="53" t="inlineStr">
        <is>
          <t>CS498857554</t>
        </is>
      </c>
      <c r="B2997" s="53">
        <f>"DVV6014-2"</f>
        <v/>
      </c>
      <c r="C2997" s="53" t="n">
        <v>498.04</v>
      </c>
      <c r="D2997" s="54">
        <f>C2997*0.91</f>
        <v/>
      </c>
      <c r="E2997" s="55" t="n">
        <v>453.22</v>
      </c>
    </row>
    <row r="2998">
      <c r="A2998" s="53" t="inlineStr">
        <is>
          <t>CS498865402</t>
        </is>
      </c>
      <c r="B2998" s="53">
        <f>"DVV6014-2"</f>
        <v/>
      </c>
      <c r="C2998" s="53" t="n">
        <v>498.04</v>
      </c>
      <c r="D2998" s="54">
        <f>C2998*0.91</f>
        <v/>
      </c>
      <c r="E2998" s="55" t="n">
        <v>453.22</v>
      </c>
    </row>
    <row r="2999">
      <c r="A2999" s="53" t="inlineStr">
        <is>
          <t>CS498866074</t>
        </is>
      </c>
      <c r="B2999" s="53">
        <f>"DVV6014-2"</f>
        <v/>
      </c>
      <c r="C2999" s="53" t="n">
        <v>498.04</v>
      </c>
      <c r="D2999" s="54">
        <f>C2999*0.91</f>
        <v/>
      </c>
      <c r="E2999" s="55" t="n">
        <v>453.22</v>
      </c>
    </row>
    <row r="3000">
      <c r="A3000" s="53" t="inlineStr">
        <is>
          <t>CS498866624</t>
        </is>
      </c>
      <c r="B3000" s="53">
        <f>"DVV6014-2"</f>
        <v/>
      </c>
      <c r="C3000" s="53" t="n">
        <v>498.04</v>
      </c>
      <c r="D3000" s="54">
        <f>C3000*0.91</f>
        <v/>
      </c>
      <c r="E3000" s="55" t="n">
        <v>453.22</v>
      </c>
    </row>
    <row r="3001">
      <c r="A3001" s="53" t="inlineStr">
        <is>
          <t>CS498879202</t>
        </is>
      </c>
      <c r="B3001" s="53">
        <f>"DVV6014-2"</f>
        <v/>
      </c>
      <c r="C3001" s="53" t="n">
        <v>498.04</v>
      </c>
      <c r="D3001" s="54">
        <f>C3001*0.91</f>
        <v/>
      </c>
      <c r="E3001" s="55" t="n">
        <v>453.22</v>
      </c>
    </row>
    <row r="3002">
      <c r="A3002" s="53" t="inlineStr">
        <is>
          <t>CS500388784</t>
        </is>
      </c>
      <c r="B3002" s="53">
        <f>"DVV6014-2"</f>
        <v/>
      </c>
      <c r="C3002" s="53" t="n">
        <v>498.04</v>
      </c>
      <c r="D3002" s="54">
        <f>C3002*0.91</f>
        <v/>
      </c>
      <c r="E3002" s="55" t="n">
        <v>453.22</v>
      </c>
    </row>
    <row r="3003">
      <c r="A3003" s="53" t="inlineStr">
        <is>
          <t>CS498517384</t>
        </is>
      </c>
      <c r="B3003" s="53">
        <f>"DDV60014-2-A"</f>
        <v/>
      </c>
      <c r="C3003" s="53" t="n">
        <v>525</v>
      </c>
      <c r="D3003" s="54">
        <f>C3003*0.91</f>
        <v/>
      </c>
      <c r="E3003" s="55" t="n">
        <v>477.74</v>
      </c>
    </row>
    <row r="3004">
      <c r="A3004" s="53" t="inlineStr">
        <is>
          <t>CS498666187</t>
        </is>
      </c>
      <c r="B3004" s="53">
        <f>"DDV60014-9-A"</f>
        <v/>
      </c>
      <c r="C3004" s="53" t="n">
        <v>599</v>
      </c>
      <c r="D3004" s="54">
        <f>C3004*0.91</f>
        <v/>
      </c>
      <c r="E3004" s="55" t="n">
        <v>545.09</v>
      </c>
    </row>
    <row r="3005">
      <c r="A3005" s="58" t="inlineStr">
        <is>
          <t>CS498563771</t>
        </is>
      </c>
      <c r="B3005" s="58">
        <f>"DV60014-9T-A"</f>
        <v/>
      </c>
      <c r="C3005" s="58" t="n">
        <v>629</v>
      </c>
      <c r="D3005" s="54">
        <f>C3005*0.91</f>
        <v/>
      </c>
      <c r="E3005" s="55" t="n">
        <v>572.39</v>
      </c>
    </row>
    <row r="3006">
      <c r="A3006" s="58" t="inlineStr">
        <is>
          <t>CS498614597</t>
        </is>
      </c>
      <c r="B3006" s="58">
        <f>"DV60014-9T-A"</f>
        <v/>
      </c>
      <c r="C3006" s="58" t="n">
        <v>629</v>
      </c>
      <c r="D3006" s="54">
        <f>C3006*0.91</f>
        <v/>
      </c>
      <c r="E3006" s="55" t="n">
        <v>572.39</v>
      </c>
    </row>
    <row r="3007">
      <c r="A3007" s="53" t="inlineStr">
        <is>
          <t>CS500526064</t>
        </is>
      </c>
      <c r="B3007" s="53">
        <f>"DV6213-11-C"</f>
        <v/>
      </c>
      <c r="C3007" s="53" t="n">
        <v>675.95</v>
      </c>
      <c r="D3007" s="54">
        <f>C3007*0.91</f>
        <v/>
      </c>
      <c r="E3007" s="55" t="n">
        <v>176.29</v>
      </c>
    </row>
    <row r="3008">
      <c r="A3008" s="53" t="inlineStr">
        <is>
          <t>CS500526978</t>
        </is>
      </c>
      <c r="B3008" s="53">
        <f>"DV6213-11-A"</f>
        <v/>
      </c>
      <c r="C3008" s="53" t="n"/>
      <c r="D3008" s="54">
        <f>C3008*0.91</f>
        <v/>
      </c>
      <c r="E3008" s="55" t="n">
        <v>438.84</v>
      </c>
    </row>
    <row r="3009">
      <c r="A3009" s="53" t="inlineStr">
        <is>
          <t>CS500643430</t>
        </is>
      </c>
      <c r="B3009" s="53">
        <f>"DV6213-11-C"</f>
        <v/>
      </c>
      <c r="C3009" s="53" t="n">
        <v>675.95</v>
      </c>
      <c r="D3009" s="54">
        <f>C3009*0.91</f>
        <v/>
      </c>
      <c r="E3009" s="55" t="n">
        <v>615.12</v>
      </c>
    </row>
    <row r="3010">
      <c r="A3010" s="53" t="inlineStr">
        <is>
          <t>CS500685098</t>
        </is>
      </c>
      <c r="B3010" s="53">
        <f>"CC-8013"</f>
        <v/>
      </c>
      <c r="C3010" s="53" t="n">
        <v>61.2</v>
      </c>
      <c r="D3010" s="54">
        <f>C3010*0.91</f>
        <v/>
      </c>
      <c r="E3010" s="55" t="n">
        <v>55.69</v>
      </c>
    </row>
    <row r="3011">
      <c r="A3011" s="53" t="inlineStr">
        <is>
          <t>CS500597151</t>
        </is>
      </c>
      <c r="B3011" s="53">
        <f>"CC-8014"</f>
        <v/>
      </c>
      <c r="C3011" s="53" t="n">
        <v>61.2</v>
      </c>
      <c r="D3011" s="54">
        <f>C3011*0.91</f>
        <v/>
      </c>
      <c r="E3011" s="55" t="n">
        <v>55.69</v>
      </c>
    </row>
    <row r="3012">
      <c r="A3012" s="53" t="inlineStr">
        <is>
          <t>CS500661600</t>
        </is>
      </c>
      <c r="B3012" s="53">
        <f>"CC-8014"</f>
        <v/>
      </c>
      <c r="C3012" s="53" t="n">
        <v>61.2</v>
      </c>
      <c r="D3012" s="54">
        <f>C3012*0.91</f>
        <v/>
      </c>
      <c r="E3012" s="55" t="n">
        <v>55.69</v>
      </c>
    </row>
    <row r="3013">
      <c r="A3013" s="53" t="inlineStr">
        <is>
          <t>CS500665076</t>
        </is>
      </c>
      <c r="B3013" s="53">
        <f>"CC-8014"</f>
        <v/>
      </c>
      <c r="C3013" s="53" t="n">
        <v>61.2</v>
      </c>
      <c r="D3013" s="54">
        <f>C3013*0.91</f>
        <v/>
      </c>
      <c r="E3013" s="55" t="n">
        <v>55.69</v>
      </c>
    </row>
    <row r="3014">
      <c r="A3014" s="53" t="inlineStr">
        <is>
          <t>CS500693826</t>
        </is>
      </c>
      <c r="B3014" s="53">
        <f>"CC-8014"</f>
        <v/>
      </c>
      <c r="C3014" s="53" t="n">
        <v>61.2</v>
      </c>
      <c r="D3014" s="54">
        <f>C3014*0.91</f>
        <v/>
      </c>
      <c r="E3014" s="55" t="n">
        <v>55.69</v>
      </c>
    </row>
    <row r="3015">
      <c r="A3015" s="53" t="inlineStr">
        <is>
          <t>CS500656893</t>
        </is>
      </c>
      <c r="B3015" s="53">
        <f>"DV9703"</f>
        <v/>
      </c>
      <c r="C3015" s="53" t="n">
        <v>94.25</v>
      </c>
      <c r="D3015" s="54">
        <f>C3015*0.91</f>
        <v/>
      </c>
      <c r="E3015" s="55" t="n">
        <v>85.76000000000001</v>
      </c>
    </row>
    <row r="3016">
      <c r="A3016" s="53" t="inlineStr">
        <is>
          <t>CA500542845</t>
        </is>
      </c>
      <c r="B3016" s="53">
        <f>"DV9704"</f>
        <v/>
      </c>
      <c r="C3016" s="53" t="n">
        <v>94.25</v>
      </c>
      <c r="D3016" s="54">
        <f>C3016*0.91</f>
        <v/>
      </c>
      <c r="E3016" s="55" t="n">
        <v>85.76000000000001</v>
      </c>
    </row>
    <row r="3017">
      <c r="A3017" s="53" t="inlineStr">
        <is>
          <t>CS500691310</t>
        </is>
      </c>
      <c r="B3017" s="53">
        <f>"DV9704"</f>
        <v/>
      </c>
      <c r="C3017" s="53" t="n">
        <v>94.25</v>
      </c>
      <c r="D3017" s="54">
        <f>C3017*0.91</f>
        <v/>
      </c>
      <c r="E3017" s="55" t="n">
        <v>85.76000000000001</v>
      </c>
    </row>
    <row r="3018">
      <c r="A3018" s="53" t="inlineStr">
        <is>
          <t>CS500643924</t>
        </is>
      </c>
      <c r="B3018" s="53">
        <f>"DV9805"</f>
        <v/>
      </c>
      <c r="C3018" s="53" t="n">
        <v>75.73</v>
      </c>
      <c r="D3018" s="54">
        <f>C3018*0.91</f>
        <v/>
      </c>
      <c r="E3018" s="55" t="n">
        <v>68.93000000000001</v>
      </c>
    </row>
    <row r="3019">
      <c r="A3019" s="1" t="n"/>
      <c r="B3019" s="1" t="n"/>
      <c r="C3019" s="1" t="n"/>
      <c r="D3019" s="42" t="n"/>
      <c r="E3019" s="4" t="n"/>
    </row>
  </sheetData>
  <conditionalFormatting sqref="A1:A3019">
    <cfRule type="duplicateValues" priority="3" dxfId="0"/>
    <cfRule type="duplicateValues" priority="4" dxfId="0"/>
    <cfRule type="duplicateValues" priority="5" dxfId="0"/>
    <cfRule type="duplicateValues" priority="6" dxfId="0"/>
    <cfRule type="duplicateValues" priority="103" dxfId="0"/>
    <cfRule type="duplicateValues" priority="104" dxfId="0"/>
    <cfRule type="duplicateValues" priority="105" dxfId="0"/>
    <cfRule type="duplicateValues" priority="106" dxfId="0"/>
  </conditionalFormatting>
  <conditionalFormatting sqref="A1:A440">
    <cfRule type="duplicateValues" priority="102" dxfId="0"/>
  </conditionalFormatting>
  <conditionalFormatting sqref="A442:A564">
    <cfRule type="duplicateValues" priority="101" dxfId="0"/>
  </conditionalFormatting>
  <conditionalFormatting sqref="A566:A741">
    <cfRule type="duplicateValues" priority="100" dxfId="0"/>
  </conditionalFormatting>
  <conditionalFormatting sqref="A743:A1324">
    <cfRule type="duplicateValues" priority="98" dxfId="0"/>
    <cfRule type="duplicateValues" priority="99" dxfId="0"/>
  </conditionalFormatting>
  <conditionalFormatting sqref="A1326:A2121">
    <cfRule type="duplicateValues" priority="97" dxfId="0"/>
  </conditionalFormatting>
  <conditionalFormatting sqref="A2123:A2440">
    <cfRule type="duplicateValues" priority="96" dxfId="0"/>
  </conditionalFormatting>
  <conditionalFormatting sqref="A2442:A2786">
    <cfRule type="duplicateValues" priority="95" dxfId="0"/>
  </conditionalFormatting>
  <conditionalFormatting sqref="A2788:A3018">
    <cfRule type="duplicateValues" priority="94" dxfId="0"/>
  </conditionalFormatting>
  <conditionalFormatting sqref="A441 A565 A742 A1325 A2122 A2441 A2787 A3019">
    <cfRule type="duplicateValues" priority="1" dxfId="0"/>
    <cfRule type="duplicateValues" priority="2" dxfId="0"/>
    <cfRule type="duplicateValues" priority="22" dxfId="0"/>
    <cfRule type="duplicateValues" priority="23" dxfId="0"/>
    <cfRule type="duplicateValues" priority="24" dxfId="0"/>
    <cfRule type="duplicateValues" priority="25" dxfId="0"/>
    <cfRule type="duplicateValues" priority="26" dxfId="0"/>
    <cfRule type="duplicateValues" priority="27" dxfId="0"/>
    <cfRule type="duplicateValues" priority="28" dxfId="0"/>
    <cfRule type="duplicateValues" priority="29" dxfId="0"/>
    <cfRule type="duplicateValues" priority="30" dxfId="0"/>
    <cfRule type="duplicateValues" priority="31" dxfId="0"/>
    <cfRule type="duplicateValues" priority="32" dxfId="0"/>
    <cfRule type="duplicateValues" priority="33" dxfId="0"/>
    <cfRule type="duplicateValues" priority="34" dxfId="0"/>
    <cfRule type="duplicateValues" priority="35" dxfId="0"/>
    <cfRule type="duplicateValues" priority="36" dxfId="0"/>
    <cfRule type="duplicateValues" priority="37" dxfId="0"/>
    <cfRule type="duplicateValues" priority="38" dxfId="0"/>
    <cfRule type="duplicateValues" priority="39" dxfId="0"/>
    <cfRule type="duplicateValues" priority="40" dxfId="0"/>
    <cfRule type="duplicateValues" priority="41" dxfId="0"/>
    <cfRule type="duplicateValues" priority="42" dxfId="0"/>
    <cfRule type="duplicateValues" priority="43" dxfId="0"/>
    <cfRule type="duplicateValues" priority="44" dxfId="0"/>
    <cfRule type="duplicateValues" priority="45" dxfId="0"/>
    <cfRule type="duplicateValues" priority="46" dxfId="0"/>
    <cfRule type="duplicateValues" priority="47" dxfId="0"/>
    <cfRule type="duplicateValues" priority="48" dxfId="0"/>
    <cfRule type="duplicateValues" priority="49" dxfId="0"/>
    <cfRule type="duplicateValues" priority="50" dxfId="0"/>
    <cfRule type="duplicateValues" priority="51" dxfId="0"/>
    <cfRule type="duplicateValues" priority="52" dxfId="0"/>
    <cfRule type="duplicateValues" priority="53" dxfId="0"/>
    <cfRule type="duplicateValues" priority="54" dxfId="0"/>
    <cfRule type="duplicateValues" priority="55" dxfId="0"/>
    <cfRule type="duplicateValues" priority="56" dxfId="0"/>
    <cfRule type="duplicateValues" priority="57" dxfId="0"/>
    <cfRule type="duplicateValues" priority="58" dxfId="0"/>
    <cfRule type="duplicateValues" priority="59" dxfId="0"/>
    <cfRule type="duplicateValues" priority="60" dxfId="0"/>
    <cfRule type="duplicateValues" priority="61" dxfId="0"/>
    <cfRule type="duplicateValues" priority="62" dxfId="0"/>
    <cfRule type="duplicateValues" priority="63" dxfId="0"/>
    <cfRule type="duplicateValues" priority="64" dxfId="0"/>
    <cfRule type="duplicateValues" priority="65" dxfId="0"/>
    <cfRule type="duplicateValues" priority="66" dxfId="0"/>
    <cfRule type="duplicateValues" priority="67" dxfId="0"/>
    <cfRule type="duplicateValues" priority="68" dxfId="0"/>
    <cfRule type="duplicateValues" priority="69" dxfId="0"/>
    <cfRule type="duplicateValues" priority="70" dxfId="0"/>
    <cfRule type="duplicateValues" priority="71" dxfId="0"/>
    <cfRule type="duplicateValues" priority="72" dxfId="0"/>
    <cfRule type="duplicateValues" priority="73" dxfId="0"/>
    <cfRule type="duplicateValues" priority="74" dxfId="0"/>
    <cfRule type="duplicateValues" priority="75" dxfId="0"/>
    <cfRule type="duplicateValues" priority="76" dxfId="0"/>
    <cfRule type="duplicateValues" priority="77" dxfId="0"/>
    <cfRule type="duplicateValues" priority="78" dxfId="0"/>
    <cfRule type="duplicateValues" priority="79" dxfId="0"/>
    <cfRule type="duplicateValues" priority="80" dxfId="0"/>
    <cfRule type="duplicateValues" priority="81" dxfId="0"/>
    <cfRule type="duplicateValues" priority="82" dxfId="0"/>
    <cfRule type="duplicateValues" priority="83" dxfId="0"/>
    <cfRule type="duplicateValues" priority="84" dxfId="0"/>
    <cfRule type="duplicateValues" priority="85" dxfId="0"/>
    <cfRule type="duplicateValues" priority="86" dxfId="0"/>
    <cfRule type="duplicateValues" priority="87" dxfId="0"/>
    <cfRule type="duplicateValues" priority="88" dxfId="0"/>
    <cfRule type="duplicateValues" priority="89" dxfId="0"/>
    <cfRule type="duplicateValues" priority="90" dxfId="0"/>
    <cfRule type="duplicateValues" priority="91" dxfId="0"/>
    <cfRule type="duplicateValues" priority="92" dxfId="0"/>
    <cfRule type="duplicateValues" priority="93" dxfId="0"/>
  </conditionalFormatting>
  <conditionalFormatting sqref="A1:A441 A565 A742 A1325 A2122 A2441 A2787 A3019">
    <cfRule type="duplicateValues" priority="20" dxfId="0"/>
    <cfRule type="duplicateValues" priority="21" dxfId="0"/>
  </conditionalFormatting>
  <conditionalFormatting sqref="A1:A565 A742 A1325 A2122 A2441 A2787 A3019">
    <cfRule type="duplicateValues" priority="18" dxfId="0"/>
    <cfRule type="duplicateValues" priority="19" dxfId="0"/>
  </conditionalFormatting>
  <conditionalFormatting sqref="A1:A742 A1325 A2122 A2441 A2787 A3019">
    <cfRule type="duplicateValues" priority="16" dxfId="0"/>
    <cfRule type="duplicateValues" priority="17" dxfId="0"/>
  </conditionalFormatting>
  <conditionalFormatting sqref="A1:A1325 A2122 A2441 A2787 A3019">
    <cfRule type="duplicateValues" priority="12" dxfId="0"/>
    <cfRule type="duplicateValues" priority="13" dxfId="0"/>
    <cfRule type="duplicateValues" priority="14" dxfId="0"/>
    <cfRule type="duplicateValues" priority="15" dxfId="0"/>
  </conditionalFormatting>
  <conditionalFormatting sqref="A1:A2122 A2441 A2787 A3019">
    <cfRule type="duplicateValues" priority="11" dxfId="0"/>
  </conditionalFormatting>
  <conditionalFormatting sqref="A1:A2441 A2787 A3019">
    <cfRule type="duplicateValues" priority="10" dxfId="0"/>
  </conditionalFormatting>
  <conditionalFormatting sqref="A1:A2787 A3019">
    <cfRule type="duplicateValues" priority="7" dxfId="0"/>
    <cfRule type="duplicateValues" priority="8" dxfId="0"/>
    <cfRule type="duplicateValues" priority="9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大猫 橙</dc:creator>
  <dcterms:created xmlns:dcterms="http://purl.org/dc/terms/" xmlns:xsi="http://www.w3.org/2001/XMLSchema-instance" xsi:type="dcterms:W3CDTF">2024-01-19T19:20:21Z</dcterms:created>
  <dcterms:modified xmlns:dcterms="http://purl.org/dc/terms/" xmlns:xsi="http://www.w3.org/2001/XMLSchema-instance" xsi:type="dcterms:W3CDTF">2024-01-25T11:41:58Z</dcterms:modified>
  <cp:lastModifiedBy>大猫 橙</cp:lastModifiedBy>
</cp:coreProperties>
</file>