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16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11" i="1"/>
  <c r="D5" i="1"/>
  <c r="E5" i="1"/>
  <c r="E6" i="1"/>
  <c r="E15" i="1"/>
  <c r="D14" i="1"/>
  <c r="E14" i="1"/>
  <c r="C14" i="1"/>
  <c r="D11" i="1"/>
  <c r="E11" i="1"/>
  <c r="B11" i="1"/>
  <c r="E7" i="1"/>
  <c r="D6" i="1"/>
  <c r="C5" i="1"/>
  <c r="D13" i="1"/>
  <c r="E13" i="1"/>
  <c r="C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<sst xmlns="http://schemas.openxmlformats.org/spreadsheetml/2006/main" count="11" uniqueCount="11">
  <si>
    <t>Total</t>
  </si>
  <si>
    <t>Activations</t>
  </si>
  <si>
    <t>Churn</t>
  </si>
  <si>
    <t>Refill (M=1)</t>
  </si>
  <si>
    <t>Refill (M&gt;1)</t>
  </si>
  <si>
    <t>Churn %</t>
  </si>
  <si>
    <t>Cohort Analysis</t>
  </si>
  <si>
    <t>Total grows by growth rate (100% here) less churn (85% overall)</t>
  </si>
  <si>
    <t>Gross adds less 1 month churn</t>
  </si>
  <si>
    <t>Gross adds projected</t>
  </si>
  <si>
    <t>Lags Total subs by 2 months.  Start at Period 1 gross adds after 2 months churn, grow at same growth rate as total 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</si>
</sst>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right"/>
    </xf>
    <xf numFmtId="43" fontId="0" fillId="0" borderId="0" xfId="1" applyNumberFormat="1" applyFont="1"/>
    <xf numFmtId="43" fontId="0" fillId="0" borderId="0" xfId="1" applyNumberFormat="1" applyFont="1" applyAlignment="1">
      <alignment horizontal="right"/>
    </xf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Sheet1!$B$11:$E$11</c:f>
              <c:numCache>
                <c:formatCode>_(* #,##0.00_);_(* \(#,##0.00\);_(* "-"??_);_(@_)</c:formatCode>
                <c:ptCount val="4"/>
                <c:pt idx="0">
                  <c:v>100.0</c:v>
                </c:pt>
                <c:pt idx="1">
                  <c:v>185.0</c:v>
                </c:pt>
                <c:pt idx="2">
                  <c:v>257.25</c:v>
                </c:pt>
                <c:pt idx="3">
                  <c:v>318.6625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Activations</c:v>
                </c:pt>
              </c:strCache>
            </c:strRef>
          </c:tx>
          <c:marker>
            <c:symbol val="none"/>
          </c:marker>
          <c:val>
            <c:numRef>
              <c:f>Sheet1!$B$12:$E$12</c:f>
              <c:numCache>
                <c:formatCode>_(* #,##0.00_);_(* \(#,##0.00\);_(* "-"??_);_(@_)</c:formatCode>
                <c:ptCount val="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Churn</c:v>
                </c:pt>
              </c:strCache>
            </c:strRef>
          </c:tx>
          <c:marker>
            <c:symbol val="none"/>
          </c:marker>
          <c:val>
            <c:numRef>
              <c:f>Sheet1!$B$13:$E$13</c:f>
              <c:numCache>
                <c:formatCode>_(* #,##0.00_);_(* \(#,##0.00\);_(* "-"??_);_(@_)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27.75</c:v>
                </c:pt>
                <c:pt idx="3">
                  <c:v>38.58749999999998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Refill (M=1)</c:v>
                </c:pt>
              </c:strCache>
            </c:strRef>
          </c:tx>
          <c:marker>
            <c:symbol val="none"/>
          </c:marker>
          <c:val>
            <c:numRef>
              <c:f>Sheet1!$B$14:$E$14</c:f>
              <c:numCache>
                <c:formatCode>_(* #,##0.00_);_(* \(#,##0.00\);_(* "-"??_);_(@_)</c:formatCode>
                <c:ptCount val="4"/>
                <c:pt idx="0">
                  <c:v>0.0</c:v>
                </c:pt>
                <c:pt idx="1">
                  <c:v>85.0</c:v>
                </c:pt>
                <c:pt idx="2">
                  <c:v>85.0</c:v>
                </c:pt>
                <c:pt idx="3">
                  <c:v>85.0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Refill (M&gt;1)</c:v>
                </c:pt>
              </c:strCache>
            </c:strRef>
          </c:tx>
          <c:marker>
            <c:symbol val="none"/>
          </c:marker>
          <c:val>
            <c:numRef>
              <c:f>Sheet1!$B$15:$E$15</c:f>
              <c:numCache>
                <c:formatCode>_(* #,##0.00_);_(* \(#,##0.00\);_(* "-"??_);_(@_)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72.25</c:v>
                </c:pt>
                <c:pt idx="3">
                  <c:v>133.6625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29272"/>
        <c:axId val="2100833560"/>
      </c:lineChart>
      <c:catAx>
        <c:axId val="210082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33560"/>
        <c:crosses val="autoZero"/>
        <c:auto val="1"/>
        <c:lblAlgn val="ctr"/>
        <c:lblOffset val="100"/>
        <c:noMultiLvlLbl val="0"/>
      </c:catAx>
      <c:valAx>
        <c:axId val="21008335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0082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114300</xdr:rowOff>
    </xdr:from>
    <xdr:to>
      <xdr:col>21</xdr:col>
      <xdr:colOff>139700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26" sqref="D26"/>
    </sheetView>
  </sheetViews>
  <sheetFormatPr baseColWidth="10" defaultRowHeight="15" x14ac:dyDescent="0"/>
  <sheetData>
    <row r="1" spans="1:7">
      <c r="A1" t="s">
        <v>5</v>
      </c>
      <c r="B1" s="2">
        <v>0.15</v>
      </c>
    </row>
    <row r="2" spans="1:7">
      <c r="B2" s="2"/>
    </row>
    <row r="3" spans="1:7">
      <c r="A3" t="s">
        <v>6</v>
      </c>
    </row>
    <row r="4" spans="1:7">
      <c r="B4">
        <v>1</v>
      </c>
      <c r="C4">
        <v>2</v>
      </c>
      <c r="D4">
        <v>3</v>
      </c>
      <c r="E4">
        <v>4</v>
      </c>
    </row>
    <row r="5" spans="1:7">
      <c r="A5">
        <v>1</v>
      </c>
      <c r="B5" s="3">
        <v>100</v>
      </c>
      <c r="C5" s="4">
        <f>B5*(1-$B$1)</f>
        <v>85</v>
      </c>
      <c r="D5" s="4">
        <f t="shared" ref="D5:E6" si="0">C5*(1-$B$1)</f>
        <v>72.25</v>
      </c>
      <c r="E5" s="4">
        <f t="shared" si="0"/>
        <v>61.412500000000001</v>
      </c>
    </row>
    <row r="6" spans="1:7">
      <c r="A6">
        <v>2</v>
      </c>
      <c r="B6" s="3">
        <v>0</v>
      </c>
      <c r="C6" s="3">
        <v>100</v>
      </c>
      <c r="D6" s="4">
        <f>C6*(1-$B$1)</f>
        <v>85</v>
      </c>
      <c r="E6" s="4">
        <f t="shared" si="0"/>
        <v>72.25</v>
      </c>
    </row>
    <row r="7" spans="1:7">
      <c r="A7">
        <v>3</v>
      </c>
      <c r="B7" s="3">
        <v>0</v>
      </c>
      <c r="C7" s="3">
        <v>0</v>
      </c>
      <c r="D7" s="3">
        <v>100</v>
      </c>
      <c r="E7" s="4">
        <f>D7*(1-$B$1)</f>
        <v>85</v>
      </c>
      <c r="F7" s="1"/>
    </row>
    <row r="8" spans="1:7">
      <c r="A8">
        <v>4</v>
      </c>
      <c r="B8" s="3">
        <v>0</v>
      </c>
      <c r="C8" s="3">
        <v>0</v>
      </c>
      <c r="D8" s="3">
        <v>0</v>
      </c>
      <c r="E8" s="3">
        <v>100</v>
      </c>
      <c r="F8" s="1"/>
      <c r="G8" s="1"/>
    </row>
    <row r="9" spans="1:7">
      <c r="F9" s="1"/>
      <c r="G9" s="1"/>
    </row>
    <row r="10" spans="1:7">
      <c r="B10">
        <v>1</v>
      </c>
      <c r="C10">
        <v>2</v>
      </c>
      <c r="D10">
        <v>3</v>
      </c>
      <c r="E10">
        <v>4</v>
      </c>
    </row>
    <row r="11" spans="1:7">
      <c r="A11" t="s">
        <v>0</v>
      </c>
      <c r="B11" s="5">
        <f>SUM(B5:B8)</f>
        <v>100</v>
      </c>
      <c r="C11" s="5">
        <f>SUM(C5:C8)</f>
        <v>185</v>
      </c>
      <c r="D11" s="5">
        <f t="shared" ref="C11:E11" si="1">SUM(D5:D8)</f>
        <v>257.25</v>
      </c>
      <c r="E11" s="5">
        <f t="shared" si="1"/>
        <v>318.66250000000002</v>
      </c>
      <c r="F11" t="s">
        <v>7</v>
      </c>
    </row>
    <row r="12" spans="1:7">
      <c r="A12" t="s">
        <v>1</v>
      </c>
      <c r="B12" s="6">
        <f>100</f>
        <v>100</v>
      </c>
      <c r="C12" s="6">
        <f>100</f>
        <v>100</v>
      </c>
      <c r="D12" s="6">
        <f>100</f>
        <v>100</v>
      </c>
      <c r="E12" s="6">
        <f>100</f>
        <v>100</v>
      </c>
      <c r="F12" t="s">
        <v>9</v>
      </c>
    </row>
    <row r="13" spans="1:7">
      <c r="A13" t="s">
        <v>2</v>
      </c>
      <c r="B13" s="5">
        <f>SUM($B12:B12)-B11</f>
        <v>0</v>
      </c>
      <c r="C13" s="5">
        <f>B11+C12-C11</f>
        <v>15</v>
      </c>
      <c r="D13" s="5">
        <f t="shared" ref="D13:E13" si="2">C11+D12-D11</f>
        <v>27.75</v>
      </c>
      <c r="E13" s="5">
        <f t="shared" si="2"/>
        <v>38.587499999999977</v>
      </c>
    </row>
    <row r="14" spans="1:7">
      <c r="A14" t="s">
        <v>3</v>
      </c>
      <c r="B14" s="5">
        <v>0</v>
      </c>
      <c r="C14" s="5">
        <f ca="1">OFFSET($A$4, C10-1, C10)</f>
        <v>85</v>
      </c>
      <c r="D14" s="5">
        <f t="shared" ref="D14:E14" ca="1" si="3">OFFSET($A$4, D10-1, D10)</f>
        <v>85</v>
      </c>
      <c r="E14" s="5">
        <f t="shared" ca="1" si="3"/>
        <v>85</v>
      </c>
      <c r="F14" t="s">
        <v>8</v>
      </c>
    </row>
    <row r="15" spans="1:7">
      <c r="A15" t="s">
        <v>4</v>
      </c>
      <c r="B15" s="5">
        <v>0</v>
      </c>
      <c r="C15" s="5">
        <v>0</v>
      </c>
      <c r="D15" s="5">
        <f>SUMIFS(D5:D8, $A5:$A8, "&lt;"&amp;D10-1)</f>
        <v>72.25</v>
      </c>
      <c r="E15" s="5">
        <f>SUMIFS(E5:E8, $A5:$A8, "&lt;"&amp;E10-1)</f>
        <v>133.66249999999999</v>
      </c>
      <c r="F15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Condo Motion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 Der Beek</dc:creator>
  <cp:lastModifiedBy>David Van Der Beek</cp:lastModifiedBy>
  <dcterms:created xsi:type="dcterms:W3CDTF">2012-10-01T02:54:34Z</dcterms:created>
  <dcterms:modified xsi:type="dcterms:W3CDTF">2012-10-01T03:17:27Z</dcterms:modified>
</cp:coreProperties>
</file>