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ika U\Desktop\CIS D\"/>
    </mc:Choice>
  </mc:AlternateContent>
  <bookViews>
    <workbookView xWindow="360" yWindow="60" windowWidth="20940" windowHeight="12405" firstSheet="1" activeTab="3"/>
  </bookViews>
  <sheets>
    <sheet name="Sheet1" sheetId="1" state="hidden" r:id="rId1"/>
    <sheet name="Rec" sheetId="3" r:id="rId2"/>
    <sheet name="Deposit" sheetId="4" r:id="rId3"/>
    <sheet name="Payment" sheetId="5" r:id="rId4"/>
  </sheets>
  <definedNames>
    <definedName name="_xlnm.Print_Titles" localSheetId="1">Rec!$B:$E,Rec!#REF!</definedName>
    <definedName name="_xlnm.Print_Titles" localSheetId="0">Sheet1!$A:$D,Sheet1!$1:$1</definedName>
    <definedName name="QBCANSUPPORTUPDATE" localSheetId="1">FALSE</definedName>
    <definedName name="QBCANSUPPORTUPDATE" localSheetId="0">FALSE</definedName>
    <definedName name="QBCOMPANYFILENAME" localSheetId="1">"\\SRV-QB2017\QB2017_Data\QB-CIS-US\CIS-USA.QBW"</definedName>
    <definedName name="QBCOMPANYFILENAME" localSheetId="0">"\\SRV-QB2017\QB2017_Data\QB-CIS-US\CIS-USA.QBW"</definedName>
    <definedName name="QBHEADERSONSCREEN" localSheetId="1">FALSE</definedName>
    <definedName name="QBHEADERSONSCREEN" localSheetId="0">FALSE</definedName>
    <definedName name="QBMETADATASIZE" localSheetId="1">0</definedName>
    <definedName name="QBMETADATASIZE" localSheetId="0">0</definedName>
    <definedName name="QBPRESERVECOLOR" localSheetId="1">TRUE</definedName>
    <definedName name="QBPRESERVECOLOR" localSheetId="0">TRUE</definedName>
    <definedName name="QBPRESERVEFONT" localSheetId="1">TRUE</definedName>
    <definedName name="QBPRESERVEFONT" localSheetId="0">TRUE</definedName>
    <definedName name="QBPRESERVEROWHEIGHT" localSheetId="1">TRUE</definedName>
    <definedName name="QBPRESERVEROWHEIGHT" localSheetId="0">TRUE</definedName>
    <definedName name="QBPRESERVESPACE" localSheetId="1">TRUE</definedName>
    <definedName name="QBPRESERVESPACE" localSheetId="0">TRUE</definedName>
    <definedName name="QBREPORTCOLAXIS" localSheetId="1">0</definedName>
    <definedName name="QBREPORTCOLAXIS" localSheetId="0">0</definedName>
    <definedName name="QBREPORTCOMPANYID" localSheetId="1">"da05fde419ab4e99ba38d96a6fb20697"</definedName>
    <definedName name="QBREPORTCOMPANYID" localSheetId="0">"da05fde419ab4e99ba38d96a6fb20697"</definedName>
    <definedName name="QBREPORTCOMPARECOL_ANNUALBUDGET" localSheetId="1">FALSE</definedName>
    <definedName name="QBREPORTCOMPARECOL_ANNUALBUDGET" localSheetId="0">FALSE</definedName>
    <definedName name="QBREPORTCOMPARECOL_AVGCOGS" localSheetId="1">FALSE</definedName>
    <definedName name="QBREPORTCOMPARECOL_AVGCOGS" localSheetId="0">FALSE</definedName>
    <definedName name="QBREPORTCOMPARECOL_AVGPRICE" localSheetId="1">FALSE</definedName>
    <definedName name="QBREPORTCOMPARECOL_AVGPRICE" localSheetId="0">FALSE</definedName>
    <definedName name="QBREPORTCOMPARECOL_BUDDIFF" localSheetId="1">FALSE</definedName>
    <definedName name="QBREPORTCOMPARECOL_BUDDIFF" localSheetId="0">FALSE</definedName>
    <definedName name="QBREPORTCOMPARECOL_BUDGET" localSheetId="1">FALSE</definedName>
    <definedName name="QBREPORTCOMPARECOL_BUDGET" localSheetId="0">FALSE</definedName>
    <definedName name="QBREPORTCOMPARECOL_BUDPCT" localSheetId="1">FALSE</definedName>
    <definedName name="QBREPORTCOMPARECOL_BUDPCT" localSheetId="0">FALSE</definedName>
    <definedName name="QBREPORTCOMPARECOL_COGS" localSheetId="1">FALSE</definedName>
    <definedName name="QBREPORTCOMPARECOL_COGS" localSheetId="0">FALSE</definedName>
    <definedName name="QBREPORTCOMPARECOL_EXCLUDEAMOUNT" localSheetId="1">FALSE</definedName>
    <definedName name="QBREPORTCOMPARECOL_EXCLUDEAMOUNT" localSheetId="0">FALSE</definedName>
    <definedName name="QBREPORTCOMPARECOL_EXCLUDECURPERIOD" localSheetId="1">FALSE</definedName>
    <definedName name="QBREPORTCOMPARECOL_EXCLUDECURPERIOD" localSheetId="0">FALSE</definedName>
    <definedName name="QBREPORTCOMPARECOL_FORECAST" localSheetId="1">FALSE</definedName>
    <definedName name="QBREPORTCOMPARECOL_FORECAST" localSheetId="0">FALSE</definedName>
    <definedName name="QBREPORTCOMPARECOL_GROSSMARGIN" localSheetId="1">FALSE</definedName>
    <definedName name="QBREPORTCOMPARECOL_GROSSMARGIN" localSheetId="0">FALSE</definedName>
    <definedName name="QBREPORTCOMPARECOL_GROSSMARGINPCT" localSheetId="1">FALSE</definedName>
    <definedName name="QBREPORTCOMPARECOL_GROSSMARGINPCT" localSheetId="0">FALSE</definedName>
    <definedName name="QBREPORTCOMPARECOL_HOURS" localSheetId="1">FALSE</definedName>
    <definedName name="QBREPORTCOMPARECOL_HOURS" localSheetId="0">FALSE</definedName>
    <definedName name="QBREPORTCOMPARECOL_PCTCOL" localSheetId="1">FALSE</definedName>
    <definedName name="QBREPORTCOMPARECOL_PCTCOL" localSheetId="0">FALSE</definedName>
    <definedName name="QBREPORTCOMPARECOL_PCTEXPENSE" localSheetId="1">FALSE</definedName>
    <definedName name="QBREPORTCOMPARECOL_PCTEXPENSE" localSheetId="0">FALSE</definedName>
    <definedName name="QBREPORTCOMPARECOL_PCTINCOME" localSheetId="1">FALSE</definedName>
    <definedName name="QBREPORTCOMPARECOL_PCTINCOME" localSheetId="0">FALSE</definedName>
    <definedName name="QBREPORTCOMPARECOL_PCTOFSALES" localSheetId="1">FALSE</definedName>
    <definedName name="QBREPORTCOMPARECOL_PCTOFSALES" localSheetId="0">FALSE</definedName>
    <definedName name="QBREPORTCOMPARECOL_PCTROW" localSheetId="1">FALSE</definedName>
    <definedName name="QBREPORTCOMPARECOL_PCTROW" localSheetId="0">FALSE</definedName>
    <definedName name="QBREPORTCOMPARECOL_PPDIFF" localSheetId="1">FALSE</definedName>
    <definedName name="QBREPORTCOMPARECOL_PPDIFF" localSheetId="0">FALSE</definedName>
    <definedName name="QBREPORTCOMPARECOL_PPPCT" localSheetId="1">FALSE</definedName>
    <definedName name="QBREPORTCOMPARECOL_PPPCT" localSheetId="0">FALSE</definedName>
    <definedName name="QBREPORTCOMPARECOL_PREVPERIOD" localSheetId="1">FALSE</definedName>
    <definedName name="QBREPORTCOMPARECOL_PREVPERIOD" localSheetId="0">FALSE</definedName>
    <definedName name="QBREPORTCOMPARECOL_PREVYEAR" localSheetId="1">FALSE</definedName>
    <definedName name="QBREPORTCOMPARECOL_PREVYEAR" localSheetId="0">FALSE</definedName>
    <definedName name="QBREPORTCOMPARECOL_PYDIFF" localSheetId="1">FALSE</definedName>
    <definedName name="QBREPORTCOMPARECOL_PYDIFF" localSheetId="0">FALSE</definedName>
    <definedName name="QBREPORTCOMPARECOL_PYPCT" localSheetId="1">FALSE</definedName>
    <definedName name="QBREPORTCOMPARECOL_PYPCT" localSheetId="0">FALSE</definedName>
    <definedName name="QBREPORTCOMPARECOL_QTY" localSheetId="1">FALSE</definedName>
    <definedName name="QBREPORTCOMPARECOL_QTY" localSheetId="0">FALSE</definedName>
    <definedName name="QBREPORTCOMPARECOL_RATE" localSheetId="1">FALSE</definedName>
    <definedName name="QBREPORTCOMPARECOL_RATE" localSheetId="0">FALSE</definedName>
    <definedName name="QBREPORTCOMPARECOL_TRIPBILLEDMILES" localSheetId="1">FALSE</definedName>
    <definedName name="QBREPORTCOMPARECOL_TRIPBILLEDMILES" localSheetId="0">FALSE</definedName>
    <definedName name="QBREPORTCOMPARECOL_TRIPBILLINGAMOUNT" localSheetId="1">FALSE</definedName>
    <definedName name="QBREPORTCOMPARECOL_TRIPBILLINGAMOUNT" localSheetId="0">FALSE</definedName>
    <definedName name="QBREPORTCOMPARECOL_TRIPMILES" localSheetId="1">FALSE</definedName>
    <definedName name="QBREPORTCOMPARECOL_TRIPMILES" localSheetId="0">FALSE</definedName>
    <definedName name="QBREPORTCOMPARECOL_TRIPNOTBILLABLEMILES" localSheetId="1">FALSE</definedName>
    <definedName name="QBREPORTCOMPARECOL_TRIPNOTBILLABLEMILES" localSheetId="0">FALSE</definedName>
    <definedName name="QBREPORTCOMPARECOL_TRIPTAXDEDUCTIBLEAMOUNT" localSheetId="1">FALSE</definedName>
    <definedName name="QBREPORTCOMPARECOL_TRIPTAXDEDUCTIBLEAMOUNT" localSheetId="0">FALSE</definedName>
    <definedName name="QBREPORTCOMPARECOL_TRIPUNBILLEDMILES" localSheetId="1">FALSE</definedName>
    <definedName name="QBREPORTCOMPARECOL_TRIPUNBILLEDMILES" localSheetId="0">FALSE</definedName>
    <definedName name="QBREPORTCOMPARECOL_YTD" localSheetId="1">FALSE</definedName>
    <definedName name="QBREPORTCOMPARECOL_YTD" localSheetId="0">FALSE</definedName>
    <definedName name="QBREPORTCOMPARECOL_YTDBUDGET" localSheetId="1">FALSE</definedName>
    <definedName name="QBREPORTCOMPARECOL_YTDBUDGET" localSheetId="0">FALSE</definedName>
    <definedName name="QBREPORTCOMPARECOL_YTDPCT" localSheetId="1">FALSE</definedName>
    <definedName name="QBREPORTCOMPARECOL_YTDPCT" localSheetId="0">FALSE</definedName>
    <definedName name="QBREPORTROWAXIS" localSheetId="1">79</definedName>
    <definedName name="QBREPORTROWAXIS" localSheetId="0">79</definedName>
    <definedName name="QBREPORTSUBCOLAXIS" localSheetId="1">0</definedName>
    <definedName name="QBREPORTSUBCOLAXIS" localSheetId="0">0</definedName>
    <definedName name="QBREPORTTYPE" localSheetId="1">257</definedName>
    <definedName name="QBREPORTTYPE" localSheetId="0">257</definedName>
    <definedName name="QBROWHEADERS" localSheetId="1">4</definedName>
    <definedName name="QBROWHEADERS" localSheetId="0">4</definedName>
  </definedNames>
  <calcPr calcId="152511"/>
</workbook>
</file>

<file path=xl/calcChain.xml><?xml version="1.0" encoding="utf-8"?>
<calcChain xmlns="http://schemas.openxmlformats.org/spreadsheetml/2006/main">
  <c r="G21" i="3" l="1"/>
  <c r="G18" i="3"/>
  <c r="D13" i="4" l="1"/>
  <c r="H12" i="3"/>
  <c r="H21" i="3"/>
  <c r="H18" i="3"/>
  <c r="F39" i="5"/>
  <c r="H27" i="3" l="1"/>
  <c r="H13" i="3"/>
  <c r="H23" i="3" s="1"/>
  <c r="E16" i="1"/>
  <c r="E11" i="1"/>
  <c r="E6" i="1"/>
  <c r="E7" i="1" s="1"/>
  <c r="E12" i="1" s="1"/>
  <c r="E17" i="1" s="1"/>
  <c r="H28" i="3" l="1"/>
</calcChain>
</file>

<file path=xl/sharedStrings.xml><?xml version="1.0" encoding="utf-8"?>
<sst xmlns="http://schemas.openxmlformats.org/spreadsheetml/2006/main" count="128" uniqueCount="82">
  <si>
    <t>Oct 31, 16</t>
  </si>
  <si>
    <t>Beginning Balance</t>
  </si>
  <si>
    <t>Cleared Transactions</t>
  </si>
  <si>
    <t>Checks and Payments - 268 items</t>
  </si>
  <si>
    <t>Deposits and Credits - 21 items</t>
  </si>
  <si>
    <t>Total Cleared Transactions</t>
  </si>
  <si>
    <t>Cleared Balance</t>
  </si>
  <si>
    <t>Uncleared Transactions</t>
  </si>
  <si>
    <t>Checks and Payments - 47 items</t>
  </si>
  <si>
    <t>Deposits and Credits - 121 items</t>
  </si>
  <si>
    <t>Total Uncleared Transactions</t>
  </si>
  <si>
    <t>Register Balance as of 10/31/2016</t>
  </si>
  <si>
    <t>New Transactions</t>
  </si>
  <si>
    <t>Checks and Payments - 141 items</t>
  </si>
  <si>
    <t>Deposits and Credits - 13 items</t>
  </si>
  <si>
    <t>Total New Transactions</t>
  </si>
  <si>
    <t>Ending Balance</t>
  </si>
  <si>
    <t>CIS INTERNATIONAL CROP</t>
  </si>
  <si>
    <t>ACC NO  :  000000626522850</t>
  </si>
  <si>
    <t>BANK RECONCILTAION FOR THE MONTH OF OCTOMBER 2016</t>
  </si>
  <si>
    <t>General Journal</t>
  </si>
  <si>
    <t>4Lucy Consulting</t>
  </si>
  <si>
    <t>Check</t>
  </si>
  <si>
    <t>OTERO, JOSE A</t>
  </si>
  <si>
    <t>11273</t>
  </si>
  <si>
    <t>11268</t>
  </si>
  <si>
    <t>MARTINEZ, GERARDO F</t>
  </si>
  <si>
    <t>11332</t>
  </si>
  <si>
    <t>Bill Pmt -Check</t>
  </si>
  <si>
    <t>11698</t>
  </si>
  <si>
    <t>South Coast Water Co,</t>
  </si>
  <si>
    <t>11846</t>
  </si>
  <si>
    <t>Metro Truck Body, Inc</t>
  </si>
  <si>
    <t>J/AR-3</t>
  </si>
  <si>
    <t>12430</t>
  </si>
  <si>
    <t>Bank of America - 023699</t>
  </si>
  <si>
    <t>12413</t>
  </si>
  <si>
    <t>Maximo Navidad</t>
  </si>
  <si>
    <t>12510</t>
  </si>
  <si>
    <t>BUSTAMANTE F, FERNANDO A</t>
  </si>
  <si>
    <t>12544</t>
  </si>
  <si>
    <t>CAS</t>
  </si>
  <si>
    <t>12540</t>
  </si>
  <si>
    <t>all Nippon Airways</t>
  </si>
  <si>
    <t>12543</t>
  </si>
  <si>
    <t>12542</t>
  </si>
  <si>
    <t>12549</t>
  </si>
  <si>
    <t>OROZCO, REYNA</t>
  </si>
  <si>
    <t>12614</t>
  </si>
  <si>
    <t>Dewey Pest Control</t>
  </si>
  <si>
    <t>12619</t>
  </si>
  <si>
    <t>12900</t>
  </si>
  <si>
    <t>Mercury Air Cargo</t>
  </si>
  <si>
    <t>12893</t>
  </si>
  <si>
    <t>Worldwide Flight Services</t>
  </si>
  <si>
    <t>12946</t>
  </si>
  <si>
    <t>Fernando Hinnaoui</t>
  </si>
  <si>
    <t>12959</t>
  </si>
  <si>
    <t>Grainger</t>
  </si>
  <si>
    <t>13024</t>
  </si>
  <si>
    <t>13165</t>
  </si>
  <si>
    <t>Golden State Water Company#8709</t>
  </si>
  <si>
    <t>13166</t>
  </si>
  <si>
    <t>Superior Plastic Fabrication Inc.</t>
  </si>
  <si>
    <t>13173</t>
  </si>
  <si>
    <t>Jerry Freedman</t>
  </si>
  <si>
    <t>Add :</t>
  </si>
  <si>
    <t>Payments recorded in the QB but not recorded in the Bank Statement</t>
  </si>
  <si>
    <t>Less :</t>
  </si>
  <si>
    <t>Deposits recorded in QB but not recorded in Bank Statement</t>
  </si>
  <si>
    <t>Balance as per QB As At 10.31.2016</t>
  </si>
  <si>
    <t>Beginning Balance-Balance as per Bank Statement as at 10/01/2016</t>
  </si>
  <si>
    <t>Cleared Balance-Balance as per Bank Statement 10/31/2016</t>
  </si>
  <si>
    <t>Click here</t>
  </si>
  <si>
    <t xml:space="preserve">Cleared Transactions </t>
  </si>
  <si>
    <t>Date</t>
  </si>
  <si>
    <t>Description</t>
  </si>
  <si>
    <t>Amount</t>
  </si>
  <si>
    <t xml:space="preserve">Payments recorded in the bank statement but not recorded in the QB </t>
  </si>
  <si>
    <t>Payment Type</t>
  </si>
  <si>
    <t>Chq No/Ref No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</si>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</sst>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;\-#,##0.00"/>
    <numFmt numFmtId="165" formatCode="mm/dd/yyyy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000000"/>
      <name val="Symbol"/>
      <family val="1"/>
      <charset val="2"/>
    </font>
    <font>
      <sz val="14"/>
      <color theme="1"/>
      <name val="Cambria"/>
      <family val="1"/>
      <scheme val="major"/>
    </font>
    <font>
      <b/>
      <sz val="14"/>
      <color rgb="FF000000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rgb="FF000000"/>
      <name val="Cambria"/>
      <family val="1"/>
      <scheme val="major"/>
    </font>
    <font>
      <sz val="12"/>
      <color rgb="FF000000"/>
      <name val="Cambria"/>
      <family val="1"/>
      <scheme val="major"/>
    </font>
    <font>
      <u/>
      <sz val="12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3"/>
      <color theme="1"/>
      <name val="Cambria"/>
      <family val="1"/>
    </font>
    <font>
      <b/>
      <sz val="12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0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2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0" fillId="2" borderId="0" xfId="0" applyFill="1"/>
    <xf numFmtId="49" fontId="2" fillId="0" borderId="0" xfId="0" applyNumberFormat="1" applyFont="1"/>
    <xf numFmtId="49" fontId="5" fillId="0" borderId="0" xfId="0" applyNumberFormat="1" applyFont="1" applyAlignment="1">
      <alignment horizontal="centerContinuous"/>
    </xf>
    <xf numFmtId="0" fontId="6" fillId="0" borderId="0" xfId="0" applyFont="1"/>
    <xf numFmtId="0" fontId="8" fillId="3" borderId="0" xfId="0" applyFont="1" applyFill="1"/>
    <xf numFmtId="0" fontId="9" fillId="3" borderId="0" xfId="0" applyNumberFormat="1" applyFont="1" applyFill="1"/>
    <xf numFmtId="0" fontId="8" fillId="0" borderId="0" xfId="0" applyFont="1"/>
    <xf numFmtId="0" fontId="9" fillId="0" borderId="0" xfId="0" applyNumberFormat="1" applyFont="1"/>
    <xf numFmtId="49" fontId="1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9" fontId="10" fillId="0" borderId="0" xfId="0" applyNumberFormat="1" applyFont="1"/>
    <xf numFmtId="0" fontId="8" fillId="0" borderId="4" xfId="0" applyFont="1" applyBorder="1"/>
    <xf numFmtId="0" fontId="9" fillId="3" borderId="0" xfId="0" applyFont="1" applyFill="1"/>
    <xf numFmtId="0" fontId="10" fillId="0" borderId="0" xfId="0" applyFont="1"/>
    <xf numFmtId="0" fontId="9" fillId="0" borderId="0" xfId="0" applyFont="1"/>
    <xf numFmtId="0" fontId="8" fillId="0" borderId="0" xfId="0" applyFont="1" applyBorder="1"/>
    <xf numFmtId="0" fontId="9" fillId="0" borderId="0" xfId="0" applyNumberFormat="1" applyFont="1" applyFill="1"/>
    <xf numFmtId="0" fontId="10" fillId="0" borderId="0" xfId="0" applyNumberFormat="1" applyFont="1" applyFill="1"/>
    <xf numFmtId="49" fontId="10" fillId="0" borderId="0" xfId="0" applyNumberFormat="1" applyFont="1" applyFill="1"/>
    <xf numFmtId="0" fontId="8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49" fontId="10" fillId="0" borderId="0" xfId="0" applyNumberFormat="1" applyFont="1" applyFill="1" applyBorder="1"/>
    <xf numFmtId="0" fontId="12" fillId="0" borderId="0" xfId="3" applyFill="1" applyBorder="1" applyAlignment="1">
      <alignment horizontal="left"/>
    </xf>
    <xf numFmtId="49" fontId="10" fillId="0" borderId="7" xfId="0" applyNumberFormat="1" applyFont="1" applyFill="1" applyBorder="1"/>
    <xf numFmtId="49" fontId="10" fillId="0" borderId="8" xfId="0" applyNumberFormat="1" applyFont="1" applyFill="1" applyBorder="1"/>
    <xf numFmtId="0" fontId="8" fillId="0" borderId="10" xfId="0" applyFont="1" applyBorder="1"/>
    <xf numFmtId="0" fontId="8" fillId="0" borderId="11" xfId="0" applyFont="1" applyFill="1" applyBorder="1" applyAlignment="1">
      <alignment horizontal="left"/>
    </xf>
    <xf numFmtId="49" fontId="10" fillId="0" borderId="4" xfId="0" applyNumberFormat="1" applyFont="1" applyFill="1" applyBorder="1"/>
    <xf numFmtId="0" fontId="12" fillId="0" borderId="12" xfId="3" applyFill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49" fontId="10" fillId="0" borderId="17" xfId="0" applyNumberFormat="1" applyFont="1" applyFill="1" applyBorder="1"/>
    <xf numFmtId="0" fontId="8" fillId="0" borderId="17" xfId="0" applyFont="1" applyBorder="1"/>
    <xf numFmtId="0" fontId="12" fillId="0" borderId="18" xfId="3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0" applyNumberFormat="1" applyFont="1" applyFill="1"/>
    <xf numFmtId="0" fontId="7" fillId="0" borderId="0" xfId="0" applyNumberFormat="1" applyFont="1" applyFill="1" applyAlignment="1">
      <alignment horizontal="center"/>
    </xf>
    <xf numFmtId="165" fontId="10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49" fontId="10" fillId="0" borderId="10" xfId="0" applyNumberFormat="1" applyFont="1" applyBorder="1"/>
    <xf numFmtId="165" fontId="10" fillId="0" borderId="25" xfId="0" applyNumberFormat="1" applyFont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center" wrapText="1"/>
    </xf>
    <xf numFmtId="0" fontId="14" fillId="4" borderId="10" xfId="0" applyFont="1" applyFill="1" applyBorder="1" applyAlignment="1">
      <alignment horizontal="center"/>
    </xf>
    <xf numFmtId="49" fontId="9" fillId="4" borderId="10" xfId="0" applyNumberFormat="1" applyFont="1" applyFill="1" applyBorder="1" applyAlignment="1">
      <alignment horizontal="center"/>
    </xf>
    <xf numFmtId="166" fontId="9" fillId="3" borderId="0" xfId="2" applyNumberFormat="1" applyFont="1" applyFill="1"/>
    <xf numFmtId="166" fontId="8" fillId="3" borderId="0" xfId="2" applyNumberFormat="1" applyFont="1" applyFill="1"/>
    <xf numFmtId="166" fontId="7" fillId="0" borderId="0" xfId="2" applyNumberFormat="1" applyFont="1" applyFill="1"/>
    <xf numFmtId="166" fontId="6" fillId="0" borderId="0" xfId="2" applyNumberFormat="1" applyFont="1" applyFill="1"/>
    <xf numFmtId="166" fontId="9" fillId="0" borderId="0" xfId="2" applyNumberFormat="1" applyFont="1" applyFill="1"/>
    <xf numFmtId="166" fontId="8" fillId="0" borderId="0" xfId="2" applyNumberFormat="1" applyFont="1" applyFill="1" applyAlignment="1">
      <alignment horizontal="center"/>
    </xf>
    <xf numFmtId="166" fontId="10" fillId="0" borderId="8" xfId="2" applyNumberFormat="1" applyFont="1" applyFill="1" applyBorder="1"/>
    <xf numFmtId="166" fontId="10" fillId="0" borderId="13" xfId="2" applyNumberFormat="1" applyFont="1" applyFill="1" applyBorder="1"/>
    <xf numFmtId="166" fontId="10" fillId="0" borderId="0" xfId="2" applyNumberFormat="1" applyFont="1" applyFill="1"/>
    <xf numFmtId="166" fontId="10" fillId="0" borderId="14" xfId="2" applyNumberFormat="1" applyFont="1" applyFill="1" applyBorder="1"/>
    <xf numFmtId="166" fontId="10" fillId="0" borderId="15" xfId="2" applyNumberFormat="1" applyFont="1" applyFill="1" applyBorder="1"/>
    <xf numFmtId="166" fontId="10" fillId="0" borderId="11" xfId="2" applyNumberFormat="1" applyFont="1" applyFill="1" applyBorder="1"/>
    <xf numFmtId="166" fontId="8" fillId="0" borderId="15" xfId="2" applyNumberFormat="1" applyFont="1" applyBorder="1"/>
    <xf numFmtId="166" fontId="10" fillId="0" borderId="0" xfId="2" applyNumberFormat="1" applyFont="1" applyFill="1" applyBorder="1"/>
    <xf numFmtId="166" fontId="8" fillId="0" borderId="0" xfId="2" applyNumberFormat="1" applyFont="1" applyFill="1" applyBorder="1" applyAlignment="1">
      <alignment horizontal="left"/>
    </xf>
    <xf numFmtId="166" fontId="10" fillId="0" borderId="19" xfId="2" applyNumberFormat="1" applyFont="1" applyFill="1" applyBorder="1"/>
    <xf numFmtId="166" fontId="8" fillId="0" borderId="20" xfId="2" applyNumberFormat="1" applyFont="1" applyBorder="1"/>
    <xf numFmtId="166" fontId="9" fillId="0" borderId="0" xfId="2" applyNumberFormat="1" applyFont="1" applyFill="1" applyBorder="1"/>
    <xf numFmtId="166" fontId="8" fillId="0" borderId="0" xfId="2" applyNumberFormat="1" applyFont="1" applyBorder="1"/>
    <xf numFmtId="166" fontId="10" fillId="0" borderId="9" xfId="2" applyNumberFormat="1" applyFont="1" applyFill="1" applyBorder="1"/>
    <xf numFmtId="166" fontId="10" fillId="0" borderId="6" xfId="2" applyNumberFormat="1" applyFont="1" applyFill="1" applyBorder="1"/>
    <xf numFmtId="166" fontId="10" fillId="0" borderId="3" xfId="2" applyNumberFormat="1" applyFont="1" applyFill="1" applyBorder="1"/>
    <xf numFmtId="166" fontId="10" fillId="0" borderId="2" xfId="2" applyNumberFormat="1" applyFont="1" applyFill="1" applyBorder="1"/>
    <xf numFmtId="166" fontId="8" fillId="0" borderId="0" xfId="2" applyNumberFormat="1" applyFont="1" applyFill="1"/>
    <xf numFmtId="166" fontId="9" fillId="0" borderId="0" xfId="2" applyNumberFormat="1" applyFont="1"/>
    <xf numFmtId="166" fontId="8" fillId="0" borderId="0" xfId="2" applyNumberFormat="1" applyFont="1"/>
    <xf numFmtId="166" fontId="0" fillId="2" borderId="0" xfId="2" applyNumberFormat="1" applyFont="1" applyFill="1"/>
    <xf numFmtId="166" fontId="0" fillId="0" borderId="0" xfId="2" applyNumberFormat="1" applyFont="1"/>
    <xf numFmtId="166" fontId="14" fillId="4" borderId="24" xfId="2" applyNumberFormat="1" applyFont="1" applyFill="1" applyBorder="1" applyAlignment="1">
      <alignment horizontal="center"/>
    </xf>
    <xf numFmtId="166" fontId="10" fillId="0" borderId="26" xfId="2" applyNumberFormat="1" applyFont="1" applyBorder="1"/>
    <xf numFmtId="166" fontId="8" fillId="0" borderId="21" xfId="2" applyNumberFormat="1" applyFont="1" applyBorder="1"/>
    <xf numFmtId="166" fontId="15" fillId="0" borderId="0" xfId="2" applyNumberFormat="1" applyFont="1" applyAlignment="1">
      <alignment horizontal="left" wrapText="1"/>
    </xf>
    <xf numFmtId="166" fontId="14" fillId="4" borderId="10" xfId="2" applyNumberFormat="1" applyFont="1" applyFill="1" applyBorder="1" applyAlignment="1">
      <alignment horizontal="center"/>
    </xf>
    <xf numFmtId="166" fontId="8" fillId="0" borderId="10" xfId="2" applyNumberFormat="1" applyFont="1" applyBorder="1"/>
    <xf numFmtId="166" fontId="10" fillId="0" borderId="10" xfId="2" applyNumberFormat="1" applyFont="1" applyBorder="1"/>
    <xf numFmtId="166" fontId="10" fillId="0" borderId="5" xfId="2" applyNumberFormat="1" applyFont="1" applyBorder="1"/>
    <xf numFmtId="165" fontId="10" fillId="0" borderId="10" xfId="0" applyNumberFormat="1" applyFont="1" applyBorder="1"/>
    <xf numFmtId="49" fontId="10" fillId="0" borderId="11" xfId="0" applyNumberFormat="1" applyFont="1" applyFill="1" applyBorder="1" applyAlignment="1">
      <alignment horizontal="left"/>
    </xf>
    <xf numFmtId="49" fontId="10" fillId="0" borderId="4" xfId="0" applyNumberFormat="1" applyFont="1" applyFill="1" applyBorder="1" applyAlignment="1">
      <alignment horizontal="left"/>
    </xf>
    <xf numFmtId="49" fontId="10" fillId="0" borderId="12" xfId="0" applyNumberFormat="1" applyFont="1" applyFill="1" applyBorder="1" applyAlignment="1">
      <alignment horizontal="left"/>
    </xf>
  </cellXfs>
  <cellStyles count="4">
    <cellStyle name="Comma" xfId="2" builtinId="3"/>
    <cellStyle name="Hyperlink" xfId="3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3" width="3" style="10" customWidth="1"/>
    <col min="4" max="4" width="28.140625" style="10" customWidth="1"/>
    <col min="5" max="5" width="9.28515625" style="11" bestFit="1" customWidth="1"/>
  </cols>
  <sheetData>
    <row r="1" spans="1:5" s="9" customFormat="1" ht="15.75" thickBot="1" x14ac:dyDescent="0.3">
      <c r="A1" s="7"/>
      <c r="B1" s="7"/>
      <c r="C1" s="7"/>
      <c r="D1" s="7"/>
      <c r="E1" s="8" t="s">
        <v>0</v>
      </c>
    </row>
    <row r="2" spans="1:5" ht="15.75" thickTop="1" x14ac:dyDescent="0.25">
      <c r="A2" s="1" t="s">
        <v>1</v>
      </c>
      <c r="B2" s="1"/>
      <c r="C2" s="1"/>
      <c r="D2" s="1"/>
      <c r="E2" s="2">
        <v>65275.66</v>
      </c>
    </row>
    <row r="3" spans="1:5" x14ac:dyDescent="0.25">
      <c r="A3" s="1"/>
      <c r="B3" s="1"/>
      <c r="C3" s="1" t="s">
        <v>2</v>
      </c>
      <c r="D3" s="1"/>
      <c r="E3" s="2"/>
    </row>
    <row r="4" spans="1:5" x14ac:dyDescent="0.25">
      <c r="A4" s="1"/>
      <c r="B4" s="1"/>
      <c r="C4" s="1"/>
      <c r="D4" s="1" t="s">
        <v>3</v>
      </c>
      <c r="E4" s="2">
        <v>-709306.13</v>
      </c>
    </row>
    <row r="5" spans="1:5" ht="15.75" thickBot="1" x14ac:dyDescent="0.3">
      <c r="A5" s="1"/>
      <c r="B5" s="1"/>
      <c r="C5" s="1"/>
      <c r="D5" s="1" t="s">
        <v>4</v>
      </c>
      <c r="E5" s="3">
        <v>659588.49</v>
      </c>
    </row>
    <row r="6" spans="1:5" ht="15.75" thickBot="1" x14ac:dyDescent="0.3">
      <c r="A6" s="1"/>
      <c r="B6" s="1"/>
      <c r="C6" s="1" t="s">
        <v>5</v>
      </c>
      <c r="D6" s="1"/>
      <c r="E6" s="4">
        <f>ROUND(SUM(E3:E5),5)</f>
        <v>-49717.64</v>
      </c>
    </row>
    <row r="7" spans="1:5" s="6" customFormat="1" ht="12" thickBot="1" x14ac:dyDescent="0.25">
      <c r="A7" s="1" t="s">
        <v>6</v>
      </c>
      <c r="B7" s="1"/>
      <c r="C7" s="1"/>
      <c r="D7" s="1"/>
      <c r="E7" s="5">
        <f>ROUND(E2+E6,5)</f>
        <v>15558.02</v>
      </c>
    </row>
    <row r="8" spans="1:5" ht="15.75" thickTop="1" x14ac:dyDescent="0.25">
      <c r="A8" s="1"/>
      <c r="B8" s="1"/>
      <c r="C8" s="1" t="s">
        <v>7</v>
      </c>
      <c r="D8" s="1"/>
      <c r="E8" s="2"/>
    </row>
    <row r="9" spans="1:5" x14ac:dyDescent="0.25">
      <c r="A9" s="1"/>
      <c r="B9" s="1"/>
      <c r="C9" s="1"/>
      <c r="D9" s="1" t="s">
        <v>8</v>
      </c>
      <c r="E9" s="2">
        <v>-35912.36</v>
      </c>
    </row>
    <row r="10" spans="1:5" ht="15.75" thickBot="1" x14ac:dyDescent="0.3">
      <c r="A10" s="1"/>
      <c r="B10" s="1"/>
      <c r="C10" s="1"/>
      <c r="D10" s="1" t="s">
        <v>9</v>
      </c>
      <c r="E10" s="3">
        <v>7245.4</v>
      </c>
    </row>
    <row r="11" spans="1:5" ht="15.75" thickBot="1" x14ac:dyDescent="0.3">
      <c r="A11" s="1"/>
      <c r="B11" s="1"/>
      <c r="C11" s="1" t="s">
        <v>10</v>
      </c>
      <c r="D11" s="1"/>
      <c r="E11" s="4">
        <f>ROUND(SUM(E8:E10),5)</f>
        <v>-28666.959999999999</v>
      </c>
    </row>
    <row r="12" spans="1:5" s="6" customFormat="1" ht="12" thickBot="1" x14ac:dyDescent="0.25">
      <c r="A12" s="1" t="s">
        <v>11</v>
      </c>
      <c r="B12" s="1"/>
      <c r="C12" s="1"/>
      <c r="D12" s="1"/>
      <c r="E12" s="5">
        <f>ROUND(E7+E11,5)</f>
        <v>-13108.94</v>
      </c>
    </row>
    <row r="13" spans="1:5" ht="15.75" thickTop="1" x14ac:dyDescent="0.25">
      <c r="A13" s="1"/>
      <c r="B13" s="1"/>
      <c r="C13" s="1" t="s">
        <v>12</v>
      </c>
      <c r="D13" s="1"/>
      <c r="E13" s="2"/>
    </row>
    <row r="14" spans="1:5" x14ac:dyDescent="0.25">
      <c r="A14" s="1"/>
      <c r="B14" s="1"/>
      <c r="C14" s="1"/>
      <c r="D14" s="1" t="s">
        <v>13</v>
      </c>
      <c r="E14" s="2">
        <v>-211112.81</v>
      </c>
    </row>
    <row r="15" spans="1:5" ht="15.75" thickBot="1" x14ac:dyDescent="0.3">
      <c r="A15" s="1"/>
      <c r="B15" s="1"/>
      <c r="C15" s="1"/>
      <c r="D15" s="1" t="s">
        <v>14</v>
      </c>
      <c r="E15" s="3">
        <v>347475.54</v>
      </c>
    </row>
    <row r="16" spans="1:5" ht="15.75" thickBot="1" x14ac:dyDescent="0.3">
      <c r="A16" s="1"/>
      <c r="B16" s="1"/>
      <c r="C16" s="1" t="s">
        <v>15</v>
      </c>
      <c r="D16" s="1"/>
      <c r="E16" s="4">
        <f>ROUND(SUM(E13:E15),5)</f>
        <v>136362.73000000001</v>
      </c>
    </row>
    <row r="17" spans="1:5" s="6" customFormat="1" ht="12" thickBot="1" x14ac:dyDescent="0.25">
      <c r="A17" s="1" t="s">
        <v>16</v>
      </c>
      <c r="B17" s="1"/>
      <c r="C17" s="1"/>
      <c r="D17" s="1"/>
      <c r="E17" s="5">
        <f>ROUND(E12+E16,5)</f>
        <v>123253.79</v>
      </c>
    </row>
    <row r="18" spans="1:5" ht="15.75" thickTop="1" x14ac:dyDescent="0.25"/>
  </sheetData>
  <pageMargins left="0.7" right="0.7" top="0.75" bottom="0.75" header="0.1" footer="0.3"/>
  <pageSetup orientation="portrait" r:id="rId1"/>
  <headerFooter>
    <oddHeader>&amp;L&amp;"Arial,Bold"&amp;8 7:17 PM
&amp;"Arial,Bold"&amp;8 12/07/16
&amp;"Arial,Bold"&amp;8 &amp;C&amp;"Arial,Bold"&amp;12 CIS-USA
&amp;"Arial,Bold"&amp;14 Reconciliation Summary
&amp;"Arial,Bold"&amp;10 Chase Payroll Acct# 2850, Period Ending 10/31/2016</oddHeader>
    <oddFooter>&amp;R&amp;"Arial,Bold"&amp;8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showGridLines="0" workbookViewId="0">
      <selection activeCell="F18" sqref="F18"/>
    </sheetView>
  </sheetViews>
  <sheetFormatPr defaultRowHeight="15.75" x14ac:dyDescent="0.25"/>
  <cols>
    <col min="1" max="1" width="2" style="18" customWidth="1"/>
    <col min="2" max="2" width="7.42578125" style="19" customWidth="1"/>
    <col min="3" max="4" width="3" style="19" customWidth="1"/>
    <col min="5" max="5" width="71.85546875" style="19" customWidth="1"/>
    <col min="6" max="6" width="25.85546875" style="19" customWidth="1"/>
    <col min="7" max="7" width="12.85546875" style="84" customWidth="1"/>
    <col min="8" max="8" width="11.85546875" style="85" customWidth="1"/>
    <col min="9" max="10" width="9.140625" style="18"/>
    <col min="11" max="11" width="1.7109375" style="18" customWidth="1"/>
    <col min="12" max="16384" width="9.140625" style="18"/>
  </cols>
  <sheetData>
    <row r="1" spans="1:34" ht="7.5" customHeight="1" x14ac:dyDescent="0.25">
      <c r="A1" s="16"/>
      <c r="B1" s="17"/>
      <c r="C1" s="17"/>
      <c r="D1" s="17"/>
      <c r="E1" s="17"/>
      <c r="F1" s="17"/>
      <c r="G1" s="60"/>
      <c r="H1" s="61"/>
      <c r="I1" s="16"/>
      <c r="J1" s="16"/>
      <c r="K1" s="16"/>
    </row>
    <row r="2" spans="1:34" ht="18" x14ac:dyDescent="0.25">
      <c r="A2" s="16"/>
      <c r="B2" s="45" t="s">
        <v>17</v>
      </c>
      <c r="C2" s="46"/>
      <c r="D2" s="46"/>
      <c r="E2" s="46"/>
      <c r="F2" s="46"/>
      <c r="G2" s="62"/>
      <c r="H2" s="63"/>
      <c r="I2" s="15"/>
      <c r="J2" s="15"/>
      <c r="K2" s="16"/>
    </row>
    <row r="3" spans="1:34" ht="18" x14ac:dyDescent="0.25">
      <c r="A3" s="16"/>
      <c r="B3" s="45"/>
      <c r="C3" s="46"/>
      <c r="D3" s="46"/>
      <c r="E3" s="46"/>
      <c r="F3" s="46"/>
      <c r="G3" s="62"/>
      <c r="H3" s="63"/>
      <c r="I3" s="15"/>
      <c r="J3" s="15"/>
      <c r="K3" s="16"/>
    </row>
    <row r="4" spans="1:34" ht="18" x14ac:dyDescent="0.25">
      <c r="A4" s="16"/>
      <c r="B4" s="45" t="s">
        <v>19</v>
      </c>
      <c r="C4" s="46"/>
      <c r="D4" s="46"/>
      <c r="E4" s="46"/>
      <c r="F4" s="46"/>
      <c r="G4" s="62"/>
      <c r="H4" s="63"/>
      <c r="I4" s="15"/>
      <c r="J4" s="15"/>
      <c r="K4" s="16"/>
    </row>
    <row r="5" spans="1:34" ht="18" x14ac:dyDescent="0.25">
      <c r="A5" s="16"/>
      <c r="B5" s="45"/>
      <c r="C5" s="46"/>
      <c r="D5" s="46"/>
      <c r="E5" s="46"/>
      <c r="F5" s="46"/>
      <c r="G5" s="62"/>
      <c r="H5" s="63"/>
      <c r="I5" s="15"/>
      <c r="J5" s="15"/>
      <c r="K5" s="16"/>
    </row>
    <row r="6" spans="1:34" ht="18" x14ac:dyDescent="0.25">
      <c r="A6" s="16"/>
      <c r="B6" s="45" t="s">
        <v>18</v>
      </c>
      <c r="C6" s="46"/>
      <c r="D6" s="46"/>
      <c r="E6" s="46"/>
      <c r="F6" s="46"/>
      <c r="G6" s="62"/>
      <c r="H6" s="63"/>
      <c r="I6" s="15"/>
      <c r="J6" s="15"/>
      <c r="K6" s="16"/>
    </row>
    <row r="7" spans="1:34" ht="16.5" thickBot="1" x14ac:dyDescent="0.3">
      <c r="A7" s="16"/>
      <c r="B7" s="28"/>
      <c r="C7" s="28"/>
      <c r="D7" s="28"/>
      <c r="E7" s="28"/>
      <c r="F7" s="28"/>
      <c r="G7" s="64"/>
      <c r="H7" s="65" t="s">
        <v>81</v>
      </c>
      <c r="K7" s="16"/>
    </row>
    <row r="8" spans="1:34" ht="16.5" thickBot="1" x14ac:dyDescent="0.3">
      <c r="A8" s="16"/>
      <c r="B8" s="35" t="s">
        <v>71</v>
      </c>
      <c r="C8" s="36"/>
      <c r="D8" s="36"/>
      <c r="E8" s="36"/>
      <c r="F8" s="36"/>
      <c r="G8" s="66"/>
      <c r="H8" s="67">
        <v>65275.66</v>
      </c>
      <c r="K8" s="16"/>
    </row>
    <row r="9" spans="1:34" ht="8.25" customHeight="1" x14ac:dyDescent="0.25">
      <c r="A9" s="16"/>
      <c r="B9" s="30"/>
      <c r="C9" s="30"/>
      <c r="D9" s="30"/>
      <c r="E9" s="30"/>
      <c r="F9" s="30"/>
      <c r="G9" s="68"/>
      <c r="H9" s="69"/>
      <c r="K9" s="16"/>
    </row>
    <row r="10" spans="1:34" x14ac:dyDescent="0.25">
      <c r="A10" s="16"/>
      <c r="B10" s="30" t="s">
        <v>74</v>
      </c>
      <c r="C10" s="30"/>
      <c r="E10" s="30"/>
      <c r="F10" s="30"/>
      <c r="G10" s="68"/>
      <c r="H10" s="70"/>
      <c r="K10" s="16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25">
      <c r="A11" s="16"/>
      <c r="B11" s="97" t="s">
        <v>3</v>
      </c>
      <c r="C11" s="98"/>
      <c r="D11" s="98"/>
      <c r="E11" s="98"/>
      <c r="F11" s="99"/>
      <c r="G11" s="71">
        <v>-709306.13</v>
      </c>
      <c r="H11" s="72"/>
      <c r="K11" s="16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25">
      <c r="A12" s="16"/>
      <c r="B12" s="97" t="s">
        <v>4</v>
      </c>
      <c r="C12" s="98"/>
      <c r="D12" s="98"/>
      <c r="E12" s="98"/>
      <c r="F12" s="99"/>
      <c r="G12" s="71">
        <v>659588.49</v>
      </c>
      <c r="H12" s="70">
        <f>SUM(G11:G12)</f>
        <v>-49717.640000000014</v>
      </c>
      <c r="K12" s="16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s="26" customFormat="1" x14ac:dyDescent="0.25">
      <c r="A13" s="24"/>
      <c r="B13" s="30" t="s">
        <v>72</v>
      </c>
      <c r="C13" s="30"/>
      <c r="D13" s="30"/>
      <c r="E13" s="30"/>
      <c r="F13" s="30"/>
      <c r="G13" s="68"/>
      <c r="H13" s="69">
        <f>ROUND(H8+H12,5)</f>
        <v>15558.02</v>
      </c>
      <c r="I13" s="25"/>
      <c r="K13" s="24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s="26" customFormat="1" x14ac:dyDescent="0.25">
      <c r="A14" s="24"/>
      <c r="B14" s="30"/>
      <c r="C14" s="30"/>
      <c r="D14" s="30"/>
      <c r="E14" s="30"/>
      <c r="F14" s="30"/>
      <c r="G14" s="68"/>
      <c r="H14" s="70"/>
      <c r="I14" s="25"/>
      <c r="K14" s="2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x14ac:dyDescent="0.25">
      <c r="A15" s="16"/>
      <c r="B15" s="30" t="s">
        <v>7</v>
      </c>
      <c r="C15" s="30"/>
      <c r="D15" s="18"/>
      <c r="E15" s="30"/>
      <c r="F15" s="30"/>
      <c r="G15" s="68"/>
      <c r="H15" s="70"/>
      <c r="K15" s="16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ht="9" customHeight="1" x14ac:dyDescent="0.25">
      <c r="A16" s="16"/>
      <c r="B16" s="30"/>
      <c r="C16" s="30"/>
      <c r="D16" s="30"/>
      <c r="E16" s="30"/>
      <c r="F16" s="30"/>
      <c r="G16" s="68"/>
      <c r="H16" s="70"/>
      <c r="K16" s="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5">
      <c r="A17" s="16"/>
      <c r="B17" s="32" t="s">
        <v>68</v>
      </c>
      <c r="C17" s="30"/>
      <c r="D17" s="30"/>
      <c r="E17" s="18"/>
      <c r="F17" s="32"/>
      <c r="G17" s="68"/>
      <c r="H17" s="70"/>
      <c r="K17" s="16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ht="19.5" customHeight="1" x14ac:dyDescent="0.25">
      <c r="A18" s="16"/>
      <c r="B18" s="38" t="s">
        <v>67</v>
      </c>
      <c r="C18" s="39"/>
      <c r="D18" s="39"/>
      <c r="E18" s="23"/>
      <c r="F18" s="40" t="s">
        <v>73</v>
      </c>
      <c r="G18" s="71">
        <f>Payment!F39</f>
        <v>-16755.27</v>
      </c>
      <c r="H18" s="72">
        <f>G18</f>
        <v>-16755.27</v>
      </c>
      <c r="K18" s="16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ht="9" customHeight="1" x14ac:dyDescent="0.25">
      <c r="A19" s="16"/>
      <c r="B19" s="31"/>
      <c r="C19" s="30"/>
      <c r="D19" s="30"/>
      <c r="E19" s="18"/>
      <c r="G19" s="73"/>
      <c r="H19" s="72"/>
      <c r="K19" s="16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ht="19.5" customHeight="1" x14ac:dyDescent="0.25">
      <c r="A20" s="16"/>
      <c r="B20" s="32" t="s">
        <v>66</v>
      </c>
      <c r="C20" s="33"/>
      <c r="D20" s="33"/>
      <c r="E20" s="27"/>
      <c r="F20" s="32"/>
      <c r="G20" s="74"/>
      <c r="H20" s="70"/>
      <c r="K20" s="16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ht="17.25" customHeight="1" thickBot="1" x14ac:dyDescent="0.3">
      <c r="A21" s="16"/>
      <c r="B21" s="41" t="s">
        <v>69</v>
      </c>
      <c r="C21" s="42"/>
      <c r="D21" s="42"/>
      <c r="E21" s="43"/>
      <c r="F21" s="44" t="s">
        <v>73</v>
      </c>
      <c r="G21" s="75">
        <f>Deposit!D13</f>
        <v>245.4</v>
      </c>
      <c r="H21" s="76">
        <f>G21</f>
        <v>245.4</v>
      </c>
      <c r="K21" s="16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ht="5.25" customHeight="1" thickBot="1" x14ac:dyDescent="0.3">
      <c r="A22" s="16"/>
      <c r="B22" s="31"/>
      <c r="C22" s="33"/>
      <c r="D22" s="33"/>
      <c r="E22" s="27"/>
      <c r="F22" s="34"/>
      <c r="G22" s="77"/>
      <c r="H22" s="78"/>
      <c r="K22" s="16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s="26" customFormat="1" ht="16.5" thickBot="1" x14ac:dyDescent="0.3">
      <c r="A23" s="24"/>
      <c r="B23" s="35" t="s">
        <v>70</v>
      </c>
      <c r="C23" s="36"/>
      <c r="D23" s="36"/>
      <c r="E23" s="36"/>
      <c r="F23" s="36"/>
      <c r="G23" s="79"/>
      <c r="H23" s="80">
        <f>SUM(H13:H21)</f>
        <v>-951.85</v>
      </c>
      <c r="I23" s="25"/>
      <c r="K23" s="24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hidden="1" x14ac:dyDescent="0.25">
      <c r="A24" s="16"/>
      <c r="B24" s="30"/>
      <c r="C24" s="30"/>
      <c r="D24" s="30" t="s">
        <v>12</v>
      </c>
      <c r="E24" s="30"/>
      <c r="F24" s="30"/>
      <c r="G24" s="68"/>
      <c r="H24" s="68"/>
      <c r="K24" s="16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hidden="1" x14ac:dyDescent="0.25">
      <c r="A25" s="16"/>
      <c r="B25" s="30"/>
      <c r="C25" s="30"/>
      <c r="D25" s="30"/>
      <c r="E25" s="30" t="s">
        <v>13</v>
      </c>
      <c r="F25" s="30"/>
      <c r="G25" s="68"/>
      <c r="H25" s="68">
        <v>-211112.81</v>
      </c>
      <c r="K25" s="16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hidden="1" x14ac:dyDescent="0.25">
      <c r="A26" s="16"/>
      <c r="B26" s="30"/>
      <c r="C26" s="30"/>
      <c r="D26" s="30"/>
      <c r="E26" s="30" t="s">
        <v>14</v>
      </c>
      <c r="F26" s="30"/>
      <c r="G26" s="68"/>
      <c r="H26" s="73">
        <v>347475.54</v>
      </c>
      <c r="K26" s="1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hidden="1" x14ac:dyDescent="0.25">
      <c r="A27" s="16"/>
      <c r="B27" s="30"/>
      <c r="C27" s="30"/>
      <c r="D27" s="30" t="s">
        <v>15</v>
      </c>
      <c r="E27" s="30"/>
      <c r="F27" s="30"/>
      <c r="G27" s="68"/>
      <c r="H27" s="81">
        <f>ROUND(SUM(H24:H26),5)</f>
        <v>136362.73000000001</v>
      </c>
      <c r="K27" s="16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s="26" customFormat="1" ht="16.5" hidden="1" thickBot="1" x14ac:dyDescent="0.3">
      <c r="A28" s="24"/>
      <c r="B28" s="30" t="s">
        <v>16</v>
      </c>
      <c r="C28" s="30"/>
      <c r="D28" s="30"/>
      <c r="E28" s="30"/>
      <c r="F28" s="30"/>
      <c r="G28" s="68"/>
      <c r="H28" s="82">
        <f>ROUND(H23+H27,5)</f>
        <v>135410.88</v>
      </c>
      <c r="I28" s="25"/>
      <c r="K28" s="24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x14ac:dyDescent="0.25">
      <c r="A29" s="16"/>
      <c r="B29" s="29"/>
      <c r="C29" s="29"/>
      <c r="D29" s="29"/>
      <c r="E29" s="29"/>
      <c r="F29" s="29"/>
      <c r="G29" s="68"/>
      <c r="H29" s="83"/>
      <c r="K29" s="16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6.75" customHeight="1" x14ac:dyDescent="0.25">
      <c r="A30" s="16"/>
      <c r="B30" s="17"/>
      <c r="C30" s="17"/>
      <c r="D30" s="17"/>
      <c r="E30" s="17"/>
      <c r="F30" s="17"/>
      <c r="G30" s="60"/>
      <c r="H30" s="61"/>
      <c r="I30" s="16"/>
      <c r="J30" s="16"/>
      <c r="K30" s="16"/>
    </row>
  </sheetData>
  <mergeCells count="2">
    <mergeCell ref="B11:F11"/>
    <mergeCell ref="B12:F12"/>
  </mergeCells>
  <hyperlinks>
    <hyperlink ref="F21" location="Deposit!A1" display="Click here"/>
    <hyperlink ref="F18" location="Payment!A1" display="Click here"/>
  </hyperlinks>
  <pageMargins left="0.7" right="0.7" top="0.75" bottom="0.75" header="0.1" footer="0.3"/>
  <pageSetup orientation="portrait" r:id="rId1"/>
  <headerFooter>
    <oddHeader>&amp;L&amp;"Arial,Bold"&amp;8 7:17 PM
&amp;"Arial,Bold"&amp;8 12/07/16
&amp;"Arial,Bold"&amp;8 &amp;C&amp;"Arial,Bold"&amp;12 CIS-USA
&amp;"Arial,Bold"&amp;14 Reconciliation Summary
&amp;"Arial,Bold"&amp;10 Chase Payroll Acct# 2850, Period Ending 10/31/2016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selection activeCell="L16" sqref="L16"/>
    </sheetView>
  </sheetViews>
  <sheetFormatPr defaultRowHeight="15" x14ac:dyDescent="0.25"/>
  <cols>
    <col min="1" max="1" width="1.28515625" customWidth="1"/>
    <col min="2" max="2" width="16.140625" customWidth="1"/>
    <col min="3" max="3" width="30" style="9" customWidth="1"/>
    <col min="4" max="4" width="15.140625" style="87" customWidth="1"/>
    <col min="9" max="9" width="1.28515625" customWidth="1"/>
  </cols>
  <sheetData>
    <row r="1" spans="1:15" ht="9" customHeight="1" x14ac:dyDescent="0.25">
      <c r="A1" s="12"/>
      <c r="B1" s="12"/>
      <c r="C1" s="54"/>
      <c r="D1" s="86"/>
      <c r="E1" s="12"/>
      <c r="F1" s="12"/>
      <c r="G1" s="12"/>
      <c r="H1" s="12"/>
      <c r="I1" s="12"/>
    </row>
    <row r="2" spans="1:15" ht="18" x14ac:dyDescent="0.25">
      <c r="A2" s="12"/>
      <c r="B2" s="45" t="s">
        <v>17</v>
      </c>
      <c r="C2" s="47"/>
      <c r="D2" s="62"/>
      <c r="E2" s="46"/>
      <c r="F2" s="46"/>
      <c r="I2" s="12"/>
    </row>
    <row r="3" spans="1:15" ht="18" x14ac:dyDescent="0.25">
      <c r="A3" s="12"/>
      <c r="B3" s="45"/>
      <c r="C3" s="47"/>
      <c r="D3" s="62"/>
      <c r="E3" s="46"/>
      <c r="F3" s="46"/>
      <c r="I3" s="12"/>
    </row>
    <row r="4" spans="1:15" ht="18" x14ac:dyDescent="0.25">
      <c r="A4" s="12"/>
      <c r="B4" s="45" t="s">
        <v>19</v>
      </c>
      <c r="C4" s="47"/>
      <c r="D4" s="62"/>
      <c r="E4" s="46"/>
      <c r="F4" s="46"/>
      <c r="I4" s="12"/>
    </row>
    <row r="5" spans="1:15" ht="18" x14ac:dyDescent="0.25">
      <c r="A5" s="12"/>
      <c r="B5" s="45"/>
      <c r="C5" s="47"/>
      <c r="D5" s="62"/>
      <c r="E5" s="46"/>
      <c r="F5" s="46"/>
      <c r="I5" s="12"/>
    </row>
    <row r="6" spans="1:15" ht="18" x14ac:dyDescent="0.25">
      <c r="A6" s="12"/>
      <c r="B6" s="45" t="s">
        <v>18</v>
      </c>
      <c r="C6" s="47"/>
      <c r="D6" s="62"/>
      <c r="E6" s="46"/>
      <c r="F6" s="46"/>
      <c r="I6" s="12"/>
    </row>
    <row r="7" spans="1:15" x14ac:dyDescent="0.25">
      <c r="A7" s="12"/>
      <c r="I7" s="12"/>
    </row>
    <row r="8" spans="1:15" x14ac:dyDescent="0.25">
      <c r="A8" s="12"/>
      <c r="I8" s="12"/>
    </row>
    <row r="9" spans="1:15" ht="15.75" x14ac:dyDescent="0.25">
      <c r="A9" s="12"/>
      <c r="B9" s="18" t="s">
        <v>69</v>
      </c>
      <c r="C9" s="21"/>
      <c r="D9" s="85"/>
      <c r="E9" s="18"/>
      <c r="F9" s="18"/>
      <c r="G9" s="18"/>
      <c r="I9" s="12"/>
    </row>
    <row r="10" spans="1:15" ht="16.5" thickBot="1" x14ac:dyDescent="0.3">
      <c r="A10" s="12"/>
      <c r="B10" s="18"/>
      <c r="C10" s="20"/>
      <c r="D10" s="85"/>
      <c r="E10" s="18"/>
      <c r="F10" s="18"/>
      <c r="G10" s="18"/>
      <c r="I10" s="12"/>
    </row>
    <row r="11" spans="1:15" ht="15.75" x14ac:dyDescent="0.25">
      <c r="A11" s="12"/>
      <c r="B11" s="52" t="s">
        <v>75</v>
      </c>
      <c r="C11" s="53" t="s">
        <v>76</v>
      </c>
      <c r="D11" s="88" t="s">
        <v>77</v>
      </c>
      <c r="E11" s="18"/>
      <c r="F11" s="18"/>
      <c r="G11" s="18"/>
      <c r="I11" s="12"/>
    </row>
    <row r="12" spans="1:15" ht="15.75" x14ac:dyDescent="0.25">
      <c r="A12" s="12"/>
      <c r="B12" s="51">
        <v>42524</v>
      </c>
      <c r="C12" s="50" t="s">
        <v>21</v>
      </c>
      <c r="D12" s="89">
        <v>245.4</v>
      </c>
      <c r="E12" s="18"/>
      <c r="F12" s="22"/>
      <c r="G12" s="22"/>
      <c r="H12" s="13"/>
      <c r="I12" s="12"/>
      <c r="J12" s="13"/>
      <c r="K12" s="14"/>
      <c r="L12" s="13"/>
      <c r="N12" s="13"/>
      <c r="O12" s="2"/>
    </row>
    <row r="13" spans="1:15" ht="16.5" thickBot="1" x14ac:dyDescent="0.3">
      <c r="A13" s="12"/>
      <c r="B13" s="21"/>
      <c r="C13" s="18"/>
      <c r="D13" s="90">
        <f>SUM(D12:D12)</f>
        <v>245.4</v>
      </c>
      <c r="E13" s="18"/>
      <c r="F13" s="18"/>
      <c r="G13" s="18"/>
      <c r="I13" s="12"/>
    </row>
    <row r="14" spans="1:15" ht="15.75" thickTop="1" x14ac:dyDescent="0.25">
      <c r="A14" s="12"/>
      <c r="I14" s="12"/>
    </row>
    <row r="15" spans="1:15" x14ac:dyDescent="0.25">
      <c r="A15" s="12"/>
      <c r="I15" s="12"/>
    </row>
    <row r="16" spans="1:15" ht="5.25" customHeight="1" x14ac:dyDescent="0.25">
      <c r="A16" s="12"/>
      <c r="B16" s="12"/>
      <c r="C16" s="54"/>
      <c r="D16" s="86"/>
      <c r="E16" s="12"/>
      <c r="F16" s="12"/>
      <c r="G16" s="12"/>
      <c r="H16" s="12"/>
      <c r="I1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showGridLines="0" tabSelected="1" workbookViewId="0">
      <selection activeCell="E17" sqref="E17"/>
    </sheetView>
  </sheetViews>
  <sheetFormatPr defaultRowHeight="15" x14ac:dyDescent="0.25"/>
  <cols>
    <col min="1" max="1" width="1.42578125" customWidth="1"/>
    <col min="2" max="2" width="17.85546875" customWidth="1"/>
    <col min="3" max="3" width="16.140625" style="9" customWidth="1"/>
    <col min="4" max="4" width="19.28515625" customWidth="1"/>
    <col min="5" max="5" width="28.85546875" customWidth="1"/>
    <col min="6" max="6" width="27.7109375" style="87" customWidth="1"/>
    <col min="9" max="9" width="1.28515625" customWidth="1"/>
  </cols>
  <sheetData>
    <row r="1" spans="1:20" ht="10.5" customHeight="1" x14ac:dyDescent="0.25">
      <c r="A1" s="12"/>
      <c r="B1" s="12"/>
      <c r="C1" s="54"/>
      <c r="D1" s="12"/>
      <c r="E1" s="12"/>
      <c r="F1" s="86"/>
      <c r="G1" s="12"/>
      <c r="H1" s="12"/>
      <c r="I1" s="12"/>
    </row>
    <row r="2" spans="1:20" ht="15" customHeight="1" x14ac:dyDescent="0.25">
      <c r="A2" s="12"/>
      <c r="B2" s="45" t="s">
        <v>17</v>
      </c>
      <c r="C2" s="47"/>
      <c r="I2" s="12"/>
    </row>
    <row r="3" spans="1:20" ht="15" customHeight="1" x14ac:dyDescent="0.25">
      <c r="A3" s="12"/>
      <c r="B3" s="45"/>
      <c r="C3" s="47"/>
      <c r="I3" s="12"/>
    </row>
    <row r="4" spans="1:20" ht="15" customHeight="1" x14ac:dyDescent="0.25">
      <c r="A4" s="12"/>
      <c r="B4" s="45" t="s">
        <v>19</v>
      </c>
      <c r="C4" s="47"/>
      <c r="I4" s="12"/>
    </row>
    <row r="5" spans="1:20" ht="15" customHeight="1" x14ac:dyDescent="0.25">
      <c r="A5" s="12"/>
      <c r="B5" s="45"/>
      <c r="C5" s="47"/>
      <c r="I5" s="12"/>
    </row>
    <row r="6" spans="1:20" ht="15" customHeight="1" x14ac:dyDescent="0.25">
      <c r="A6" s="12"/>
      <c r="B6" s="45" t="s">
        <v>18</v>
      </c>
      <c r="C6" s="47"/>
      <c r="I6" s="12"/>
    </row>
    <row r="7" spans="1:20" ht="15" customHeight="1" x14ac:dyDescent="0.25">
      <c r="A7" s="12"/>
      <c r="I7" s="12"/>
    </row>
    <row r="8" spans="1:20" ht="15" customHeight="1" x14ac:dyDescent="0.25">
      <c r="A8" s="12"/>
      <c r="I8" s="12"/>
    </row>
    <row r="9" spans="1:20" ht="15" customHeight="1" x14ac:dyDescent="0.25">
      <c r="A9" s="12"/>
      <c r="I9" s="12"/>
    </row>
    <row r="10" spans="1:20" ht="15" customHeight="1" x14ac:dyDescent="0.25">
      <c r="A10" s="12"/>
      <c r="B10" s="18" t="s">
        <v>78</v>
      </c>
      <c r="C10" s="21"/>
      <c r="D10" s="18"/>
      <c r="E10" s="18"/>
      <c r="F10" s="85"/>
      <c r="I10" s="12"/>
    </row>
    <row r="11" spans="1:20" ht="15" customHeight="1" x14ac:dyDescent="0.25">
      <c r="A11" s="12"/>
      <c r="B11" s="18"/>
      <c r="C11" s="21"/>
      <c r="D11" s="18"/>
      <c r="E11" s="18"/>
      <c r="F11" s="85"/>
      <c r="I11" s="12"/>
    </row>
    <row r="12" spans="1:20" ht="16.5" x14ac:dyDescent="0.25">
      <c r="A12" s="12"/>
      <c r="B12" s="56"/>
      <c r="C12" s="57"/>
      <c r="D12" s="56"/>
      <c r="E12" s="56"/>
      <c r="F12" s="91"/>
      <c r="G12" s="55"/>
      <c r="I12" s="12"/>
    </row>
    <row r="13" spans="1:20" ht="15.75" x14ac:dyDescent="0.25">
      <c r="A13" s="12"/>
      <c r="B13" s="59" t="s">
        <v>79</v>
      </c>
      <c r="C13" s="58" t="s">
        <v>75</v>
      </c>
      <c r="D13" s="58" t="s">
        <v>80</v>
      </c>
      <c r="E13" s="58" t="s">
        <v>76</v>
      </c>
      <c r="F13" s="92" t="s">
        <v>77</v>
      </c>
      <c r="I13" s="12"/>
    </row>
    <row r="14" spans="1:20" ht="15.75" x14ac:dyDescent="0.25">
      <c r="A14" s="12"/>
      <c r="B14" s="37"/>
      <c r="C14" s="49"/>
      <c r="D14" s="37"/>
      <c r="E14" s="37"/>
      <c r="F14" s="93"/>
      <c r="I14" s="12"/>
    </row>
    <row r="15" spans="1:20" ht="15.75" x14ac:dyDescent="0.25">
      <c r="A15" s="12"/>
      <c r="B15" s="50" t="s">
        <v>22</v>
      </c>
      <c r="C15" s="96">
        <v>42433</v>
      </c>
      <c r="D15" s="50" t="s">
        <v>24</v>
      </c>
      <c r="E15" s="50" t="s">
        <v>23</v>
      </c>
      <c r="F15" s="94">
        <v>-388.19</v>
      </c>
      <c r="H15" s="13"/>
      <c r="I15" s="12"/>
      <c r="L15" s="13"/>
      <c r="N15" s="13"/>
      <c r="P15" s="13"/>
      <c r="R15" s="13"/>
      <c r="S15" s="14"/>
      <c r="T15" s="13"/>
    </row>
    <row r="16" spans="1:20" ht="15.75" x14ac:dyDescent="0.25">
      <c r="A16" s="12"/>
      <c r="B16" s="50" t="s">
        <v>22</v>
      </c>
      <c r="C16" s="96">
        <v>42433</v>
      </c>
      <c r="D16" s="50" t="s">
        <v>25</v>
      </c>
      <c r="E16" s="50" t="s">
        <v>26</v>
      </c>
      <c r="F16" s="94">
        <v>-126.44</v>
      </c>
      <c r="H16" s="13"/>
      <c r="I16" s="12"/>
      <c r="L16" s="13"/>
      <c r="N16" s="13"/>
      <c r="P16" s="13"/>
      <c r="R16" s="13"/>
      <c r="S16" s="14"/>
      <c r="T16" s="13"/>
    </row>
    <row r="17" spans="1:20" ht="15.75" x14ac:dyDescent="0.25">
      <c r="A17" s="12"/>
      <c r="B17" s="50" t="s">
        <v>22</v>
      </c>
      <c r="C17" s="96">
        <v>42440</v>
      </c>
      <c r="D17" s="50" t="s">
        <v>27</v>
      </c>
      <c r="E17" s="50" t="s">
        <v>23</v>
      </c>
      <c r="F17" s="94">
        <v>-388.19</v>
      </c>
      <c r="H17" s="13"/>
      <c r="I17" s="12"/>
      <c r="L17" s="13"/>
      <c r="N17" s="13"/>
      <c r="P17" s="13"/>
      <c r="R17" s="13"/>
      <c r="S17" s="14"/>
      <c r="T17" s="13"/>
    </row>
    <row r="18" spans="1:20" ht="15.75" x14ac:dyDescent="0.25">
      <c r="A18" s="12"/>
      <c r="B18" s="50" t="s">
        <v>28</v>
      </c>
      <c r="C18" s="96">
        <v>42478</v>
      </c>
      <c r="D18" s="50" t="s">
        <v>29</v>
      </c>
      <c r="E18" s="50" t="s">
        <v>30</v>
      </c>
      <c r="F18" s="94">
        <v>-324.26</v>
      </c>
      <c r="H18" s="13"/>
      <c r="I18" s="12"/>
      <c r="L18" s="13"/>
      <c r="N18" s="13"/>
      <c r="P18" s="13"/>
      <c r="R18" s="13"/>
      <c r="S18" s="14"/>
      <c r="T18" s="13"/>
    </row>
    <row r="19" spans="1:20" ht="15.75" x14ac:dyDescent="0.25">
      <c r="A19" s="12"/>
      <c r="B19" s="50" t="s">
        <v>22</v>
      </c>
      <c r="C19" s="96">
        <v>42494</v>
      </c>
      <c r="D19" s="50" t="s">
        <v>31</v>
      </c>
      <c r="E19" s="50" t="s">
        <v>32</v>
      </c>
      <c r="F19" s="94">
        <v>-1269.01</v>
      </c>
      <c r="H19" s="13"/>
      <c r="I19" s="12"/>
      <c r="L19" s="13"/>
      <c r="N19" s="13"/>
      <c r="P19" s="13"/>
      <c r="R19" s="13"/>
      <c r="S19" s="14"/>
      <c r="T19" s="13"/>
    </row>
    <row r="20" spans="1:20" ht="15.75" x14ac:dyDescent="0.25">
      <c r="A20" s="12"/>
      <c r="B20" s="50" t="s">
        <v>20</v>
      </c>
      <c r="C20" s="96">
        <v>42523</v>
      </c>
      <c r="D20" s="50" t="s">
        <v>33</v>
      </c>
      <c r="E20" s="50" t="s">
        <v>21</v>
      </c>
      <c r="F20" s="94">
        <v>-245.4</v>
      </c>
      <c r="H20" s="13"/>
      <c r="I20" s="12"/>
      <c r="L20" s="13"/>
      <c r="N20" s="13"/>
      <c r="P20" s="13"/>
      <c r="R20" s="13"/>
      <c r="S20" s="14"/>
      <c r="T20" s="13"/>
    </row>
    <row r="21" spans="1:20" ht="15.75" x14ac:dyDescent="0.25">
      <c r="A21" s="12"/>
      <c r="B21" s="50" t="s">
        <v>28</v>
      </c>
      <c r="C21" s="96">
        <v>42551</v>
      </c>
      <c r="D21" s="50" t="s">
        <v>34</v>
      </c>
      <c r="E21" s="50" t="s">
        <v>35</v>
      </c>
      <c r="F21" s="94">
        <v>-500</v>
      </c>
      <c r="H21" s="13"/>
      <c r="I21" s="12"/>
      <c r="L21" s="13"/>
      <c r="N21" s="13"/>
      <c r="P21" s="13"/>
      <c r="R21" s="13"/>
      <c r="S21" s="14"/>
      <c r="T21" s="13"/>
    </row>
    <row r="22" spans="1:20" ht="15.75" x14ac:dyDescent="0.25">
      <c r="A22" s="12"/>
      <c r="B22" s="50" t="s">
        <v>22</v>
      </c>
      <c r="C22" s="96">
        <v>42558</v>
      </c>
      <c r="D22" s="50" t="s">
        <v>36</v>
      </c>
      <c r="E22" s="50" t="s">
        <v>37</v>
      </c>
      <c r="F22" s="94">
        <v>-360</v>
      </c>
      <c r="H22" s="13"/>
      <c r="I22" s="12"/>
      <c r="L22" s="13"/>
      <c r="N22" s="13"/>
      <c r="P22" s="13"/>
      <c r="R22" s="13"/>
      <c r="S22" s="14"/>
      <c r="T22" s="13"/>
    </row>
    <row r="23" spans="1:20" ht="15.75" x14ac:dyDescent="0.25">
      <c r="A23" s="12"/>
      <c r="B23" s="50" t="s">
        <v>22</v>
      </c>
      <c r="C23" s="96">
        <v>42573</v>
      </c>
      <c r="D23" s="50" t="s">
        <v>38</v>
      </c>
      <c r="E23" s="50" t="s">
        <v>39</v>
      </c>
      <c r="F23" s="94">
        <v>-517.04</v>
      </c>
      <c r="H23" s="13"/>
      <c r="I23" s="12"/>
      <c r="L23" s="13"/>
      <c r="N23" s="13"/>
      <c r="P23" s="13"/>
      <c r="R23" s="13"/>
      <c r="S23" s="14"/>
      <c r="T23" s="13"/>
    </row>
    <row r="24" spans="1:20" ht="15.75" x14ac:dyDescent="0.25">
      <c r="A24" s="12"/>
      <c r="B24" s="50" t="s">
        <v>22</v>
      </c>
      <c r="C24" s="96">
        <v>42573</v>
      </c>
      <c r="D24" s="50" t="s">
        <v>45</v>
      </c>
      <c r="E24" s="50" t="s">
        <v>43</v>
      </c>
      <c r="F24" s="94">
        <v>-55</v>
      </c>
      <c r="H24" s="13"/>
      <c r="I24" s="12"/>
      <c r="L24" s="13"/>
      <c r="N24" s="13"/>
      <c r="P24" s="13"/>
      <c r="R24" s="13"/>
      <c r="S24" s="14"/>
      <c r="T24" s="13"/>
    </row>
    <row r="25" spans="1:20" ht="15.75" x14ac:dyDescent="0.25">
      <c r="A25" s="12"/>
      <c r="B25" s="50" t="s">
        <v>22</v>
      </c>
      <c r="C25" s="96">
        <v>42573</v>
      </c>
      <c r="D25" s="50" t="s">
        <v>44</v>
      </c>
      <c r="E25" s="50" t="s">
        <v>43</v>
      </c>
      <c r="F25" s="94">
        <v>-55</v>
      </c>
      <c r="H25" s="13"/>
      <c r="I25" s="12"/>
      <c r="L25" s="13"/>
      <c r="N25" s="13"/>
      <c r="P25" s="13"/>
      <c r="R25" s="13"/>
      <c r="S25" s="14"/>
      <c r="T25" s="13"/>
    </row>
    <row r="26" spans="1:20" ht="15.75" x14ac:dyDescent="0.25">
      <c r="A26" s="12"/>
      <c r="B26" s="50" t="s">
        <v>22</v>
      </c>
      <c r="C26" s="96">
        <v>42573</v>
      </c>
      <c r="D26" s="50" t="s">
        <v>40</v>
      </c>
      <c r="E26" s="50" t="s">
        <v>41</v>
      </c>
      <c r="F26" s="94">
        <v>-55</v>
      </c>
      <c r="H26" s="13"/>
      <c r="I26" s="12"/>
      <c r="L26" s="13"/>
      <c r="N26" s="13"/>
      <c r="P26" s="13"/>
      <c r="R26" s="13"/>
      <c r="S26" s="14"/>
      <c r="T26" s="13"/>
    </row>
    <row r="27" spans="1:20" ht="15.75" x14ac:dyDescent="0.25">
      <c r="A27" s="12"/>
      <c r="B27" s="50" t="s">
        <v>22</v>
      </c>
      <c r="C27" s="96">
        <v>42573</v>
      </c>
      <c r="D27" s="50" t="s">
        <v>42</v>
      </c>
      <c r="E27" s="50" t="s">
        <v>43</v>
      </c>
      <c r="F27" s="94">
        <v>-55</v>
      </c>
      <c r="H27" s="13"/>
      <c r="I27" s="12"/>
      <c r="L27" s="13"/>
      <c r="N27" s="13"/>
      <c r="P27" s="13"/>
      <c r="R27" s="13"/>
      <c r="S27" s="14"/>
      <c r="T27" s="13"/>
    </row>
    <row r="28" spans="1:20" ht="15.75" x14ac:dyDescent="0.25">
      <c r="A28" s="12"/>
      <c r="B28" s="50" t="s">
        <v>22</v>
      </c>
      <c r="C28" s="96">
        <v>42578</v>
      </c>
      <c r="D28" s="50" t="s">
        <v>46</v>
      </c>
      <c r="E28" s="50" t="s">
        <v>47</v>
      </c>
      <c r="F28" s="94">
        <v>-30</v>
      </c>
      <c r="H28" s="13"/>
      <c r="I28" s="12"/>
      <c r="L28" s="13"/>
      <c r="N28" s="13"/>
      <c r="P28" s="13"/>
      <c r="R28" s="13"/>
      <c r="S28" s="14"/>
      <c r="T28" s="13"/>
    </row>
    <row r="29" spans="1:20" ht="15.75" x14ac:dyDescent="0.25">
      <c r="A29" s="12"/>
      <c r="B29" s="50" t="s">
        <v>28</v>
      </c>
      <c r="C29" s="96">
        <v>42585</v>
      </c>
      <c r="D29" s="50" t="s">
        <v>48</v>
      </c>
      <c r="E29" s="50" t="s">
        <v>49</v>
      </c>
      <c r="F29" s="94">
        <v>-200</v>
      </c>
      <c r="H29" s="13"/>
      <c r="I29" s="12"/>
      <c r="L29" s="13"/>
      <c r="N29" s="13"/>
      <c r="P29" s="13"/>
      <c r="R29" s="13"/>
      <c r="S29" s="14"/>
      <c r="T29" s="13"/>
    </row>
    <row r="30" spans="1:20" ht="15.75" x14ac:dyDescent="0.25">
      <c r="A30" s="12"/>
      <c r="B30" s="50" t="s">
        <v>22</v>
      </c>
      <c r="C30" s="96">
        <v>42587</v>
      </c>
      <c r="D30" s="50" t="s">
        <v>50</v>
      </c>
      <c r="E30" s="50" t="s">
        <v>30</v>
      </c>
      <c r="F30" s="94">
        <v>-20</v>
      </c>
      <c r="H30" s="13"/>
      <c r="I30" s="12"/>
      <c r="L30" s="13"/>
      <c r="N30" s="13"/>
      <c r="P30" s="13"/>
      <c r="R30" s="13"/>
      <c r="S30" s="14"/>
      <c r="T30" s="13"/>
    </row>
    <row r="31" spans="1:20" ht="15.75" x14ac:dyDescent="0.25">
      <c r="A31" s="12"/>
      <c r="B31" s="50" t="s">
        <v>22</v>
      </c>
      <c r="C31" s="96">
        <v>42615</v>
      </c>
      <c r="D31" s="50" t="s">
        <v>51</v>
      </c>
      <c r="E31" s="50" t="s">
        <v>52</v>
      </c>
      <c r="F31" s="94">
        <v>-65</v>
      </c>
      <c r="H31" s="13"/>
      <c r="I31" s="12"/>
      <c r="L31" s="13"/>
      <c r="N31" s="13"/>
      <c r="P31" s="13"/>
      <c r="R31" s="13"/>
      <c r="S31" s="14"/>
      <c r="T31" s="13"/>
    </row>
    <row r="32" spans="1:20" ht="15.75" x14ac:dyDescent="0.25">
      <c r="A32" s="12"/>
      <c r="B32" s="50" t="s">
        <v>22</v>
      </c>
      <c r="C32" s="96">
        <v>42615</v>
      </c>
      <c r="D32" s="50" t="s">
        <v>53</v>
      </c>
      <c r="E32" s="50" t="s">
        <v>54</v>
      </c>
      <c r="F32" s="94">
        <v>-65</v>
      </c>
      <c r="H32" s="13"/>
      <c r="I32" s="12"/>
      <c r="L32" s="13"/>
      <c r="N32" s="13"/>
      <c r="P32" s="13"/>
      <c r="R32" s="13"/>
      <c r="S32" s="14"/>
      <c r="T32" s="13"/>
    </row>
    <row r="33" spans="1:20" ht="15.75" x14ac:dyDescent="0.25">
      <c r="A33" s="12"/>
      <c r="B33" s="50" t="s">
        <v>22</v>
      </c>
      <c r="C33" s="96">
        <v>42625</v>
      </c>
      <c r="D33" s="50" t="s">
        <v>55</v>
      </c>
      <c r="E33" s="50" t="s">
        <v>56</v>
      </c>
      <c r="F33" s="94">
        <v>-0.5</v>
      </c>
      <c r="H33" s="13"/>
      <c r="I33" s="12"/>
      <c r="L33" s="13"/>
      <c r="N33" s="13"/>
      <c r="P33" s="13"/>
      <c r="R33" s="13"/>
      <c r="S33" s="14"/>
      <c r="T33" s="13"/>
    </row>
    <row r="34" spans="1:20" ht="15.75" x14ac:dyDescent="0.25">
      <c r="A34" s="12"/>
      <c r="B34" s="50" t="s">
        <v>22</v>
      </c>
      <c r="C34" s="96">
        <v>42626</v>
      </c>
      <c r="D34" s="50" t="s">
        <v>57</v>
      </c>
      <c r="E34" s="50" t="s">
        <v>58</v>
      </c>
      <c r="F34" s="94">
        <v>-3557.76</v>
      </c>
      <c r="H34" s="13"/>
      <c r="I34" s="12"/>
      <c r="L34" s="13"/>
      <c r="N34" s="13"/>
      <c r="P34" s="13"/>
      <c r="R34" s="13"/>
      <c r="S34" s="14"/>
      <c r="T34" s="13"/>
    </row>
    <row r="35" spans="1:20" ht="15.75" x14ac:dyDescent="0.25">
      <c r="A35" s="12"/>
      <c r="B35" s="50" t="s">
        <v>28</v>
      </c>
      <c r="C35" s="96">
        <v>42643</v>
      </c>
      <c r="D35" s="50" t="s">
        <v>59</v>
      </c>
      <c r="E35" s="50" t="s">
        <v>35</v>
      </c>
      <c r="F35" s="94">
        <v>-500</v>
      </c>
      <c r="H35" s="13"/>
      <c r="I35" s="12"/>
      <c r="L35" s="13"/>
      <c r="N35" s="13"/>
      <c r="P35" s="13"/>
      <c r="R35" s="13"/>
      <c r="S35" s="14"/>
      <c r="T35" s="13"/>
    </row>
    <row r="36" spans="1:20" ht="15.75" x14ac:dyDescent="0.25">
      <c r="A36" s="12"/>
      <c r="B36" s="50" t="s">
        <v>28</v>
      </c>
      <c r="C36" s="96">
        <v>42667</v>
      </c>
      <c r="D36" s="50" t="s">
        <v>60</v>
      </c>
      <c r="E36" s="50" t="s">
        <v>61</v>
      </c>
      <c r="F36" s="94">
        <v>-3582.72</v>
      </c>
      <c r="H36" s="13"/>
      <c r="I36" s="12"/>
      <c r="L36" s="13"/>
      <c r="N36" s="13"/>
      <c r="P36" s="13"/>
      <c r="R36" s="13"/>
      <c r="S36" s="14"/>
      <c r="T36" s="13"/>
    </row>
    <row r="37" spans="1:20" ht="15.75" x14ac:dyDescent="0.25">
      <c r="A37" s="12"/>
      <c r="B37" s="50" t="s">
        <v>22</v>
      </c>
      <c r="C37" s="96">
        <v>42669</v>
      </c>
      <c r="D37" s="50" t="s">
        <v>62</v>
      </c>
      <c r="E37" s="50" t="s">
        <v>63</v>
      </c>
      <c r="F37" s="94">
        <v>-178.5</v>
      </c>
      <c r="H37" s="13"/>
      <c r="I37" s="12"/>
      <c r="L37" s="13"/>
      <c r="N37" s="13"/>
      <c r="P37" s="13"/>
      <c r="R37" s="13"/>
      <c r="S37" s="14"/>
      <c r="T37" s="13"/>
    </row>
    <row r="38" spans="1:20" ht="15.75" x14ac:dyDescent="0.25">
      <c r="A38" s="12"/>
      <c r="B38" s="50" t="s">
        <v>28</v>
      </c>
      <c r="C38" s="96">
        <v>42674</v>
      </c>
      <c r="D38" s="50" t="s">
        <v>64</v>
      </c>
      <c r="E38" s="50" t="s">
        <v>65</v>
      </c>
      <c r="F38" s="94">
        <v>-4217.26</v>
      </c>
      <c r="H38" s="13"/>
      <c r="I38" s="12"/>
      <c r="L38" s="13"/>
      <c r="N38" s="13"/>
      <c r="P38" s="13"/>
      <c r="R38" s="13"/>
      <c r="S38" s="14"/>
      <c r="T38" s="13"/>
    </row>
    <row r="39" spans="1:20" ht="16.5" thickBot="1" x14ac:dyDescent="0.3">
      <c r="A39" s="12"/>
      <c r="B39" s="22"/>
      <c r="C39" s="48"/>
      <c r="D39" s="22"/>
      <c r="E39" s="22"/>
      <c r="F39" s="95">
        <f>ROUND(SUM(F14:F38),5)</f>
        <v>-16755.27</v>
      </c>
      <c r="H39" s="13"/>
      <c r="I39" s="12"/>
    </row>
    <row r="40" spans="1:20" ht="15.75" thickTop="1" x14ac:dyDescent="0.25">
      <c r="A40" s="12"/>
      <c r="I40" s="12"/>
    </row>
    <row r="41" spans="1:20" ht="6.75" customHeight="1" x14ac:dyDescent="0.25">
      <c r="A41" s="12"/>
      <c r="B41" s="12"/>
      <c r="C41" s="54"/>
      <c r="D41" s="12"/>
      <c r="E41" s="12"/>
      <c r="F41" s="86"/>
      <c r="G41" s="12"/>
      <c r="H41" s="12"/>
      <c r="I41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Rec</vt:lpstr>
      <vt:lpstr>Deposit</vt:lpstr>
      <vt:lpstr>Payment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deepikat</dc:creator>
  <cp:lastModifiedBy>Deepika U</cp:lastModifiedBy>
  <dcterms:created xsi:type="dcterms:W3CDTF">2016-12-08T03:16:57Z</dcterms:created>
  <dcterms:modified xsi:type="dcterms:W3CDTF">2016-12-09T08:06:39Z</dcterms:modified>
</cp:coreProperties>
</file>