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definedNames>
    <definedName name="_xlnm.Print_Area" localSheetId="0">Report!$A$1:$K$86</definedName>
  </definedNames>
  <calcPr calcId="152511"/>
</workbook>
</file>

<file path=xl/calcChain.xml><?xml version="1.0" encoding="utf-8"?>
<calcChain xmlns="http://schemas.openxmlformats.org/spreadsheetml/2006/main">
  <c r="J80" i="1" l="1"/>
  <c r="J81" i="1"/>
  <c r="J83" i="1" s="1"/>
  <c r="J79" i="1"/>
  <c r="J73" i="1"/>
  <c r="I73" i="1"/>
  <c r="G73" i="1"/>
  <c r="J72" i="1"/>
  <c r="I72" i="1"/>
  <c r="G72" i="1"/>
  <c r="J71" i="1"/>
  <c r="I71" i="1"/>
  <c r="G71" i="1"/>
  <c r="J70" i="1"/>
  <c r="I70" i="1"/>
  <c r="G70" i="1"/>
  <c r="J69" i="1"/>
  <c r="I69" i="1"/>
  <c r="G69" i="1"/>
  <c r="J68" i="1"/>
  <c r="I68" i="1"/>
  <c r="G68" i="1"/>
  <c r="J67" i="1"/>
  <c r="I67" i="1"/>
  <c r="G67" i="1"/>
  <c r="J66" i="1"/>
  <c r="I66" i="1"/>
  <c r="G66" i="1"/>
  <c r="J65" i="1"/>
  <c r="I65" i="1"/>
  <c r="G65" i="1"/>
  <c r="J64" i="1"/>
  <c r="I64" i="1"/>
  <c r="G64" i="1"/>
  <c r="J63" i="1"/>
  <c r="I63" i="1"/>
  <c r="G63" i="1"/>
  <c r="J62" i="1"/>
  <c r="I62" i="1"/>
  <c r="G62" i="1"/>
  <c r="J61" i="1"/>
  <c r="I61" i="1"/>
  <c r="G61" i="1"/>
  <c r="J60" i="1"/>
  <c r="I60" i="1"/>
  <c r="G60" i="1"/>
  <c r="J59" i="1"/>
  <c r="I59" i="1"/>
  <c r="G59" i="1"/>
  <c r="J58" i="1"/>
  <c r="I58" i="1"/>
  <c r="G58" i="1"/>
  <c r="J57" i="1"/>
  <c r="I57" i="1"/>
  <c r="G57" i="1"/>
  <c r="J56" i="1"/>
  <c r="I56" i="1"/>
  <c r="G56" i="1"/>
  <c r="J55" i="1"/>
  <c r="I55" i="1"/>
  <c r="G55" i="1"/>
  <c r="J54" i="1"/>
  <c r="I54" i="1"/>
  <c r="G54" i="1"/>
  <c r="J53" i="1"/>
  <c r="I53" i="1"/>
  <c r="G53" i="1"/>
  <c r="J52" i="1"/>
  <c r="I52" i="1"/>
  <c r="G52" i="1"/>
  <c r="J51" i="1"/>
  <c r="I51" i="1"/>
  <c r="G51" i="1"/>
  <c r="J50" i="1"/>
  <c r="I50" i="1"/>
  <c r="G50" i="1"/>
  <c r="J49" i="1"/>
  <c r="I49" i="1"/>
  <c r="G49" i="1"/>
  <c r="J48" i="1"/>
  <c r="I48" i="1"/>
  <c r="G48" i="1"/>
  <c r="J47" i="1"/>
  <c r="I47" i="1"/>
  <c r="G47" i="1"/>
  <c r="J46" i="1"/>
  <c r="I46" i="1"/>
  <c r="G46" i="1"/>
  <c r="J45" i="1"/>
  <c r="I45" i="1"/>
  <c r="G45" i="1"/>
  <c r="J44" i="1"/>
  <c r="I44" i="1"/>
  <c r="G44" i="1"/>
  <c r="J43" i="1"/>
  <c r="I43" i="1"/>
  <c r="G43" i="1"/>
  <c r="J42" i="1"/>
  <c r="I42" i="1"/>
  <c r="G42" i="1"/>
  <c r="J41" i="1"/>
  <c r="I41" i="1"/>
  <c r="G41" i="1"/>
  <c r="J40" i="1"/>
  <c r="I40" i="1"/>
  <c r="G40" i="1"/>
  <c r="J39" i="1"/>
  <c r="I39" i="1"/>
  <c r="G39" i="1"/>
  <c r="J38" i="1"/>
  <c r="I38" i="1"/>
  <c r="G38" i="1"/>
  <c r="J37" i="1"/>
  <c r="I37" i="1"/>
  <c r="G37" i="1"/>
  <c r="J36" i="1"/>
  <c r="I36" i="1"/>
  <c r="G36" i="1"/>
  <c r="J35" i="1"/>
  <c r="I35" i="1"/>
  <c r="G35" i="1"/>
  <c r="J34" i="1"/>
  <c r="I34" i="1"/>
  <c r="G34" i="1"/>
  <c r="J33" i="1"/>
  <c r="I33" i="1"/>
  <c r="G33" i="1"/>
  <c r="J32" i="1"/>
  <c r="I32" i="1"/>
  <c r="G32" i="1"/>
  <c r="J31" i="1"/>
  <c r="I31" i="1"/>
  <c r="J30" i="1"/>
  <c r="I30" i="1"/>
  <c r="G30" i="1"/>
  <c r="J29" i="1"/>
  <c r="I29" i="1"/>
  <c r="G29" i="1"/>
  <c r="J28" i="1"/>
  <c r="I28" i="1"/>
  <c r="J27" i="1"/>
  <c r="I27" i="1"/>
  <c r="G27" i="1"/>
  <c r="J26" i="1"/>
  <c r="I26" i="1"/>
  <c r="G26" i="1"/>
  <c r="J25" i="1"/>
  <c r="I25" i="1"/>
  <c r="G25" i="1"/>
  <c r="J24" i="1"/>
  <c r="I24" i="1"/>
  <c r="G24" i="1"/>
  <c r="J23" i="1"/>
  <c r="I23" i="1"/>
  <c r="G23" i="1"/>
  <c r="J22" i="1"/>
  <c r="I22" i="1"/>
  <c r="G22" i="1"/>
  <c r="J21" i="1"/>
  <c r="I21" i="1"/>
  <c r="G21" i="1"/>
  <c r="J20" i="1"/>
  <c r="I20" i="1"/>
  <c r="G20" i="1"/>
  <c r="J19" i="1"/>
  <c r="I19" i="1"/>
  <c r="G19" i="1"/>
  <c r="J18" i="1"/>
  <c r="I18" i="1"/>
  <c r="G18" i="1"/>
  <c r="J17" i="1"/>
  <c r="I17" i="1"/>
  <c r="G17" i="1"/>
  <c r="J16" i="1"/>
  <c r="I16" i="1"/>
  <c r="G16" i="1"/>
  <c r="J15" i="1"/>
  <c r="I15" i="1"/>
  <c r="G15" i="1"/>
  <c r="J14" i="1"/>
  <c r="I14" i="1"/>
  <c r="G14" i="1"/>
  <c r="J13" i="1"/>
  <c r="I13" i="1"/>
  <c r="J12" i="1"/>
  <c r="I12" i="1"/>
  <c r="G12" i="1"/>
  <c r="J11" i="1"/>
  <c r="I11" i="1"/>
  <c r="G11" i="1"/>
  <c r="J10" i="1"/>
  <c r="I10" i="1"/>
  <c r="G10" i="1"/>
  <c r="J9" i="1"/>
  <c r="I9" i="1"/>
  <c r="G9" i="1"/>
  <c r="J8" i="1"/>
  <c r="I8" i="1"/>
  <c r="G8" i="1"/>
  <c r="J7" i="1"/>
  <c r="J74" i="1" s="1"/>
  <c r="I7" i="1"/>
  <c r="G7" i="1"/>
  <c r="G74" i="1" s="1"/>
</calcChain>
</file>

<file path=xl/comments1.xml><?xml version="1.0" encoding="utf-8"?>
<comments xmlns="http://schemas.openxmlformats.org/spreadsheetml/2006/main">
  <authors>
    <author>Author</author>
  </authors>
  <commentList>
    <comment ref="H75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<sst xmlns="http://schemas.openxmlformats.org/spreadsheetml/2006/main" count="79" uniqueCount="79">
  <si>
    <t>TROPICAL FISH INTERNATIONAL (PVT) LTD</t>
  </si>
  <si>
    <t>H/O RAJAGIRIYA</t>
  </si>
  <si>
    <t>WEEKLY STAFF  LUNCH  EXPENSES</t>
  </si>
  <si>
    <t xml:space="preserve"> From</t>
  </si>
  <si>
    <t>27/12/2016 to 30/12/2016</t>
  </si>
  <si>
    <t>Item No</t>
  </si>
  <si>
    <t>Item Description</t>
  </si>
  <si>
    <t>UNIT</t>
  </si>
  <si>
    <t>Quantity</t>
  </si>
  <si>
    <t>Rate Per Unit</t>
  </si>
  <si>
    <t>Amount</t>
  </si>
  <si>
    <t>Used</t>
  </si>
  <si>
    <t>Balance</t>
  </si>
  <si>
    <t>Cost for a Week</t>
  </si>
  <si>
    <t>Chicken</t>
  </si>
  <si>
    <t xml:space="preserve"> Fish Talapat</t>
  </si>
  <si>
    <t>Eggs</t>
  </si>
  <si>
    <t>Dry fish keerameen</t>
  </si>
  <si>
    <t>Rice Red</t>
  </si>
  <si>
    <t>Rice (samba)</t>
  </si>
  <si>
    <t>Papadam</t>
  </si>
  <si>
    <t>Lunch sheets</t>
  </si>
  <si>
    <t>Soya</t>
  </si>
  <si>
    <t xml:space="preserve">Garlic </t>
  </si>
  <si>
    <t>Coconut oil</t>
  </si>
  <si>
    <t>Coconut</t>
  </si>
  <si>
    <t>Mas curry</t>
  </si>
  <si>
    <t>Cloves</t>
  </si>
  <si>
    <t xml:space="preserve">Chilly powder </t>
  </si>
  <si>
    <t xml:space="preserve">Curry powder </t>
  </si>
  <si>
    <t>Goraka</t>
  </si>
  <si>
    <t>Cardomens</t>
  </si>
  <si>
    <t>Tomato</t>
  </si>
  <si>
    <t>Lime</t>
  </si>
  <si>
    <t>Ginger</t>
  </si>
  <si>
    <t>B/Powder</t>
  </si>
  <si>
    <t>Flour</t>
  </si>
  <si>
    <t>D/Fish</t>
  </si>
  <si>
    <t>Beet</t>
  </si>
  <si>
    <t>K/muwa</t>
  </si>
  <si>
    <t>Polos</t>
  </si>
  <si>
    <t>Karapincha</t>
  </si>
  <si>
    <t>Sarana</t>
  </si>
  <si>
    <t>Gotukola</t>
  </si>
  <si>
    <t>Asplants</t>
  </si>
  <si>
    <t>TOTAL</t>
  </si>
  <si>
    <t>Total no of Employees for the week</t>
  </si>
  <si>
    <t>No of Days for the week</t>
  </si>
  <si>
    <t xml:space="preserve"> </t>
  </si>
  <si>
    <t>Add:</t>
  </si>
  <si>
    <t>TRAVELING CHARGES</t>
  </si>
  <si>
    <t>Expenses for the Gas cylinders</t>
  </si>
  <si>
    <t>Wages for the Kitchen staff</t>
  </si>
  <si>
    <t>TOTAL COST FOR THE WEEK</t>
  </si>
  <si>
    <t>COST PER PERSON</t>
  </si>
  <si>
    <t>Knor</t>
  </si>
  <si>
    <t>Cinnamon</t>
  </si>
  <si>
    <t>Salt 400g</t>
  </si>
  <si>
    <t>Dhal</t>
  </si>
  <si>
    <t>B/Onions</t>
  </si>
  <si>
    <t>Mathis</t>
  </si>
  <si>
    <t>Konni</t>
  </si>
  <si>
    <t>Mustad sheets</t>
  </si>
  <si>
    <t>Curry powder roosted</t>
  </si>
  <si>
    <t>Turmeric powder</t>
  </si>
  <si>
    <t>Paper</t>
  </si>
  <si>
    <t>Tamarind</t>
  </si>
  <si>
    <t>Kadala Dhal</t>
  </si>
  <si>
    <t>Dry chili</t>
  </si>
  <si>
    <t xml:space="preserve">Tomato Souse </t>
  </si>
  <si>
    <t>Salad cream mayonnaise</t>
  </si>
  <si>
    <t>Vinegar</t>
  </si>
  <si>
    <t>Mustad cream</t>
  </si>
  <si>
    <t>Green Chili</t>
  </si>
  <si>
    <t>Salman</t>
  </si>
  <si>
    <t>Pumpkin</t>
  </si>
  <si>
    <t>Potato</t>
  </si>
  <si>
    <t>Chilli pics</t>
  </si>
  <si>
    <t>Chilly Powder roasted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</si>
</sst>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4" formatCode="0.000;[Red]0.000"/>
    <numFmt numFmtId="165" formatCode="0.000"/>
    <numFmt numFmtId="166" formatCode="#,##0.000;[Red]#,##0.000"/>
    <numFmt numFmtId="167" formatCode="#,##0.00;[Red]#,##0.00"/>
    <numFmt numFmtId="168" formatCode="#,##0.000_);\(#,##0.000\)"/>
    <numFmt numFmtId="169" formatCode="0.00;[Red]0.00"/>
    <numFmt numFmtId="170" formatCode="0;[Red]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ndalus"/>
      <family val="1"/>
    </font>
    <font>
      <sz val="14"/>
      <color theme="1"/>
      <name val="Andalus"/>
      <family val="1"/>
    </font>
    <font>
      <b/>
      <sz val="12"/>
      <color theme="1"/>
      <name val="Andalus"/>
      <family val="1"/>
    </font>
    <font>
      <sz val="12"/>
      <color theme="1"/>
      <name val="Andalus"/>
      <family val="1"/>
    </font>
    <font>
      <b/>
      <sz val="11"/>
      <color theme="1"/>
      <name val="Andalus"/>
      <family val="1"/>
    </font>
    <font>
      <sz val="11"/>
      <color theme="1"/>
      <name val="Andalus"/>
      <family val="1"/>
    </font>
    <font>
      <b/>
      <u/>
      <sz val="12"/>
      <color theme="1"/>
      <name val="Andalus"/>
      <family val="1"/>
    </font>
    <font>
      <sz val="11"/>
      <color theme="1"/>
      <name val="Consolas"/>
      <family val="3"/>
    </font>
    <font>
      <b/>
      <sz val="11"/>
      <color rgb="FFFF0000"/>
      <name val="Andalus"/>
      <family val="1"/>
    </font>
    <font>
      <b/>
      <sz val="11"/>
      <color theme="1"/>
      <name val="Times New Roman"/>
      <family val="1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2" xfId="0" applyFont="1" applyBorder="1"/>
    <xf numFmtId="0" fontId="7" fillId="0" borderId="3" xfId="0" applyFont="1" applyBorder="1"/>
    <xf numFmtId="0" fontId="6" fillId="0" borderId="3" xfId="0" applyFont="1" applyBorder="1"/>
    <xf numFmtId="0" fontId="7" fillId="0" borderId="0" xfId="0" applyFont="1"/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0" fillId="3" borderId="8" xfId="0" applyFill="1" applyBorder="1"/>
    <xf numFmtId="164" fontId="0" fillId="3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43" fontId="9" fillId="5" borderId="10" xfId="1" applyFont="1" applyFill="1" applyBorder="1" applyAlignment="1">
      <alignment horizontal="center"/>
    </xf>
    <xf numFmtId="39" fontId="9" fillId="0" borderId="11" xfId="1" applyNumberFormat="1" applyFont="1" applyBorder="1" applyAlignment="1">
      <alignment horizontal="center"/>
    </xf>
    <xf numFmtId="165" fontId="9" fillId="6" borderId="11" xfId="0" applyNumberFormat="1" applyFont="1" applyFill="1" applyBorder="1" applyAlignment="1">
      <alignment horizontal="center"/>
    </xf>
    <xf numFmtId="166" fontId="9" fillId="7" borderId="9" xfId="1" applyNumberFormat="1" applyFont="1" applyFill="1" applyBorder="1" applyAlignment="1">
      <alignment horizontal="center"/>
    </xf>
    <xf numFmtId="167" fontId="9" fillId="8" borderId="9" xfId="1" applyNumberFormat="1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3" borderId="13" xfId="0" applyFill="1" applyBorder="1"/>
    <xf numFmtId="164" fontId="0" fillId="3" borderId="13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7" fontId="0" fillId="5" borderId="1" xfId="1" applyNumberFormat="1" applyFont="1" applyFill="1" applyBorder="1" applyAlignment="1">
      <alignment horizontal="center"/>
    </xf>
    <xf numFmtId="43" fontId="9" fillId="0" borderId="11" xfId="1" applyFont="1" applyBorder="1" applyAlignment="1">
      <alignment horizontal="center"/>
    </xf>
    <xf numFmtId="0" fontId="0" fillId="3" borderId="14" xfId="0" applyFill="1" applyBorder="1"/>
    <xf numFmtId="164" fontId="0" fillId="3" borderId="14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167" fontId="0" fillId="5" borderId="0" xfId="1" applyNumberFormat="1" applyFont="1" applyFill="1" applyBorder="1" applyAlignment="1">
      <alignment horizontal="center"/>
    </xf>
    <xf numFmtId="168" fontId="9" fillId="6" borderId="11" xfId="1" applyNumberFormat="1" applyFont="1" applyFill="1" applyBorder="1" applyAlignment="1">
      <alignment horizontal="center"/>
    </xf>
    <xf numFmtId="43" fontId="9" fillId="6" borderId="11" xfId="1" applyFont="1" applyFill="1" applyBorder="1" applyAlignment="1">
      <alignment horizontal="center"/>
    </xf>
    <xf numFmtId="43" fontId="9" fillId="3" borderId="11" xfId="1" applyFont="1" applyFill="1" applyBorder="1" applyAlignment="1">
      <alignment horizontal="center"/>
    </xf>
    <xf numFmtId="0" fontId="10" fillId="0" borderId="0" xfId="0" applyFont="1"/>
    <xf numFmtId="0" fontId="0" fillId="3" borderId="15" xfId="0" applyFill="1" applyBorder="1"/>
    <xf numFmtId="164" fontId="0" fillId="3" borderId="15" xfId="0" applyNumberForma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7" fontId="0" fillId="5" borderId="16" xfId="1" applyNumberFormat="1" applyFont="1" applyFill="1" applyBorder="1" applyAlignment="1">
      <alignment horizontal="center"/>
    </xf>
    <xf numFmtId="167" fontId="0" fillId="5" borderId="17" xfId="1" applyNumberFormat="1" applyFont="1" applyFill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0" fontId="10" fillId="3" borderId="0" xfId="0" applyFont="1" applyFill="1"/>
    <xf numFmtId="0" fontId="9" fillId="0" borderId="18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9" fillId="3" borderId="18" xfId="0" applyFont="1" applyFill="1" applyBorder="1"/>
    <xf numFmtId="0" fontId="9" fillId="3" borderId="18" xfId="0" applyFont="1" applyFill="1" applyBorder="1" applyAlignment="1">
      <alignment horizontal="center"/>
    </xf>
    <xf numFmtId="165" fontId="9" fillId="4" borderId="12" xfId="0" applyNumberFormat="1" applyFont="1" applyFill="1" applyBorder="1" applyAlignment="1">
      <alignment horizontal="center"/>
    </xf>
    <xf numFmtId="43" fontId="9" fillId="5" borderId="19" xfId="1" applyFont="1" applyFill="1" applyBorder="1" applyAlignment="1">
      <alignment horizontal="center"/>
    </xf>
    <xf numFmtId="0" fontId="7" fillId="3" borderId="0" xfId="0" applyFont="1" applyFill="1"/>
    <xf numFmtId="0" fontId="9" fillId="0" borderId="20" xfId="0" applyFont="1" applyBorder="1" applyAlignment="1">
      <alignment horizontal="center"/>
    </xf>
    <xf numFmtId="0" fontId="9" fillId="3" borderId="20" xfId="0" applyFont="1" applyFill="1" applyBorder="1"/>
    <xf numFmtId="0" fontId="9" fillId="3" borderId="20" xfId="0" applyFont="1" applyFill="1" applyBorder="1" applyAlignment="1">
      <alignment horizontal="center"/>
    </xf>
    <xf numFmtId="43" fontId="9" fillId="5" borderId="21" xfId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6" xfId="0" applyFont="1" applyBorder="1"/>
    <xf numFmtId="0" fontId="7" fillId="0" borderId="22" xfId="0" applyFont="1" applyBorder="1" applyAlignment="1">
      <alignment horizontal="center"/>
    </xf>
    <xf numFmtId="43" fontId="6" fillId="0" borderId="3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43" fontId="6" fillId="8" borderId="5" xfId="1" applyFont="1" applyFill="1" applyBorder="1" applyAlignment="1">
      <alignment horizontal="center"/>
    </xf>
    <xf numFmtId="0" fontId="7" fillId="0" borderId="23" xfId="0" applyFont="1" applyBorder="1"/>
    <xf numFmtId="0" fontId="6" fillId="0" borderId="0" xfId="0" applyFont="1"/>
    <xf numFmtId="169" fontId="6" fillId="0" borderId="0" xfId="0" applyNumberFormat="1" applyFont="1"/>
    <xf numFmtId="169" fontId="6" fillId="10" borderId="0" xfId="0" applyNumberFormat="1" applyFont="1" applyFill="1"/>
    <xf numFmtId="170" fontId="6" fillId="0" borderId="0" xfId="0" applyNumberFormat="1" applyFont="1"/>
    <xf numFmtId="0" fontId="6" fillId="0" borderId="23" xfId="0" applyFont="1" applyBorder="1"/>
    <xf numFmtId="0" fontId="11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43" fontId="6" fillId="10" borderId="0" xfId="1" applyFont="1" applyFill="1" applyBorder="1"/>
    <xf numFmtId="0" fontId="6" fillId="0" borderId="0" xfId="0" applyFont="1" applyAlignment="1">
      <alignment horizontal="right"/>
    </xf>
    <xf numFmtId="43" fontId="6" fillId="11" borderId="5" xfId="1" applyFont="1" applyFill="1" applyBorder="1"/>
    <xf numFmtId="169" fontId="7" fillId="0" borderId="0" xfId="0" applyNumberFormat="1" applyFont="1"/>
    <xf numFmtId="165" fontId="9" fillId="0" borderId="12" xfId="0" applyNumberFormat="1" applyFont="1" applyBorder="1" applyAlignment="1">
      <alignment horizontal="center"/>
    </xf>
    <xf numFmtId="43" fontId="9" fillId="0" borderId="12" xfId="1" applyFont="1" applyBorder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5"/>
  <sheetViews>
    <sheetView tabSelected="1" view="pageBreakPreview" topLeftCell="A72" zoomScale="93" zoomScaleNormal="100" zoomScaleSheetLayoutView="93" workbookViewId="0">
      <selection activeCell="M83" sqref="M83"/>
    </sheetView>
  </sheetViews>
  <sheetFormatPr defaultRowHeight="15" x14ac:dyDescent="0.25"/>
  <cols>
    <col min="3" max="3" width="22.42578125" customWidth="1"/>
    <col min="5" max="5" width="11.28515625" customWidth="1"/>
    <col min="6" max="6" width="12.5703125" customWidth="1"/>
    <col min="7" max="7" width="15.7109375" customWidth="1"/>
    <col min="8" max="8" width="11.42578125" customWidth="1"/>
    <col min="9" max="9" width="11.28515625" customWidth="1"/>
    <col min="10" max="10" width="14.5703125" customWidth="1"/>
  </cols>
  <sheetData>
    <row r="1" spans="1:11" ht="25.5" x14ac:dyDescent="0.25">
      <c r="A1" s="77" t="s">
        <v>0</v>
      </c>
      <c r="B1" s="78"/>
      <c r="C1" s="78"/>
      <c r="D1" s="78"/>
      <c r="E1" s="78"/>
      <c r="F1" s="78"/>
      <c r="G1" s="78"/>
      <c r="H1" s="78"/>
      <c r="I1" s="78"/>
      <c r="J1" s="78"/>
    </row>
    <row r="2" spans="1:11" ht="22.5" x14ac:dyDescent="0.55000000000000004">
      <c r="A2" s="79" t="s">
        <v>1</v>
      </c>
      <c r="B2" s="80"/>
      <c r="C2" s="80"/>
      <c r="D2" s="80"/>
      <c r="E2" s="80"/>
      <c r="F2" s="80"/>
      <c r="G2" s="80"/>
      <c r="H2" s="80"/>
      <c r="I2" s="80"/>
      <c r="J2" s="80"/>
    </row>
    <row r="3" spans="1:11" ht="21" x14ac:dyDescent="0.5">
      <c r="A3" s="1"/>
      <c r="B3" s="2"/>
      <c r="C3" s="2"/>
      <c r="D3" s="2"/>
      <c r="E3" s="2"/>
      <c r="F3" s="2"/>
      <c r="G3" s="2"/>
      <c r="H3" s="2"/>
      <c r="I3" s="2"/>
      <c r="J3" s="2"/>
    </row>
    <row r="4" spans="1:11" ht="22.5" x14ac:dyDescent="0.55000000000000004">
      <c r="A4" s="81" t="s">
        <v>2</v>
      </c>
      <c r="B4" s="81"/>
      <c r="C4" s="81"/>
      <c r="D4" s="81"/>
      <c r="E4" s="81"/>
      <c r="F4" s="81"/>
      <c r="G4" s="81"/>
      <c r="H4" s="81"/>
      <c r="I4" s="81"/>
      <c r="J4" s="81"/>
    </row>
    <row r="5" spans="1:11" ht="21.75" thickBot="1" x14ac:dyDescent="0.55000000000000004">
      <c r="A5" s="3"/>
      <c r="B5" s="4"/>
      <c r="C5" s="4"/>
      <c r="D5" s="4"/>
      <c r="E5" s="4"/>
      <c r="F5" s="5" t="s">
        <v>3</v>
      </c>
      <c r="G5" s="5"/>
      <c r="H5" s="82" t="s">
        <v>4</v>
      </c>
      <c r="I5" s="82"/>
      <c r="J5" s="82"/>
      <c r="K5" s="6"/>
    </row>
    <row r="6" spans="1:11" ht="63.75" thickBot="1" x14ac:dyDescent="0.55000000000000004">
      <c r="A6" s="7" t="s">
        <v>5</v>
      </c>
      <c r="B6" s="8"/>
      <c r="C6" s="8" t="s">
        <v>6</v>
      </c>
      <c r="D6" s="9" t="s">
        <v>7</v>
      </c>
      <c r="E6" s="8" t="s">
        <v>8</v>
      </c>
      <c r="F6" s="8" t="s">
        <v>9</v>
      </c>
      <c r="G6" s="10" t="s">
        <v>10</v>
      </c>
      <c r="H6" s="11" t="s">
        <v>11</v>
      </c>
      <c r="I6" s="8" t="s">
        <v>12</v>
      </c>
      <c r="J6" s="8" t="s">
        <v>13</v>
      </c>
      <c r="K6" s="6"/>
    </row>
    <row r="7" spans="1:11" ht="21.75" thickBot="1" x14ac:dyDescent="0.55000000000000004">
      <c r="A7" s="12">
        <v>1</v>
      </c>
      <c r="B7" s="12"/>
      <c r="C7" s="13" t="s">
        <v>14</v>
      </c>
      <c r="D7" s="14"/>
      <c r="E7" s="15">
        <v>13.15</v>
      </c>
      <c r="F7" s="16">
        <v>514</v>
      </c>
      <c r="G7" s="17">
        <f>E7*F7</f>
        <v>6759.1</v>
      </c>
      <c r="H7" s="18">
        <v>13.15</v>
      </c>
      <c r="I7" s="19">
        <f>E7-H7</f>
        <v>0</v>
      </c>
      <c r="J7" s="20">
        <f t="shared" ref="J7:J70" si="0">H7*F7</f>
        <v>6759.1</v>
      </c>
      <c r="K7" s="6"/>
    </row>
    <row r="8" spans="1:11" ht="21.75" thickBot="1" x14ac:dyDescent="0.55000000000000004">
      <c r="A8" s="21">
        <v>2</v>
      </c>
      <c r="B8" s="21"/>
      <c r="C8" s="22" t="s">
        <v>55</v>
      </c>
      <c r="D8" s="23"/>
      <c r="E8" s="24">
        <v>8</v>
      </c>
      <c r="F8" s="25">
        <v>19</v>
      </c>
      <c r="G8" s="26">
        <f>E8:E73*F8:F73</f>
        <v>152</v>
      </c>
      <c r="H8" s="18">
        <v>8</v>
      </c>
      <c r="I8" s="19">
        <f t="shared" ref="I8:I71" si="1">E8-H8</f>
        <v>0</v>
      </c>
      <c r="J8" s="20">
        <f t="shared" si="0"/>
        <v>152</v>
      </c>
      <c r="K8" s="6"/>
    </row>
    <row r="9" spans="1:11" ht="21.75" thickBot="1" x14ac:dyDescent="0.55000000000000004">
      <c r="A9" s="21">
        <v>3</v>
      </c>
      <c r="B9" s="21"/>
      <c r="C9" s="27" t="s">
        <v>15</v>
      </c>
      <c r="D9" s="28"/>
      <c r="E9" s="29">
        <v>5.984</v>
      </c>
      <c r="F9" s="30">
        <v>730</v>
      </c>
      <c r="G9" s="26">
        <f t="shared" ref="G9:G72" si="2">E9*F9</f>
        <v>4368.32</v>
      </c>
      <c r="H9" s="31">
        <v>5.984</v>
      </c>
      <c r="I9" s="19">
        <f t="shared" si="1"/>
        <v>0</v>
      </c>
      <c r="J9" s="20">
        <f t="shared" si="0"/>
        <v>4368.32</v>
      </c>
      <c r="K9" s="6"/>
    </row>
    <row r="10" spans="1:11" ht="21.75" thickBot="1" x14ac:dyDescent="0.55000000000000004">
      <c r="A10" s="21">
        <v>4</v>
      </c>
      <c r="B10" s="21"/>
      <c r="C10" s="22" t="s">
        <v>16</v>
      </c>
      <c r="D10" s="23"/>
      <c r="E10" s="24">
        <v>21</v>
      </c>
      <c r="F10" s="25">
        <v>17</v>
      </c>
      <c r="G10" s="26">
        <f t="shared" si="2"/>
        <v>357</v>
      </c>
      <c r="H10" s="18">
        <v>16</v>
      </c>
      <c r="I10" s="19">
        <f t="shared" si="1"/>
        <v>5</v>
      </c>
      <c r="J10" s="20">
        <f t="shared" si="0"/>
        <v>272</v>
      </c>
      <c r="K10" s="6"/>
    </row>
    <row r="11" spans="1:11" ht="21.75" thickBot="1" x14ac:dyDescent="0.55000000000000004">
      <c r="A11" s="21">
        <v>5</v>
      </c>
      <c r="B11" s="21"/>
      <c r="C11" s="22" t="s">
        <v>17</v>
      </c>
      <c r="D11" s="23"/>
      <c r="E11" s="24">
        <v>0</v>
      </c>
      <c r="F11" s="25">
        <v>1200</v>
      </c>
      <c r="G11" s="26">
        <f t="shared" si="2"/>
        <v>0</v>
      </c>
      <c r="H11" s="18">
        <v>0</v>
      </c>
      <c r="I11" s="19">
        <f t="shared" si="1"/>
        <v>0</v>
      </c>
      <c r="J11" s="20">
        <f t="shared" si="0"/>
        <v>0</v>
      </c>
      <c r="K11" s="6"/>
    </row>
    <row r="12" spans="1:11" ht="21.75" thickBot="1" x14ac:dyDescent="0.55000000000000004">
      <c r="A12" s="21">
        <v>6</v>
      </c>
      <c r="B12" s="21"/>
      <c r="C12" s="27" t="s">
        <v>76</v>
      </c>
      <c r="D12" s="28"/>
      <c r="E12" s="29">
        <v>5.5</v>
      </c>
      <c r="F12" s="30">
        <v>140</v>
      </c>
      <c r="G12" s="26">
        <f t="shared" si="2"/>
        <v>770</v>
      </c>
      <c r="H12" s="18">
        <v>5.5</v>
      </c>
      <c r="I12" s="19">
        <f t="shared" si="1"/>
        <v>0</v>
      </c>
      <c r="J12" s="20">
        <f t="shared" si="0"/>
        <v>770</v>
      </c>
      <c r="K12" s="6"/>
    </row>
    <row r="13" spans="1:11" ht="21.75" thickBot="1" x14ac:dyDescent="0.55000000000000004">
      <c r="A13" s="21">
        <v>7</v>
      </c>
      <c r="B13" s="21"/>
      <c r="C13" s="22"/>
      <c r="D13" s="23"/>
      <c r="E13" s="24">
        <v>0</v>
      </c>
      <c r="F13" s="25">
        <v>17</v>
      </c>
      <c r="G13" s="26">
        <v>0</v>
      </c>
      <c r="H13" s="32">
        <v>0</v>
      </c>
      <c r="I13" s="19">
        <f t="shared" si="1"/>
        <v>0</v>
      </c>
      <c r="J13" s="20">
        <f t="shared" si="0"/>
        <v>0</v>
      </c>
      <c r="K13" s="6"/>
    </row>
    <row r="14" spans="1:11" ht="21.75" thickBot="1" x14ac:dyDescent="0.55000000000000004">
      <c r="A14" s="21">
        <v>8</v>
      </c>
      <c r="B14" s="21"/>
      <c r="C14" s="27" t="s">
        <v>18</v>
      </c>
      <c r="D14" s="28"/>
      <c r="E14" s="29">
        <v>5.25</v>
      </c>
      <c r="F14" s="30">
        <v>83</v>
      </c>
      <c r="G14" s="26">
        <f t="shared" si="2"/>
        <v>435.75</v>
      </c>
      <c r="H14" s="18">
        <v>3.25</v>
      </c>
      <c r="I14" s="19">
        <f t="shared" si="1"/>
        <v>2</v>
      </c>
      <c r="J14" s="20">
        <f t="shared" si="0"/>
        <v>269.75</v>
      </c>
      <c r="K14" s="6"/>
    </row>
    <row r="15" spans="1:11" ht="21.75" thickBot="1" x14ac:dyDescent="0.55000000000000004">
      <c r="A15" s="21">
        <v>9</v>
      </c>
      <c r="B15" s="21"/>
      <c r="C15" s="22" t="s">
        <v>19</v>
      </c>
      <c r="D15" s="23"/>
      <c r="E15" s="24">
        <v>27</v>
      </c>
      <c r="F15" s="25">
        <v>99</v>
      </c>
      <c r="G15" s="26">
        <f>E15*F15</f>
        <v>2673</v>
      </c>
      <c r="H15" s="18">
        <v>22</v>
      </c>
      <c r="I15" s="19">
        <f t="shared" si="1"/>
        <v>5</v>
      </c>
      <c r="J15" s="20">
        <f t="shared" si="0"/>
        <v>2178</v>
      </c>
      <c r="K15" s="6"/>
    </row>
    <row r="16" spans="1:11" ht="21.75" thickBot="1" x14ac:dyDescent="0.55000000000000004">
      <c r="A16" s="21">
        <v>10</v>
      </c>
      <c r="B16" s="21"/>
      <c r="C16" s="22" t="s">
        <v>56</v>
      </c>
      <c r="D16" s="23"/>
      <c r="E16" s="24">
        <v>0.06</v>
      </c>
      <c r="F16" s="25">
        <v>1600</v>
      </c>
      <c r="G16" s="26">
        <f t="shared" si="2"/>
        <v>96</v>
      </c>
      <c r="H16" s="18">
        <v>0.06</v>
      </c>
      <c r="I16" s="19">
        <f t="shared" si="1"/>
        <v>0</v>
      </c>
      <c r="J16" s="20">
        <f t="shared" si="0"/>
        <v>96</v>
      </c>
      <c r="K16" s="6"/>
    </row>
    <row r="17" spans="1:11" ht="21.75" thickBot="1" x14ac:dyDescent="0.55000000000000004">
      <c r="A17" s="21">
        <v>11</v>
      </c>
      <c r="B17" s="21"/>
      <c r="C17" s="27" t="s">
        <v>57</v>
      </c>
      <c r="D17" s="28"/>
      <c r="E17" s="29">
        <v>5</v>
      </c>
      <c r="F17" s="30">
        <v>55</v>
      </c>
      <c r="G17" s="26">
        <f t="shared" si="2"/>
        <v>275</v>
      </c>
      <c r="H17" s="18">
        <v>5</v>
      </c>
      <c r="I17" s="19">
        <f t="shared" si="1"/>
        <v>0</v>
      </c>
      <c r="J17" s="20">
        <f t="shared" si="0"/>
        <v>275</v>
      </c>
      <c r="K17" s="6"/>
    </row>
    <row r="18" spans="1:11" ht="21.75" thickBot="1" x14ac:dyDescent="0.55000000000000004">
      <c r="A18" s="21">
        <v>12</v>
      </c>
      <c r="B18" s="21"/>
      <c r="C18" s="22" t="s">
        <v>20</v>
      </c>
      <c r="D18" s="23"/>
      <c r="E18" s="24">
        <v>1.4</v>
      </c>
      <c r="F18" s="25">
        <v>350</v>
      </c>
      <c r="G18" s="33">
        <f t="shared" si="2"/>
        <v>489.99999999999994</v>
      </c>
      <c r="H18" s="18">
        <v>1</v>
      </c>
      <c r="I18" s="19">
        <f t="shared" si="1"/>
        <v>0.39999999999999991</v>
      </c>
      <c r="J18" s="20">
        <f t="shared" si="0"/>
        <v>350</v>
      </c>
      <c r="K18" s="6"/>
    </row>
    <row r="19" spans="1:11" ht="21.75" thickBot="1" x14ac:dyDescent="0.55000000000000004">
      <c r="A19" s="21">
        <v>13</v>
      </c>
      <c r="B19" s="21"/>
      <c r="C19" s="27" t="s">
        <v>58</v>
      </c>
      <c r="D19" s="28"/>
      <c r="E19" s="29">
        <v>3.7</v>
      </c>
      <c r="F19" s="30">
        <v>180</v>
      </c>
      <c r="G19" s="33">
        <f t="shared" si="2"/>
        <v>666</v>
      </c>
      <c r="H19" s="31">
        <v>3.7</v>
      </c>
      <c r="I19" s="19">
        <f t="shared" si="1"/>
        <v>0</v>
      </c>
      <c r="J19" s="20">
        <f t="shared" si="0"/>
        <v>666</v>
      </c>
      <c r="K19" s="6"/>
    </row>
    <row r="20" spans="1:11" ht="21.75" thickBot="1" x14ac:dyDescent="0.55000000000000004">
      <c r="A20" s="21">
        <v>14</v>
      </c>
      <c r="B20" s="21"/>
      <c r="C20" s="22" t="s">
        <v>21</v>
      </c>
      <c r="D20" s="23"/>
      <c r="E20" s="24">
        <v>400</v>
      </c>
      <c r="F20" s="25">
        <v>0.7</v>
      </c>
      <c r="G20" s="26">
        <f t="shared" si="2"/>
        <v>280</v>
      </c>
      <c r="H20" s="18">
        <v>200</v>
      </c>
      <c r="I20" s="19">
        <f t="shared" si="1"/>
        <v>200</v>
      </c>
      <c r="J20" s="20">
        <f t="shared" si="0"/>
        <v>140</v>
      </c>
      <c r="K20" s="6"/>
    </row>
    <row r="21" spans="1:11" ht="21.75" thickBot="1" x14ac:dyDescent="0.55000000000000004">
      <c r="A21" s="21">
        <v>15</v>
      </c>
      <c r="B21" s="21"/>
      <c r="C21" s="22" t="s">
        <v>22</v>
      </c>
      <c r="D21" s="23"/>
      <c r="E21" s="24">
        <v>0</v>
      </c>
      <c r="F21" s="25">
        <v>300</v>
      </c>
      <c r="G21" s="26">
        <f t="shared" si="2"/>
        <v>0</v>
      </c>
      <c r="H21" s="31">
        <v>0</v>
      </c>
      <c r="I21" s="19">
        <f t="shared" si="1"/>
        <v>0</v>
      </c>
      <c r="J21" s="20">
        <f t="shared" si="0"/>
        <v>0</v>
      </c>
      <c r="K21" s="6"/>
    </row>
    <row r="22" spans="1:11" ht="21.75" thickBot="1" x14ac:dyDescent="0.55000000000000004">
      <c r="A22" s="21">
        <v>16</v>
      </c>
      <c r="B22" s="21"/>
      <c r="C22" s="22" t="s">
        <v>23</v>
      </c>
      <c r="D22" s="23"/>
      <c r="E22" s="24">
        <v>0.75</v>
      </c>
      <c r="F22" s="25">
        <v>500</v>
      </c>
      <c r="G22" s="26">
        <f t="shared" si="2"/>
        <v>375</v>
      </c>
      <c r="H22" s="31">
        <v>0.75</v>
      </c>
      <c r="I22" s="19">
        <f t="shared" si="1"/>
        <v>0</v>
      </c>
      <c r="J22" s="20">
        <f t="shared" si="0"/>
        <v>375</v>
      </c>
      <c r="K22" s="6"/>
    </row>
    <row r="23" spans="1:11" ht="21.75" thickBot="1" x14ac:dyDescent="0.55000000000000004">
      <c r="A23" s="21">
        <v>17</v>
      </c>
      <c r="B23" s="21"/>
      <c r="C23" s="27" t="s">
        <v>59</v>
      </c>
      <c r="D23" s="28"/>
      <c r="E23" s="29">
        <v>4</v>
      </c>
      <c r="F23" s="30">
        <v>110</v>
      </c>
      <c r="G23" s="26">
        <f t="shared" si="2"/>
        <v>440</v>
      </c>
      <c r="H23" s="31">
        <v>4</v>
      </c>
      <c r="I23" s="19">
        <f t="shared" si="1"/>
        <v>0</v>
      </c>
      <c r="J23" s="20">
        <f t="shared" si="0"/>
        <v>440</v>
      </c>
      <c r="K23" s="6"/>
    </row>
    <row r="24" spans="1:11" ht="21.75" thickBot="1" x14ac:dyDescent="0.55000000000000004">
      <c r="A24" s="21">
        <v>18</v>
      </c>
      <c r="B24" s="21"/>
      <c r="C24" s="22" t="s">
        <v>24</v>
      </c>
      <c r="D24" s="23"/>
      <c r="E24" s="24">
        <v>7</v>
      </c>
      <c r="F24" s="25">
        <v>260</v>
      </c>
      <c r="G24" s="26">
        <f t="shared" si="2"/>
        <v>1820</v>
      </c>
      <c r="H24" s="18">
        <v>7</v>
      </c>
      <c r="I24" s="19">
        <f t="shared" si="1"/>
        <v>0</v>
      </c>
      <c r="J24" s="20">
        <f t="shared" si="0"/>
        <v>1820</v>
      </c>
      <c r="K24" s="6"/>
    </row>
    <row r="25" spans="1:11" ht="21.75" thickBot="1" x14ac:dyDescent="0.55000000000000004">
      <c r="A25" s="21">
        <v>19</v>
      </c>
      <c r="B25" s="21"/>
      <c r="C25" s="22" t="s">
        <v>25</v>
      </c>
      <c r="D25" s="23"/>
      <c r="E25" s="24">
        <v>13</v>
      </c>
      <c r="F25" s="25">
        <v>60</v>
      </c>
      <c r="G25" s="26">
        <f t="shared" si="2"/>
        <v>780</v>
      </c>
      <c r="H25" s="18">
        <v>13</v>
      </c>
      <c r="I25" s="19">
        <f t="shared" si="1"/>
        <v>0</v>
      </c>
      <c r="J25" s="20">
        <f t="shared" si="0"/>
        <v>780</v>
      </c>
      <c r="K25" s="6"/>
    </row>
    <row r="26" spans="1:11" ht="21.75" thickBot="1" x14ac:dyDescent="0.55000000000000004">
      <c r="A26" s="21">
        <v>20</v>
      </c>
      <c r="B26" s="21"/>
      <c r="C26" s="22" t="s">
        <v>60</v>
      </c>
      <c r="D26" s="23"/>
      <c r="E26" s="24">
        <v>2.5000000000000001E-2</v>
      </c>
      <c r="F26" s="25">
        <v>330</v>
      </c>
      <c r="G26" s="26">
        <f t="shared" si="2"/>
        <v>8.25</v>
      </c>
      <c r="H26" s="18">
        <v>5.0000000000000001E-3</v>
      </c>
      <c r="I26" s="19">
        <f t="shared" si="1"/>
        <v>0.02</v>
      </c>
      <c r="J26" s="20">
        <f t="shared" si="0"/>
        <v>1.6500000000000001</v>
      </c>
      <c r="K26" s="6"/>
    </row>
    <row r="27" spans="1:11" ht="21.75" thickBot="1" x14ac:dyDescent="0.55000000000000004">
      <c r="A27" s="21">
        <v>21</v>
      </c>
      <c r="B27" s="21"/>
      <c r="C27" s="22" t="s">
        <v>26</v>
      </c>
      <c r="D27" s="23"/>
      <c r="E27" s="24">
        <v>0.65</v>
      </c>
      <c r="F27" s="25">
        <v>1000</v>
      </c>
      <c r="G27" s="26">
        <f t="shared" si="2"/>
        <v>650</v>
      </c>
      <c r="H27" s="18">
        <v>0.4</v>
      </c>
      <c r="I27" s="19">
        <f t="shared" si="1"/>
        <v>0.25</v>
      </c>
      <c r="J27" s="20">
        <f t="shared" si="0"/>
        <v>400</v>
      </c>
      <c r="K27" s="6"/>
    </row>
    <row r="28" spans="1:11" ht="21.75" thickBot="1" x14ac:dyDescent="0.55000000000000004">
      <c r="A28" s="21">
        <v>22</v>
      </c>
      <c r="B28" s="21"/>
      <c r="C28" s="27" t="s">
        <v>61</v>
      </c>
      <c r="D28" s="28"/>
      <c r="E28" s="29">
        <v>0</v>
      </c>
      <c r="F28" s="30">
        <v>0</v>
      </c>
      <c r="G28" s="26">
        <v>0</v>
      </c>
      <c r="H28" s="18"/>
      <c r="I28" s="19">
        <f t="shared" si="1"/>
        <v>0</v>
      </c>
      <c r="J28" s="20">
        <f t="shared" si="0"/>
        <v>0</v>
      </c>
      <c r="K28" s="6"/>
    </row>
    <row r="29" spans="1:11" ht="21.75" thickBot="1" x14ac:dyDescent="0.55000000000000004">
      <c r="A29" s="21">
        <v>23</v>
      </c>
      <c r="B29" s="21"/>
      <c r="C29" s="22" t="s">
        <v>27</v>
      </c>
      <c r="D29" s="23"/>
      <c r="E29" s="24">
        <v>0.05</v>
      </c>
      <c r="F29" s="25">
        <v>2000</v>
      </c>
      <c r="G29" s="26">
        <f t="shared" si="2"/>
        <v>100</v>
      </c>
      <c r="H29" s="18">
        <v>5.0000000000000001E-3</v>
      </c>
      <c r="I29" s="19">
        <f t="shared" si="1"/>
        <v>4.5000000000000005E-2</v>
      </c>
      <c r="J29" s="20">
        <f t="shared" si="0"/>
        <v>10</v>
      </c>
      <c r="K29" s="6"/>
    </row>
    <row r="30" spans="1:11" ht="21.75" thickBot="1" x14ac:dyDescent="0.55000000000000004">
      <c r="A30" s="21">
        <v>24</v>
      </c>
      <c r="B30" s="21"/>
      <c r="C30" s="27" t="s">
        <v>28</v>
      </c>
      <c r="D30" s="28"/>
      <c r="E30" s="29">
        <v>0.45</v>
      </c>
      <c r="F30" s="30">
        <v>480</v>
      </c>
      <c r="G30" s="26">
        <f t="shared" si="2"/>
        <v>216</v>
      </c>
      <c r="H30" s="31">
        <v>0.3</v>
      </c>
      <c r="I30" s="19">
        <f t="shared" si="1"/>
        <v>0.15000000000000002</v>
      </c>
      <c r="J30" s="20">
        <f t="shared" si="0"/>
        <v>144</v>
      </c>
      <c r="K30" s="6"/>
    </row>
    <row r="31" spans="1:11" ht="21.75" thickBot="1" x14ac:dyDescent="0.55000000000000004">
      <c r="A31" s="21">
        <v>25</v>
      </c>
      <c r="B31" s="21"/>
      <c r="C31" s="22" t="s">
        <v>78</v>
      </c>
      <c r="D31" s="23"/>
      <c r="E31" s="24">
        <v>0</v>
      </c>
      <c r="F31" s="25">
        <v>0</v>
      </c>
      <c r="G31" s="26">
        <v>0</v>
      </c>
      <c r="H31" s="18"/>
      <c r="I31" s="19">
        <f t="shared" si="1"/>
        <v>0</v>
      </c>
      <c r="J31" s="20">
        <f t="shared" si="0"/>
        <v>0</v>
      </c>
      <c r="K31" s="6"/>
    </row>
    <row r="32" spans="1:11" ht="21.75" thickBot="1" x14ac:dyDescent="0.55000000000000004">
      <c r="A32" s="21">
        <v>26</v>
      </c>
      <c r="B32" s="21"/>
      <c r="C32" s="27" t="s">
        <v>62</v>
      </c>
      <c r="D32" s="28"/>
      <c r="E32" s="29">
        <v>0.1</v>
      </c>
      <c r="F32" s="30">
        <v>300</v>
      </c>
      <c r="G32" s="33">
        <f t="shared" si="2"/>
        <v>30</v>
      </c>
      <c r="H32" s="18">
        <v>0.02</v>
      </c>
      <c r="I32" s="19">
        <f t="shared" si="1"/>
        <v>0.08</v>
      </c>
      <c r="J32" s="20">
        <f t="shared" si="0"/>
        <v>6</v>
      </c>
      <c r="K32" s="34"/>
    </row>
    <row r="33" spans="1:11" ht="21.75" thickBot="1" x14ac:dyDescent="0.55000000000000004">
      <c r="A33" s="21">
        <v>27</v>
      </c>
      <c r="B33" s="21"/>
      <c r="C33" s="22" t="s">
        <v>29</v>
      </c>
      <c r="D33" s="23"/>
      <c r="E33" s="24">
        <v>0.35</v>
      </c>
      <c r="F33" s="25">
        <v>480</v>
      </c>
      <c r="G33" s="33">
        <f t="shared" si="2"/>
        <v>168</v>
      </c>
      <c r="H33" s="18">
        <v>0.1</v>
      </c>
      <c r="I33" s="19">
        <f t="shared" si="1"/>
        <v>0.24999999999999997</v>
      </c>
      <c r="J33" s="20">
        <f t="shared" si="0"/>
        <v>48</v>
      </c>
      <c r="K33" s="6"/>
    </row>
    <row r="34" spans="1:11" ht="21.75" thickBot="1" x14ac:dyDescent="0.55000000000000004">
      <c r="A34" s="21">
        <v>28</v>
      </c>
      <c r="B34" s="21"/>
      <c r="C34" s="27" t="s">
        <v>63</v>
      </c>
      <c r="D34" s="28"/>
      <c r="E34" s="29"/>
      <c r="F34" s="30"/>
      <c r="G34" s="33">
        <f t="shared" si="2"/>
        <v>0</v>
      </c>
      <c r="H34" s="18"/>
      <c r="I34" s="19">
        <f t="shared" si="1"/>
        <v>0</v>
      </c>
      <c r="J34" s="20">
        <f t="shared" si="0"/>
        <v>0</v>
      </c>
      <c r="K34" s="6"/>
    </row>
    <row r="35" spans="1:11" ht="21.75" thickBot="1" x14ac:dyDescent="0.55000000000000004">
      <c r="A35" s="21">
        <v>29</v>
      </c>
      <c r="B35" s="21"/>
      <c r="C35" s="22" t="s">
        <v>64</v>
      </c>
      <c r="D35" s="23"/>
      <c r="E35" s="24">
        <v>0.15</v>
      </c>
      <c r="F35" s="25">
        <v>600</v>
      </c>
      <c r="G35" s="33">
        <f t="shared" si="2"/>
        <v>90</v>
      </c>
      <c r="H35" s="18">
        <v>0.05</v>
      </c>
      <c r="I35" s="19">
        <f t="shared" si="1"/>
        <v>9.9999999999999992E-2</v>
      </c>
      <c r="J35" s="20">
        <f t="shared" si="0"/>
        <v>30</v>
      </c>
      <c r="K35" s="6"/>
    </row>
    <row r="36" spans="1:11" ht="21.75" thickBot="1" x14ac:dyDescent="0.55000000000000004">
      <c r="A36" s="21">
        <v>30</v>
      </c>
      <c r="B36" s="21"/>
      <c r="C36" s="35" t="s">
        <v>30</v>
      </c>
      <c r="D36" s="36"/>
      <c r="E36" s="37">
        <v>0.1</v>
      </c>
      <c r="F36" s="38">
        <v>600</v>
      </c>
      <c r="G36" s="33">
        <f t="shared" si="2"/>
        <v>60</v>
      </c>
      <c r="H36" s="18">
        <v>0.02</v>
      </c>
      <c r="I36" s="19">
        <f t="shared" si="1"/>
        <v>0.08</v>
      </c>
      <c r="J36" s="20">
        <f t="shared" si="0"/>
        <v>12</v>
      </c>
      <c r="K36" s="6"/>
    </row>
    <row r="37" spans="1:11" ht="21.75" thickBot="1" x14ac:dyDescent="0.55000000000000004">
      <c r="A37" s="21">
        <v>31</v>
      </c>
      <c r="B37" s="21"/>
      <c r="C37" s="22" t="s">
        <v>77</v>
      </c>
      <c r="D37" s="23"/>
      <c r="E37" s="24">
        <v>0.3</v>
      </c>
      <c r="F37" s="25">
        <v>480</v>
      </c>
      <c r="G37" s="33">
        <f t="shared" si="2"/>
        <v>144</v>
      </c>
      <c r="H37" s="18">
        <v>0.25</v>
      </c>
      <c r="I37" s="19">
        <f t="shared" si="1"/>
        <v>4.9999999999999989E-2</v>
      </c>
      <c r="J37" s="20">
        <f t="shared" si="0"/>
        <v>120</v>
      </c>
      <c r="K37" s="6"/>
    </row>
    <row r="38" spans="1:11" ht="21.75" thickBot="1" x14ac:dyDescent="0.55000000000000004">
      <c r="A38" s="21">
        <v>32</v>
      </c>
      <c r="B38" s="21"/>
      <c r="C38" s="22" t="s">
        <v>65</v>
      </c>
      <c r="D38" s="23"/>
      <c r="E38" s="24">
        <v>0.3</v>
      </c>
      <c r="F38" s="25">
        <v>1800</v>
      </c>
      <c r="G38" s="33">
        <f t="shared" si="2"/>
        <v>540</v>
      </c>
      <c r="H38" s="18">
        <v>0.3</v>
      </c>
      <c r="I38" s="19">
        <f t="shared" si="1"/>
        <v>0</v>
      </c>
      <c r="J38" s="20">
        <f t="shared" si="0"/>
        <v>540</v>
      </c>
      <c r="K38" s="6"/>
    </row>
    <row r="39" spans="1:11" ht="21.75" thickBot="1" x14ac:dyDescent="0.55000000000000004">
      <c r="A39" s="21">
        <v>33</v>
      </c>
      <c r="B39" s="21"/>
      <c r="C39" s="27" t="s">
        <v>66</v>
      </c>
      <c r="D39" s="28"/>
      <c r="E39" s="29">
        <v>0.3</v>
      </c>
      <c r="F39" s="30">
        <v>400</v>
      </c>
      <c r="G39" s="33">
        <f t="shared" si="2"/>
        <v>120</v>
      </c>
      <c r="H39" s="31">
        <v>0.1</v>
      </c>
      <c r="I39" s="19">
        <f t="shared" si="1"/>
        <v>0.19999999999999998</v>
      </c>
      <c r="J39" s="20">
        <f t="shared" si="0"/>
        <v>40</v>
      </c>
      <c r="K39" s="6"/>
    </row>
    <row r="40" spans="1:11" ht="21.75" thickBot="1" x14ac:dyDescent="0.55000000000000004">
      <c r="A40" s="21">
        <v>34</v>
      </c>
      <c r="B40" s="21"/>
      <c r="C40" s="22" t="s">
        <v>67</v>
      </c>
      <c r="D40" s="23"/>
      <c r="E40" s="24">
        <v>0</v>
      </c>
      <c r="F40" s="25">
        <v>260</v>
      </c>
      <c r="G40" s="33">
        <f t="shared" si="2"/>
        <v>0</v>
      </c>
      <c r="H40" s="18">
        <v>0</v>
      </c>
      <c r="I40" s="19">
        <f t="shared" si="1"/>
        <v>0</v>
      </c>
      <c r="J40" s="20">
        <f t="shared" si="0"/>
        <v>0</v>
      </c>
      <c r="K40" s="6"/>
    </row>
    <row r="41" spans="1:11" ht="21.75" thickBot="1" x14ac:dyDescent="0.55000000000000004">
      <c r="A41" s="21">
        <v>35</v>
      </c>
      <c r="B41" s="21"/>
      <c r="C41" s="27" t="s">
        <v>68</v>
      </c>
      <c r="D41" s="28"/>
      <c r="E41" s="29">
        <v>0.35</v>
      </c>
      <c r="F41" s="30">
        <v>400</v>
      </c>
      <c r="G41" s="33">
        <f t="shared" si="2"/>
        <v>140</v>
      </c>
      <c r="H41" s="18">
        <v>0.15</v>
      </c>
      <c r="I41" s="19">
        <f t="shared" si="1"/>
        <v>0.19999999999999998</v>
      </c>
      <c r="J41" s="20">
        <f t="shared" si="0"/>
        <v>60</v>
      </c>
      <c r="K41" s="6"/>
    </row>
    <row r="42" spans="1:11" ht="21.75" thickBot="1" x14ac:dyDescent="0.55000000000000004">
      <c r="A42" s="21">
        <v>36</v>
      </c>
      <c r="B42" s="21"/>
      <c r="C42" s="22" t="s">
        <v>69</v>
      </c>
      <c r="D42" s="23"/>
      <c r="E42" s="24">
        <v>1.25</v>
      </c>
      <c r="F42" s="25">
        <v>600</v>
      </c>
      <c r="G42" s="33">
        <f t="shared" si="2"/>
        <v>750</v>
      </c>
      <c r="H42" s="18">
        <v>0.5</v>
      </c>
      <c r="I42" s="19">
        <f t="shared" si="1"/>
        <v>0.75</v>
      </c>
      <c r="J42" s="20">
        <f t="shared" si="0"/>
        <v>300</v>
      </c>
      <c r="K42" s="6"/>
    </row>
    <row r="43" spans="1:11" ht="21.75" thickBot="1" x14ac:dyDescent="0.55000000000000004">
      <c r="A43" s="21">
        <v>37</v>
      </c>
      <c r="B43" s="21"/>
      <c r="C43" s="27" t="s">
        <v>31</v>
      </c>
      <c r="D43" s="28"/>
      <c r="E43" s="29">
        <v>0.05</v>
      </c>
      <c r="F43" s="30">
        <v>3000</v>
      </c>
      <c r="G43" s="33">
        <f t="shared" si="2"/>
        <v>150</v>
      </c>
      <c r="H43" s="18">
        <v>5.0000000000000001E-3</v>
      </c>
      <c r="I43" s="19">
        <f t="shared" si="1"/>
        <v>4.5000000000000005E-2</v>
      </c>
      <c r="J43" s="20">
        <f t="shared" si="0"/>
        <v>15</v>
      </c>
      <c r="K43" s="6"/>
    </row>
    <row r="44" spans="1:11" ht="21.75" thickBot="1" x14ac:dyDescent="0.55000000000000004">
      <c r="A44" s="21">
        <v>38</v>
      </c>
      <c r="B44" s="21"/>
      <c r="C44" s="35" t="s">
        <v>70</v>
      </c>
      <c r="D44" s="23"/>
      <c r="E44" s="24">
        <v>1</v>
      </c>
      <c r="F44" s="25">
        <v>400</v>
      </c>
      <c r="G44" s="33">
        <f t="shared" si="2"/>
        <v>400</v>
      </c>
      <c r="H44" s="18">
        <v>0</v>
      </c>
      <c r="I44" s="19">
        <f t="shared" si="1"/>
        <v>1</v>
      </c>
      <c r="J44" s="20">
        <f t="shared" si="0"/>
        <v>0</v>
      </c>
      <c r="K44" s="6"/>
    </row>
    <row r="45" spans="1:11" ht="21.75" thickBot="1" x14ac:dyDescent="0.55000000000000004">
      <c r="A45" s="21">
        <v>39</v>
      </c>
      <c r="B45" s="21"/>
      <c r="C45" s="22" t="s">
        <v>32</v>
      </c>
      <c r="D45" s="36"/>
      <c r="E45" s="37">
        <v>1.5</v>
      </c>
      <c r="F45" s="39">
        <v>90</v>
      </c>
      <c r="G45" s="33">
        <f t="shared" si="2"/>
        <v>135</v>
      </c>
      <c r="H45" s="18">
        <v>1.5</v>
      </c>
      <c r="I45" s="19">
        <f t="shared" si="1"/>
        <v>0</v>
      </c>
      <c r="J45" s="20">
        <f t="shared" si="0"/>
        <v>135</v>
      </c>
      <c r="K45" s="6"/>
    </row>
    <row r="46" spans="1:11" ht="21.75" thickBot="1" x14ac:dyDescent="0.55000000000000004">
      <c r="A46" s="21">
        <v>40</v>
      </c>
      <c r="B46" s="21"/>
      <c r="C46" s="22" t="s">
        <v>71</v>
      </c>
      <c r="D46" s="36"/>
      <c r="E46" s="37">
        <v>0.8</v>
      </c>
      <c r="F46" s="38">
        <v>120</v>
      </c>
      <c r="G46" s="33">
        <f t="shared" si="2"/>
        <v>96</v>
      </c>
      <c r="H46" s="18">
        <v>0.1</v>
      </c>
      <c r="I46" s="19">
        <f t="shared" si="1"/>
        <v>0.70000000000000007</v>
      </c>
      <c r="J46" s="20">
        <f t="shared" si="0"/>
        <v>12</v>
      </c>
      <c r="K46" s="6"/>
    </row>
    <row r="47" spans="1:11" ht="21.75" thickBot="1" x14ac:dyDescent="0.55000000000000004">
      <c r="A47" s="21">
        <v>41</v>
      </c>
      <c r="B47" s="21"/>
      <c r="C47" s="22" t="s">
        <v>72</v>
      </c>
      <c r="D47" s="23"/>
      <c r="E47" s="24">
        <v>0.1</v>
      </c>
      <c r="F47" s="25">
        <v>180</v>
      </c>
      <c r="G47" s="33">
        <f t="shared" si="2"/>
        <v>18</v>
      </c>
      <c r="H47" s="18">
        <v>0</v>
      </c>
      <c r="I47" s="19">
        <f t="shared" si="1"/>
        <v>0.1</v>
      </c>
      <c r="J47" s="20">
        <f t="shared" si="0"/>
        <v>0</v>
      </c>
      <c r="K47" s="6"/>
    </row>
    <row r="48" spans="1:11" ht="21.75" thickBot="1" x14ac:dyDescent="0.55000000000000004">
      <c r="A48" s="21">
        <v>42</v>
      </c>
      <c r="B48" s="21"/>
      <c r="C48" s="27" t="s">
        <v>73</v>
      </c>
      <c r="D48" s="23"/>
      <c r="E48" s="24">
        <v>0.5</v>
      </c>
      <c r="F48" s="25">
        <v>250</v>
      </c>
      <c r="G48" s="33">
        <f t="shared" si="2"/>
        <v>125</v>
      </c>
      <c r="H48" s="18">
        <v>0.5</v>
      </c>
      <c r="I48" s="19">
        <f t="shared" si="1"/>
        <v>0</v>
      </c>
      <c r="J48" s="20">
        <f t="shared" si="0"/>
        <v>125</v>
      </c>
      <c r="K48" s="6"/>
    </row>
    <row r="49" spans="1:11" ht="21.75" thickBot="1" x14ac:dyDescent="0.55000000000000004">
      <c r="A49" s="21">
        <v>43</v>
      </c>
      <c r="B49" s="21"/>
      <c r="C49" s="22" t="s">
        <v>33</v>
      </c>
      <c r="D49" s="28"/>
      <c r="E49" s="29">
        <v>0.25045000000000001</v>
      </c>
      <c r="F49" s="30">
        <v>450</v>
      </c>
      <c r="G49" s="33">
        <f t="shared" si="2"/>
        <v>112.7025</v>
      </c>
      <c r="H49" s="18">
        <v>0.05</v>
      </c>
      <c r="I49" s="19">
        <f t="shared" si="1"/>
        <v>0.20045000000000002</v>
      </c>
      <c r="J49" s="20">
        <f t="shared" si="0"/>
        <v>22.5</v>
      </c>
      <c r="K49" s="6"/>
    </row>
    <row r="50" spans="1:11" ht="21.75" thickBot="1" x14ac:dyDescent="0.55000000000000004">
      <c r="A50" s="21">
        <v>44</v>
      </c>
      <c r="B50" s="21"/>
      <c r="C50" s="27" t="s">
        <v>34</v>
      </c>
      <c r="D50" s="23"/>
      <c r="E50" s="24">
        <v>0.5</v>
      </c>
      <c r="F50" s="25">
        <v>650</v>
      </c>
      <c r="G50" s="33">
        <f t="shared" si="2"/>
        <v>325</v>
      </c>
      <c r="H50" s="18">
        <v>0.5</v>
      </c>
      <c r="I50" s="19">
        <f t="shared" si="1"/>
        <v>0</v>
      </c>
      <c r="J50" s="20">
        <f t="shared" si="0"/>
        <v>325</v>
      </c>
      <c r="K50" s="6"/>
    </row>
    <row r="51" spans="1:11" ht="21.75" thickBot="1" x14ac:dyDescent="0.55000000000000004">
      <c r="A51" s="21">
        <v>45</v>
      </c>
      <c r="B51" s="21"/>
      <c r="C51" s="22" t="s">
        <v>74</v>
      </c>
      <c r="D51" s="23"/>
      <c r="E51" s="40">
        <v>1</v>
      </c>
      <c r="F51" s="25">
        <v>180</v>
      </c>
      <c r="G51" s="33">
        <f t="shared" si="2"/>
        <v>180</v>
      </c>
      <c r="H51" s="18">
        <v>1</v>
      </c>
      <c r="I51" s="19">
        <f t="shared" si="1"/>
        <v>0</v>
      </c>
      <c r="J51" s="20">
        <f t="shared" si="0"/>
        <v>180</v>
      </c>
      <c r="K51" s="6"/>
    </row>
    <row r="52" spans="1:11" ht="21.75" thickBot="1" x14ac:dyDescent="0.55000000000000004">
      <c r="A52" s="21">
        <v>46</v>
      </c>
      <c r="B52" s="21"/>
      <c r="C52" s="22" t="s">
        <v>35</v>
      </c>
      <c r="D52" s="23"/>
      <c r="E52" s="24">
        <v>1.5</v>
      </c>
      <c r="F52" s="25">
        <v>60</v>
      </c>
      <c r="G52" s="33">
        <f t="shared" si="2"/>
        <v>90</v>
      </c>
      <c r="H52" s="18">
        <v>1.5</v>
      </c>
      <c r="I52" s="19">
        <f t="shared" si="1"/>
        <v>0</v>
      </c>
      <c r="J52" s="20">
        <f t="shared" si="0"/>
        <v>90</v>
      </c>
      <c r="K52" s="6"/>
    </row>
    <row r="53" spans="1:11" ht="21.75" thickBot="1" x14ac:dyDescent="0.55000000000000004">
      <c r="A53" s="21">
        <v>47</v>
      </c>
      <c r="B53" s="21"/>
      <c r="C53" s="35" t="s">
        <v>36</v>
      </c>
      <c r="D53" s="28"/>
      <c r="E53" s="29">
        <v>0.5</v>
      </c>
      <c r="F53" s="30">
        <v>85</v>
      </c>
      <c r="G53" s="33">
        <f t="shared" si="2"/>
        <v>42.5</v>
      </c>
      <c r="H53" s="18">
        <v>0.5</v>
      </c>
      <c r="I53" s="19">
        <f t="shared" si="1"/>
        <v>0</v>
      </c>
      <c r="J53" s="20">
        <f t="shared" si="0"/>
        <v>42.5</v>
      </c>
      <c r="K53" s="6"/>
    </row>
    <row r="54" spans="1:11" ht="21.75" thickBot="1" x14ac:dyDescent="0.55000000000000004">
      <c r="A54" s="21">
        <v>48</v>
      </c>
      <c r="B54" s="21"/>
      <c r="C54" s="22" t="s">
        <v>37</v>
      </c>
      <c r="D54" s="23"/>
      <c r="E54" s="24">
        <v>0.05</v>
      </c>
      <c r="F54" s="25">
        <v>800</v>
      </c>
      <c r="G54" s="33">
        <f t="shared" si="2"/>
        <v>40</v>
      </c>
      <c r="H54" s="18">
        <v>0.05</v>
      </c>
      <c r="I54" s="19">
        <f t="shared" si="1"/>
        <v>0</v>
      </c>
      <c r="J54" s="20">
        <f t="shared" si="0"/>
        <v>40</v>
      </c>
      <c r="K54" s="6"/>
    </row>
    <row r="55" spans="1:11" ht="21.75" thickBot="1" x14ac:dyDescent="0.55000000000000004">
      <c r="A55" s="21">
        <v>49</v>
      </c>
      <c r="B55" s="21"/>
      <c r="C55" s="22" t="s">
        <v>38</v>
      </c>
      <c r="D55" s="23"/>
      <c r="E55" s="24">
        <v>3</v>
      </c>
      <c r="F55" s="25">
        <v>100</v>
      </c>
      <c r="G55" s="33">
        <f t="shared" si="2"/>
        <v>300</v>
      </c>
      <c r="H55" s="18">
        <v>3</v>
      </c>
      <c r="I55" s="19">
        <f t="shared" si="1"/>
        <v>0</v>
      </c>
      <c r="J55" s="20">
        <f t="shared" si="0"/>
        <v>300</v>
      </c>
      <c r="K55" s="41"/>
    </row>
    <row r="56" spans="1:11" ht="21.75" thickBot="1" x14ac:dyDescent="0.55000000000000004">
      <c r="A56" s="21">
        <v>50</v>
      </c>
      <c r="B56" s="21"/>
      <c r="C56" s="27" t="s">
        <v>75</v>
      </c>
      <c r="D56" s="36"/>
      <c r="E56" s="37">
        <v>4</v>
      </c>
      <c r="F56" s="38">
        <v>85</v>
      </c>
      <c r="G56" s="33">
        <f t="shared" si="2"/>
        <v>340</v>
      </c>
      <c r="H56" s="18">
        <v>4</v>
      </c>
      <c r="I56" s="19">
        <f t="shared" si="1"/>
        <v>0</v>
      </c>
      <c r="J56" s="20">
        <f t="shared" si="0"/>
        <v>340</v>
      </c>
      <c r="K56" s="41"/>
    </row>
    <row r="57" spans="1:11" ht="21.75" thickBot="1" x14ac:dyDescent="0.55000000000000004">
      <c r="A57" s="42">
        <v>51</v>
      </c>
      <c r="B57" s="42"/>
      <c r="C57" s="35" t="s">
        <v>39</v>
      </c>
      <c r="D57" s="36"/>
      <c r="E57" s="37">
        <v>4</v>
      </c>
      <c r="F57" s="38">
        <v>100</v>
      </c>
      <c r="G57" s="33">
        <f t="shared" si="2"/>
        <v>400</v>
      </c>
      <c r="H57" s="18">
        <v>4</v>
      </c>
      <c r="I57" s="19">
        <f t="shared" si="1"/>
        <v>0</v>
      </c>
      <c r="J57" s="20">
        <f t="shared" si="0"/>
        <v>400</v>
      </c>
      <c r="K57" s="41"/>
    </row>
    <row r="58" spans="1:11" ht="21.75" thickBot="1" x14ac:dyDescent="0.55000000000000004">
      <c r="A58" s="42">
        <v>52</v>
      </c>
      <c r="B58" s="42"/>
      <c r="C58" s="22" t="s">
        <v>40</v>
      </c>
      <c r="D58" s="43"/>
      <c r="E58" s="24">
        <v>8</v>
      </c>
      <c r="F58" s="25">
        <v>50</v>
      </c>
      <c r="G58" s="33">
        <f t="shared" si="2"/>
        <v>400</v>
      </c>
      <c r="H58" s="18">
        <v>8</v>
      </c>
      <c r="I58" s="19">
        <f t="shared" si="1"/>
        <v>0</v>
      </c>
      <c r="J58" s="20">
        <f t="shared" si="0"/>
        <v>400</v>
      </c>
      <c r="K58" s="41"/>
    </row>
    <row r="59" spans="1:11" ht="21.75" thickBot="1" x14ac:dyDescent="0.55000000000000004">
      <c r="A59" s="42">
        <v>53</v>
      </c>
      <c r="B59" s="42"/>
      <c r="C59" s="27" t="s">
        <v>41</v>
      </c>
      <c r="D59" s="43"/>
      <c r="E59" s="24">
        <v>3</v>
      </c>
      <c r="F59" s="25">
        <v>20</v>
      </c>
      <c r="G59" s="33">
        <f t="shared" si="2"/>
        <v>60</v>
      </c>
      <c r="H59" s="18">
        <v>3</v>
      </c>
      <c r="I59" s="19">
        <f t="shared" si="1"/>
        <v>0</v>
      </c>
      <c r="J59" s="20">
        <f t="shared" si="0"/>
        <v>60</v>
      </c>
      <c r="K59" s="41"/>
    </row>
    <row r="60" spans="1:11" ht="21.75" thickBot="1" x14ac:dyDescent="0.55000000000000004">
      <c r="A60" s="42">
        <v>54</v>
      </c>
      <c r="B60" s="42"/>
      <c r="C60" s="22" t="s">
        <v>42</v>
      </c>
      <c r="D60" s="44"/>
      <c r="E60" s="29">
        <v>2</v>
      </c>
      <c r="F60" s="30">
        <v>50</v>
      </c>
      <c r="G60" s="33">
        <f t="shared" si="2"/>
        <v>100</v>
      </c>
      <c r="H60" s="18">
        <v>2</v>
      </c>
      <c r="I60" s="19">
        <f t="shared" si="1"/>
        <v>0</v>
      </c>
      <c r="J60" s="20">
        <f t="shared" si="0"/>
        <v>100</v>
      </c>
      <c r="K60" s="6"/>
    </row>
    <row r="61" spans="1:11" ht="21.75" thickBot="1" x14ac:dyDescent="0.55000000000000004">
      <c r="A61" s="42">
        <v>55</v>
      </c>
      <c r="B61" s="42"/>
      <c r="C61" s="27" t="s">
        <v>43</v>
      </c>
      <c r="D61" s="43"/>
      <c r="E61" s="24">
        <v>3</v>
      </c>
      <c r="F61" s="25">
        <v>40</v>
      </c>
      <c r="G61" s="33">
        <f t="shared" si="2"/>
        <v>120</v>
      </c>
      <c r="H61" s="18">
        <v>3</v>
      </c>
      <c r="I61" s="19">
        <f t="shared" si="1"/>
        <v>0</v>
      </c>
      <c r="J61" s="20">
        <f t="shared" si="0"/>
        <v>120</v>
      </c>
      <c r="K61" s="6"/>
    </row>
    <row r="62" spans="1:11" ht="21.75" thickBot="1" x14ac:dyDescent="0.55000000000000004">
      <c r="A62" s="42">
        <v>56</v>
      </c>
      <c r="B62" s="42"/>
      <c r="C62" s="35" t="s">
        <v>44</v>
      </c>
      <c r="D62" s="44"/>
      <c r="E62" s="29">
        <v>4.5</v>
      </c>
      <c r="F62" s="30">
        <v>118</v>
      </c>
      <c r="G62" s="33">
        <f t="shared" si="2"/>
        <v>531</v>
      </c>
      <c r="H62" s="18">
        <v>4.5</v>
      </c>
      <c r="I62" s="19">
        <f t="shared" si="1"/>
        <v>0</v>
      </c>
      <c r="J62" s="20">
        <f t="shared" si="0"/>
        <v>531</v>
      </c>
      <c r="K62" s="6"/>
    </row>
    <row r="63" spans="1:11" ht="21.75" thickBot="1" x14ac:dyDescent="0.55000000000000004">
      <c r="A63" s="42">
        <v>57</v>
      </c>
      <c r="B63" s="42"/>
      <c r="C63" s="35"/>
      <c r="D63" s="45"/>
      <c r="E63" s="37">
        <v>0</v>
      </c>
      <c r="F63" s="38">
        <v>40</v>
      </c>
      <c r="G63" s="33">
        <f t="shared" si="2"/>
        <v>0</v>
      </c>
      <c r="H63" s="18">
        <v>0</v>
      </c>
      <c r="I63" s="19">
        <f t="shared" si="1"/>
        <v>0</v>
      </c>
      <c r="J63" s="20">
        <f t="shared" si="0"/>
        <v>0</v>
      </c>
      <c r="K63" s="6"/>
    </row>
    <row r="64" spans="1:11" ht="21.75" thickBot="1" x14ac:dyDescent="0.55000000000000004">
      <c r="A64" s="42">
        <v>58</v>
      </c>
      <c r="B64" s="42"/>
      <c r="C64" s="46"/>
      <c r="D64" s="47"/>
      <c r="E64" s="37">
        <v>0</v>
      </c>
      <c r="F64" s="38">
        <v>120</v>
      </c>
      <c r="G64" s="33">
        <f t="shared" si="2"/>
        <v>0</v>
      </c>
      <c r="H64" s="18">
        <v>0</v>
      </c>
      <c r="I64" s="19">
        <f t="shared" si="1"/>
        <v>0</v>
      </c>
      <c r="J64" s="20">
        <f t="shared" si="0"/>
        <v>0</v>
      </c>
      <c r="K64" s="6"/>
    </row>
    <row r="65" spans="1:11" ht="21.75" thickBot="1" x14ac:dyDescent="0.55000000000000004">
      <c r="A65" s="42">
        <v>59</v>
      </c>
      <c r="B65" s="42"/>
      <c r="C65" s="46"/>
      <c r="D65" s="47"/>
      <c r="E65" s="48"/>
      <c r="F65" s="38"/>
      <c r="G65" s="33">
        <f t="shared" si="2"/>
        <v>0</v>
      </c>
      <c r="H65" s="18"/>
      <c r="I65" s="19">
        <f t="shared" si="1"/>
        <v>0</v>
      </c>
      <c r="J65" s="20">
        <f t="shared" si="0"/>
        <v>0</v>
      </c>
      <c r="K65" s="6"/>
    </row>
    <row r="66" spans="1:11" ht="21.75" thickBot="1" x14ac:dyDescent="0.55000000000000004">
      <c r="A66" s="47">
        <v>60</v>
      </c>
      <c r="B66" s="47"/>
      <c r="C66" s="46"/>
      <c r="D66" s="47"/>
      <c r="E66" s="48"/>
      <c r="F66" s="49">
        <v>0</v>
      </c>
      <c r="G66" s="33">
        <f t="shared" si="2"/>
        <v>0</v>
      </c>
      <c r="H66" s="18"/>
      <c r="I66" s="19">
        <f t="shared" si="1"/>
        <v>0</v>
      </c>
      <c r="J66" s="20">
        <f t="shared" si="0"/>
        <v>0</v>
      </c>
      <c r="K66" s="50"/>
    </row>
    <row r="67" spans="1:11" ht="21.75" thickBot="1" x14ac:dyDescent="0.55000000000000004">
      <c r="A67" s="47">
        <v>61</v>
      </c>
      <c r="B67" s="47"/>
      <c r="C67" s="46"/>
      <c r="D67" s="47"/>
      <c r="E67" s="48"/>
      <c r="F67" s="49">
        <v>0</v>
      </c>
      <c r="G67" s="33">
        <f t="shared" si="2"/>
        <v>0</v>
      </c>
      <c r="H67" s="18"/>
      <c r="I67" s="19">
        <f t="shared" si="1"/>
        <v>0</v>
      </c>
      <c r="J67" s="20">
        <f t="shared" si="0"/>
        <v>0</v>
      </c>
      <c r="K67" s="50"/>
    </row>
    <row r="68" spans="1:11" ht="21.75" thickBot="1" x14ac:dyDescent="0.55000000000000004">
      <c r="A68" s="47">
        <v>62</v>
      </c>
      <c r="B68" s="47"/>
      <c r="C68" s="46"/>
      <c r="D68" s="47"/>
      <c r="E68" s="48"/>
      <c r="F68" s="49">
        <v>0</v>
      </c>
      <c r="G68" s="33">
        <f t="shared" si="2"/>
        <v>0</v>
      </c>
      <c r="H68" s="18"/>
      <c r="I68" s="19">
        <f t="shared" si="1"/>
        <v>0</v>
      </c>
      <c r="J68" s="20">
        <f t="shared" si="0"/>
        <v>0</v>
      </c>
      <c r="K68" s="41"/>
    </row>
    <row r="69" spans="1:11" ht="21.75" thickBot="1" x14ac:dyDescent="0.55000000000000004">
      <c r="A69" s="47">
        <v>63</v>
      </c>
      <c r="B69" s="47"/>
      <c r="C69" s="46"/>
      <c r="D69" s="47"/>
      <c r="E69" s="48"/>
      <c r="F69" s="49">
        <v>0</v>
      </c>
      <c r="G69" s="33">
        <f t="shared" si="2"/>
        <v>0</v>
      </c>
      <c r="H69" s="18"/>
      <c r="I69" s="19">
        <f t="shared" si="1"/>
        <v>0</v>
      </c>
      <c r="J69" s="20">
        <f t="shared" si="0"/>
        <v>0</v>
      </c>
      <c r="K69" s="41"/>
    </row>
    <row r="70" spans="1:11" ht="21.75" thickBot="1" x14ac:dyDescent="0.55000000000000004">
      <c r="A70" s="47">
        <v>64</v>
      </c>
      <c r="B70" s="47"/>
      <c r="C70" s="46"/>
      <c r="D70" s="47"/>
      <c r="E70" s="48"/>
      <c r="F70" s="49">
        <v>0</v>
      </c>
      <c r="G70" s="33">
        <f t="shared" si="2"/>
        <v>0</v>
      </c>
      <c r="H70" s="18"/>
      <c r="I70" s="19">
        <f t="shared" si="1"/>
        <v>0</v>
      </c>
      <c r="J70" s="20">
        <f t="shared" si="0"/>
        <v>0</v>
      </c>
      <c r="K70" s="41"/>
    </row>
    <row r="71" spans="1:11" ht="21.75" thickBot="1" x14ac:dyDescent="0.55000000000000004">
      <c r="A71" s="47">
        <v>65</v>
      </c>
      <c r="B71" s="47"/>
      <c r="C71" s="46"/>
      <c r="D71" s="47"/>
      <c r="E71" s="48"/>
      <c r="F71" s="49">
        <v>0</v>
      </c>
      <c r="G71" s="33">
        <f t="shared" si="2"/>
        <v>0</v>
      </c>
      <c r="H71" s="18"/>
      <c r="I71" s="19">
        <f t="shared" si="1"/>
        <v>0</v>
      </c>
      <c r="J71" s="20">
        <f t="shared" ref="J71:J73" si="3">H71*F71</f>
        <v>0</v>
      </c>
      <c r="K71" s="41"/>
    </row>
    <row r="72" spans="1:11" ht="21.75" thickBot="1" x14ac:dyDescent="0.55000000000000004">
      <c r="A72" s="47">
        <v>66</v>
      </c>
      <c r="B72" s="47"/>
      <c r="C72" s="46"/>
      <c r="D72" s="47"/>
      <c r="E72" s="48"/>
      <c r="F72" s="49">
        <v>0</v>
      </c>
      <c r="G72" s="33">
        <f t="shared" si="2"/>
        <v>0</v>
      </c>
      <c r="H72" s="18"/>
      <c r="I72" s="19">
        <f t="shared" ref="I72:I73" si="4">E72-H72</f>
        <v>0</v>
      </c>
      <c r="J72" s="20">
        <f t="shared" si="3"/>
        <v>0</v>
      </c>
      <c r="K72" s="50"/>
    </row>
    <row r="73" spans="1:11" ht="21.75" thickBot="1" x14ac:dyDescent="0.55000000000000004">
      <c r="A73" s="51">
        <v>67</v>
      </c>
      <c r="B73" s="51"/>
      <c r="C73" s="52"/>
      <c r="D73" s="53"/>
      <c r="E73" s="48"/>
      <c r="F73" s="54">
        <v>0</v>
      </c>
      <c r="G73" s="33">
        <f t="shared" ref="G73" si="5">E73*F73</f>
        <v>0</v>
      </c>
      <c r="H73" s="18"/>
      <c r="I73" s="19">
        <f t="shared" si="4"/>
        <v>0</v>
      </c>
      <c r="J73" s="20">
        <f t="shared" si="3"/>
        <v>0</v>
      </c>
      <c r="K73" s="6"/>
    </row>
    <row r="74" spans="1:11" ht="21.75" thickBot="1" x14ac:dyDescent="0.55000000000000004">
      <c r="A74" s="55" t="s">
        <v>45</v>
      </c>
      <c r="B74" s="56"/>
      <c r="C74" s="57"/>
      <c r="D74" s="57"/>
      <c r="E74" s="56"/>
      <c r="F74" s="58"/>
      <c r="G74" s="59">
        <f>SUM(G7:G73)</f>
        <v>27718.622499999998</v>
      </c>
      <c r="H74" s="60"/>
      <c r="I74" s="58"/>
      <c r="J74" s="61">
        <f>SUM(J7:J73)</f>
        <v>24660.82</v>
      </c>
      <c r="K74" s="6"/>
    </row>
    <row r="75" spans="1:11" ht="21" x14ac:dyDescent="0.5">
      <c r="A75" s="62"/>
      <c r="B75" s="6"/>
      <c r="C75" s="6"/>
      <c r="D75" s="6"/>
      <c r="E75" s="6"/>
      <c r="F75" s="6"/>
      <c r="G75" s="63"/>
      <c r="H75" s="64"/>
      <c r="I75" s="6"/>
      <c r="J75" s="65"/>
      <c r="K75" s="6"/>
    </row>
    <row r="76" spans="1:11" ht="21" x14ac:dyDescent="0.5">
      <c r="A76" s="62"/>
      <c r="B76" s="6"/>
      <c r="C76" s="6"/>
      <c r="D76" s="6"/>
      <c r="E76" s="6"/>
      <c r="F76" s="76" t="s">
        <v>46</v>
      </c>
      <c r="G76" s="76"/>
      <c r="I76" s="6"/>
      <c r="J76" s="66">
        <v>198</v>
      </c>
      <c r="K76" s="6"/>
    </row>
    <row r="77" spans="1:11" ht="21" x14ac:dyDescent="0.5">
      <c r="A77" s="62"/>
      <c r="B77" s="6"/>
      <c r="C77" s="6"/>
      <c r="D77" s="6"/>
      <c r="E77" s="6"/>
      <c r="F77" s="76" t="s">
        <v>47</v>
      </c>
      <c r="G77" s="76"/>
      <c r="I77" s="63" t="s">
        <v>48</v>
      </c>
      <c r="J77" s="71">
        <v>4</v>
      </c>
      <c r="K77" s="6"/>
    </row>
    <row r="78" spans="1:11" ht="21" x14ac:dyDescent="0.5">
      <c r="A78" s="67"/>
      <c r="B78" s="63"/>
      <c r="C78" s="63"/>
      <c r="D78" s="63"/>
      <c r="E78" s="6"/>
      <c r="F78" s="68" t="s">
        <v>49</v>
      </c>
      <c r="G78" s="69" t="s">
        <v>50</v>
      </c>
      <c r="H78" s="63"/>
      <c r="I78" s="6"/>
      <c r="J78" s="70">
        <v>530</v>
      </c>
      <c r="K78" s="6"/>
    </row>
    <row r="79" spans="1:11" ht="21" x14ac:dyDescent="0.5">
      <c r="A79" s="67"/>
      <c r="B79" s="63"/>
      <c r="C79" s="63"/>
      <c r="D79" s="63"/>
      <c r="E79" s="6"/>
      <c r="F79" s="71"/>
      <c r="G79" s="69" t="s">
        <v>51</v>
      </c>
      <c r="H79" s="63"/>
      <c r="I79" s="6"/>
      <c r="J79" s="70">
        <f>(2650/17)*4</f>
        <v>623.52941176470586</v>
      </c>
      <c r="K79" s="6"/>
    </row>
    <row r="80" spans="1:11" ht="21.75" thickBot="1" x14ac:dyDescent="0.55000000000000004">
      <c r="A80" s="67"/>
      <c r="B80" s="63"/>
      <c r="C80" s="63"/>
      <c r="D80" s="63"/>
      <c r="E80" s="6"/>
      <c r="F80" s="71"/>
      <c r="G80" s="69" t="s">
        <v>52</v>
      </c>
      <c r="H80" s="63"/>
      <c r="I80" s="6"/>
      <c r="J80" s="70">
        <f>((17000*2)/17)*4</f>
        <v>8000</v>
      </c>
      <c r="K80" s="6"/>
    </row>
    <row r="81" spans="1:11" ht="21.75" thickBot="1" x14ac:dyDescent="0.55000000000000004">
      <c r="A81" s="67"/>
      <c r="B81" s="63"/>
      <c r="C81" s="63"/>
      <c r="D81" s="63"/>
      <c r="E81" s="6"/>
      <c r="F81" s="6"/>
      <c r="G81" s="63" t="s">
        <v>53</v>
      </c>
      <c r="H81" s="6"/>
      <c r="I81" s="6"/>
      <c r="J81" s="72">
        <f>SUM(J74:J80)</f>
        <v>34016.349411764706</v>
      </c>
      <c r="K81" s="6"/>
    </row>
    <row r="82" spans="1:11" ht="21.75" thickBot="1" x14ac:dyDescent="0.55000000000000004">
      <c r="A82" s="62"/>
      <c r="B82" s="6"/>
      <c r="C82" s="6"/>
      <c r="D82" s="6"/>
      <c r="E82" s="6"/>
      <c r="F82" s="6"/>
      <c r="G82" s="6"/>
      <c r="H82" s="6"/>
      <c r="I82" s="6"/>
      <c r="J82" s="73"/>
      <c r="K82" s="6"/>
    </row>
    <row r="83" spans="1:11" ht="21.75" thickBot="1" x14ac:dyDescent="0.55000000000000004">
      <c r="A83" s="62"/>
      <c r="B83" s="6"/>
      <c r="C83" s="6"/>
      <c r="D83" s="6"/>
      <c r="E83" s="6"/>
      <c r="F83" s="6"/>
      <c r="G83" s="63" t="s">
        <v>54</v>
      </c>
      <c r="H83" s="6"/>
      <c r="I83" s="6"/>
      <c r="J83" s="72">
        <f>J81/J76</f>
        <v>171.79974450386214</v>
      </c>
      <c r="K83" s="6"/>
    </row>
    <row r="84" spans="1:11" ht="21" x14ac:dyDescent="0.5">
      <c r="A84" s="62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21" x14ac:dyDescent="0.5">
      <c r="A85" s="62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21" x14ac:dyDescent="0.5">
      <c r="A86" s="62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21" x14ac:dyDescent="0.5">
      <c r="A87" s="62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21" x14ac:dyDescent="0.5">
      <c r="A88" s="62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21" x14ac:dyDescent="0.5">
      <c r="A89" s="62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21" x14ac:dyDescent="0.5">
      <c r="A90" s="62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21" x14ac:dyDescent="0.5">
      <c r="A91" s="62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21" x14ac:dyDescent="0.5">
      <c r="A92" s="62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21" x14ac:dyDescent="0.5">
      <c r="A93" s="62"/>
      <c r="B93" s="6"/>
      <c r="C93" s="6"/>
      <c r="D93" s="6"/>
      <c r="E93" s="74"/>
      <c r="F93" s="75"/>
      <c r="G93" s="75"/>
      <c r="H93" s="6"/>
      <c r="I93" s="6"/>
      <c r="J93" s="6"/>
      <c r="K93" s="6"/>
    </row>
    <row r="94" spans="1:11" ht="21" x14ac:dyDescent="0.5">
      <c r="A94" s="62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21" x14ac:dyDescent="0.5">
      <c r="A95" s="62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21" x14ac:dyDescent="0.5">
      <c r="A96" s="62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21" x14ac:dyDescent="0.5">
      <c r="A97" s="62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21" x14ac:dyDescent="0.5">
      <c r="A98" s="62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21" x14ac:dyDescent="0.5">
      <c r="A99" s="62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21" x14ac:dyDescent="0.5">
      <c r="A100" s="62"/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21" x14ac:dyDescent="0.5">
      <c r="A101" s="62"/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21" x14ac:dyDescent="0.5">
      <c r="A102" s="62"/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21" x14ac:dyDescent="0.5">
      <c r="A103" s="62"/>
      <c r="B103" s="6"/>
      <c r="C103" s="6"/>
      <c r="D103" s="6"/>
      <c r="E103" s="6"/>
      <c r="F103" s="6"/>
      <c r="G103" s="6"/>
      <c r="H103" s="6"/>
      <c r="I103" s="6"/>
      <c r="J103" s="6"/>
    </row>
    <row r="104" spans="1:11" ht="21" x14ac:dyDescent="0.5">
      <c r="A104" s="62"/>
      <c r="B104" s="6"/>
      <c r="C104" s="6"/>
      <c r="D104" s="6"/>
      <c r="E104" s="6"/>
      <c r="F104" s="6"/>
      <c r="G104" s="6"/>
      <c r="H104" s="6"/>
      <c r="I104" s="6"/>
      <c r="J104" s="6"/>
    </row>
    <row r="105" spans="1:11" ht="21" x14ac:dyDescent="0.5">
      <c r="A105" s="62"/>
      <c r="B105" s="6"/>
      <c r="C105" s="6"/>
      <c r="D105" s="6"/>
      <c r="E105" s="6"/>
      <c r="F105" s="6"/>
      <c r="G105" s="6"/>
      <c r="H105" s="6"/>
      <c r="I105" s="6"/>
      <c r="J105" s="6"/>
    </row>
    <row r="106" spans="1:11" ht="21" x14ac:dyDescent="0.5">
      <c r="A106" s="62"/>
      <c r="B106" s="6"/>
      <c r="C106" s="6"/>
      <c r="D106" s="6"/>
      <c r="E106" s="6"/>
      <c r="F106" s="6"/>
      <c r="G106" s="6"/>
      <c r="H106" s="6"/>
      <c r="I106" s="6"/>
      <c r="J106" s="6"/>
    </row>
    <row r="107" spans="1:11" ht="21" x14ac:dyDescent="0.5">
      <c r="A107" s="62"/>
      <c r="B107" s="6"/>
      <c r="C107" s="6"/>
      <c r="D107" s="6"/>
      <c r="E107" s="6"/>
      <c r="F107" s="6"/>
      <c r="G107" s="6"/>
      <c r="H107" s="6"/>
      <c r="I107" s="6"/>
      <c r="J107" s="6"/>
    </row>
    <row r="108" spans="1:11" ht="21" x14ac:dyDescent="0.5">
      <c r="A108" s="62"/>
      <c r="B108" s="6"/>
      <c r="C108" s="6"/>
      <c r="D108" s="6"/>
      <c r="E108" s="6"/>
      <c r="F108" s="6"/>
      <c r="G108" s="6"/>
      <c r="H108" s="6"/>
      <c r="I108" s="6"/>
      <c r="J108" s="6"/>
    </row>
    <row r="109" spans="1:11" ht="21" x14ac:dyDescent="0.5">
      <c r="A109" s="62"/>
      <c r="B109" s="6"/>
      <c r="C109" s="6"/>
      <c r="D109" s="6"/>
      <c r="E109" s="6"/>
      <c r="F109" s="6"/>
      <c r="G109" s="6"/>
      <c r="H109" s="6"/>
      <c r="I109" s="6"/>
      <c r="J109" s="6"/>
    </row>
    <row r="110" spans="1:11" ht="21" x14ac:dyDescent="0.5">
      <c r="A110" s="62"/>
      <c r="B110" s="6"/>
      <c r="C110" s="6"/>
      <c r="D110" s="6"/>
      <c r="E110" s="6"/>
      <c r="F110" s="6"/>
      <c r="G110" s="6"/>
      <c r="H110" s="6"/>
      <c r="I110" s="6"/>
      <c r="J110" s="6"/>
    </row>
    <row r="111" spans="1:11" ht="21" x14ac:dyDescent="0.5">
      <c r="A111" s="62"/>
      <c r="B111" s="6"/>
      <c r="C111" s="6"/>
      <c r="D111" s="6"/>
      <c r="E111" s="6"/>
      <c r="F111" s="6"/>
      <c r="G111" s="6"/>
      <c r="H111" s="6"/>
      <c r="I111" s="6"/>
      <c r="J111" s="6"/>
    </row>
    <row r="112" spans="1:11" ht="21" x14ac:dyDescent="0.5">
      <c r="A112" s="62"/>
      <c r="B112" s="6"/>
      <c r="C112" s="6"/>
      <c r="D112" s="6"/>
      <c r="E112" s="6"/>
      <c r="F112" s="6"/>
      <c r="G112" s="6"/>
      <c r="H112" s="6"/>
      <c r="I112" s="6"/>
      <c r="J112" s="6"/>
    </row>
    <row r="113" spans="1:10" ht="21" x14ac:dyDescent="0.5">
      <c r="A113" s="62"/>
      <c r="B113" s="6"/>
      <c r="C113" s="6"/>
      <c r="D113" s="6"/>
      <c r="E113" s="6"/>
      <c r="F113" s="6"/>
      <c r="G113" s="6"/>
      <c r="H113" s="6"/>
      <c r="I113" s="6"/>
      <c r="J113" s="6"/>
    </row>
    <row r="114" spans="1:10" ht="21" x14ac:dyDescent="0.5">
      <c r="A114" s="62"/>
      <c r="B114" s="6"/>
      <c r="C114" s="6"/>
      <c r="D114" s="6"/>
      <c r="E114" s="6"/>
      <c r="F114" s="6"/>
      <c r="G114" s="6"/>
      <c r="H114" s="6"/>
      <c r="I114" s="6"/>
      <c r="J114" s="6"/>
    </row>
    <row r="115" spans="1:10" ht="21" x14ac:dyDescent="0.5">
      <c r="A115" s="62"/>
      <c r="B115" s="6"/>
      <c r="C115" s="6"/>
      <c r="D115" s="6"/>
      <c r="E115" s="6"/>
      <c r="F115" s="6"/>
      <c r="G115" s="6"/>
      <c r="H115" s="6"/>
      <c r="I115" s="6"/>
      <c r="J115" s="6"/>
    </row>
  </sheetData>
  <mergeCells count="4">
    <mergeCell ref="A1:J1"/>
    <mergeCell ref="A2:J2"/>
    <mergeCell ref="A4:J4"/>
    <mergeCell ref="H5:J5"/>
  </mergeCells>
  <pageMargins left="0.7" right="0.7" top="0.75" bottom="0.75" header="0.3" footer="0.3"/>
  <pageSetup scale="3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2017-01-02T11:06:36Z</dcterms:modified>
</cp:coreProperties>
</file>