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vyapriya\Desktop\Lumbini\"/>
    </mc:Choice>
  </mc:AlternateContent>
  <xr:revisionPtr revIDLastSave="0" documentId="13_ncr:1_{5601D1FC-516A-4DFD-8B1B-4142610D7F33}" xr6:coauthVersionLast="43" xr6:coauthVersionMax="43" xr10:uidLastSave="{00000000-0000-0000-0000-000000000000}"/>
  <bookViews>
    <workbookView xWindow="-120" yWindow="-120" windowWidth="29040" windowHeight="15840" activeTab="1" xr2:uid="{A7E91583-32FF-426F-87AA-6CEE39075B62}"/>
  </bookViews>
  <sheets>
    <sheet name="Asst.Guppy" sheetId="1" r:id="rId1"/>
    <sheet name="Black Gupp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2" l="1"/>
  <c r="F100" i="1"/>
  <c r="D100" i="1"/>
  <c r="F34" i="2" l="1"/>
  <c r="F99" i="1"/>
  <c r="F33" i="2" l="1"/>
  <c r="F98" i="1"/>
  <c r="F32" i="2" l="1"/>
  <c r="F96" i="1"/>
  <c r="F97" i="1"/>
  <c r="F31" i="2" l="1"/>
  <c r="F30" i="2" l="1"/>
  <c r="F95" i="1"/>
  <c r="F29" i="2" l="1"/>
  <c r="F94" i="1"/>
  <c r="F93" i="1" l="1"/>
  <c r="F28" i="2"/>
  <c r="F92" i="1" l="1"/>
  <c r="F27" i="2"/>
  <c r="F26" i="2" l="1"/>
  <c r="F91" i="1"/>
  <c r="F89" i="1" l="1"/>
  <c r="F24" i="2"/>
  <c r="F23" i="2" l="1"/>
  <c r="F88" i="1"/>
  <c r="F22" i="2" l="1"/>
  <c r="F87" i="1"/>
  <c r="F21" i="2" l="1"/>
  <c r="F86" i="1"/>
  <c r="F20" i="2" l="1"/>
  <c r="F85" i="1"/>
  <c r="F84" i="1" l="1"/>
  <c r="F19" i="2"/>
  <c r="F18" i="2" l="1"/>
  <c r="F83" i="1"/>
  <c r="F17" i="2" l="1"/>
  <c r="F82" i="1"/>
  <c r="F16" i="2" l="1"/>
  <c r="F81" i="1"/>
  <c r="C81" i="1"/>
  <c r="C82" i="1" s="1"/>
  <c r="C83" i="1" s="1"/>
  <c r="C84" i="1" s="1"/>
  <c r="C85" i="1" s="1"/>
  <c r="C86" i="1" s="1"/>
  <c r="C87" i="1" s="1"/>
  <c r="C88" i="1" s="1"/>
  <c r="F15" i="2" l="1"/>
  <c r="D80" i="1"/>
  <c r="F80" i="1" s="1"/>
  <c r="C15" i="2"/>
  <c r="C79" i="1"/>
  <c r="F79" i="1" l="1"/>
  <c r="F14" i="2"/>
  <c r="F13" i="2" l="1"/>
  <c r="F78" i="1"/>
  <c r="F12" i="2" l="1"/>
  <c r="F77" i="1"/>
  <c r="C77" i="1"/>
  <c r="F11" i="2" l="1"/>
  <c r="F74" i="1"/>
  <c r="F75" i="1"/>
  <c r="F76" i="1"/>
  <c r="F10" i="2" l="1"/>
  <c r="F9" i="2" l="1"/>
  <c r="C73" i="1" l="1"/>
  <c r="F73" i="1"/>
  <c r="F8" i="2"/>
  <c r="F7" i="2" l="1"/>
  <c r="D72" i="1"/>
  <c r="F72" i="1" s="1"/>
  <c r="F6" i="2" l="1"/>
  <c r="D71" i="1"/>
  <c r="F71" i="1"/>
  <c r="C71" i="1" l="1"/>
  <c r="F70" i="1" l="1"/>
  <c r="F5" i="2"/>
  <c r="C69" i="1"/>
  <c r="F69" i="1" l="1"/>
  <c r="D69" i="1"/>
  <c r="F4" i="2"/>
  <c r="F68" i="1" l="1"/>
  <c r="F67" i="1" l="1"/>
  <c r="F66" i="1" l="1"/>
  <c r="C66" i="1"/>
  <c r="F64" i="1" l="1"/>
  <c r="F63" i="1" l="1"/>
  <c r="F61" i="1" l="1"/>
  <c r="F62" i="1"/>
  <c r="C61" i="1"/>
  <c r="C62" i="1" s="1"/>
  <c r="F60" i="1" l="1"/>
  <c r="F58" i="1"/>
  <c r="F59" i="1"/>
  <c r="F57" i="1" l="1"/>
  <c r="F56" i="1" l="1"/>
  <c r="C56" i="1"/>
  <c r="C57" i="1" s="1"/>
  <c r="F55" i="1" l="1"/>
  <c r="F54" i="1" l="1"/>
  <c r="F53" i="1" l="1"/>
  <c r="C53" i="1" l="1"/>
  <c r="F52" i="1" l="1"/>
  <c r="F51" i="1" l="1"/>
  <c r="C51" i="1"/>
  <c r="F50" i="1" l="1"/>
  <c r="F49" i="1" l="1"/>
  <c r="C49" i="1"/>
  <c r="F48" i="1" l="1"/>
  <c r="F47" i="1" l="1"/>
  <c r="C47" i="1"/>
  <c r="F46" i="1" l="1"/>
  <c r="F45" i="1" l="1"/>
</calcChain>
</file>

<file path=xl/sharedStrings.xml><?xml version="1.0" encoding="utf-8"?>
<sst xmlns="http://schemas.openxmlformats.org/spreadsheetml/2006/main" count="513" uniqueCount="115">
  <si>
    <t>QTY of Brood Stock</t>
  </si>
  <si>
    <t>Bench Marck</t>
  </si>
  <si>
    <t>Breeder</t>
  </si>
  <si>
    <t>Breeders Comment</t>
  </si>
  <si>
    <t>Supervoicer's Comment</t>
  </si>
  <si>
    <t>MARCH</t>
  </si>
  <si>
    <t>25.03.2019</t>
  </si>
  <si>
    <t>Guppy Assorted</t>
  </si>
  <si>
    <t>Anushanka</t>
  </si>
  <si>
    <t>Normal</t>
  </si>
  <si>
    <t>26.03.2019</t>
  </si>
  <si>
    <t>27.03.2019</t>
  </si>
  <si>
    <t>28.03.2019</t>
  </si>
  <si>
    <t>29.03.2019</t>
  </si>
  <si>
    <t>30.03.2019</t>
  </si>
  <si>
    <t>Less than Normal</t>
  </si>
  <si>
    <t>APRIL</t>
  </si>
  <si>
    <t>01.04.2019</t>
  </si>
  <si>
    <t>02.04.2019</t>
  </si>
  <si>
    <t>03.04.2019</t>
  </si>
  <si>
    <t>04.04.2019</t>
  </si>
  <si>
    <t>05.04.2019</t>
  </si>
  <si>
    <t>06.04.2019</t>
  </si>
  <si>
    <t>08.04.2019</t>
  </si>
  <si>
    <t>09.04.2019</t>
  </si>
  <si>
    <t>10.04.2019</t>
  </si>
  <si>
    <t>11.04.2019</t>
  </si>
  <si>
    <t>12.04.2019</t>
  </si>
  <si>
    <t>13.04.2019</t>
  </si>
  <si>
    <t>17.04.2019</t>
  </si>
  <si>
    <t>18.04.2019</t>
  </si>
  <si>
    <t>19.04.2019</t>
  </si>
  <si>
    <t>20.04.2019</t>
  </si>
  <si>
    <t>22.04.2019</t>
  </si>
  <si>
    <t>23.04.2019</t>
  </si>
  <si>
    <t>24.04.2019</t>
  </si>
  <si>
    <t>25.04.2019</t>
  </si>
  <si>
    <t>26.04.2019</t>
  </si>
  <si>
    <t>27.04.2019</t>
  </si>
  <si>
    <t xml:space="preserve">Normal </t>
  </si>
  <si>
    <t>29.04.2019</t>
  </si>
  <si>
    <t>30.04.2019</t>
  </si>
  <si>
    <t>01.05.2019</t>
  </si>
  <si>
    <t>02.05.2019</t>
  </si>
  <si>
    <t>03.05.2019</t>
  </si>
  <si>
    <t>Heavy Rain</t>
  </si>
  <si>
    <t>04.05.2016</t>
  </si>
  <si>
    <t>06.05.2019</t>
  </si>
  <si>
    <t>07.05.2019</t>
  </si>
  <si>
    <t xml:space="preserve">Differance between bench mark and the actual </t>
  </si>
  <si>
    <t>MAY</t>
  </si>
  <si>
    <t>08.05.2019</t>
  </si>
  <si>
    <t>Date</t>
  </si>
  <si>
    <t>Variety</t>
  </si>
  <si>
    <t>QTY of fries</t>
  </si>
  <si>
    <t>09.05.2019</t>
  </si>
  <si>
    <t xml:space="preserve">Discarded  all the Turquiose  blue </t>
  </si>
  <si>
    <t xml:space="preserve"> Normal</t>
  </si>
  <si>
    <t>10.05.2019</t>
  </si>
  <si>
    <t>11.05.2019</t>
  </si>
  <si>
    <t>13.05.2019</t>
  </si>
  <si>
    <t>14.05.2019</t>
  </si>
  <si>
    <t>15.05.2019</t>
  </si>
  <si>
    <t>16.05.2019</t>
  </si>
  <si>
    <t>17.05.2019</t>
  </si>
  <si>
    <t>20.05.2019</t>
  </si>
  <si>
    <t>21.05.2019</t>
  </si>
  <si>
    <t>22.05.2019</t>
  </si>
  <si>
    <t>23.05.2019</t>
  </si>
  <si>
    <t>24.05.2019</t>
  </si>
  <si>
    <t>25.05.2019</t>
  </si>
  <si>
    <t>27.05.2019</t>
  </si>
  <si>
    <t>28.05.2019</t>
  </si>
  <si>
    <t>29.05.2019</t>
  </si>
  <si>
    <t>30.05.2019</t>
  </si>
  <si>
    <t>31.05.2019</t>
  </si>
  <si>
    <t>JUNE</t>
  </si>
  <si>
    <t>01.06.2019</t>
  </si>
  <si>
    <t>03.06.2019</t>
  </si>
  <si>
    <t>04.06.2019</t>
  </si>
  <si>
    <t xml:space="preserve">Daily Fry Collection Report (Asst. Guppy )- Ingiriya 2 Farm </t>
  </si>
  <si>
    <t>05.06.2019</t>
  </si>
  <si>
    <t>Black Guppy</t>
  </si>
  <si>
    <t>06.06.2019</t>
  </si>
  <si>
    <t>07.06.2019</t>
  </si>
  <si>
    <t>08.06.2019</t>
  </si>
  <si>
    <t>10.06.2019</t>
  </si>
  <si>
    <t>11.06.2019</t>
  </si>
  <si>
    <t>11.06..2019</t>
  </si>
  <si>
    <t>12.06.2019</t>
  </si>
  <si>
    <t>13.06.2019</t>
  </si>
  <si>
    <t>14.06.2019</t>
  </si>
  <si>
    <t>17.06.2019</t>
  </si>
  <si>
    <t>18.06.2019</t>
  </si>
  <si>
    <t>19.06.2019</t>
  </si>
  <si>
    <t>20.06.2019</t>
  </si>
  <si>
    <t>21.06.2019</t>
  </si>
  <si>
    <t>22.06.2019</t>
  </si>
  <si>
    <t>24.06.2019</t>
  </si>
  <si>
    <t>25.06.2019</t>
  </si>
  <si>
    <t>26.06.2019</t>
  </si>
  <si>
    <t>27.06.2019</t>
  </si>
  <si>
    <t>28.06.2019</t>
  </si>
  <si>
    <t>29.06.2019</t>
  </si>
  <si>
    <t>JULY</t>
  </si>
  <si>
    <t>01.07.2019</t>
  </si>
  <si>
    <t>02.07.2019</t>
  </si>
  <si>
    <t>03.07.2019</t>
  </si>
  <si>
    <t>04.07.2019</t>
  </si>
  <si>
    <t>05.07.2019</t>
  </si>
  <si>
    <t>06.07.2019</t>
  </si>
  <si>
    <t>08.07.2019</t>
  </si>
  <si>
    <t>09.07.2019</t>
  </si>
  <si>
    <t>10.07.2019</t>
  </si>
  <si>
    <t>11.07.2019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</si>
</sst>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Times New Roman"/>
      <family val="1"/>
    </font>
    <font>
      <sz val="18"/>
      <name val="Times New Roman"/>
      <family val="1"/>
    </font>
    <font>
      <b/>
      <sz val="20"/>
      <name val="Times New Roman"/>
      <family val="1"/>
    </font>
    <font>
      <b/>
      <sz val="2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9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AD693-0329-47AE-A9DE-F36E05417192}">
  <dimension ref="A1:I107"/>
  <sheetViews>
    <sheetView topLeftCell="A67" workbookViewId="0">
      <selection activeCell="G102" sqref="G102"/>
    </sheetView>
  </sheetViews>
  <sheetFormatPr defaultRowHeight="15" x14ac:dyDescent="0.25"/>
  <cols>
    <col min="1" max="1" width="21.5703125" style="5" customWidth="1"/>
    <col min="2" max="2" width="20.85546875" customWidth="1"/>
    <col min="3" max="3" width="18.7109375" style="5" customWidth="1"/>
    <col min="4" max="4" width="21" style="5" customWidth="1"/>
    <col min="5" max="5" width="22.42578125" style="5" customWidth="1"/>
    <col min="6" max="6" width="26.42578125" style="6" customWidth="1"/>
    <col min="7" max="7" width="21" style="5" customWidth="1"/>
    <col min="8" max="8" width="32" style="5" customWidth="1"/>
    <col min="9" max="9" width="27.42578125" style="5" customWidth="1"/>
  </cols>
  <sheetData>
    <row r="1" spans="1:9" x14ac:dyDescent="0.25">
      <c r="A1" s="21" t="s">
        <v>80</v>
      </c>
      <c r="B1" s="22"/>
      <c r="C1" s="22"/>
      <c r="D1" s="22"/>
      <c r="E1" s="22"/>
    </row>
    <row r="2" spans="1:9" x14ac:dyDescent="0.25">
      <c r="A2" s="22"/>
      <c r="B2" s="22"/>
      <c r="C2" s="22"/>
      <c r="D2" s="22"/>
      <c r="E2" s="22"/>
    </row>
    <row r="4" spans="1:9" x14ac:dyDescent="0.25">
      <c r="A4" s="29" t="s">
        <v>52</v>
      </c>
      <c r="B4" s="29" t="s">
        <v>53</v>
      </c>
      <c r="C4" s="29" t="s">
        <v>0</v>
      </c>
      <c r="D4" s="29" t="s">
        <v>54</v>
      </c>
      <c r="E4" s="29" t="s">
        <v>1</v>
      </c>
      <c r="F4" s="30" t="s">
        <v>49</v>
      </c>
      <c r="G4" s="29" t="s">
        <v>2</v>
      </c>
      <c r="H4" s="29" t="s">
        <v>3</v>
      </c>
      <c r="I4" s="29" t="s">
        <v>4</v>
      </c>
    </row>
    <row r="5" spans="1:9" x14ac:dyDescent="0.25">
      <c r="A5" s="29"/>
      <c r="B5" s="29"/>
      <c r="C5" s="29"/>
      <c r="D5" s="29"/>
      <c r="E5" s="29"/>
      <c r="F5" s="30"/>
      <c r="G5" s="29"/>
      <c r="H5" s="29"/>
      <c r="I5" s="29"/>
    </row>
    <row r="6" spans="1:9" ht="23.25" x14ac:dyDescent="0.25">
      <c r="A6" s="31" t="s">
        <v>5</v>
      </c>
      <c r="B6" s="32"/>
      <c r="C6" s="32"/>
      <c r="D6" s="32"/>
      <c r="E6" s="32"/>
      <c r="F6" s="32"/>
      <c r="G6" s="32"/>
      <c r="H6" s="32"/>
      <c r="I6" s="33"/>
    </row>
    <row r="7" spans="1:9" x14ac:dyDescent="0.25">
      <c r="A7" s="3" t="s">
        <v>6</v>
      </c>
      <c r="B7" s="1" t="s">
        <v>7</v>
      </c>
      <c r="C7" s="3">
        <v>6625</v>
      </c>
      <c r="D7" s="3">
        <v>20000</v>
      </c>
      <c r="E7" s="3">
        <v>10000</v>
      </c>
      <c r="F7" s="3">
        <v>10000</v>
      </c>
      <c r="G7" s="3" t="s">
        <v>8</v>
      </c>
      <c r="H7" s="3"/>
      <c r="I7" s="3" t="s">
        <v>9</v>
      </c>
    </row>
    <row r="8" spans="1:9" x14ac:dyDescent="0.25">
      <c r="A8" s="3" t="s">
        <v>10</v>
      </c>
      <c r="B8" s="1" t="s">
        <v>7</v>
      </c>
      <c r="C8" s="3">
        <v>6625</v>
      </c>
      <c r="D8" s="3">
        <v>13110</v>
      </c>
      <c r="E8" s="3">
        <v>10000</v>
      </c>
      <c r="F8" s="3">
        <v>3110</v>
      </c>
      <c r="G8" s="3" t="s">
        <v>8</v>
      </c>
      <c r="H8" s="3"/>
      <c r="I8" s="3" t="s">
        <v>9</v>
      </c>
    </row>
    <row r="9" spans="1:9" x14ac:dyDescent="0.25">
      <c r="A9" s="3" t="s">
        <v>11</v>
      </c>
      <c r="B9" s="1" t="s">
        <v>7</v>
      </c>
      <c r="C9" s="3">
        <v>6625</v>
      </c>
      <c r="D9" s="3">
        <v>10120</v>
      </c>
      <c r="E9" s="3">
        <v>10000</v>
      </c>
      <c r="F9" s="3">
        <v>120</v>
      </c>
      <c r="G9" s="3" t="s">
        <v>8</v>
      </c>
      <c r="I9" s="3" t="s">
        <v>9</v>
      </c>
    </row>
    <row r="10" spans="1:9" x14ac:dyDescent="0.25">
      <c r="A10" s="3" t="s">
        <v>12</v>
      </c>
      <c r="B10" s="1" t="s">
        <v>7</v>
      </c>
      <c r="C10" s="3">
        <v>6625</v>
      </c>
      <c r="D10" s="3">
        <v>10930</v>
      </c>
      <c r="E10" s="3">
        <v>10000</v>
      </c>
      <c r="F10" s="3">
        <v>930</v>
      </c>
      <c r="G10" s="3" t="s">
        <v>8</v>
      </c>
      <c r="H10" s="3"/>
      <c r="I10" s="3" t="s">
        <v>9</v>
      </c>
    </row>
    <row r="11" spans="1:9" x14ac:dyDescent="0.25">
      <c r="A11" s="3" t="s">
        <v>13</v>
      </c>
      <c r="B11" s="1" t="s">
        <v>7</v>
      </c>
      <c r="C11" s="3">
        <v>6625</v>
      </c>
      <c r="D11" s="3">
        <v>10850</v>
      </c>
      <c r="E11" s="3">
        <v>10000</v>
      </c>
      <c r="F11" s="3">
        <v>850</v>
      </c>
      <c r="G11" s="3" t="s">
        <v>8</v>
      </c>
      <c r="H11" s="3"/>
      <c r="I11" s="3" t="s">
        <v>9</v>
      </c>
    </row>
    <row r="12" spans="1:9" x14ac:dyDescent="0.25">
      <c r="A12" s="3" t="s">
        <v>14</v>
      </c>
      <c r="B12" s="1" t="s">
        <v>7</v>
      </c>
      <c r="C12" s="3">
        <v>6625</v>
      </c>
      <c r="D12" s="3">
        <v>8630</v>
      </c>
      <c r="E12" s="3">
        <v>10000</v>
      </c>
      <c r="F12" s="3">
        <v>-1370</v>
      </c>
      <c r="G12" s="3" t="s">
        <v>8</v>
      </c>
      <c r="H12" s="3"/>
      <c r="I12" s="3" t="s">
        <v>15</v>
      </c>
    </row>
    <row r="13" spans="1:9" ht="26.25" x14ac:dyDescent="0.25">
      <c r="A13" s="26" t="s">
        <v>16</v>
      </c>
      <c r="B13" s="27"/>
      <c r="C13" s="27"/>
      <c r="D13" s="27"/>
      <c r="E13" s="27"/>
      <c r="F13" s="27"/>
      <c r="G13" s="27"/>
      <c r="H13" s="27"/>
      <c r="I13" s="28"/>
    </row>
    <row r="14" spans="1:9" x14ac:dyDescent="0.25">
      <c r="A14" s="3" t="s">
        <v>17</v>
      </c>
      <c r="B14" s="1" t="s">
        <v>7</v>
      </c>
      <c r="C14" s="3">
        <v>6625</v>
      </c>
      <c r="D14" s="3">
        <v>20065</v>
      </c>
      <c r="E14" s="3">
        <v>10000</v>
      </c>
      <c r="F14" s="3">
        <v>10065</v>
      </c>
      <c r="G14" s="3" t="s">
        <v>8</v>
      </c>
      <c r="H14" s="3"/>
      <c r="I14" s="3" t="s">
        <v>9</v>
      </c>
    </row>
    <row r="15" spans="1:9" x14ac:dyDescent="0.25">
      <c r="A15" s="3" t="s">
        <v>18</v>
      </c>
      <c r="B15" s="1" t="s">
        <v>7</v>
      </c>
      <c r="C15" s="3">
        <v>6625</v>
      </c>
      <c r="D15" s="3">
        <v>10335</v>
      </c>
      <c r="E15" s="3">
        <v>10000</v>
      </c>
      <c r="F15" s="3">
        <v>335</v>
      </c>
      <c r="G15" s="3" t="s">
        <v>8</v>
      </c>
      <c r="H15" s="3"/>
      <c r="I15" s="3" t="s">
        <v>9</v>
      </c>
    </row>
    <row r="16" spans="1:9" x14ac:dyDescent="0.25">
      <c r="A16" s="3" t="s">
        <v>19</v>
      </c>
      <c r="B16" s="1" t="s">
        <v>7</v>
      </c>
      <c r="C16" s="3">
        <v>6625</v>
      </c>
      <c r="D16" s="3">
        <v>11215</v>
      </c>
      <c r="E16" s="3">
        <v>10000</v>
      </c>
      <c r="F16" s="3">
        <v>1215</v>
      </c>
      <c r="G16" s="3" t="s">
        <v>8</v>
      </c>
      <c r="H16" s="3"/>
      <c r="I16" s="3" t="s">
        <v>9</v>
      </c>
    </row>
    <row r="17" spans="1:9" x14ac:dyDescent="0.25">
      <c r="A17" s="3" t="s">
        <v>20</v>
      </c>
      <c r="B17" s="1" t="s">
        <v>7</v>
      </c>
      <c r="C17" s="3">
        <v>6625</v>
      </c>
      <c r="D17" s="3">
        <v>11325</v>
      </c>
      <c r="E17" s="3">
        <v>10000</v>
      </c>
      <c r="F17" s="3">
        <v>1325</v>
      </c>
      <c r="G17" s="3" t="s">
        <v>8</v>
      </c>
      <c r="H17" s="3"/>
      <c r="I17" s="3" t="s">
        <v>9</v>
      </c>
    </row>
    <row r="18" spans="1:9" x14ac:dyDescent="0.25">
      <c r="A18" s="3" t="s">
        <v>21</v>
      </c>
      <c r="B18" s="1" t="s">
        <v>7</v>
      </c>
      <c r="C18" s="3">
        <v>6625</v>
      </c>
      <c r="D18" s="3">
        <v>11435</v>
      </c>
      <c r="E18" s="3">
        <v>10000</v>
      </c>
      <c r="F18" s="3">
        <v>1435</v>
      </c>
      <c r="G18" s="3" t="s">
        <v>8</v>
      </c>
      <c r="H18" s="3"/>
      <c r="I18" s="4" t="s">
        <v>9</v>
      </c>
    </row>
    <row r="19" spans="1:9" x14ac:dyDescent="0.25">
      <c r="A19" s="4" t="s">
        <v>22</v>
      </c>
      <c r="B19" s="1" t="s">
        <v>7</v>
      </c>
      <c r="C19" s="3">
        <v>6625</v>
      </c>
      <c r="D19" s="3">
        <v>10275</v>
      </c>
      <c r="E19" s="3">
        <v>10000</v>
      </c>
      <c r="F19" s="3">
        <v>275</v>
      </c>
      <c r="G19" s="3" t="s">
        <v>8</v>
      </c>
      <c r="H19" s="3"/>
      <c r="I19" s="4" t="s">
        <v>9</v>
      </c>
    </row>
    <row r="20" spans="1:9" x14ac:dyDescent="0.25">
      <c r="A20" s="4" t="s">
        <v>23</v>
      </c>
      <c r="B20" s="1" t="s">
        <v>7</v>
      </c>
      <c r="C20" s="3">
        <v>6620</v>
      </c>
      <c r="D20" s="3">
        <v>21750</v>
      </c>
      <c r="E20" s="3">
        <v>10000</v>
      </c>
      <c r="F20" s="3">
        <v>11750</v>
      </c>
      <c r="G20" s="3" t="s">
        <v>8</v>
      </c>
      <c r="H20" s="3"/>
      <c r="I20" s="3" t="s">
        <v>9</v>
      </c>
    </row>
    <row r="21" spans="1:9" x14ac:dyDescent="0.25">
      <c r="A21" s="3" t="s">
        <v>24</v>
      </c>
      <c r="B21" s="1" t="s">
        <v>7</v>
      </c>
      <c r="C21" s="3">
        <v>6620</v>
      </c>
      <c r="D21" s="3">
        <v>12100</v>
      </c>
      <c r="E21" s="3">
        <v>10000</v>
      </c>
      <c r="F21" s="4">
        <v>2100</v>
      </c>
      <c r="G21" s="4" t="s">
        <v>8</v>
      </c>
      <c r="H21" s="4"/>
      <c r="I21" s="4" t="s">
        <v>9</v>
      </c>
    </row>
    <row r="22" spans="1:9" x14ac:dyDescent="0.25">
      <c r="A22" s="3" t="s">
        <v>25</v>
      </c>
      <c r="B22" s="1" t="s">
        <v>7</v>
      </c>
      <c r="C22" s="3">
        <v>6620</v>
      </c>
      <c r="D22" s="3">
        <v>10535</v>
      </c>
      <c r="E22" s="3">
        <v>10000</v>
      </c>
      <c r="F22" s="4">
        <v>535</v>
      </c>
      <c r="G22" s="4" t="s">
        <v>8</v>
      </c>
      <c r="H22" s="4"/>
      <c r="I22" s="4" t="s">
        <v>9</v>
      </c>
    </row>
    <row r="23" spans="1:9" x14ac:dyDescent="0.25">
      <c r="A23" s="3" t="s">
        <v>26</v>
      </c>
      <c r="B23" s="1" t="s">
        <v>7</v>
      </c>
      <c r="C23" s="3">
        <v>6620</v>
      </c>
      <c r="D23" s="3">
        <v>10100</v>
      </c>
      <c r="E23" s="3">
        <v>10000</v>
      </c>
      <c r="F23" s="4">
        <v>100</v>
      </c>
      <c r="G23" s="4" t="s">
        <v>8</v>
      </c>
      <c r="H23" s="4"/>
      <c r="I23" s="4" t="s">
        <v>9</v>
      </c>
    </row>
    <row r="24" spans="1:9" x14ac:dyDescent="0.25">
      <c r="A24" s="3" t="s">
        <v>27</v>
      </c>
      <c r="B24" s="1" t="s">
        <v>7</v>
      </c>
      <c r="C24" s="3">
        <v>6620</v>
      </c>
      <c r="D24" s="3">
        <v>10110</v>
      </c>
      <c r="E24" s="3">
        <v>10000</v>
      </c>
      <c r="F24" s="4">
        <v>110</v>
      </c>
      <c r="G24" s="4" t="s">
        <v>8</v>
      </c>
      <c r="H24" s="4"/>
      <c r="I24" s="4" t="s">
        <v>9</v>
      </c>
    </row>
    <row r="25" spans="1:9" x14ac:dyDescent="0.25">
      <c r="A25" s="3" t="s">
        <v>28</v>
      </c>
      <c r="B25" s="1" t="s">
        <v>7</v>
      </c>
      <c r="C25" s="3">
        <v>6620</v>
      </c>
      <c r="D25" s="3">
        <v>10500</v>
      </c>
      <c r="E25" s="3">
        <v>10000</v>
      </c>
      <c r="F25" s="4">
        <v>500</v>
      </c>
      <c r="G25" s="4" t="s">
        <v>8</v>
      </c>
      <c r="H25" s="4"/>
      <c r="I25" s="4" t="s">
        <v>9</v>
      </c>
    </row>
    <row r="26" spans="1:9" x14ac:dyDescent="0.25">
      <c r="A26" s="3" t="s">
        <v>29</v>
      </c>
      <c r="B26" s="1" t="s">
        <v>7</v>
      </c>
      <c r="C26" s="3">
        <v>6620</v>
      </c>
      <c r="D26" s="3">
        <v>17190</v>
      </c>
      <c r="E26" s="3">
        <v>10000</v>
      </c>
      <c r="F26" s="4">
        <v>7190</v>
      </c>
      <c r="G26" s="4" t="s">
        <v>8</v>
      </c>
      <c r="H26" s="4"/>
      <c r="I26" s="4" t="s">
        <v>9</v>
      </c>
    </row>
    <row r="27" spans="1:9" x14ac:dyDescent="0.25">
      <c r="A27" s="4" t="s">
        <v>30</v>
      </c>
      <c r="B27" s="1" t="s">
        <v>7</v>
      </c>
      <c r="C27" s="3">
        <v>6620</v>
      </c>
      <c r="D27" s="3">
        <v>10070</v>
      </c>
      <c r="E27" s="3">
        <v>10000</v>
      </c>
      <c r="F27" s="4">
        <v>70</v>
      </c>
      <c r="G27" s="4" t="s">
        <v>8</v>
      </c>
      <c r="H27" s="4"/>
      <c r="I27" s="4" t="s">
        <v>9</v>
      </c>
    </row>
    <row r="28" spans="1:9" x14ac:dyDescent="0.25">
      <c r="A28" s="3" t="s">
        <v>31</v>
      </c>
      <c r="B28" s="1" t="s">
        <v>7</v>
      </c>
      <c r="C28" s="3">
        <v>6615</v>
      </c>
      <c r="D28" s="3">
        <v>11200</v>
      </c>
      <c r="E28" s="3">
        <v>10000</v>
      </c>
      <c r="F28" s="4">
        <v>1200</v>
      </c>
      <c r="G28" s="4" t="s">
        <v>8</v>
      </c>
      <c r="H28" s="4"/>
      <c r="I28" s="4" t="s">
        <v>9</v>
      </c>
    </row>
    <row r="29" spans="1:9" x14ac:dyDescent="0.25">
      <c r="A29" s="3" t="s">
        <v>32</v>
      </c>
      <c r="B29" s="1" t="s">
        <v>7</v>
      </c>
      <c r="C29" s="3">
        <v>6615</v>
      </c>
      <c r="D29" s="3">
        <v>10150</v>
      </c>
      <c r="E29" s="3">
        <v>10000</v>
      </c>
      <c r="F29" s="4">
        <v>150</v>
      </c>
      <c r="G29" s="4" t="s">
        <v>8</v>
      </c>
      <c r="H29" s="4"/>
      <c r="I29" s="4" t="s">
        <v>9</v>
      </c>
    </row>
    <row r="30" spans="1:9" x14ac:dyDescent="0.25">
      <c r="A30" s="3" t="s">
        <v>33</v>
      </c>
      <c r="B30" s="1" t="s">
        <v>7</v>
      </c>
      <c r="C30" s="3">
        <v>6615</v>
      </c>
      <c r="D30" s="3">
        <v>16050</v>
      </c>
      <c r="E30" s="3">
        <v>10000</v>
      </c>
      <c r="F30" s="4">
        <v>6050</v>
      </c>
      <c r="G30" s="4" t="s">
        <v>8</v>
      </c>
      <c r="H30" s="4"/>
      <c r="I30" s="4" t="s">
        <v>9</v>
      </c>
    </row>
    <row r="31" spans="1:9" x14ac:dyDescent="0.25">
      <c r="A31" s="3" t="s">
        <v>34</v>
      </c>
      <c r="B31" s="1" t="s">
        <v>7</v>
      </c>
      <c r="C31" s="3">
        <v>6615</v>
      </c>
      <c r="D31" s="3">
        <v>12660</v>
      </c>
      <c r="E31" s="3">
        <v>10000</v>
      </c>
      <c r="F31" s="4">
        <v>2660</v>
      </c>
      <c r="G31" s="4" t="s">
        <v>8</v>
      </c>
      <c r="H31" s="4"/>
      <c r="I31" s="4" t="s">
        <v>9</v>
      </c>
    </row>
    <row r="32" spans="1:9" x14ac:dyDescent="0.25">
      <c r="A32" s="3" t="s">
        <v>35</v>
      </c>
      <c r="B32" s="1" t="s">
        <v>7</v>
      </c>
      <c r="C32" s="3">
        <v>6610</v>
      </c>
      <c r="D32" s="3">
        <v>10025</v>
      </c>
      <c r="E32" s="3">
        <v>10000</v>
      </c>
      <c r="F32" s="4">
        <v>25</v>
      </c>
      <c r="G32" s="4" t="s">
        <v>8</v>
      </c>
      <c r="H32" s="4"/>
      <c r="I32" s="4" t="s">
        <v>9</v>
      </c>
    </row>
    <row r="33" spans="1:9" x14ac:dyDescent="0.25">
      <c r="A33" s="3" t="s">
        <v>36</v>
      </c>
      <c r="B33" s="1" t="s">
        <v>7</v>
      </c>
      <c r="C33" s="3">
        <v>6610</v>
      </c>
      <c r="D33" s="3">
        <v>9500</v>
      </c>
      <c r="E33" s="3">
        <v>10000</v>
      </c>
      <c r="F33" s="4">
        <v>-500</v>
      </c>
      <c r="G33" s="4" t="s">
        <v>8</v>
      </c>
      <c r="H33" s="4"/>
      <c r="I33" s="4" t="s">
        <v>15</v>
      </c>
    </row>
    <row r="34" spans="1:9" x14ac:dyDescent="0.25">
      <c r="A34" s="4" t="s">
        <v>37</v>
      </c>
      <c r="B34" s="1" t="s">
        <v>7</v>
      </c>
      <c r="C34" s="3">
        <v>6610</v>
      </c>
      <c r="D34" s="3">
        <v>10075</v>
      </c>
      <c r="E34" s="3">
        <v>10000</v>
      </c>
      <c r="F34" s="4">
        <v>75</v>
      </c>
      <c r="G34" s="4" t="s">
        <v>8</v>
      </c>
      <c r="H34" s="4"/>
      <c r="I34" s="4" t="s">
        <v>9</v>
      </c>
    </row>
    <row r="35" spans="1:9" x14ac:dyDescent="0.25">
      <c r="A35" s="3" t="s">
        <v>38</v>
      </c>
      <c r="B35" s="1" t="s">
        <v>7</v>
      </c>
      <c r="C35" s="3">
        <v>6610</v>
      </c>
      <c r="D35" s="3">
        <v>10025</v>
      </c>
      <c r="E35" s="3">
        <v>10000</v>
      </c>
      <c r="F35" s="4">
        <v>25</v>
      </c>
      <c r="G35" s="3" t="s">
        <v>8</v>
      </c>
      <c r="H35" s="4"/>
      <c r="I35" s="4" t="s">
        <v>39</v>
      </c>
    </row>
    <row r="36" spans="1:9" x14ac:dyDescent="0.25">
      <c r="A36" s="3" t="s">
        <v>40</v>
      </c>
      <c r="B36" s="1" t="s">
        <v>7</v>
      </c>
      <c r="C36" s="3">
        <v>6610</v>
      </c>
      <c r="D36" s="3">
        <v>18130</v>
      </c>
      <c r="E36" s="3">
        <v>10000</v>
      </c>
      <c r="F36" s="4">
        <v>8130</v>
      </c>
      <c r="G36" s="3" t="s">
        <v>8</v>
      </c>
      <c r="H36" s="4"/>
      <c r="I36" s="4" t="s">
        <v>9</v>
      </c>
    </row>
    <row r="37" spans="1:9" x14ac:dyDescent="0.25">
      <c r="A37" s="3" t="s">
        <v>41</v>
      </c>
      <c r="B37" s="1" t="s">
        <v>7</v>
      </c>
      <c r="C37" s="3">
        <v>6610</v>
      </c>
      <c r="D37" s="3">
        <v>10200</v>
      </c>
      <c r="E37" s="3">
        <v>10000</v>
      </c>
      <c r="F37" s="4">
        <v>200</v>
      </c>
      <c r="G37" s="3" t="s">
        <v>8</v>
      </c>
      <c r="H37" s="4"/>
      <c r="I37" s="4" t="s">
        <v>9</v>
      </c>
    </row>
    <row r="38" spans="1:9" ht="26.25" customHeight="1" x14ac:dyDescent="0.35">
      <c r="A38" s="23" t="s">
        <v>50</v>
      </c>
      <c r="B38" s="24"/>
      <c r="C38" s="24"/>
      <c r="D38" s="24"/>
      <c r="E38" s="24"/>
      <c r="F38" s="24"/>
      <c r="G38" s="24"/>
      <c r="H38" s="24"/>
      <c r="I38" s="25"/>
    </row>
    <row r="39" spans="1:9" x14ac:dyDescent="0.25">
      <c r="A39" s="3" t="s">
        <v>42</v>
      </c>
      <c r="B39" s="1" t="s">
        <v>7</v>
      </c>
      <c r="C39" s="3">
        <v>6600</v>
      </c>
      <c r="D39" s="3">
        <v>10475</v>
      </c>
      <c r="E39" s="3">
        <v>10000</v>
      </c>
      <c r="F39" s="4">
        <v>475</v>
      </c>
      <c r="G39" s="4" t="s">
        <v>8</v>
      </c>
      <c r="H39" s="4"/>
      <c r="I39" s="4" t="s">
        <v>9</v>
      </c>
    </row>
    <row r="40" spans="1:9" x14ac:dyDescent="0.25">
      <c r="A40" s="3" t="s">
        <v>43</v>
      </c>
      <c r="B40" s="1" t="s">
        <v>7</v>
      </c>
      <c r="C40" s="3">
        <v>6600</v>
      </c>
      <c r="D40" s="3">
        <v>10225</v>
      </c>
      <c r="E40" s="3">
        <v>10000</v>
      </c>
      <c r="F40" s="4">
        <v>225</v>
      </c>
      <c r="G40" s="4" t="s">
        <v>8</v>
      </c>
      <c r="H40" s="4"/>
      <c r="I40" s="4" t="s">
        <v>9</v>
      </c>
    </row>
    <row r="41" spans="1:9" x14ac:dyDescent="0.25">
      <c r="A41" s="3" t="s">
        <v>44</v>
      </c>
      <c r="B41" s="1" t="s">
        <v>7</v>
      </c>
      <c r="C41" s="3">
        <v>6600</v>
      </c>
      <c r="D41" s="3">
        <v>6510</v>
      </c>
      <c r="E41" s="3">
        <v>10000</v>
      </c>
      <c r="F41" s="4">
        <v>-3490</v>
      </c>
      <c r="G41" s="4" t="s">
        <v>8</v>
      </c>
      <c r="H41" s="4" t="s">
        <v>45</v>
      </c>
      <c r="I41" s="4" t="s">
        <v>15</v>
      </c>
    </row>
    <row r="42" spans="1:9" x14ac:dyDescent="0.25">
      <c r="A42" s="3" t="s">
        <v>46</v>
      </c>
      <c r="B42" s="1" t="s">
        <v>7</v>
      </c>
      <c r="C42" s="3">
        <v>6600</v>
      </c>
      <c r="D42" s="3">
        <v>15570</v>
      </c>
      <c r="E42" s="3">
        <v>10000</v>
      </c>
      <c r="F42" s="4">
        <v>5570</v>
      </c>
      <c r="G42" s="4" t="s">
        <v>8</v>
      </c>
      <c r="H42" s="4"/>
      <c r="I42" s="4" t="s">
        <v>9</v>
      </c>
    </row>
    <row r="43" spans="1:9" x14ac:dyDescent="0.25">
      <c r="A43" s="3" t="s">
        <v>47</v>
      </c>
      <c r="B43" s="1" t="s">
        <v>7</v>
      </c>
      <c r="C43" s="3">
        <v>6600</v>
      </c>
      <c r="D43" s="3">
        <v>15140</v>
      </c>
      <c r="E43" s="3">
        <v>10000</v>
      </c>
      <c r="F43" s="4">
        <v>5140</v>
      </c>
      <c r="G43" s="3" t="s">
        <v>8</v>
      </c>
      <c r="H43" s="4"/>
      <c r="I43" s="4" t="s">
        <v>9</v>
      </c>
    </row>
    <row r="44" spans="1:9" x14ac:dyDescent="0.25">
      <c r="A44" s="3" t="s">
        <v>48</v>
      </c>
      <c r="B44" s="1" t="s">
        <v>7</v>
      </c>
      <c r="C44" s="3">
        <v>6600</v>
      </c>
      <c r="D44" s="3">
        <v>10075</v>
      </c>
      <c r="E44" s="3">
        <v>10000</v>
      </c>
      <c r="F44" s="4">
        <v>75</v>
      </c>
      <c r="G44" s="3" t="s">
        <v>8</v>
      </c>
      <c r="H44" s="4"/>
      <c r="I44" s="4" t="s">
        <v>9</v>
      </c>
    </row>
    <row r="45" spans="1:9" x14ac:dyDescent="0.25">
      <c r="A45" s="4" t="s">
        <v>51</v>
      </c>
      <c r="B45" s="1" t="s">
        <v>7</v>
      </c>
      <c r="C45" s="3">
        <v>6600</v>
      </c>
      <c r="D45" s="4">
        <v>10210</v>
      </c>
      <c r="E45" s="3">
        <v>10000</v>
      </c>
      <c r="F45" s="4">
        <f t="shared" ref="F45:F62" si="0">D45-E45</f>
        <v>210</v>
      </c>
      <c r="G45" s="3" t="s">
        <v>8</v>
      </c>
      <c r="H45" s="4"/>
      <c r="I45" s="4" t="s">
        <v>9</v>
      </c>
    </row>
    <row r="46" spans="1:9" x14ac:dyDescent="0.25">
      <c r="A46" s="4" t="s">
        <v>55</v>
      </c>
      <c r="B46" s="1" t="s">
        <v>7</v>
      </c>
      <c r="C46" s="4">
        <v>5855</v>
      </c>
      <c r="D46" s="4">
        <v>10865</v>
      </c>
      <c r="E46" s="4">
        <v>10000</v>
      </c>
      <c r="F46" s="4">
        <f t="shared" si="0"/>
        <v>865</v>
      </c>
      <c r="G46" s="3" t="s">
        <v>8</v>
      </c>
      <c r="H46" s="4" t="s">
        <v>56</v>
      </c>
      <c r="I46" s="4" t="s">
        <v>9</v>
      </c>
    </row>
    <row r="47" spans="1:9" x14ac:dyDescent="0.25">
      <c r="A47" s="4" t="s">
        <v>58</v>
      </c>
      <c r="B47" s="2" t="s">
        <v>7</v>
      </c>
      <c r="C47" s="4">
        <f>C46-7</f>
        <v>5848</v>
      </c>
      <c r="D47" s="4">
        <v>8760</v>
      </c>
      <c r="E47" s="4">
        <v>10000</v>
      </c>
      <c r="F47" s="4">
        <f t="shared" si="0"/>
        <v>-1240</v>
      </c>
      <c r="G47" s="3" t="s">
        <v>8</v>
      </c>
      <c r="H47" s="4"/>
      <c r="I47" s="4" t="s">
        <v>57</v>
      </c>
    </row>
    <row r="48" spans="1:9" x14ac:dyDescent="0.25">
      <c r="A48" s="4" t="s">
        <v>59</v>
      </c>
      <c r="B48" s="2" t="s">
        <v>7</v>
      </c>
      <c r="C48" s="4">
        <v>5841</v>
      </c>
      <c r="D48" s="4">
        <v>10380</v>
      </c>
      <c r="E48" s="4">
        <v>10000</v>
      </c>
      <c r="F48" s="4">
        <f t="shared" si="0"/>
        <v>380</v>
      </c>
      <c r="G48" s="3" t="s">
        <v>8</v>
      </c>
      <c r="H48" s="4"/>
      <c r="I48" s="4" t="s">
        <v>57</v>
      </c>
    </row>
    <row r="49" spans="1:9" x14ac:dyDescent="0.25">
      <c r="A49" s="4" t="s">
        <v>60</v>
      </c>
      <c r="B49" s="2" t="s">
        <v>7</v>
      </c>
      <c r="C49" s="4">
        <f>C48-13</f>
        <v>5828</v>
      </c>
      <c r="D49" s="4">
        <v>15430</v>
      </c>
      <c r="E49" s="4">
        <v>10000</v>
      </c>
      <c r="F49" s="4">
        <f t="shared" si="0"/>
        <v>5430</v>
      </c>
      <c r="G49" s="3" t="s">
        <v>8</v>
      </c>
      <c r="H49" s="4"/>
      <c r="I49" s="4" t="s">
        <v>9</v>
      </c>
    </row>
    <row r="50" spans="1:9" x14ac:dyDescent="0.25">
      <c r="A50" s="4" t="s">
        <v>61</v>
      </c>
      <c r="B50" s="2" t="s">
        <v>7</v>
      </c>
      <c r="C50" s="4">
        <v>5825</v>
      </c>
      <c r="D50" s="4">
        <v>8305</v>
      </c>
      <c r="E50" s="4">
        <v>10000</v>
      </c>
      <c r="F50" s="4">
        <f t="shared" si="0"/>
        <v>-1695</v>
      </c>
      <c r="G50" s="3" t="s">
        <v>8</v>
      </c>
      <c r="H50" s="4"/>
      <c r="I50" s="4" t="s">
        <v>15</v>
      </c>
    </row>
    <row r="51" spans="1:9" x14ac:dyDescent="0.25">
      <c r="A51" s="4" t="s">
        <v>62</v>
      </c>
      <c r="B51" s="2" t="s">
        <v>7</v>
      </c>
      <c r="C51" s="4">
        <f>C50-13</f>
        <v>5812</v>
      </c>
      <c r="D51" s="4">
        <v>7050</v>
      </c>
      <c r="E51" s="4">
        <v>10000</v>
      </c>
      <c r="F51" s="4">
        <f t="shared" si="0"/>
        <v>-2950</v>
      </c>
      <c r="G51" s="3" t="s">
        <v>8</v>
      </c>
      <c r="H51" s="4"/>
      <c r="I51" s="4" t="s">
        <v>15</v>
      </c>
    </row>
    <row r="52" spans="1:9" x14ac:dyDescent="0.25">
      <c r="A52" s="4" t="s">
        <v>63</v>
      </c>
      <c r="B52" s="2" t="s">
        <v>7</v>
      </c>
      <c r="C52" s="4">
        <v>5804</v>
      </c>
      <c r="D52" s="4">
        <v>7200</v>
      </c>
      <c r="E52" s="4">
        <v>10000</v>
      </c>
      <c r="F52" s="4">
        <f t="shared" si="0"/>
        <v>-2800</v>
      </c>
      <c r="G52" s="3" t="s">
        <v>8</v>
      </c>
      <c r="H52" s="4"/>
      <c r="I52" s="4" t="s">
        <v>15</v>
      </c>
    </row>
    <row r="53" spans="1:9" x14ac:dyDescent="0.25">
      <c r="A53" s="4" t="s">
        <v>64</v>
      </c>
      <c r="B53" s="2" t="s">
        <v>7</v>
      </c>
      <c r="C53" s="4">
        <f>C52-11</f>
        <v>5793</v>
      </c>
      <c r="D53" s="4">
        <v>6830</v>
      </c>
      <c r="E53" s="4">
        <v>10000</v>
      </c>
      <c r="F53" s="4">
        <f t="shared" si="0"/>
        <v>-3170</v>
      </c>
      <c r="G53" s="3" t="s">
        <v>8</v>
      </c>
      <c r="H53" s="4"/>
      <c r="I53" s="4" t="s">
        <v>15</v>
      </c>
    </row>
    <row r="54" spans="1:9" x14ac:dyDescent="0.25">
      <c r="A54" s="4" t="s">
        <v>65</v>
      </c>
      <c r="B54" s="2" t="s">
        <v>7</v>
      </c>
      <c r="C54" s="4">
        <v>5773</v>
      </c>
      <c r="D54" s="4">
        <v>21080</v>
      </c>
      <c r="E54" s="4">
        <v>10000</v>
      </c>
      <c r="F54" s="4">
        <f t="shared" si="0"/>
        <v>11080</v>
      </c>
      <c r="G54" s="3" t="s">
        <v>8</v>
      </c>
      <c r="H54" s="4"/>
      <c r="I54" s="4" t="s">
        <v>9</v>
      </c>
    </row>
    <row r="55" spans="1:9" x14ac:dyDescent="0.25">
      <c r="A55" s="4" t="s">
        <v>66</v>
      </c>
      <c r="B55" s="2" t="s">
        <v>7</v>
      </c>
      <c r="C55" s="4">
        <v>5763</v>
      </c>
      <c r="D55" s="4">
        <v>8820</v>
      </c>
      <c r="E55" s="4">
        <v>10000</v>
      </c>
      <c r="F55" s="4">
        <f t="shared" si="0"/>
        <v>-1180</v>
      </c>
      <c r="G55" s="3" t="s">
        <v>8</v>
      </c>
      <c r="H55" s="4"/>
      <c r="I55" s="4" t="s">
        <v>15</v>
      </c>
    </row>
    <row r="56" spans="1:9" x14ac:dyDescent="0.25">
      <c r="A56" s="4" t="s">
        <v>67</v>
      </c>
      <c r="B56" s="2" t="s">
        <v>7</v>
      </c>
      <c r="C56" s="4">
        <f>C55-11</f>
        <v>5752</v>
      </c>
      <c r="D56" s="4">
        <v>8275</v>
      </c>
      <c r="E56" s="4">
        <v>10000</v>
      </c>
      <c r="F56" s="4">
        <f t="shared" si="0"/>
        <v>-1725</v>
      </c>
      <c r="G56" s="3" t="s">
        <v>8</v>
      </c>
      <c r="H56" s="4"/>
      <c r="I56" s="4" t="s">
        <v>15</v>
      </c>
    </row>
    <row r="57" spans="1:9" x14ac:dyDescent="0.25">
      <c r="A57" s="4" t="s">
        <v>68</v>
      </c>
      <c r="B57" s="2" t="s">
        <v>7</v>
      </c>
      <c r="C57" s="4">
        <f>C56-14</f>
        <v>5738</v>
      </c>
      <c r="D57" s="4">
        <v>7550</v>
      </c>
      <c r="E57" s="4">
        <v>10000</v>
      </c>
      <c r="F57" s="4">
        <f t="shared" si="0"/>
        <v>-2450</v>
      </c>
      <c r="G57" s="3" t="s">
        <v>8</v>
      </c>
      <c r="H57" s="4"/>
      <c r="I57" s="4" t="s">
        <v>15</v>
      </c>
    </row>
    <row r="58" spans="1:9" x14ac:dyDescent="0.25">
      <c r="A58" s="4" t="s">
        <v>69</v>
      </c>
      <c r="B58" s="2" t="s">
        <v>7</v>
      </c>
      <c r="C58" s="4">
        <v>5729</v>
      </c>
      <c r="D58" s="4">
        <v>5325</v>
      </c>
      <c r="E58" s="4">
        <v>10000</v>
      </c>
      <c r="F58" s="4">
        <f t="shared" si="0"/>
        <v>-4675</v>
      </c>
      <c r="G58" s="3" t="s">
        <v>8</v>
      </c>
      <c r="H58" s="4" t="s">
        <v>45</v>
      </c>
      <c r="I58" s="4" t="s">
        <v>15</v>
      </c>
    </row>
    <row r="59" spans="1:9" x14ac:dyDescent="0.25">
      <c r="A59" s="4" t="s">
        <v>70</v>
      </c>
      <c r="B59" s="2" t="s">
        <v>7</v>
      </c>
      <c r="C59" s="4">
        <v>5720</v>
      </c>
      <c r="D59" s="4">
        <v>4825</v>
      </c>
      <c r="E59" s="4">
        <v>10000</v>
      </c>
      <c r="F59" s="4">
        <f t="shared" si="0"/>
        <v>-5175</v>
      </c>
      <c r="G59" s="3" t="s">
        <v>8</v>
      </c>
      <c r="H59" s="4" t="s">
        <v>45</v>
      </c>
      <c r="I59" s="4" t="s">
        <v>15</v>
      </c>
    </row>
    <row r="60" spans="1:9" x14ac:dyDescent="0.25">
      <c r="A60" s="4" t="s">
        <v>71</v>
      </c>
      <c r="B60" s="2" t="s">
        <v>7</v>
      </c>
      <c r="C60" s="4">
        <v>6375</v>
      </c>
      <c r="D60" s="4">
        <v>12420</v>
      </c>
      <c r="E60" s="4">
        <v>10000</v>
      </c>
      <c r="F60" s="4">
        <f t="shared" si="0"/>
        <v>2420</v>
      </c>
      <c r="G60" s="3" t="s">
        <v>8</v>
      </c>
      <c r="H60" s="4"/>
      <c r="I60" s="4" t="s">
        <v>9</v>
      </c>
    </row>
    <row r="61" spans="1:9" x14ac:dyDescent="0.25">
      <c r="A61" s="4" t="s">
        <v>72</v>
      </c>
      <c r="B61" s="2" t="s">
        <v>7</v>
      </c>
      <c r="C61" s="4">
        <f>C60-22</f>
        <v>6353</v>
      </c>
      <c r="D61" s="4">
        <v>7250</v>
      </c>
      <c r="E61" s="4">
        <v>10000</v>
      </c>
      <c r="F61" s="4">
        <f t="shared" si="0"/>
        <v>-2750</v>
      </c>
      <c r="G61" s="3" t="s">
        <v>8</v>
      </c>
      <c r="H61" s="4"/>
      <c r="I61" s="4" t="s">
        <v>15</v>
      </c>
    </row>
    <row r="62" spans="1:9" x14ac:dyDescent="0.25">
      <c r="A62" s="4" t="s">
        <v>73</v>
      </c>
      <c r="B62" s="2" t="s">
        <v>7</v>
      </c>
      <c r="C62" s="4">
        <f>C61-21</f>
        <v>6332</v>
      </c>
      <c r="D62" s="4">
        <v>6970</v>
      </c>
      <c r="E62" s="4">
        <v>10000</v>
      </c>
      <c r="F62" s="4">
        <f t="shared" si="0"/>
        <v>-3030</v>
      </c>
      <c r="G62" s="3" t="s">
        <v>8</v>
      </c>
      <c r="H62" s="4"/>
      <c r="I62" s="4" t="s">
        <v>15</v>
      </c>
    </row>
    <row r="63" spans="1:9" x14ac:dyDescent="0.25">
      <c r="A63" s="4" t="s">
        <v>74</v>
      </c>
      <c r="B63" s="2" t="s">
        <v>7</v>
      </c>
      <c r="C63" s="4">
        <v>6310</v>
      </c>
      <c r="D63" s="4">
        <v>6270</v>
      </c>
      <c r="E63" s="4">
        <v>10000</v>
      </c>
      <c r="F63" s="4">
        <f>D63-E63</f>
        <v>-3730</v>
      </c>
      <c r="G63" s="3" t="s">
        <v>8</v>
      </c>
      <c r="H63" s="4"/>
      <c r="I63" s="4" t="s">
        <v>15</v>
      </c>
    </row>
    <row r="64" spans="1:9" x14ac:dyDescent="0.25">
      <c r="A64" s="4" t="s">
        <v>75</v>
      </c>
      <c r="B64" s="2" t="s">
        <v>7</v>
      </c>
      <c r="C64" s="4">
        <v>6284</v>
      </c>
      <c r="D64" s="4">
        <v>7900</v>
      </c>
      <c r="E64" s="4">
        <v>10000</v>
      </c>
      <c r="F64" s="4">
        <f>D64-E64</f>
        <v>-2100</v>
      </c>
      <c r="G64" s="3" t="s">
        <v>8</v>
      </c>
      <c r="H64" s="4"/>
      <c r="I64" s="4" t="s">
        <v>15</v>
      </c>
    </row>
    <row r="65" spans="1:9" ht="23.25" customHeight="1" x14ac:dyDescent="0.25">
      <c r="A65" s="18" t="s">
        <v>76</v>
      </c>
      <c r="B65" s="19"/>
      <c r="C65" s="19"/>
      <c r="D65" s="19"/>
      <c r="E65" s="19"/>
      <c r="F65" s="19"/>
      <c r="G65" s="19"/>
      <c r="H65" s="19"/>
      <c r="I65" s="20"/>
    </row>
    <row r="66" spans="1:9" x14ac:dyDescent="0.25">
      <c r="A66" s="4" t="s">
        <v>77</v>
      </c>
      <c r="B66" s="2" t="s">
        <v>7</v>
      </c>
      <c r="C66" s="4">
        <f>C64-12</f>
        <v>6272</v>
      </c>
      <c r="D66" s="4">
        <v>6105</v>
      </c>
      <c r="E66" s="4">
        <v>10000</v>
      </c>
      <c r="F66" s="4">
        <f t="shared" ref="F66:F87" si="1">D66-E66</f>
        <v>-3895</v>
      </c>
      <c r="G66" s="3" t="s">
        <v>8</v>
      </c>
      <c r="H66" s="4"/>
      <c r="I66" s="4" t="s">
        <v>15</v>
      </c>
    </row>
    <row r="67" spans="1:9" x14ac:dyDescent="0.25">
      <c r="A67" s="4" t="s">
        <v>78</v>
      </c>
      <c r="B67" s="2" t="s">
        <v>7</v>
      </c>
      <c r="C67" s="4">
        <v>6250</v>
      </c>
      <c r="D67" s="4">
        <v>12455</v>
      </c>
      <c r="E67" s="4">
        <v>10000</v>
      </c>
      <c r="F67" s="4">
        <f t="shared" si="1"/>
        <v>2455</v>
      </c>
      <c r="G67" s="3" t="s">
        <v>8</v>
      </c>
      <c r="H67" s="4"/>
      <c r="I67" s="4" t="s">
        <v>9</v>
      </c>
    </row>
    <row r="68" spans="1:9" x14ac:dyDescent="0.25">
      <c r="A68" s="4" t="s">
        <v>79</v>
      </c>
      <c r="B68" s="2" t="s">
        <v>7</v>
      </c>
      <c r="C68" s="4">
        <v>6228</v>
      </c>
      <c r="D68" s="4">
        <v>6160</v>
      </c>
      <c r="E68" s="4">
        <v>10000</v>
      </c>
      <c r="F68" s="4">
        <f t="shared" si="1"/>
        <v>-3840</v>
      </c>
      <c r="G68" s="3" t="s">
        <v>8</v>
      </c>
      <c r="H68" s="4"/>
      <c r="I68" s="4" t="s">
        <v>15</v>
      </c>
    </row>
    <row r="69" spans="1:9" x14ac:dyDescent="0.25">
      <c r="A69" s="4" t="s">
        <v>81</v>
      </c>
      <c r="B69" s="2" t="s">
        <v>7</v>
      </c>
      <c r="C69" s="4">
        <f>6220-800</f>
        <v>5420</v>
      </c>
      <c r="D69" s="4">
        <f>10855-1010</f>
        <v>9845</v>
      </c>
      <c r="E69" s="4">
        <v>10000</v>
      </c>
      <c r="F69" s="4">
        <f t="shared" si="1"/>
        <v>-155</v>
      </c>
      <c r="G69" s="3" t="s">
        <v>8</v>
      </c>
      <c r="H69" s="4"/>
      <c r="I69" s="4" t="s">
        <v>15</v>
      </c>
    </row>
    <row r="70" spans="1:9" x14ac:dyDescent="0.25">
      <c r="A70" s="4" t="s">
        <v>83</v>
      </c>
      <c r="B70" s="2" t="s">
        <v>7</v>
      </c>
      <c r="C70" s="4">
        <v>5404</v>
      </c>
      <c r="D70" s="4">
        <v>7070</v>
      </c>
      <c r="E70" s="4">
        <v>10000</v>
      </c>
      <c r="F70" s="4">
        <f t="shared" si="1"/>
        <v>-2930</v>
      </c>
      <c r="G70" s="3" t="s">
        <v>8</v>
      </c>
      <c r="H70" s="4"/>
      <c r="I70" s="4" t="s">
        <v>15</v>
      </c>
    </row>
    <row r="71" spans="1:9" x14ac:dyDescent="0.25">
      <c r="A71" s="4" t="s">
        <v>84</v>
      </c>
      <c r="B71" s="2" t="s">
        <v>7</v>
      </c>
      <c r="C71" s="4">
        <f>C70-18</f>
        <v>5386</v>
      </c>
      <c r="D71" s="4">
        <f>6445-1000</f>
        <v>5445</v>
      </c>
      <c r="E71" s="4">
        <v>10000</v>
      </c>
      <c r="F71" s="4">
        <f t="shared" si="1"/>
        <v>-4555</v>
      </c>
      <c r="G71" s="3" t="s">
        <v>8</v>
      </c>
      <c r="H71" s="4"/>
      <c r="I71" s="4" t="s">
        <v>15</v>
      </c>
    </row>
    <row r="72" spans="1:9" x14ac:dyDescent="0.25">
      <c r="A72" s="4" t="s">
        <v>85</v>
      </c>
      <c r="B72" s="2" t="s">
        <v>7</v>
      </c>
      <c r="C72" s="7">
        <v>5374</v>
      </c>
      <c r="D72" s="4">
        <f>4850-1025</f>
        <v>3825</v>
      </c>
      <c r="E72" s="4">
        <v>10000</v>
      </c>
      <c r="F72" s="4">
        <f t="shared" si="1"/>
        <v>-6175</v>
      </c>
      <c r="G72" s="4" t="s">
        <v>8</v>
      </c>
      <c r="H72" s="4"/>
      <c r="I72" s="4" t="s">
        <v>15</v>
      </c>
    </row>
    <row r="73" spans="1:9" x14ac:dyDescent="0.25">
      <c r="A73" s="4" t="s">
        <v>86</v>
      </c>
      <c r="B73" s="2" t="s">
        <v>7</v>
      </c>
      <c r="C73" s="4">
        <f>C72-8</f>
        <v>5366</v>
      </c>
      <c r="D73" s="4">
        <v>11650</v>
      </c>
      <c r="E73" s="4">
        <v>14000</v>
      </c>
      <c r="F73" s="4">
        <f t="shared" si="1"/>
        <v>-2350</v>
      </c>
      <c r="G73" s="4" t="s">
        <v>8</v>
      </c>
      <c r="H73" s="4"/>
      <c r="I73" s="4" t="s">
        <v>15</v>
      </c>
    </row>
    <row r="74" spans="1:9" x14ac:dyDescent="0.25">
      <c r="A74" s="4" t="s">
        <v>87</v>
      </c>
      <c r="B74" s="2" t="s">
        <v>7</v>
      </c>
      <c r="C74" s="11">
        <v>5359</v>
      </c>
      <c r="D74" s="12">
        <v>8500</v>
      </c>
      <c r="E74" s="7">
        <v>14000</v>
      </c>
      <c r="F74" s="7">
        <f t="shared" si="1"/>
        <v>-5500</v>
      </c>
      <c r="G74" s="7" t="s">
        <v>8</v>
      </c>
      <c r="H74" s="4"/>
      <c r="I74" s="7" t="s">
        <v>15</v>
      </c>
    </row>
    <row r="75" spans="1:9" x14ac:dyDescent="0.25">
      <c r="A75" s="4" t="s">
        <v>89</v>
      </c>
      <c r="B75" s="2" t="s">
        <v>7</v>
      </c>
      <c r="C75" s="11">
        <v>5352</v>
      </c>
      <c r="D75" s="12">
        <v>4485</v>
      </c>
      <c r="E75" s="7">
        <v>14000</v>
      </c>
      <c r="F75" s="7">
        <f t="shared" si="1"/>
        <v>-9515</v>
      </c>
      <c r="G75" s="7" t="s">
        <v>8</v>
      </c>
      <c r="H75" s="4"/>
      <c r="I75" s="7" t="s">
        <v>15</v>
      </c>
    </row>
    <row r="76" spans="1:9" x14ac:dyDescent="0.25">
      <c r="A76" s="4" t="s">
        <v>90</v>
      </c>
      <c r="B76" s="2" t="s">
        <v>7</v>
      </c>
      <c r="C76" s="11">
        <v>5340</v>
      </c>
      <c r="D76" s="12">
        <v>6120</v>
      </c>
      <c r="E76" s="7">
        <v>14000</v>
      </c>
      <c r="F76" s="7">
        <f t="shared" si="1"/>
        <v>-7880</v>
      </c>
      <c r="G76" s="7" t="s">
        <v>8</v>
      </c>
      <c r="H76" s="4"/>
      <c r="I76" s="7" t="s">
        <v>15</v>
      </c>
    </row>
    <row r="77" spans="1:9" x14ac:dyDescent="0.25">
      <c r="A77" s="4" t="s">
        <v>91</v>
      </c>
      <c r="B77" s="2" t="s">
        <v>7</v>
      </c>
      <c r="C77" s="4">
        <f>C76-18</f>
        <v>5322</v>
      </c>
      <c r="D77" s="4">
        <v>5450</v>
      </c>
      <c r="E77" s="12">
        <v>14000</v>
      </c>
      <c r="F77" s="12">
        <f t="shared" si="1"/>
        <v>-8550</v>
      </c>
      <c r="G77" s="12" t="s">
        <v>8</v>
      </c>
      <c r="H77" s="4"/>
      <c r="I77" s="12" t="s">
        <v>15</v>
      </c>
    </row>
    <row r="78" spans="1:9" x14ac:dyDescent="0.25">
      <c r="A78" s="12" t="s">
        <v>64</v>
      </c>
      <c r="B78" s="2" t="s">
        <v>7</v>
      </c>
      <c r="C78" s="12">
        <v>5305</v>
      </c>
      <c r="D78" s="12">
        <v>15000</v>
      </c>
      <c r="E78" s="12">
        <v>14000</v>
      </c>
      <c r="F78" s="12">
        <f t="shared" si="1"/>
        <v>1000</v>
      </c>
      <c r="G78" s="12" t="s">
        <v>8</v>
      </c>
      <c r="H78" s="12"/>
      <c r="I78" s="12" t="s">
        <v>9</v>
      </c>
    </row>
    <row r="79" spans="1:9" x14ac:dyDescent="0.25">
      <c r="A79" s="12" t="s">
        <v>93</v>
      </c>
      <c r="B79" s="2" t="s">
        <v>7</v>
      </c>
      <c r="C79" s="12">
        <f>C78-22</f>
        <v>5283</v>
      </c>
      <c r="D79" s="12">
        <v>13150</v>
      </c>
      <c r="E79" s="12">
        <v>14000</v>
      </c>
      <c r="F79" s="12">
        <f t="shared" si="1"/>
        <v>-850</v>
      </c>
      <c r="G79" s="12" t="s">
        <v>8</v>
      </c>
      <c r="H79" s="12"/>
      <c r="I79" s="12" t="s">
        <v>15</v>
      </c>
    </row>
    <row r="80" spans="1:9" x14ac:dyDescent="0.25">
      <c r="A80" s="12" t="s">
        <v>94</v>
      </c>
      <c r="B80" s="2" t="s">
        <v>7</v>
      </c>
      <c r="C80" s="12">
        <v>5268</v>
      </c>
      <c r="D80" s="12">
        <f>7850-1500</f>
        <v>6350</v>
      </c>
      <c r="E80" s="12">
        <v>14000</v>
      </c>
      <c r="F80" s="12">
        <f t="shared" si="1"/>
        <v>-7650</v>
      </c>
      <c r="G80" s="12" t="s">
        <v>8</v>
      </c>
      <c r="H80" s="12"/>
      <c r="I80" s="12" t="s">
        <v>15</v>
      </c>
    </row>
    <row r="81" spans="1:9" x14ac:dyDescent="0.25">
      <c r="A81" s="12" t="s">
        <v>95</v>
      </c>
      <c r="B81" s="2" t="s">
        <v>7</v>
      </c>
      <c r="C81" s="12">
        <f>C80-22</f>
        <v>5246</v>
      </c>
      <c r="D81" s="12">
        <v>9165</v>
      </c>
      <c r="E81" s="12">
        <v>14000</v>
      </c>
      <c r="F81" s="12">
        <f t="shared" si="1"/>
        <v>-4835</v>
      </c>
      <c r="G81" s="12" t="s">
        <v>8</v>
      </c>
      <c r="H81" s="12"/>
      <c r="I81" s="12" t="s">
        <v>15</v>
      </c>
    </row>
    <row r="82" spans="1:9" x14ac:dyDescent="0.25">
      <c r="A82" s="12" t="s">
        <v>96</v>
      </c>
      <c r="B82" s="2" t="s">
        <v>7</v>
      </c>
      <c r="C82" s="12">
        <f>C81-19</f>
        <v>5227</v>
      </c>
      <c r="D82" s="12">
        <v>7855</v>
      </c>
      <c r="E82" s="12">
        <v>14000</v>
      </c>
      <c r="F82" s="12">
        <f t="shared" si="1"/>
        <v>-6145</v>
      </c>
      <c r="G82" s="12" t="s">
        <v>8</v>
      </c>
      <c r="H82" s="12"/>
      <c r="I82" s="12" t="s">
        <v>15</v>
      </c>
    </row>
    <row r="83" spans="1:9" x14ac:dyDescent="0.25">
      <c r="A83" s="12" t="s">
        <v>97</v>
      </c>
      <c r="B83" s="2" t="s">
        <v>7</v>
      </c>
      <c r="C83" s="12">
        <f>C82-21</f>
        <v>5206</v>
      </c>
      <c r="D83" s="12">
        <v>7635</v>
      </c>
      <c r="E83" s="12">
        <v>14000</v>
      </c>
      <c r="F83" s="12">
        <f t="shared" si="1"/>
        <v>-6365</v>
      </c>
      <c r="G83" s="12" t="s">
        <v>8</v>
      </c>
      <c r="H83" s="12"/>
      <c r="I83" s="12" t="s">
        <v>15</v>
      </c>
    </row>
    <row r="84" spans="1:9" x14ac:dyDescent="0.25">
      <c r="A84" s="12" t="s">
        <v>98</v>
      </c>
      <c r="B84" s="2" t="s">
        <v>7</v>
      </c>
      <c r="C84" s="12">
        <f>C83-21</f>
        <v>5185</v>
      </c>
      <c r="D84" s="12">
        <v>15000</v>
      </c>
      <c r="E84" s="12">
        <v>14000</v>
      </c>
      <c r="F84" s="12">
        <f t="shared" si="1"/>
        <v>1000</v>
      </c>
      <c r="G84" s="12" t="s">
        <v>8</v>
      </c>
      <c r="H84" s="12"/>
      <c r="I84" s="12" t="s">
        <v>39</v>
      </c>
    </row>
    <row r="85" spans="1:9" x14ac:dyDescent="0.25">
      <c r="A85" s="12" t="s">
        <v>99</v>
      </c>
      <c r="B85" s="2" t="s">
        <v>7</v>
      </c>
      <c r="C85" s="12">
        <f>C84-12</f>
        <v>5173</v>
      </c>
      <c r="D85" s="12">
        <v>7650</v>
      </c>
      <c r="E85" s="12">
        <v>14000</v>
      </c>
      <c r="F85" s="12">
        <f t="shared" si="1"/>
        <v>-6350</v>
      </c>
      <c r="G85" s="12" t="s">
        <v>8</v>
      </c>
      <c r="H85" s="12"/>
      <c r="I85" s="12" t="s">
        <v>15</v>
      </c>
    </row>
    <row r="86" spans="1:9" x14ac:dyDescent="0.25">
      <c r="A86" s="12" t="s">
        <v>100</v>
      </c>
      <c r="B86" s="2" t="s">
        <v>7</v>
      </c>
      <c r="C86" s="12">
        <f>C85-18</f>
        <v>5155</v>
      </c>
      <c r="D86" s="12">
        <v>7510</v>
      </c>
      <c r="E86" s="12">
        <v>14000</v>
      </c>
      <c r="F86" s="12">
        <f t="shared" si="1"/>
        <v>-6490</v>
      </c>
      <c r="G86" s="12" t="s">
        <v>8</v>
      </c>
      <c r="H86" s="12"/>
      <c r="I86" s="12" t="s">
        <v>15</v>
      </c>
    </row>
    <row r="87" spans="1:9" x14ac:dyDescent="0.25">
      <c r="A87" s="12" t="s">
        <v>101</v>
      </c>
      <c r="B87" s="2" t="s">
        <v>7</v>
      </c>
      <c r="C87" s="12">
        <f>C86-14</f>
        <v>5141</v>
      </c>
      <c r="D87" s="12">
        <v>8510</v>
      </c>
      <c r="E87" s="12">
        <v>14000</v>
      </c>
      <c r="F87" s="12">
        <f t="shared" si="1"/>
        <v>-5490</v>
      </c>
      <c r="G87" s="12" t="s">
        <v>8</v>
      </c>
      <c r="H87" s="12"/>
      <c r="I87" s="12" t="s">
        <v>15</v>
      </c>
    </row>
    <row r="88" spans="1:9" x14ac:dyDescent="0.25">
      <c r="A88" s="12" t="s">
        <v>102</v>
      </c>
      <c r="B88" s="2" t="s">
        <v>7</v>
      </c>
      <c r="C88" s="12">
        <f>C87-14</f>
        <v>5127</v>
      </c>
      <c r="D88" s="12">
        <v>9140</v>
      </c>
      <c r="E88" s="12">
        <v>14000</v>
      </c>
      <c r="F88" s="12">
        <f>D88-E88</f>
        <v>-4860</v>
      </c>
      <c r="G88" s="12" t="s">
        <v>8</v>
      </c>
      <c r="H88" s="12"/>
      <c r="I88" s="12" t="s">
        <v>15</v>
      </c>
    </row>
    <row r="89" spans="1:9" x14ac:dyDescent="0.25">
      <c r="A89" s="12" t="s">
        <v>103</v>
      </c>
      <c r="B89" s="2" t="s">
        <v>7</v>
      </c>
      <c r="C89" s="12">
        <v>5119</v>
      </c>
      <c r="D89" s="12">
        <v>5100</v>
      </c>
      <c r="E89" s="12">
        <v>14000</v>
      </c>
      <c r="F89" s="12">
        <f>D89-E89</f>
        <v>-8900</v>
      </c>
      <c r="G89" s="12" t="s">
        <v>8</v>
      </c>
      <c r="H89" s="12"/>
      <c r="I89" s="12" t="s">
        <v>15</v>
      </c>
    </row>
    <row r="90" spans="1:9" ht="22.5" customHeight="1" x14ac:dyDescent="0.25">
      <c r="A90" s="16" t="s">
        <v>104</v>
      </c>
      <c r="B90" s="17"/>
      <c r="C90" s="17"/>
      <c r="D90" s="17"/>
      <c r="E90" s="17"/>
      <c r="F90" s="17"/>
      <c r="G90" s="17"/>
      <c r="H90" s="17"/>
      <c r="I90" s="17"/>
    </row>
    <row r="91" spans="1:9" x14ac:dyDescent="0.25">
      <c r="A91" s="12" t="s">
        <v>105</v>
      </c>
      <c r="B91" s="2" t="s">
        <v>7</v>
      </c>
      <c r="C91" s="12">
        <v>5110</v>
      </c>
      <c r="D91" s="12">
        <v>22200</v>
      </c>
      <c r="E91" s="12">
        <v>14000</v>
      </c>
      <c r="F91" s="12">
        <f t="shared" ref="F91:F100" si="2">D91-E91</f>
        <v>8200</v>
      </c>
      <c r="G91" s="12" t="s">
        <v>8</v>
      </c>
      <c r="H91" s="12"/>
      <c r="I91" s="12" t="s">
        <v>39</v>
      </c>
    </row>
    <row r="92" spans="1:9" x14ac:dyDescent="0.25">
      <c r="A92" s="12" t="s">
        <v>106</v>
      </c>
      <c r="B92" s="2" t="s">
        <v>7</v>
      </c>
      <c r="C92" s="12">
        <v>5100</v>
      </c>
      <c r="D92" s="12">
        <v>12250</v>
      </c>
      <c r="E92" s="12">
        <v>14000</v>
      </c>
      <c r="F92" s="12">
        <f t="shared" si="2"/>
        <v>-1750</v>
      </c>
      <c r="G92" s="12" t="s">
        <v>8</v>
      </c>
      <c r="H92" s="12"/>
      <c r="I92" s="12" t="s">
        <v>15</v>
      </c>
    </row>
    <row r="93" spans="1:9" x14ac:dyDescent="0.25">
      <c r="A93" s="12" t="s">
        <v>107</v>
      </c>
      <c r="B93" s="2" t="s">
        <v>7</v>
      </c>
      <c r="C93" s="12">
        <v>5092</v>
      </c>
      <c r="D93" s="12">
        <v>15100</v>
      </c>
      <c r="E93" s="12">
        <v>14000</v>
      </c>
      <c r="F93" s="12">
        <f t="shared" si="2"/>
        <v>1100</v>
      </c>
      <c r="G93" s="12" t="s">
        <v>8</v>
      </c>
      <c r="H93" s="12"/>
      <c r="I93" s="12" t="s">
        <v>9</v>
      </c>
    </row>
    <row r="94" spans="1:9" x14ac:dyDescent="0.25">
      <c r="A94" s="12" t="s">
        <v>108</v>
      </c>
      <c r="B94" s="2" t="s">
        <v>7</v>
      </c>
      <c r="C94" s="12">
        <v>5088</v>
      </c>
      <c r="D94" s="12">
        <v>14605</v>
      </c>
      <c r="E94" s="12">
        <v>14000</v>
      </c>
      <c r="F94" s="12">
        <f t="shared" si="2"/>
        <v>605</v>
      </c>
      <c r="G94" s="12" t="s">
        <v>8</v>
      </c>
      <c r="H94" s="12"/>
      <c r="I94" s="12" t="s">
        <v>9</v>
      </c>
    </row>
    <row r="95" spans="1:9" x14ac:dyDescent="0.25">
      <c r="A95" s="12" t="s">
        <v>109</v>
      </c>
      <c r="B95" s="2" t="s">
        <v>7</v>
      </c>
      <c r="C95" s="12">
        <v>5084</v>
      </c>
      <c r="D95" s="12">
        <v>14355</v>
      </c>
      <c r="E95" s="12">
        <v>14000</v>
      </c>
      <c r="F95" s="12">
        <f t="shared" si="2"/>
        <v>355</v>
      </c>
      <c r="G95" s="12" t="s">
        <v>8</v>
      </c>
      <c r="H95" s="12"/>
      <c r="I95" s="12" t="s">
        <v>9</v>
      </c>
    </row>
    <row r="96" spans="1:9" x14ac:dyDescent="0.25">
      <c r="A96" s="12" t="s">
        <v>110</v>
      </c>
      <c r="B96" s="2" t="s">
        <v>7</v>
      </c>
      <c r="C96" s="12">
        <v>5077</v>
      </c>
      <c r="D96" s="12">
        <v>13595</v>
      </c>
      <c r="E96" s="12">
        <v>14000</v>
      </c>
      <c r="F96" s="12">
        <f t="shared" si="2"/>
        <v>-405</v>
      </c>
      <c r="G96" s="12" t="s">
        <v>8</v>
      </c>
      <c r="H96" s="12"/>
      <c r="I96" s="12" t="s">
        <v>9</v>
      </c>
    </row>
    <row r="97" spans="1:9" x14ac:dyDescent="0.25">
      <c r="A97" s="12" t="s">
        <v>111</v>
      </c>
      <c r="B97" s="2" t="s">
        <v>7</v>
      </c>
      <c r="C97" s="12">
        <v>5072</v>
      </c>
      <c r="D97" s="12">
        <v>17000</v>
      </c>
      <c r="E97" s="12">
        <v>14000</v>
      </c>
      <c r="F97" s="12">
        <f t="shared" si="2"/>
        <v>3000</v>
      </c>
      <c r="G97" s="12" t="s">
        <v>8</v>
      </c>
      <c r="H97" s="12"/>
      <c r="I97" s="12" t="s">
        <v>9</v>
      </c>
    </row>
    <row r="98" spans="1:9" x14ac:dyDescent="0.25">
      <c r="A98" s="12" t="s">
        <v>112</v>
      </c>
      <c r="B98" s="2" t="s">
        <v>7</v>
      </c>
      <c r="C98" s="12">
        <v>5068</v>
      </c>
      <c r="D98" s="12">
        <v>14530</v>
      </c>
      <c r="E98" s="12">
        <v>14000</v>
      </c>
      <c r="F98" s="12">
        <f t="shared" si="2"/>
        <v>530</v>
      </c>
      <c r="G98" s="12" t="s">
        <v>8</v>
      </c>
      <c r="H98" s="12"/>
      <c r="I98" s="12" t="s">
        <v>9</v>
      </c>
    </row>
    <row r="99" spans="1:9" x14ac:dyDescent="0.25">
      <c r="A99" s="12" t="s">
        <v>113</v>
      </c>
      <c r="B99" s="2" t="s">
        <v>7</v>
      </c>
      <c r="C99" s="12">
        <v>5060</v>
      </c>
      <c r="D99" s="12">
        <v>15350</v>
      </c>
      <c r="E99" s="12">
        <v>14000</v>
      </c>
      <c r="F99" s="12">
        <f t="shared" si="2"/>
        <v>1350</v>
      </c>
      <c r="G99" s="12" t="s">
        <v>8</v>
      </c>
      <c r="H99" s="12"/>
      <c r="I99" s="12" t="s">
        <v>9</v>
      </c>
    </row>
    <row r="100" spans="1:9" x14ac:dyDescent="0.25">
      <c r="A100" s="12" t="s">
        <v>114</v>
      </c>
      <c r="B100" s="2" t="s">
        <v>7</v>
      </c>
      <c r="C100" s="12">
        <v>5052</v>
      </c>
      <c r="D100" s="12">
        <f>17080-2360</f>
        <v>14720</v>
      </c>
      <c r="E100" s="12">
        <v>14000</v>
      </c>
      <c r="F100" s="12">
        <f t="shared" si="2"/>
        <v>720</v>
      </c>
      <c r="G100" s="12" t="s">
        <v>8</v>
      </c>
      <c r="H100" s="12"/>
      <c r="I100" s="12" t="s">
        <v>9</v>
      </c>
    </row>
    <row r="101" spans="1:9" x14ac:dyDescent="0.25">
      <c r="A101" s="12"/>
      <c r="B101" s="2"/>
      <c r="C101" s="12"/>
      <c r="D101" s="12"/>
      <c r="E101" s="12"/>
      <c r="F101" s="15"/>
      <c r="G101" s="12"/>
      <c r="H101" s="12"/>
      <c r="I101" s="12"/>
    </row>
    <row r="102" spans="1:9" x14ac:dyDescent="0.25">
      <c r="A102" s="12"/>
      <c r="B102" s="2"/>
      <c r="C102" s="12"/>
      <c r="D102" s="12"/>
      <c r="E102" s="12"/>
      <c r="F102" s="15"/>
      <c r="G102" s="12"/>
      <c r="H102" s="12"/>
      <c r="I102" s="12"/>
    </row>
    <row r="103" spans="1:9" x14ac:dyDescent="0.25">
      <c r="A103" s="12"/>
      <c r="B103" s="2"/>
      <c r="C103" s="12"/>
      <c r="D103" s="12"/>
      <c r="E103" s="12"/>
      <c r="F103" s="15"/>
      <c r="G103" s="12"/>
      <c r="H103" s="12"/>
      <c r="I103" s="12"/>
    </row>
    <row r="104" spans="1:9" x14ac:dyDescent="0.25">
      <c r="A104" s="12"/>
      <c r="B104" s="2"/>
      <c r="C104" s="12"/>
      <c r="D104" s="12"/>
      <c r="E104" s="12"/>
      <c r="F104" s="15"/>
      <c r="G104" s="12"/>
      <c r="H104" s="12"/>
      <c r="I104" s="12"/>
    </row>
    <row r="105" spans="1:9" x14ac:dyDescent="0.25">
      <c r="A105" s="12"/>
      <c r="B105" s="2"/>
      <c r="C105" s="12"/>
      <c r="D105" s="12"/>
      <c r="E105" s="12"/>
      <c r="F105" s="15"/>
      <c r="G105" s="12"/>
      <c r="H105" s="12"/>
      <c r="I105" s="12"/>
    </row>
    <row r="106" spans="1:9" x14ac:dyDescent="0.25">
      <c r="A106" s="12"/>
      <c r="B106" s="2"/>
      <c r="C106" s="12"/>
      <c r="D106" s="12"/>
      <c r="E106" s="12"/>
      <c r="F106" s="15"/>
      <c r="G106" s="12"/>
      <c r="H106" s="12"/>
      <c r="I106" s="12"/>
    </row>
    <row r="107" spans="1:9" x14ac:dyDescent="0.25">
      <c r="A107" s="12"/>
      <c r="B107" s="2"/>
      <c r="C107" s="12"/>
      <c r="D107" s="12"/>
      <c r="E107" s="12"/>
      <c r="F107" s="15"/>
      <c r="G107" s="12"/>
      <c r="H107" s="12"/>
      <c r="I107" s="12"/>
    </row>
  </sheetData>
  <mergeCells count="15">
    <mergeCell ref="A90:I90"/>
    <mergeCell ref="A65:I65"/>
    <mergeCell ref="A1:E2"/>
    <mergeCell ref="A38:I38"/>
    <mergeCell ref="A13:I1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A6:I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2068-495A-4127-8845-853485FC7F92}">
  <dimension ref="A1:I41"/>
  <sheetViews>
    <sheetView tabSelected="1" topLeftCell="A7" workbookViewId="0">
      <selection activeCell="M19" sqref="M19"/>
    </sheetView>
  </sheetViews>
  <sheetFormatPr defaultRowHeight="15" x14ac:dyDescent="0.25"/>
  <cols>
    <col min="1" max="1" width="18" style="5" customWidth="1"/>
    <col min="2" max="2" width="27.85546875" customWidth="1"/>
    <col min="3" max="3" width="22.140625" style="9" customWidth="1"/>
    <col min="4" max="4" width="17.28515625" style="5" customWidth="1"/>
    <col min="5" max="5" width="23.140625" customWidth="1"/>
    <col min="6" max="7" width="18.7109375" customWidth="1"/>
    <col min="8" max="8" width="20" customWidth="1"/>
    <col min="9" max="9" width="26.28515625" customWidth="1"/>
  </cols>
  <sheetData>
    <row r="1" spans="1:9" x14ac:dyDescent="0.25">
      <c r="A1" s="29" t="s">
        <v>52</v>
      </c>
      <c r="B1" s="29" t="s">
        <v>53</v>
      </c>
      <c r="C1" s="35" t="s">
        <v>0</v>
      </c>
      <c r="D1" s="29" t="s">
        <v>54</v>
      </c>
      <c r="E1" s="29" t="s">
        <v>1</v>
      </c>
      <c r="F1" s="30" t="s">
        <v>49</v>
      </c>
      <c r="G1" s="29" t="s">
        <v>2</v>
      </c>
      <c r="H1" s="29" t="s">
        <v>3</v>
      </c>
      <c r="I1" s="29" t="s">
        <v>4</v>
      </c>
    </row>
    <row r="2" spans="1:9" x14ac:dyDescent="0.25">
      <c r="A2" s="29"/>
      <c r="B2" s="29"/>
      <c r="C2" s="35"/>
      <c r="D2" s="29"/>
      <c r="E2" s="29"/>
      <c r="F2" s="30"/>
      <c r="G2" s="29"/>
      <c r="H2" s="29"/>
      <c r="I2" s="29"/>
    </row>
    <row r="3" spans="1:9" ht="23.25" x14ac:dyDescent="0.25">
      <c r="A3" s="31" t="s">
        <v>76</v>
      </c>
      <c r="B3" s="32"/>
      <c r="C3" s="32"/>
      <c r="D3" s="32"/>
      <c r="E3" s="32"/>
      <c r="F3" s="32"/>
      <c r="G3" s="32"/>
      <c r="H3" s="32"/>
      <c r="I3" s="33"/>
    </row>
    <row r="4" spans="1:9" x14ac:dyDescent="0.25">
      <c r="A4" s="3" t="s">
        <v>81</v>
      </c>
      <c r="B4" s="1" t="s">
        <v>82</v>
      </c>
      <c r="C4" s="13">
        <v>800</v>
      </c>
      <c r="D4" s="3">
        <v>1010</v>
      </c>
      <c r="E4" s="3">
        <v>1500</v>
      </c>
      <c r="F4" s="3">
        <f>D4-E4</f>
        <v>-490</v>
      </c>
      <c r="G4" s="3" t="s">
        <v>8</v>
      </c>
      <c r="H4" s="3"/>
      <c r="I4" s="3" t="s">
        <v>15</v>
      </c>
    </row>
    <row r="5" spans="1:9" x14ac:dyDescent="0.25">
      <c r="A5" s="3" t="s">
        <v>83</v>
      </c>
      <c r="B5" s="1" t="s">
        <v>82</v>
      </c>
      <c r="C5" s="13">
        <v>800</v>
      </c>
      <c r="D5" s="3">
        <v>1670</v>
      </c>
      <c r="E5" s="3">
        <v>1500</v>
      </c>
      <c r="F5" s="3">
        <f t="shared" ref="F5:F24" si="0">D5-E5</f>
        <v>170</v>
      </c>
      <c r="G5" s="3" t="s">
        <v>8</v>
      </c>
      <c r="H5" s="3"/>
      <c r="I5" s="3" t="s">
        <v>9</v>
      </c>
    </row>
    <row r="6" spans="1:9" x14ac:dyDescent="0.25">
      <c r="A6" s="3" t="s">
        <v>84</v>
      </c>
      <c r="B6" s="1" t="s">
        <v>82</v>
      </c>
      <c r="C6" s="13">
        <v>800</v>
      </c>
      <c r="D6" s="3">
        <v>1000</v>
      </c>
      <c r="E6" s="3">
        <v>1500</v>
      </c>
      <c r="F6" s="3">
        <f t="shared" si="0"/>
        <v>-500</v>
      </c>
      <c r="G6" s="3" t="s">
        <v>8</v>
      </c>
      <c r="H6" s="5"/>
      <c r="I6" s="3" t="s">
        <v>15</v>
      </c>
    </row>
    <row r="7" spans="1:9" x14ac:dyDescent="0.25">
      <c r="A7" s="3" t="s">
        <v>85</v>
      </c>
      <c r="B7" s="1" t="s">
        <v>82</v>
      </c>
      <c r="C7" s="13">
        <v>798</v>
      </c>
      <c r="D7" s="3">
        <v>1025</v>
      </c>
      <c r="E7" s="3">
        <v>1500</v>
      </c>
      <c r="F7" s="3">
        <f t="shared" si="0"/>
        <v>-475</v>
      </c>
      <c r="G7" s="3" t="s">
        <v>8</v>
      </c>
      <c r="H7" s="3"/>
      <c r="I7" s="3" t="s">
        <v>15</v>
      </c>
    </row>
    <row r="8" spans="1:9" x14ac:dyDescent="0.25">
      <c r="A8" s="3" t="s">
        <v>86</v>
      </c>
      <c r="B8" s="1" t="s">
        <v>82</v>
      </c>
      <c r="C8" s="13">
        <v>798</v>
      </c>
      <c r="D8" s="3">
        <v>2000</v>
      </c>
      <c r="E8" s="3">
        <v>1500</v>
      </c>
      <c r="F8" s="3">
        <f t="shared" si="0"/>
        <v>500</v>
      </c>
      <c r="G8" s="3" t="s">
        <v>8</v>
      </c>
      <c r="H8" s="3"/>
      <c r="I8" s="3" t="s">
        <v>9</v>
      </c>
    </row>
    <row r="9" spans="1:9" x14ac:dyDescent="0.25">
      <c r="A9" s="3" t="s">
        <v>88</v>
      </c>
      <c r="B9" s="1" t="s">
        <v>82</v>
      </c>
      <c r="C9" s="13">
        <v>798</v>
      </c>
      <c r="D9" s="3">
        <v>1560</v>
      </c>
      <c r="E9" s="3">
        <v>1500</v>
      </c>
      <c r="F9" s="3">
        <f t="shared" si="0"/>
        <v>60</v>
      </c>
      <c r="G9" s="3" t="s">
        <v>8</v>
      </c>
      <c r="H9" s="3"/>
      <c r="I9" s="3" t="s">
        <v>9</v>
      </c>
    </row>
    <row r="10" spans="1:9" x14ac:dyDescent="0.25">
      <c r="A10" s="12" t="s">
        <v>89</v>
      </c>
      <c r="B10" s="1" t="s">
        <v>82</v>
      </c>
      <c r="C10" s="13">
        <v>798</v>
      </c>
      <c r="D10" s="12">
        <v>1600</v>
      </c>
      <c r="E10" s="8">
        <v>1500</v>
      </c>
      <c r="F10" s="8">
        <f t="shared" si="0"/>
        <v>100</v>
      </c>
      <c r="G10" s="3" t="s">
        <v>8</v>
      </c>
      <c r="H10" s="2"/>
      <c r="I10" s="3" t="s">
        <v>9</v>
      </c>
    </row>
    <row r="11" spans="1:9" s="9" customFormat="1" x14ac:dyDescent="0.25">
      <c r="A11" s="12" t="s">
        <v>90</v>
      </c>
      <c r="B11" s="10" t="s">
        <v>82</v>
      </c>
      <c r="C11" s="13">
        <v>798</v>
      </c>
      <c r="D11" s="12">
        <v>1650</v>
      </c>
      <c r="E11" s="8">
        <v>1500</v>
      </c>
      <c r="F11" s="8">
        <f t="shared" si="0"/>
        <v>150</v>
      </c>
      <c r="G11" s="3" t="s">
        <v>8</v>
      </c>
      <c r="H11" s="8"/>
      <c r="I11" s="3" t="s">
        <v>9</v>
      </c>
    </row>
    <row r="12" spans="1:9" s="9" customFormat="1" x14ac:dyDescent="0.25">
      <c r="A12" s="12" t="s">
        <v>91</v>
      </c>
      <c r="B12" s="10" t="s">
        <v>82</v>
      </c>
      <c r="C12" s="8">
        <v>795</v>
      </c>
      <c r="D12" s="12">
        <v>1500</v>
      </c>
      <c r="E12" s="8">
        <v>1500</v>
      </c>
      <c r="F12" s="8">
        <f t="shared" si="0"/>
        <v>0</v>
      </c>
      <c r="G12" s="3" t="s">
        <v>8</v>
      </c>
      <c r="H12" s="8"/>
      <c r="I12" s="3" t="s">
        <v>9</v>
      </c>
    </row>
    <row r="13" spans="1:9" x14ac:dyDescent="0.25">
      <c r="A13" s="12" t="s">
        <v>92</v>
      </c>
      <c r="B13" s="10" t="s">
        <v>82</v>
      </c>
      <c r="C13" s="8">
        <v>792</v>
      </c>
      <c r="D13" s="12">
        <v>2000</v>
      </c>
      <c r="E13" s="8">
        <v>1500</v>
      </c>
      <c r="F13" s="8">
        <f t="shared" si="0"/>
        <v>500</v>
      </c>
      <c r="G13" s="3" t="s">
        <v>8</v>
      </c>
      <c r="H13" s="2"/>
      <c r="I13" s="3" t="s">
        <v>9</v>
      </c>
    </row>
    <row r="14" spans="1:9" x14ac:dyDescent="0.25">
      <c r="A14" s="12" t="s">
        <v>93</v>
      </c>
      <c r="B14" s="10" t="s">
        <v>82</v>
      </c>
      <c r="C14" s="8">
        <v>792</v>
      </c>
      <c r="D14" s="12">
        <v>2000</v>
      </c>
      <c r="E14" s="8">
        <v>1500</v>
      </c>
      <c r="F14" s="8">
        <f t="shared" si="0"/>
        <v>500</v>
      </c>
      <c r="G14" s="3" t="s">
        <v>8</v>
      </c>
      <c r="H14" s="2"/>
      <c r="I14" s="3" t="s">
        <v>9</v>
      </c>
    </row>
    <row r="15" spans="1:9" x14ac:dyDescent="0.25">
      <c r="A15" s="12" t="s">
        <v>94</v>
      </c>
      <c r="B15" s="10" t="s">
        <v>82</v>
      </c>
      <c r="C15" s="8">
        <f>C14-2</f>
        <v>790</v>
      </c>
      <c r="D15" s="12">
        <v>1500</v>
      </c>
      <c r="E15" s="8">
        <v>1500</v>
      </c>
      <c r="F15" s="8">
        <f t="shared" si="0"/>
        <v>0</v>
      </c>
      <c r="G15" s="3" t="s">
        <v>8</v>
      </c>
      <c r="H15" s="2"/>
      <c r="I15" s="3" t="s">
        <v>9</v>
      </c>
    </row>
    <row r="16" spans="1:9" x14ac:dyDescent="0.25">
      <c r="A16" s="12">
        <v>20.052019000000001</v>
      </c>
      <c r="B16" s="10" t="s">
        <v>82</v>
      </c>
      <c r="C16" s="8">
        <v>790</v>
      </c>
      <c r="D16" s="12">
        <v>2200</v>
      </c>
      <c r="E16" s="8">
        <v>1500</v>
      </c>
      <c r="F16" s="8">
        <f t="shared" si="0"/>
        <v>700</v>
      </c>
      <c r="G16" s="3" t="s">
        <v>8</v>
      </c>
      <c r="H16" s="2"/>
      <c r="I16" s="3" t="s">
        <v>9</v>
      </c>
    </row>
    <row r="17" spans="1:9" s="5" customFormat="1" x14ac:dyDescent="0.25">
      <c r="A17" s="12" t="s">
        <v>96</v>
      </c>
      <c r="B17" s="14" t="s">
        <v>82</v>
      </c>
      <c r="C17" s="12">
        <v>790</v>
      </c>
      <c r="D17" s="12">
        <v>2550</v>
      </c>
      <c r="E17" s="12">
        <v>1500</v>
      </c>
      <c r="F17" s="12">
        <f t="shared" si="0"/>
        <v>1050</v>
      </c>
      <c r="G17" s="3" t="s">
        <v>8</v>
      </c>
      <c r="H17" s="12"/>
      <c r="I17" s="3" t="s">
        <v>9</v>
      </c>
    </row>
    <row r="18" spans="1:9" x14ac:dyDescent="0.25">
      <c r="A18" s="12" t="s">
        <v>97</v>
      </c>
      <c r="B18" s="14" t="s">
        <v>82</v>
      </c>
      <c r="C18" s="12">
        <v>790</v>
      </c>
      <c r="D18" s="12">
        <v>1500</v>
      </c>
      <c r="E18" s="12">
        <v>1500</v>
      </c>
      <c r="F18" s="12">
        <f t="shared" si="0"/>
        <v>0</v>
      </c>
      <c r="G18" s="3" t="s">
        <v>8</v>
      </c>
      <c r="H18" s="2"/>
      <c r="I18" s="3" t="s">
        <v>9</v>
      </c>
    </row>
    <row r="19" spans="1:9" s="5" customFormat="1" x14ac:dyDescent="0.25">
      <c r="A19" s="12" t="s">
        <v>98</v>
      </c>
      <c r="B19" s="14" t="s">
        <v>82</v>
      </c>
      <c r="C19" s="12">
        <v>790</v>
      </c>
      <c r="D19" s="12">
        <v>2000</v>
      </c>
      <c r="E19" s="12">
        <v>1500</v>
      </c>
      <c r="F19" s="12">
        <f t="shared" si="0"/>
        <v>500</v>
      </c>
      <c r="G19" s="3" t="s">
        <v>8</v>
      </c>
      <c r="H19" s="12"/>
      <c r="I19" s="3" t="s">
        <v>9</v>
      </c>
    </row>
    <row r="20" spans="1:9" x14ac:dyDescent="0.25">
      <c r="A20" s="12" t="s">
        <v>99</v>
      </c>
      <c r="B20" s="14" t="s">
        <v>82</v>
      </c>
      <c r="C20" s="12">
        <v>790</v>
      </c>
      <c r="D20" s="12">
        <v>1600</v>
      </c>
      <c r="E20" s="12">
        <v>1500</v>
      </c>
      <c r="F20" s="12">
        <f t="shared" si="0"/>
        <v>100</v>
      </c>
      <c r="G20" s="3" t="s">
        <v>8</v>
      </c>
      <c r="H20" s="2"/>
      <c r="I20" s="3" t="s">
        <v>9</v>
      </c>
    </row>
    <row r="21" spans="1:9" x14ac:dyDescent="0.25">
      <c r="A21" s="12" t="s">
        <v>100</v>
      </c>
      <c r="B21" s="14" t="s">
        <v>82</v>
      </c>
      <c r="C21" s="12">
        <v>790</v>
      </c>
      <c r="D21" s="12">
        <v>1500</v>
      </c>
      <c r="E21" s="12">
        <v>1500</v>
      </c>
      <c r="F21" s="12">
        <f t="shared" si="0"/>
        <v>0</v>
      </c>
      <c r="G21" s="3" t="s">
        <v>8</v>
      </c>
      <c r="H21" s="2"/>
      <c r="I21" s="3" t="s">
        <v>9</v>
      </c>
    </row>
    <row r="22" spans="1:9" x14ac:dyDescent="0.25">
      <c r="A22" s="12" t="s">
        <v>101</v>
      </c>
      <c r="B22" s="14" t="s">
        <v>82</v>
      </c>
      <c r="C22" s="8">
        <v>785</v>
      </c>
      <c r="D22" s="12">
        <v>1750</v>
      </c>
      <c r="E22" s="12">
        <v>1500</v>
      </c>
      <c r="F22" s="8">
        <f t="shared" si="0"/>
        <v>250</v>
      </c>
      <c r="G22" s="3" t="s">
        <v>8</v>
      </c>
      <c r="H22" s="2"/>
      <c r="I22" s="3" t="s">
        <v>9</v>
      </c>
    </row>
    <row r="23" spans="1:9" x14ac:dyDescent="0.25">
      <c r="A23" s="12" t="s">
        <v>102</v>
      </c>
      <c r="B23" s="14" t="s">
        <v>82</v>
      </c>
      <c r="C23" s="8">
        <v>785</v>
      </c>
      <c r="D23" s="12">
        <v>1625</v>
      </c>
      <c r="E23" s="12">
        <v>1500</v>
      </c>
      <c r="F23" s="8">
        <f t="shared" si="0"/>
        <v>125</v>
      </c>
      <c r="G23" s="3" t="s">
        <v>8</v>
      </c>
      <c r="H23" s="2"/>
      <c r="I23" s="3" t="s">
        <v>9</v>
      </c>
    </row>
    <row r="24" spans="1:9" x14ac:dyDescent="0.25">
      <c r="A24" s="12" t="s">
        <v>103</v>
      </c>
      <c r="B24" s="14" t="s">
        <v>82</v>
      </c>
      <c r="C24" s="8">
        <v>785</v>
      </c>
      <c r="D24" s="12">
        <v>1000</v>
      </c>
      <c r="E24" s="12">
        <v>1500</v>
      </c>
      <c r="F24" s="8">
        <f t="shared" si="0"/>
        <v>-500</v>
      </c>
      <c r="G24" s="3" t="s">
        <v>8</v>
      </c>
      <c r="H24" s="2"/>
      <c r="I24" s="3" t="s">
        <v>15</v>
      </c>
    </row>
    <row r="25" spans="1:9" ht="21" customHeight="1" x14ac:dyDescent="0.25">
      <c r="A25" s="34" t="s">
        <v>104</v>
      </c>
      <c r="B25" s="17"/>
      <c r="C25" s="17"/>
      <c r="D25" s="17"/>
      <c r="E25" s="17"/>
      <c r="F25" s="17"/>
      <c r="G25" s="17"/>
      <c r="H25" s="17"/>
      <c r="I25" s="17"/>
    </row>
    <row r="26" spans="1:9" x14ac:dyDescent="0.25">
      <c r="A26" s="12" t="s">
        <v>105</v>
      </c>
      <c r="B26" s="2" t="s">
        <v>82</v>
      </c>
      <c r="C26" s="8">
        <v>780</v>
      </c>
      <c r="D26" s="12">
        <v>4500</v>
      </c>
      <c r="E26" s="8">
        <v>1500</v>
      </c>
      <c r="F26" s="8">
        <f t="shared" ref="F26:F35" si="1">D26-E26</f>
        <v>3000</v>
      </c>
      <c r="G26" s="8" t="s">
        <v>8</v>
      </c>
      <c r="H26" s="2"/>
      <c r="I26" s="8" t="s">
        <v>9</v>
      </c>
    </row>
    <row r="27" spans="1:9" x14ac:dyDescent="0.25">
      <c r="A27" s="12" t="s">
        <v>106</v>
      </c>
      <c r="B27" s="2" t="s">
        <v>82</v>
      </c>
      <c r="C27" s="8">
        <v>776</v>
      </c>
      <c r="D27" s="12">
        <v>1850</v>
      </c>
      <c r="E27" s="8">
        <v>1500</v>
      </c>
      <c r="F27" s="8">
        <f t="shared" si="1"/>
        <v>350</v>
      </c>
      <c r="G27" s="8" t="s">
        <v>8</v>
      </c>
      <c r="H27" s="2"/>
      <c r="I27" s="8" t="s">
        <v>9</v>
      </c>
    </row>
    <row r="28" spans="1:9" x14ac:dyDescent="0.25">
      <c r="A28" s="12" t="s">
        <v>107</v>
      </c>
      <c r="B28" s="2" t="s">
        <v>82</v>
      </c>
      <c r="C28" s="8">
        <v>776</v>
      </c>
      <c r="D28" s="12">
        <v>1900</v>
      </c>
      <c r="E28" s="8">
        <v>1500</v>
      </c>
      <c r="F28" s="8">
        <f t="shared" si="1"/>
        <v>400</v>
      </c>
      <c r="G28" s="8" t="s">
        <v>8</v>
      </c>
      <c r="H28" s="2"/>
      <c r="I28" s="8" t="s">
        <v>9</v>
      </c>
    </row>
    <row r="29" spans="1:9" x14ac:dyDescent="0.25">
      <c r="A29" s="12" t="s">
        <v>108</v>
      </c>
      <c r="B29" s="2" t="s">
        <v>82</v>
      </c>
      <c r="C29" s="8">
        <v>772</v>
      </c>
      <c r="D29" s="12">
        <v>2400</v>
      </c>
      <c r="E29" s="8">
        <v>1500</v>
      </c>
      <c r="F29" s="8">
        <f t="shared" si="1"/>
        <v>900</v>
      </c>
      <c r="G29" s="8" t="s">
        <v>8</v>
      </c>
      <c r="H29" s="2"/>
      <c r="I29" s="8" t="s">
        <v>9</v>
      </c>
    </row>
    <row r="30" spans="1:9" x14ac:dyDescent="0.25">
      <c r="A30" s="12" t="s">
        <v>109</v>
      </c>
      <c r="B30" s="2" t="s">
        <v>82</v>
      </c>
      <c r="C30" s="8">
        <v>772</v>
      </c>
      <c r="D30" s="12">
        <v>1700</v>
      </c>
      <c r="E30" s="8">
        <v>1500</v>
      </c>
      <c r="F30" s="8">
        <f t="shared" si="1"/>
        <v>200</v>
      </c>
      <c r="G30" s="8" t="s">
        <v>8</v>
      </c>
      <c r="H30" s="2"/>
      <c r="I30" s="8" t="s">
        <v>9</v>
      </c>
    </row>
    <row r="31" spans="1:9" x14ac:dyDescent="0.25">
      <c r="A31" s="12" t="s">
        <v>110</v>
      </c>
      <c r="B31" s="2" t="s">
        <v>82</v>
      </c>
      <c r="C31" s="8">
        <v>772</v>
      </c>
      <c r="D31" s="12">
        <v>1630</v>
      </c>
      <c r="E31" s="8">
        <v>1500</v>
      </c>
      <c r="F31" s="8">
        <f t="shared" si="1"/>
        <v>130</v>
      </c>
      <c r="G31" s="8" t="s">
        <v>8</v>
      </c>
      <c r="H31" s="2"/>
      <c r="I31" s="8" t="s">
        <v>9</v>
      </c>
    </row>
    <row r="32" spans="1:9" x14ac:dyDescent="0.25">
      <c r="A32" s="12" t="s">
        <v>111</v>
      </c>
      <c r="B32" s="2" t="s">
        <v>82</v>
      </c>
      <c r="C32" s="8">
        <v>772</v>
      </c>
      <c r="D32" s="12">
        <v>2000</v>
      </c>
      <c r="E32" s="8">
        <v>1500</v>
      </c>
      <c r="F32" s="8">
        <f t="shared" si="1"/>
        <v>500</v>
      </c>
      <c r="G32" s="8" t="s">
        <v>8</v>
      </c>
      <c r="H32" s="2"/>
      <c r="I32" s="8" t="s">
        <v>9</v>
      </c>
    </row>
    <row r="33" spans="1:9" x14ac:dyDescent="0.25">
      <c r="A33" s="12" t="s">
        <v>112</v>
      </c>
      <c r="B33" s="2" t="s">
        <v>82</v>
      </c>
      <c r="C33" s="8">
        <v>770</v>
      </c>
      <c r="D33" s="12">
        <v>2700</v>
      </c>
      <c r="E33" s="8">
        <v>1500</v>
      </c>
      <c r="F33" s="8">
        <f t="shared" si="1"/>
        <v>1200</v>
      </c>
      <c r="G33" s="8" t="s">
        <v>8</v>
      </c>
      <c r="H33" s="2"/>
      <c r="I33" s="8" t="s">
        <v>9</v>
      </c>
    </row>
    <row r="34" spans="1:9" x14ac:dyDescent="0.25">
      <c r="A34" s="12" t="s">
        <v>113</v>
      </c>
      <c r="B34" s="2" t="s">
        <v>82</v>
      </c>
      <c r="C34" s="8">
        <v>770</v>
      </c>
      <c r="D34" s="12">
        <v>1500</v>
      </c>
      <c r="E34" s="8">
        <v>1500</v>
      </c>
      <c r="F34" s="8">
        <f t="shared" si="1"/>
        <v>0</v>
      </c>
      <c r="G34" s="8" t="s">
        <v>8</v>
      </c>
      <c r="H34" s="2"/>
      <c r="I34" s="8" t="s">
        <v>9</v>
      </c>
    </row>
    <row r="35" spans="1:9" x14ac:dyDescent="0.25">
      <c r="A35" s="12" t="s">
        <v>114</v>
      </c>
      <c r="B35" s="2" t="s">
        <v>82</v>
      </c>
      <c r="C35" s="8">
        <v>768</v>
      </c>
      <c r="D35" s="12">
        <v>2360</v>
      </c>
      <c r="E35" s="8">
        <v>1500</v>
      </c>
      <c r="F35" s="8">
        <f t="shared" si="1"/>
        <v>860</v>
      </c>
      <c r="G35" s="8" t="s">
        <v>8</v>
      </c>
      <c r="H35" s="2"/>
      <c r="I35" s="8" t="s">
        <v>9</v>
      </c>
    </row>
    <row r="36" spans="1:9" x14ac:dyDescent="0.25">
      <c r="A36" s="12"/>
      <c r="B36" s="2"/>
      <c r="C36" s="8"/>
      <c r="D36" s="12"/>
      <c r="E36" s="2"/>
      <c r="F36" s="2"/>
      <c r="G36" s="2"/>
      <c r="H36" s="2"/>
      <c r="I36" s="2"/>
    </row>
    <row r="37" spans="1:9" x14ac:dyDescent="0.25">
      <c r="A37" s="12"/>
      <c r="B37" s="2"/>
      <c r="C37" s="8"/>
      <c r="D37" s="12"/>
      <c r="E37" s="2"/>
      <c r="F37" s="2"/>
      <c r="G37" s="2"/>
      <c r="H37" s="2"/>
      <c r="I37" s="2"/>
    </row>
    <row r="38" spans="1:9" x14ac:dyDescent="0.25">
      <c r="A38" s="12"/>
      <c r="B38" s="2"/>
      <c r="C38" s="8"/>
      <c r="D38" s="12"/>
      <c r="E38" s="2"/>
      <c r="F38" s="2"/>
      <c r="G38" s="2"/>
      <c r="H38" s="2"/>
      <c r="I38" s="2"/>
    </row>
    <row r="39" spans="1:9" x14ac:dyDescent="0.25">
      <c r="A39" s="12"/>
      <c r="B39" s="2"/>
      <c r="C39" s="8"/>
      <c r="D39" s="12"/>
      <c r="E39" s="2"/>
      <c r="F39" s="2"/>
      <c r="G39" s="2"/>
      <c r="H39" s="2"/>
      <c r="I39" s="2"/>
    </row>
    <row r="40" spans="1:9" x14ac:dyDescent="0.25">
      <c r="A40" s="12"/>
      <c r="B40" s="2"/>
      <c r="C40" s="8"/>
      <c r="D40" s="12"/>
      <c r="E40" s="2"/>
      <c r="F40" s="2"/>
      <c r="G40" s="2"/>
      <c r="H40" s="2"/>
      <c r="I40" s="2"/>
    </row>
    <row r="41" spans="1:9" x14ac:dyDescent="0.25">
      <c r="A41" s="12"/>
      <c r="B41" s="2"/>
      <c r="C41" s="8"/>
      <c r="D41" s="12"/>
      <c r="E41" s="2"/>
      <c r="F41" s="2"/>
      <c r="G41" s="2"/>
      <c r="H41" s="2"/>
      <c r="I41" s="2"/>
    </row>
  </sheetData>
  <mergeCells count="11">
    <mergeCell ref="A25:I25"/>
    <mergeCell ref="G1:G2"/>
    <mergeCell ref="H1:H2"/>
    <mergeCell ref="I1:I2"/>
    <mergeCell ref="A3:I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Asst.Guppy</vt:lpstr>
      <vt:lpstr>Black Guppy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Kaavyapriya</dc:creator>
  <cp:lastModifiedBy>Kaavyapriya</cp:lastModifiedBy>
  <dcterms:created xsi:type="dcterms:W3CDTF">2019-05-08T08:41:31Z</dcterms:created>
  <dcterms:modified xsi:type="dcterms:W3CDTF">2019-07-11T11:28:41Z</dcterms:modified>
</cp:coreProperties>
</file>