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SigePapp" sheetId="1" r:id="rId1"/>
  </sheets>
  <calcPr calcId="125725"/>
</workbook>
</file>

<file path=xl/calcChain.xml><?xml version="1.0" encoding="utf-8"?>
<calcChain xmlns="http://schemas.openxmlformats.org/spreadsheetml/2006/main">
  <c r="E53" i="1"/>
  <c r="D52"/>
  <c r="Y68"/>
  <c r="T70" s="1"/>
  <c r="G68"/>
  <c r="G70" s="1"/>
  <c r="C12"/>
  <c r="C19"/>
  <c r="C24"/>
  <c r="C30"/>
  <c r="C54"/>
  <c r="C60"/>
  <c r="C65"/>
  <c r="D61"/>
  <c r="D62" s="1"/>
  <c r="D63" s="1"/>
  <c r="D64" s="1"/>
  <c r="D55"/>
  <c r="D56" s="1"/>
  <c r="D57" s="1"/>
  <c r="D58" s="1"/>
  <c r="D59" s="1"/>
  <c r="D20"/>
  <c r="D21" s="1"/>
  <c r="D22" s="1"/>
  <c r="D13"/>
  <c r="D14" s="1"/>
  <c r="D15" s="1"/>
  <c r="O68" l="1"/>
  <c r="O69"/>
  <c r="O70"/>
  <c r="T68"/>
  <c r="T69"/>
  <c r="G69"/>
  <c r="D16"/>
  <c r="D25"/>
  <c r="D26" s="1"/>
  <c r="D27" s="1"/>
  <c r="D28" s="1"/>
  <c r="D17"/>
  <c r="D31" l="1"/>
  <c r="D32" l="1"/>
  <c r="D33" s="1"/>
  <c r="D34" s="1"/>
  <c r="E35" s="1"/>
  <c r="E36" s="1"/>
  <c r="E37" s="1"/>
  <c r="E38" s="1"/>
  <c r="E39" s="1"/>
  <c r="D40"/>
  <c r="D47" l="1"/>
  <c r="E41"/>
  <c r="E42" s="1"/>
  <c r="E43" s="1"/>
  <c r="E44" s="1"/>
  <c r="E45" s="1"/>
  <c r="E46" s="1"/>
  <c r="D50" l="1"/>
  <c r="E51" s="1"/>
  <c r="E48"/>
  <c r="E49" s="1"/>
</calcChain>
</file>

<file path=xl/sharedStrings.xml><?xml version="1.0" encoding="utf-8"?>
<sst xmlns="http://schemas.openxmlformats.org/spreadsheetml/2006/main" count="179" uniqueCount="77">
  <si>
    <t xml:space="preserve"> </t>
  </si>
  <si>
    <t>Janeiro</t>
  </si>
  <si>
    <t>Fevereiro</t>
  </si>
  <si>
    <t>Março</t>
  </si>
  <si>
    <t>Abril</t>
  </si>
  <si>
    <t>Maio</t>
  </si>
  <si>
    <t>Junho</t>
  </si>
  <si>
    <t>Monografia</t>
  </si>
  <si>
    <t>Revisões e ajustes solicitados pela 1ª Banca</t>
  </si>
  <si>
    <t>Atualizações e Revisões</t>
  </si>
  <si>
    <t>Impressão, encadernação e envio para Banca Final</t>
  </si>
  <si>
    <t>Ambiente de Programação</t>
  </si>
  <si>
    <t>Configuração das máquinas e instalações</t>
  </si>
  <si>
    <t>Alinhamento de tecnologias utilizadas</t>
  </si>
  <si>
    <t>Definição de Layout e padrões de programação</t>
  </si>
  <si>
    <t>Banco de Dados</t>
  </si>
  <si>
    <t>Definição e desenho do MER</t>
  </si>
  <si>
    <t>Modelo Relacional e Normalização</t>
  </si>
  <si>
    <t>Scripts</t>
  </si>
  <si>
    <t>Procedures de consulta</t>
  </si>
  <si>
    <t>Sistema</t>
  </si>
  <si>
    <t>Status</t>
  </si>
  <si>
    <t>Artefatos</t>
  </si>
  <si>
    <t>-</t>
  </si>
  <si>
    <t>Ok</t>
  </si>
  <si>
    <t>Provas - P1 e P2</t>
  </si>
  <si>
    <t>Atualização da UML</t>
  </si>
  <si>
    <t>Classes DAO</t>
  </si>
  <si>
    <t>Classes Model</t>
  </si>
  <si>
    <t>Componente de Login / Logoff no BD</t>
  </si>
  <si>
    <t>Módulos de Cadastro (Inclusão, Exclusão e Consulta)</t>
  </si>
  <si>
    <t>Usuário</t>
  </si>
  <si>
    <t>Estrutura APPP</t>
  </si>
  <si>
    <t>Atributos</t>
  </si>
  <si>
    <t>Tipos de Atributos</t>
  </si>
  <si>
    <t>Conteúdo APPP</t>
  </si>
  <si>
    <t>Avaliação</t>
  </si>
  <si>
    <t>Tela de Questionário</t>
  </si>
  <si>
    <t>Cadastro de Perguntas</t>
  </si>
  <si>
    <t>Cadastro de Respostas</t>
  </si>
  <si>
    <t>Análise matemática e atribuições</t>
  </si>
  <si>
    <t>Ações de Bloqueio e correlatos</t>
  </si>
  <si>
    <t>Pesquisa</t>
  </si>
  <si>
    <t>Pesquisa APPP Básica</t>
  </si>
  <si>
    <t>Pesquisa APPP Avançada</t>
  </si>
  <si>
    <t>RBC</t>
  </si>
  <si>
    <t>Algorítimo de Similaridade</t>
  </si>
  <si>
    <t>Testes e Avaliações</t>
  </si>
  <si>
    <t>Estabelecimento de heurísticas</t>
  </si>
  <si>
    <t>Avaliação de resultados e documentação</t>
  </si>
  <si>
    <t>Testes com usuário / Interface Usabilidade</t>
  </si>
  <si>
    <t>Stress Test</t>
  </si>
  <si>
    <t>Alimentação do Banco de Dados</t>
  </si>
  <si>
    <t>Apresentação Final</t>
  </si>
  <si>
    <t>Desenvolvimento do Guia de Instalação</t>
  </si>
  <si>
    <t>Apresentação Power Point</t>
  </si>
  <si>
    <t>CD de Instalação</t>
  </si>
  <si>
    <t>Ensaio da apresentação pelo Grupo</t>
  </si>
  <si>
    <t>Churrasco !!!</t>
  </si>
  <si>
    <t>Relatórios em Geral (sobre avaliação)</t>
  </si>
  <si>
    <t>w</t>
  </si>
  <si>
    <t>Total de Artefatos</t>
  </si>
  <si>
    <t>Total de Artefatos Ok</t>
  </si>
  <si>
    <t>Total de Artefatos Pendentes</t>
  </si>
  <si>
    <t>Cronograma de Tarefas - SigePapp</t>
  </si>
  <si>
    <t>Owner</t>
  </si>
  <si>
    <t>F. Donadon</t>
  </si>
  <si>
    <t>All</t>
  </si>
  <si>
    <t>A. Masiero</t>
  </si>
  <si>
    <t>G. Wachs</t>
  </si>
  <si>
    <t>M. Gonçalves</t>
  </si>
  <si>
    <t>T. Petreca</t>
  </si>
  <si>
    <t>Leitura final por toda a equipe e Eventuais ajustes - PLÁGIO?!</t>
  </si>
  <si>
    <t>→</t>
  </si>
  <si>
    <t>OK</t>
  </si>
  <si>
    <t>Relacionamento</t>
  </si>
  <si>
    <t>Rotinas de relacionamento entre APPP</t>
  </si>
</sst>
</file>

<file path=xl/styles.xml><?xml version="1.0" encoding="utf-8"?>
<styleSheet xmlns="http://schemas.openxmlformats.org/spreadsheetml/2006/main">
  <numFmts count="1">
    <numFmt numFmtId="164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 val="singleAccounting"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Wingdings"/>
      <charset val="2"/>
    </font>
    <font>
      <b/>
      <sz val="20"/>
      <color theme="1"/>
      <name val="Arial Black"/>
      <family val="2"/>
    </font>
    <font>
      <sz val="8"/>
      <color theme="0"/>
      <name val="Calibri"/>
      <family val="2"/>
      <scheme val="minor"/>
    </font>
    <font>
      <sz val="10"/>
      <color theme="0"/>
      <name val="Wingdings"/>
      <charset val="2"/>
    </font>
    <font>
      <sz val="10"/>
      <color theme="0"/>
      <name val="Calibri"/>
      <family val="2"/>
      <scheme val="minor"/>
    </font>
    <font>
      <sz val="8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0" fillId="0" borderId="0" xfId="0" applyBorder="1"/>
    <xf numFmtId="0" fontId="0" fillId="0" borderId="5" xfId="0" applyBorder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7" fillId="0" borderId="0" xfId="0" applyNumberFormat="1" applyFont="1" applyBorder="1" applyAlignment="1">
      <alignment horizontal="left"/>
    </xf>
    <xf numFmtId="0" fontId="0" fillId="0" borderId="6" xfId="0" applyBorder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0" fillId="0" borderId="7" xfId="0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10" fillId="0" borderId="2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9" fontId="4" fillId="0" borderId="5" xfId="1" applyFont="1" applyBorder="1" applyAlignment="1">
      <alignment horizontal="center"/>
    </xf>
    <xf numFmtId="9" fontId="4" fillId="0" borderId="8" xfId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9" fontId="4" fillId="0" borderId="0" xfId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9" fontId="14" fillId="0" borderId="0" xfId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13</xdr:row>
      <xdr:rowOff>95250</xdr:rowOff>
    </xdr:from>
    <xdr:to>
      <xdr:col>29</xdr:col>
      <xdr:colOff>304800</xdr:colOff>
      <xdr:row>13</xdr:row>
      <xdr:rowOff>95252</xdr:rowOff>
    </xdr:to>
    <xdr:cxnSp macro="">
      <xdr:nvCxnSpPr>
        <xdr:cNvPr id="8" name="Conector de seta reta 7"/>
        <xdr:cNvCxnSpPr/>
      </xdr:nvCxnSpPr>
      <xdr:spPr>
        <a:xfrm flipV="1">
          <a:off x="4257675" y="1562100"/>
          <a:ext cx="6934200" cy="2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12</xdr:row>
      <xdr:rowOff>95250</xdr:rowOff>
    </xdr:from>
    <xdr:to>
      <xdr:col>11</xdr:col>
      <xdr:colOff>19050</xdr:colOff>
      <xdr:row>12</xdr:row>
      <xdr:rowOff>95252</xdr:rowOff>
    </xdr:to>
    <xdr:cxnSp macro="">
      <xdr:nvCxnSpPr>
        <xdr:cNvPr id="14" name="Conector de seta reta 13"/>
        <xdr:cNvCxnSpPr/>
      </xdr:nvCxnSpPr>
      <xdr:spPr>
        <a:xfrm flipV="1">
          <a:off x="4238625" y="1181100"/>
          <a:ext cx="666750" cy="2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19</xdr:row>
      <xdr:rowOff>95250</xdr:rowOff>
    </xdr:from>
    <xdr:to>
      <xdr:col>12</xdr:col>
      <xdr:colOff>0</xdr:colOff>
      <xdr:row>19</xdr:row>
      <xdr:rowOff>95252</xdr:rowOff>
    </xdr:to>
    <xdr:cxnSp macro="">
      <xdr:nvCxnSpPr>
        <xdr:cNvPr id="20" name="Conector de seta reta 19"/>
        <xdr:cNvCxnSpPr/>
      </xdr:nvCxnSpPr>
      <xdr:spPr>
        <a:xfrm flipV="1">
          <a:off x="4552950" y="2200275"/>
          <a:ext cx="666750" cy="2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21</xdr:row>
      <xdr:rowOff>104775</xdr:rowOff>
    </xdr:from>
    <xdr:to>
      <xdr:col>12</xdr:col>
      <xdr:colOff>0</xdr:colOff>
      <xdr:row>21</xdr:row>
      <xdr:rowOff>104777</xdr:rowOff>
    </xdr:to>
    <xdr:cxnSp macro="">
      <xdr:nvCxnSpPr>
        <xdr:cNvPr id="21" name="Conector de seta reta 20"/>
        <xdr:cNvCxnSpPr/>
      </xdr:nvCxnSpPr>
      <xdr:spPr>
        <a:xfrm flipV="1">
          <a:off x="4552950" y="2590800"/>
          <a:ext cx="666750" cy="2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20</xdr:row>
      <xdr:rowOff>95250</xdr:rowOff>
    </xdr:from>
    <xdr:to>
      <xdr:col>15</xdr:col>
      <xdr:colOff>0</xdr:colOff>
      <xdr:row>20</xdr:row>
      <xdr:rowOff>95252</xdr:rowOff>
    </xdr:to>
    <xdr:cxnSp macro="">
      <xdr:nvCxnSpPr>
        <xdr:cNvPr id="22" name="Conector de seta reta 21"/>
        <xdr:cNvCxnSpPr/>
      </xdr:nvCxnSpPr>
      <xdr:spPr>
        <a:xfrm flipV="1">
          <a:off x="5553075" y="2390775"/>
          <a:ext cx="666750" cy="2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323850</xdr:colOff>
      <xdr:row>10</xdr:row>
      <xdr:rowOff>95250</xdr:rowOff>
    </xdr:from>
    <xdr:to>
      <xdr:col>22</xdr:col>
      <xdr:colOff>323850</xdr:colOff>
      <xdr:row>10</xdr:row>
      <xdr:rowOff>95252</xdr:rowOff>
    </xdr:to>
    <xdr:cxnSp macro="">
      <xdr:nvCxnSpPr>
        <xdr:cNvPr id="23" name="Conector de seta reta 22"/>
        <xdr:cNvCxnSpPr/>
      </xdr:nvCxnSpPr>
      <xdr:spPr>
        <a:xfrm flipV="1">
          <a:off x="8210550" y="990600"/>
          <a:ext cx="666750" cy="2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10</xdr:row>
      <xdr:rowOff>95250</xdr:rowOff>
    </xdr:from>
    <xdr:to>
      <xdr:col>31</xdr:col>
      <xdr:colOff>9525</xdr:colOff>
      <xdr:row>10</xdr:row>
      <xdr:rowOff>95252</xdr:rowOff>
    </xdr:to>
    <xdr:cxnSp macro="">
      <xdr:nvCxnSpPr>
        <xdr:cNvPr id="24" name="Conector de seta reta 23"/>
        <xdr:cNvCxnSpPr/>
      </xdr:nvCxnSpPr>
      <xdr:spPr>
        <a:xfrm flipV="1">
          <a:off x="10896600" y="990600"/>
          <a:ext cx="666750" cy="2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14</xdr:row>
      <xdr:rowOff>85725</xdr:rowOff>
    </xdr:from>
    <xdr:to>
      <xdr:col>29</xdr:col>
      <xdr:colOff>304800</xdr:colOff>
      <xdr:row>14</xdr:row>
      <xdr:rowOff>87313</xdr:rowOff>
    </xdr:to>
    <xdr:cxnSp macro="">
      <xdr:nvCxnSpPr>
        <xdr:cNvPr id="25" name="Conector de seta reta 24"/>
        <xdr:cNvCxnSpPr/>
      </xdr:nvCxnSpPr>
      <xdr:spPr>
        <a:xfrm>
          <a:off x="10220325" y="1743075"/>
          <a:ext cx="971550" cy="1588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323850</xdr:colOff>
      <xdr:row>15</xdr:row>
      <xdr:rowOff>95250</xdr:rowOff>
    </xdr:from>
    <xdr:to>
      <xdr:col>29</xdr:col>
      <xdr:colOff>323850</xdr:colOff>
      <xdr:row>15</xdr:row>
      <xdr:rowOff>95252</xdr:rowOff>
    </xdr:to>
    <xdr:cxnSp macro="">
      <xdr:nvCxnSpPr>
        <xdr:cNvPr id="27" name="Conector de seta reta 26"/>
        <xdr:cNvCxnSpPr/>
      </xdr:nvCxnSpPr>
      <xdr:spPr>
        <a:xfrm flipV="1">
          <a:off x="10544175" y="1943100"/>
          <a:ext cx="666750" cy="2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16</xdr:row>
      <xdr:rowOff>85725</xdr:rowOff>
    </xdr:from>
    <xdr:to>
      <xdr:col>31</xdr:col>
      <xdr:colOff>0</xdr:colOff>
      <xdr:row>16</xdr:row>
      <xdr:rowOff>85727</xdr:rowOff>
    </xdr:to>
    <xdr:cxnSp macro="">
      <xdr:nvCxnSpPr>
        <xdr:cNvPr id="28" name="Conector de seta reta 27"/>
        <xdr:cNvCxnSpPr/>
      </xdr:nvCxnSpPr>
      <xdr:spPr>
        <a:xfrm flipV="1">
          <a:off x="11220450" y="2124075"/>
          <a:ext cx="333375" cy="2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24</xdr:row>
      <xdr:rowOff>95250</xdr:rowOff>
    </xdr:from>
    <xdr:to>
      <xdr:col>13</xdr:col>
      <xdr:colOff>0</xdr:colOff>
      <xdr:row>24</xdr:row>
      <xdr:rowOff>95252</xdr:rowOff>
    </xdr:to>
    <xdr:cxnSp macro="">
      <xdr:nvCxnSpPr>
        <xdr:cNvPr id="33" name="Conector de seta reta 32"/>
        <xdr:cNvCxnSpPr/>
      </xdr:nvCxnSpPr>
      <xdr:spPr>
        <a:xfrm flipV="1">
          <a:off x="4886325" y="3409950"/>
          <a:ext cx="666750" cy="2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25</xdr:row>
      <xdr:rowOff>95250</xdr:rowOff>
    </xdr:from>
    <xdr:to>
      <xdr:col>13</xdr:col>
      <xdr:colOff>0</xdr:colOff>
      <xdr:row>25</xdr:row>
      <xdr:rowOff>95252</xdr:rowOff>
    </xdr:to>
    <xdr:cxnSp macro="">
      <xdr:nvCxnSpPr>
        <xdr:cNvPr id="34" name="Conector de seta reta 33"/>
        <xdr:cNvCxnSpPr/>
      </xdr:nvCxnSpPr>
      <xdr:spPr>
        <a:xfrm flipV="1">
          <a:off x="5219700" y="3600450"/>
          <a:ext cx="333375" cy="2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323850</xdr:colOff>
      <xdr:row>26</xdr:row>
      <xdr:rowOff>95250</xdr:rowOff>
    </xdr:from>
    <xdr:to>
      <xdr:col>25</xdr:col>
      <xdr:colOff>9525</xdr:colOff>
      <xdr:row>26</xdr:row>
      <xdr:rowOff>95252</xdr:rowOff>
    </xdr:to>
    <xdr:cxnSp macro="">
      <xdr:nvCxnSpPr>
        <xdr:cNvPr id="35" name="Conector de seta reta 34"/>
        <xdr:cNvCxnSpPr/>
      </xdr:nvCxnSpPr>
      <xdr:spPr>
        <a:xfrm flipV="1">
          <a:off x="7419975" y="4324350"/>
          <a:ext cx="3352800" cy="2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27</xdr:row>
      <xdr:rowOff>104775</xdr:rowOff>
    </xdr:from>
    <xdr:to>
      <xdr:col>18</xdr:col>
      <xdr:colOff>323850</xdr:colOff>
      <xdr:row>27</xdr:row>
      <xdr:rowOff>106363</xdr:rowOff>
    </xdr:to>
    <xdr:cxnSp macro="">
      <xdr:nvCxnSpPr>
        <xdr:cNvPr id="36" name="Conector de seta reta 35"/>
        <xdr:cNvCxnSpPr/>
      </xdr:nvCxnSpPr>
      <xdr:spPr>
        <a:xfrm>
          <a:off x="6572250" y="3990975"/>
          <a:ext cx="971550" cy="1588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30</xdr:row>
      <xdr:rowOff>95250</xdr:rowOff>
    </xdr:from>
    <xdr:to>
      <xdr:col>25</xdr:col>
      <xdr:colOff>9525</xdr:colOff>
      <xdr:row>30</xdr:row>
      <xdr:rowOff>104775</xdr:rowOff>
    </xdr:to>
    <xdr:cxnSp macro="">
      <xdr:nvCxnSpPr>
        <xdr:cNvPr id="37" name="Conector de seta reta 36"/>
        <xdr:cNvCxnSpPr/>
      </xdr:nvCxnSpPr>
      <xdr:spPr>
        <a:xfrm flipV="1">
          <a:off x="7467600" y="4962525"/>
          <a:ext cx="3305175" cy="9525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31</xdr:row>
      <xdr:rowOff>104775</xdr:rowOff>
    </xdr:from>
    <xdr:to>
      <xdr:col>25</xdr:col>
      <xdr:colOff>9525</xdr:colOff>
      <xdr:row>31</xdr:row>
      <xdr:rowOff>106363</xdr:rowOff>
    </xdr:to>
    <xdr:cxnSp macro="">
      <xdr:nvCxnSpPr>
        <xdr:cNvPr id="38" name="Conector de seta reta 37"/>
        <xdr:cNvCxnSpPr/>
      </xdr:nvCxnSpPr>
      <xdr:spPr>
        <a:xfrm>
          <a:off x="7458075" y="5162550"/>
          <a:ext cx="3314700" cy="1588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32</xdr:row>
      <xdr:rowOff>95250</xdr:rowOff>
    </xdr:from>
    <xdr:to>
      <xdr:col>17</xdr:col>
      <xdr:colOff>19050</xdr:colOff>
      <xdr:row>32</xdr:row>
      <xdr:rowOff>95252</xdr:rowOff>
    </xdr:to>
    <xdr:cxnSp macro="">
      <xdr:nvCxnSpPr>
        <xdr:cNvPr id="39" name="Conector de seta reta 38"/>
        <xdr:cNvCxnSpPr/>
      </xdr:nvCxnSpPr>
      <xdr:spPr>
        <a:xfrm flipV="1">
          <a:off x="7448550" y="5343525"/>
          <a:ext cx="666750" cy="2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34</xdr:row>
      <xdr:rowOff>104775</xdr:rowOff>
    </xdr:from>
    <xdr:to>
      <xdr:col>18</xdr:col>
      <xdr:colOff>314325</xdr:colOff>
      <xdr:row>34</xdr:row>
      <xdr:rowOff>106363</xdr:rowOff>
    </xdr:to>
    <xdr:cxnSp macro="">
      <xdr:nvCxnSpPr>
        <xdr:cNvPr id="40" name="Conector de seta reta 39"/>
        <xdr:cNvCxnSpPr/>
      </xdr:nvCxnSpPr>
      <xdr:spPr>
        <a:xfrm>
          <a:off x="6619875" y="5200650"/>
          <a:ext cx="971550" cy="1588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35</xdr:row>
      <xdr:rowOff>95250</xdr:rowOff>
    </xdr:from>
    <xdr:to>
      <xdr:col>20</xdr:col>
      <xdr:colOff>304800</xdr:colOff>
      <xdr:row>35</xdr:row>
      <xdr:rowOff>96838</xdr:rowOff>
    </xdr:to>
    <xdr:cxnSp macro="">
      <xdr:nvCxnSpPr>
        <xdr:cNvPr id="41" name="Conector de seta reta 40"/>
        <xdr:cNvCxnSpPr/>
      </xdr:nvCxnSpPr>
      <xdr:spPr>
        <a:xfrm>
          <a:off x="6629400" y="5381625"/>
          <a:ext cx="1619250" cy="1588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36</xdr:row>
      <xdr:rowOff>95250</xdr:rowOff>
    </xdr:from>
    <xdr:to>
      <xdr:col>20</xdr:col>
      <xdr:colOff>304800</xdr:colOff>
      <xdr:row>36</xdr:row>
      <xdr:rowOff>96838</xdr:rowOff>
    </xdr:to>
    <xdr:cxnSp macro="">
      <xdr:nvCxnSpPr>
        <xdr:cNvPr id="44" name="Conector de seta reta 43"/>
        <xdr:cNvCxnSpPr/>
      </xdr:nvCxnSpPr>
      <xdr:spPr>
        <a:xfrm>
          <a:off x="6629400" y="5572125"/>
          <a:ext cx="1619250" cy="1588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37</xdr:row>
      <xdr:rowOff>95250</xdr:rowOff>
    </xdr:from>
    <xdr:to>
      <xdr:col>20</xdr:col>
      <xdr:colOff>304800</xdr:colOff>
      <xdr:row>37</xdr:row>
      <xdr:rowOff>96838</xdr:rowOff>
    </xdr:to>
    <xdr:cxnSp macro="">
      <xdr:nvCxnSpPr>
        <xdr:cNvPr id="45" name="Conector de seta reta 44"/>
        <xdr:cNvCxnSpPr/>
      </xdr:nvCxnSpPr>
      <xdr:spPr>
        <a:xfrm>
          <a:off x="6629400" y="5762625"/>
          <a:ext cx="1619250" cy="1588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38</xdr:row>
      <xdr:rowOff>95250</xdr:rowOff>
    </xdr:from>
    <xdr:to>
      <xdr:col>22</xdr:col>
      <xdr:colOff>323850</xdr:colOff>
      <xdr:row>38</xdr:row>
      <xdr:rowOff>96838</xdr:rowOff>
    </xdr:to>
    <xdr:cxnSp macro="">
      <xdr:nvCxnSpPr>
        <xdr:cNvPr id="46" name="Conector de seta reta 45"/>
        <xdr:cNvCxnSpPr/>
      </xdr:nvCxnSpPr>
      <xdr:spPr>
        <a:xfrm>
          <a:off x="7648575" y="5953125"/>
          <a:ext cx="1285875" cy="1588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40</xdr:row>
      <xdr:rowOff>95250</xdr:rowOff>
    </xdr:from>
    <xdr:to>
      <xdr:col>22</xdr:col>
      <xdr:colOff>314325</xdr:colOff>
      <xdr:row>40</xdr:row>
      <xdr:rowOff>96838</xdr:rowOff>
    </xdr:to>
    <xdr:cxnSp macro="">
      <xdr:nvCxnSpPr>
        <xdr:cNvPr id="49" name="Conector de seta reta 48"/>
        <xdr:cNvCxnSpPr/>
      </xdr:nvCxnSpPr>
      <xdr:spPr>
        <a:xfrm>
          <a:off x="7953375" y="6334125"/>
          <a:ext cx="971550" cy="1588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41</xdr:row>
      <xdr:rowOff>95250</xdr:rowOff>
    </xdr:from>
    <xdr:to>
      <xdr:col>22</xdr:col>
      <xdr:colOff>314325</xdr:colOff>
      <xdr:row>41</xdr:row>
      <xdr:rowOff>96838</xdr:rowOff>
    </xdr:to>
    <xdr:cxnSp macro="">
      <xdr:nvCxnSpPr>
        <xdr:cNvPr id="50" name="Conector de seta reta 49"/>
        <xdr:cNvCxnSpPr/>
      </xdr:nvCxnSpPr>
      <xdr:spPr>
        <a:xfrm>
          <a:off x="7953375" y="6524625"/>
          <a:ext cx="971550" cy="1588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42</xdr:row>
      <xdr:rowOff>104775</xdr:rowOff>
    </xdr:from>
    <xdr:to>
      <xdr:col>22</xdr:col>
      <xdr:colOff>314325</xdr:colOff>
      <xdr:row>42</xdr:row>
      <xdr:rowOff>106363</xdr:rowOff>
    </xdr:to>
    <xdr:cxnSp macro="">
      <xdr:nvCxnSpPr>
        <xdr:cNvPr id="51" name="Conector de seta reta 50"/>
        <xdr:cNvCxnSpPr/>
      </xdr:nvCxnSpPr>
      <xdr:spPr>
        <a:xfrm>
          <a:off x="7953375" y="6724650"/>
          <a:ext cx="971550" cy="1588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</xdr:colOff>
      <xdr:row>43</xdr:row>
      <xdr:rowOff>104775</xdr:rowOff>
    </xdr:from>
    <xdr:to>
      <xdr:col>24</xdr:col>
      <xdr:colOff>9525</xdr:colOff>
      <xdr:row>43</xdr:row>
      <xdr:rowOff>104777</xdr:rowOff>
    </xdr:to>
    <xdr:cxnSp macro="">
      <xdr:nvCxnSpPr>
        <xdr:cNvPr id="52" name="Conector de seta reta 51"/>
        <xdr:cNvCxnSpPr/>
      </xdr:nvCxnSpPr>
      <xdr:spPr>
        <a:xfrm flipV="1">
          <a:off x="8620125" y="6915150"/>
          <a:ext cx="666750" cy="2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</xdr:colOff>
      <xdr:row>44</xdr:row>
      <xdr:rowOff>95250</xdr:rowOff>
    </xdr:from>
    <xdr:to>
      <xdr:col>24</xdr:col>
      <xdr:colOff>314325</xdr:colOff>
      <xdr:row>44</xdr:row>
      <xdr:rowOff>96838</xdr:rowOff>
    </xdr:to>
    <xdr:cxnSp macro="">
      <xdr:nvCxnSpPr>
        <xdr:cNvPr id="53" name="Conector de seta reta 52"/>
        <xdr:cNvCxnSpPr/>
      </xdr:nvCxnSpPr>
      <xdr:spPr>
        <a:xfrm>
          <a:off x="8620125" y="7096125"/>
          <a:ext cx="971550" cy="1588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323850</xdr:colOff>
      <xdr:row>45</xdr:row>
      <xdr:rowOff>95250</xdr:rowOff>
    </xdr:from>
    <xdr:to>
      <xdr:col>24</xdr:col>
      <xdr:colOff>323850</xdr:colOff>
      <xdr:row>45</xdr:row>
      <xdr:rowOff>95252</xdr:rowOff>
    </xdr:to>
    <xdr:cxnSp macro="">
      <xdr:nvCxnSpPr>
        <xdr:cNvPr id="54" name="Conector de seta reta 53"/>
        <xdr:cNvCxnSpPr/>
      </xdr:nvCxnSpPr>
      <xdr:spPr>
        <a:xfrm flipV="1">
          <a:off x="8934450" y="7286625"/>
          <a:ext cx="666750" cy="2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47</xdr:row>
      <xdr:rowOff>95250</xdr:rowOff>
    </xdr:from>
    <xdr:to>
      <xdr:col>26</xdr:col>
      <xdr:colOff>0</xdr:colOff>
      <xdr:row>47</xdr:row>
      <xdr:rowOff>95252</xdr:rowOff>
    </xdr:to>
    <xdr:cxnSp macro="">
      <xdr:nvCxnSpPr>
        <xdr:cNvPr id="55" name="Conector de seta reta 54"/>
        <xdr:cNvCxnSpPr/>
      </xdr:nvCxnSpPr>
      <xdr:spPr>
        <a:xfrm flipV="1">
          <a:off x="9277350" y="7667625"/>
          <a:ext cx="666750" cy="2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48</xdr:row>
      <xdr:rowOff>95250</xdr:rowOff>
    </xdr:from>
    <xdr:to>
      <xdr:col>26</xdr:col>
      <xdr:colOff>0</xdr:colOff>
      <xdr:row>48</xdr:row>
      <xdr:rowOff>95252</xdr:rowOff>
    </xdr:to>
    <xdr:cxnSp macro="">
      <xdr:nvCxnSpPr>
        <xdr:cNvPr id="56" name="Conector de seta reta 55"/>
        <xdr:cNvCxnSpPr/>
      </xdr:nvCxnSpPr>
      <xdr:spPr>
        <a:xfrm flipV="1">
          <a:off x="9277350" y="7858125"/>
          <a:ext cx="666750" cy="2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50</xdr:row>
      <xdr:rowOff>95250</xdr:rowOff>
    </xdr:from>
    <xdr:to>
      <xdr:col>28</xdr:col>
      <xdr:colOff>0</xdr:colOff>
      <xdr:row>50</xdr:row>
      <xdr:rowOff>96838</xdr:rowOff>
    </xdr:to>
    <xdr:cxnSp macro="">
      <xdr:nvCxnSpPr>
        <xdr:cNvPr id="57" name="Conector de seta reta 56"/>
        <xdr:cNvCxnSpPr/>
      </xdr:nvCxnSpPr>
      <xdr:spPr>
        <a:xfrm>
          <a:off x="7610475" y="8239125"/>
          <a:ext cx="3000375" cy="1588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323850</xdr:colOff>
      <xdr:row>53</xdr:row>
      <xdr:rowOff>95250</xdr:rowOff>
    </xdr:from>
    <xdr:to>
      <xdr:col>30</xdr:col>
      <xdr:colOff>9525</xdr:colOff>
      <xdr:row>53</xdr:row>
      <xdr:rowOff>106364</xdr:rowOff>
    </xdr:to>
    <xdr:cxnSp macro="">
      <xdr:nvCxnSpPr>
        <xdr:cNvPr id="60" name="Conector de seta reta 59"/>
        <xdr:cNvCxnSpPr/>
      </xdr:nvCxnSpPr>
      <xdr:spPr>
        <a:xfrm>
          <a:off x="4600575" y="8429625"/>
          <a:ext cx="6686550" cy="11114"/>
        </a:xfrm>
        <a:prstGeom prst="straightConnector1">
          <a:avLst/>
        </a:prstGeom>
        <a:ln w="9525">
          <a:prstDash val="lgDash"/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323850</xdr:colOff>
      <xdr:row>55</xdr:row>
      <xdr:rowOff>104775</xdr:rowOff>
    </xdr:from>
    <xdr:to>
      <xdr:col>23</xdr:col>
      <xdr:colOff>9525</xdr:colOff>
      <xdr:row>55</xdr:row>
      <xdr:rowOff>106363</xdr:rowOff>
    </xdr:to>
    <xdr:cxnSp macro="">
      <xdr:nvCxnSpPr>
        <xdr:cNvPr id="66" name="Conector de seta reta 65"/>
        <xdr:cNvCxnSpPr/>
      </xdr:nvCxnSpPr>
      <xdr:spPr>
        <a:xfrm>
          <a:off x="7600950" y="8820150"/>
          <a:ext cx="1352550" cy="1588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323850</xdr:colOff>
      <xdr:row>56</xdr:row>
      <xdr:rowOff>104775</xdr:rowOff>
    </xdr:from>
    <xdr:to>
      <xdr:col>25</xdr:col>
      <xdr:colOff>323850</xdr:colOff>
      <xdr:row>56</xdr:row>
      <xdr:rowOff>104777</xdr:rowOff>
    </xdr:to>
    <xdr:cxnSp macro="">
      <xdr:nvCxnSpPr>
        <xdr:cNvPr id="67" name="Conector de seta reta 66"/>
        <xdr:cNvCxnSpPr/>
      </xdr:nvCxnSpPr>
      <xdr:spPr>
        <a:xfrm flipV="1">
          <a:off x="9267825" y="9010650"/>
          <a:ext cx="666750" cy="2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323850</xdr:colOff>
      <xdr:row>57</xdr:row>
      <xdr:rowOff>95250</xdr:rowOff>
    </xdr:from>
    <xdr:to>
      <xdr:col>25</xdr:col>
      <xdr:colOff>323850</xdr:colOff>
      <xdr:row>57</xdr:row>
      <xdr:rowOff>95252</xdr:rowOff>
    </xdr:to>
    <xdr:cxnSp macro="">
      <xdr:nvCxnSpPr>
        <xdr:cNvPr id="68" name="Conector de seta reta 67"/>
        <xdr:cNvCxnSpPr/>
      </xdr:nvCxnSpPr>
      <xdr:spPr>
        <a:xfrm flipV="1">
          <a:off x="9267825" y="9191625"/>
          <a:ext cx="666750" cy="2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304800</xdr:colOff>
      <xdr:row>58</xdr:row>
      <xdr:rowOff>95250</xdr:rowOff>
    </xdr:from>
    <xdr:to>
      <xdr:col>28</xdr:col>
      <xdr:colOff>304800</xdr:colOff>
      <xdr:row>58</xdr:row>
      <xdr:rowOff>95252</xdr:rowOff>
    </xdr:to>
    <xdr:cxnSp macro="">
      <xdr:nvCxnSpPr>
        <xdr:cNvPr id="69" name="Conector de seta reta 68"/>
        <xdr:cNvCxnSpPr/>
      </xdr:nvCxnSpPr>
      <xdr:spPr>
        <a:xfrm flipV="1">
          <a:off x="10248900" y="9382125"/>
          <a:ext cx="666750" cy="2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54</xdr:row>
      <xdr:rowOff>95250</xdr:rowOff>
    </xdr:from>
    <xdr:to>
      <xdr:col>26</xdr:col>
      <xdr:colOff>323850</xdr:colOff>
      <xdr:row>54</xdr:row>
      <xdr:rowOff>96838</xdr:rowOff>
    </xdr:to>
    <xdr:cxnSp macro="">
      <xdr:nvCxnSpPr>
        <xdr:cNvPr id="70" name="Conector de seta reta 69"/>
        <xdr:cNvCxnSpPr/>
      </xdr:nvCxnSpPr>
      <xdr:spPr>
        <a:xfrm>
          <a:off x="8953500" y="8620125"/>
          <a:ext cx="1314450" cy="1588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60</xdr:row>
      <xdr:rowOff>95250</xdr:rowOff>
    </xdr:from>
    <xdr:to>
      <xdr:col>29</xdr:col>
      <xdr:colOff>9525</xdr:colOff>
      <xdr:row>60</xdr:row>
      <xdr:rowOff>95252</xdr:rowOff>
    </xdr:to>
    <xdr:cxnSp macro="">
      <xdr:nvCxnSpPr>
        <xdr:cNvPr id="74" name="Conector de seta reta 73"/>
        <xdr:cNvCxnSpPr/>
      </xdr:nvCxnSpPr>
      <xdr:spPr>
        <a:xfrm flipV="1">
          <a:off x="10620375" y="9763125"/>
          <a:ext cx="333375" cy="2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61</xdr:row>
      <xdr:rowOff>95250</xdr:rowOff>
    </xdr:from>
    <xdr:to>
      <xdr:col>29</xdr:col>
      <xdr:colOff>9525</xdr:colOff>
      <xdr:row>61</xdr:row>
      <xdr:rowOff>95252</xdr:rowOff>
    </xdr:to>
    <xdr:cxnSp macro="">
      <xdr:nvCxnSpPr>
        <xdr:cNvPr id="75" name="Conector de seta reta 74"/>
        <xdr:cNvCxnSpPr/>
      </xdr:nvCxnSpPr>
      <xdr:spPr>
        <a:xfrm flipV="1">
          <a:off x="10620375" y="9953625"/>
          <a:ext cx="333375" cy="2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62</xdr:row>
      <xdr:rowOff>95250</xdr:rowOff>
    </xdr:from>
    <xdr:to>
      <xdr:col>30</xdr:col>
      <xdr:colOff>0</xdr:colOff>
      <xdr:row>62</xdr:row>
      <xdr:rowOff>95252</xdr:rowOff>
    </xdr:to>
    <xdr:cxnSp macro="">
      <xdr:nvCxnSpPr>
        <xdr:cNvPr id="76" name="Conector de seta reta 75"/>
        <xdr:cNvCxnSpPr/>
      </xdr:nvCxnSpPr>
      <xdr:spPr>
        <a:xfrm flipV="1">
          <a:off x="10610850" y="10144125"/>
          <a:ext cx="666750" cy="2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314325</xdr:colOff>
      <xdr:row>63</xdr:row>
      <xdr:rowOff>104775</xdr:rowOff>
    </xdr:from>
    <xdr:to>
      <xdr:col>30</xdr:col>
      <xdr:colOff>314325</xdr:colOff>
      <xdr:row>63</xdr:row>
      <xdr:rowOff>104777</xdr:rowOff>
    </xdr:to>
    <xdr:cxnSp macro="">
      <xdr:nvCxnSpPr>
        <xdr:cNvPr id="77" name="Conector de seta reta 76"/>
        <xdr:cNvCxnSpPr/>
      </xdr:nvCxnSpPr>
      <xdr:spPr>
        <a:xfrm flipV="1">
          <a:off x="10925175" y="10344150"/>
          <a:ext cx="666750" cy="2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9525</xdr:colOff>
      <xdr:row>64</xdr:row>
      <xdr:rowOff>95250</xdr:rowOff>
    </xdr:from>
    <xdr:to>
      <xdr:col>34</xdr:col>
      <xdr:colOff>314325</xdr:colOff>
      <xdr:row>64</xdr:row>
      <xdr:rowOff>96838</xdr:rowOff>
    </xdr:to>
    <xdr:cxnSp macro="">
      <xdr:nvCxnSpPr>
        <xdr:cNvPr id="78" name="Conector de seta reta 77"/>
        <xdr:cNvCxnSpPr/>
      </xdr:nvCxnSpPr>
      <xdr:spPr>
        <a:xfrm>
          <a:off x="11953875" y="10525125"/>
          <a:ext cx="971550" cy="1588"/>
        </a:xfrm>
        <a:prstGeom prst="straightConnector1">
          <a:avLst/>
        </a:prstGeom>
        <a:ln>
          <a:solidFill>
            <a:srgbClr val="00B050"/>
          </a:solidFill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9</xdr:row>
      <xdr:rowOff>9525</xdr:rowOff>
    </xdr:from>
    <xdr:to>
      <xdr:col>20</xdr:col>
      <xdr:colOff>304800</xdr:colOff>
      <xdr:row>65</xdr:row>
      <xdr:rowOff>66675</xdr:rowOff>
    </xdr:to>
    <xdr:sp macro="" textlink="">
      <xdr:nvSpPr>
        <xdr:cNvPr id="80" name="Retângulo 79"/>
        <xdr:cNvSpPr/>
      </xdr:nvSpPr>
      <xdr:spPr>
        <a:xfrm>
          <a:off x="9105900" y="1247775"/>
          <a:ext cx="295275" cy="9972675"/>
        </a:xfrm>
        <a:prstGeom prst="rect">
          <a:avLst/>
        </a:prstGeom>
        <a:noFill/>
        <a:ln>
          <a:solidFill>
            <a:srgbClr val="00B05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23</xdr:col>
      <xdr:colOff>0</xdr:colOff>
      <xdr:row>52</xdr:row>
      <xdr:rowOff>104775</xdr:rowOff>
    </xdr:from>
    <xdr:to>
      <xdr:col>26</xdr:col>
      <xdr:colOff>314325</xdr:colOff>
      <xdr:row>52</xdr:row>
      <xdr:rowOff>106363</xdr:rowOff>
    </xdr:to>
    <xdr:cxnSp macro="">
      <xdr:nvCxnSpPr>
        <xdr:cNvPr id="47" name="Conector de seta reta 46"/>
        <xdr:cNvCxnSpPr/>
      </xdr:nvCxnSpPr>
      <xdr:spPr>
        <a:xfrm>
          <a:off x="10096500" y="9163050"/>
          <a:ext cx="1314450" cy="1588"/>
        </a:xfrm>
        <a:prstGeom prst="straightConnector1">
          <a:avLst/>
        </a:prstGeom>
        <a:ln>
          <a:headEnd type="arrow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J70"/>
  <sheetViews>
    <sheetView showGridLines="0" tabSelected="1" topLeftCell="A38" zoomScaleNormal="100" workbookViewId="0">
      <selection activeCell="S53" sqref="S53"/>
    </sheetView>
  </sheetViews>
  <sheetFormatPr defaultRowHeight="15"/>
  <cols>
    <col min="1" max="1" width="1" customWidth="1"/>
    <col min="2" max="2" width="2" customWidth="1"/>
    <col min="3" max="4" width="4.140625" style="3" customWidth="1"/>
    <col min="5" max="5" width="5" style="3" customWidth="1"/>
    <col min="6" max="6" width="44.7109375" style="2" customWidth="1"/>
    <col min="7" max="7" width="7.28515625" style="3" customWidth="1"/>
    <col min="8" max="8" width="12" style="3" customWidth="1"/>
    <col min="9" max="9" width="1.140625" customWidth="1"/>
    <col min="10" max="35" width="5" style="1" customWidth="1"/>
    <col min="36" max="36" width="1.85546875" customWidth="1"/>
  </cols>
  <sheetData>
    <row r="2" spans="2:36">
      <c r="B2" s="56" t="s">
        <v>64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8"/>
    </row>
    <row r="3" spans="2:36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1"/>
    </row>
    <row r="4" spans="2:36" ht="6.75" customHeight="1"/>
    <row r="5" spans="2:36" ht="5.25" customHeight="1">
      <c r="B5" s="4"/>
      <c r="C5" s="5"/>
      <c r="D5" s="5"/>
      <c r="E5" s="5"/>
      <c r="F5" s="6"/>
      <c r="G5" s="5"/>
      <c r="H5" s="5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9"/>
    </row>
    <row r="6" spans="2:36" ht="15.75">
      <c r="B6" s="10"/>
      <c r="C6" s="11"/>
      <c r="D6" s="11"/>
      <c r="E6" s="11"/>
      <c r="F6" s="12"/>
      <c r="G6" s="11"/>
      <c r="H6" s="11"/>
      <c r="I6" s="13"/>
      <c r="J6" s="53">
        <v>2009</v>
      </c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14"/>
    </row>
    <row r="7" spans="2:36" ht="5.25" customHeight="1">
      <c r="B7" s="10"/>
      <c r="C7" s="55" t="s">
        <v>0</v>
      </c>
      <c r="D7" s="55"/>
      <c r="E7" s="55"/>
      <c r="F7" s="55"/>
      <c r="G7" s="15" t="s">
        <v>0</v>
      </c>
      <c r="H7" s="15" t="s">
        <v>0</v>
      </c>
      <c r="I7" s="13"/>
      <c r="J7" s="52" t="s">
        <v>0</v>
      </c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14"/>
    </row>
    <row r="8" spans="2:36" ht="15.75">
      <c r="B8" s="10"/>
      <c r="C8" s="54" t="s">
        <v>22</v>
      </c>
      <c r="D8" s="54"/>
      <c r="E8" s="54"/>
      <c r="F8" s="54"/>
      <c r="G8" s="16" t="s">
        <v>21</v>
      </c>
      <c r="H8" s="16" t="s">
        <v>65</v>
      </c>
      <c r="I8" s="13"/>
      <c r="J8" s="53" t="s">
        <v>1</v>
      </c>
      <c r="K8" s="53"/>
      <c r="L8" s="53"/>
      <c r="M8" s="53"/>
      <c r="N8" s="53" t="s">
        <v>2</v>
      </c>
      <c r="O8" s="53"/>
      <c r="P8" s="53"/>
      <c r="Q8" s="53"/>
      <c r="R8" s="53" t="s">
        <v>3</v>
      </c>
      <c r="S8" s="53"/>
      <c r="T8" s="53"/>
      <c r="U8" s="53"/>
      <c r="V8" s="53"/>
      <c r="W8" s="53" t="s">
        <v>4</v>
      </c>
      <c r="X8" s="53"/>
      <c r="Y8" s="53"/>
      <c r="Z8" s="53"/>
      <c r="AA8" s="53" t="s">
        <v>5</v>
      </c>
      <c r="AB8" s="53"/>
      <c r="AC8" s="53"/>
      <c r="AD8" s="53"/>
      <c r="AE8" s="53" t="s">
        <v>6</v>
      </c>
      <c r="AF8" s="53"/>
      <c r="AG8" s="53"/>
      <c r="AH8" s="53"/>
      <c r="AI8" s="53"/>
      <c r="AJ8" s="14"/>
    </row>
    <row r="9" spans="2:36" ht="3.75" customHeight="1">
      <c r="B9" s="10"/>
      <c r="C9" s="55" t="s">
        <v>0</v>
      </c>
      <c r="D9" s="55"/>
      <c r="E9" s="55"/>
      <c r="F9" s="55"/>
      <c r="G9" s="15" t="s">
        <v>0</v>
      </c>
      <c r="H9" s="15" t="s">
        <v>0</v>
      </c>
      <c r="I9" s="13"/>
      <c r="J9" s="52" t="s">
        <v>0</v>
      </c>
      <c r="K9" s="52"/>
      <c r="L9" s="52"/>
      <c r="M9" s="52"/>
      <c r="N9" s="52" t="s">
        <v>0</v>
      </c>
      <c r="O9" s="52"/>
      <c r="P9" s="52"/>
      <c r="Q9" s="52"/>
      <c r="R9" s="52" t="s">
        <v>0</v>
      </c>
      <c r="S9" s="52"/>
      <c r="T9" s="52"/>
      <c r="U9" s="52"/>
      <c r="V9" s="52"/>
      <c r="W9" s="52" t="s">
        <v>0</v>
      </c>
      <c r="X9" s="52"/>
      <c r="Y9" s="52"/>
      <c r="Z9" s="52"/>
      <c r="AA9" s="52" t="s">
        <v>0</v>
      </c>
      <c r="AB9" s="52"/>
      <c r="AC9" s="52"/>
      <c r="AD9" s="52"/>
      <c r="AE9" s="52" t="s">
        <v>0</v>
      </c>
      <c r="AF9" s="52"/>
      <c r="AG9" s="52"/>
      <c r="AH9" s="52"/>
      <c r="AI9" s="52"/>
      <c r="AJ9" s="14"/>
    </row>
    <row r="10" spans="2:36">
      <c r="B10" s="10"/>
      <c r="C10" s="11"/>
      <c r="D10" s="11"/>
      <c r="E10" s="11"/>
      <c r="F10" s="12"/>
      <c r="G10" s="11"/>
      <c r="H10" s="11"/>
      <c r="I10" s="13"/>
      <c r="J10" s="36">
        <v>5</v>
      </c>
      <c r="K10" s="17">
        <v>12</v>
      </c>
      <c r="L10" s="17">
        <v>19</v>
      </c>
      <c r="M10" s="37">
        <v>26</v>
      </c>
      <c r="N10" s="36">
        <v>2</v>
      </c>
      <c r="O10" s="17">
        <v>9</v>
      </c>
      <c r="P10" s="17">
        <v>16</v>
      </c>
      <c r="Q10" s="37">
        <v>23</v>
      </c>
      <c r="R10" s="17">
        <v>2</v>
      </c>
      <c r="S10" s="17">
        <v>9</v>
      </c>
      <c r="T10" s="17">
        <v>16</v>
      </c>
      <c r="U10" s="17">
        <v>23</v>
      </c>
      <c r="V10" s="17">
        <v>30</v>
      </c>
      <c r="W10" s="36">
        <v>6</v>
      </c>
      <c r="X10" s="17">
        <v>13</v>
      </c>
      <c r="Y10" s="17">
        <v>20</v>
      </c>
      <c r="Z10" s="37">
        <v>27</v>
      </c>
      <c r="AA10" s="17">
        <v>4</v>
      </c>
      <c r="AB10" s="17">
        <v>11</v>
      </c>
      <c r="AC10" s="17">
        <v>18</v>
      </c>
      <c r="AD10" s="17">
        <v>25</v>
      </c>
      <c r="AE10" s="36">
        <v>1</v>
      </c>
      <c r="AF10" s="17">
        <v>8</v>
      </c>
      <c r="AG10" s="17">
        <v>15</v>
      </c>
      <c r="AH10" s="17">
        <v>22</v>
      </c>
      <c r="AI10" s="17">
        <v>29</v>
      </c>
      <c r="AJ10" s="14"/>
    </row>
    <row r="11" spans="2:36">
      <c r="B11" s="10"/>
      <c r="C11" s="18">
        <v>1</v>
      </c>
      <c r="D11" s="19" t="s">
        <v>25</v>
      </c>
      <c r="E11" s="11"/>
      <c r="F11" s="12"/>
      <c r="G11" s="11"/>
      <c r="H11" s="11"/>
      <c r="I11" s="13"/>
      <c r="J11" s="36"/>
      <c r="K11" s="17"/>
      <c r="L11" s="17"/>
      <c r="M11" s="37"/>
      <c r="N11" s="36"/>
      <c r="O11" s="17"/>
      <c r="P11" s="17"/>
      <c r="Q11" s="37"/>
      <c r="R11" s="17"/>
      <c r="S11" s="17"/>
      <c r="T11" s="17"/>
      <c r="U11" s="17"/>
      <c r="V11" s="17"/>
      <c r="W11" s="36"/>
      <c r="X11" s="17"/>
      <c r="Y11" s="17"/>
      <c r="Z11" s="37"/>
      <c r="AA11" s="17"/>
      <c r="AB11" s="17"/>
      <c r="AC11" s="17"/>
      <c r="AD11" s="17"/>
      <c r="AE11" s="36"/>
      <c r="AF11" s="17"/>
      <c r="AG11" s="17"/>
      <c r="AH11" s="17"/>
      <c r="AI11" s="17"/>
      <c r="AJ11" s="14"/>
    </row>
    <row r="12" spans="2:36">
      <c r="B12" s="10"/>
      <c r="C12" s="18">
        <f>LARGE($C11:C$11,1)+1</f>
        <v>2</v>
      </c>
      <c r="D12" s="20" t="s">
        <v>7</v>
      </c>
      <c r="E12" s="11"/>
      <c r="F12" s="12"/>
      <c r="G12" s="11"/>
      <c r="H12" s="11"/>
      <c r="I12" s="13"/>
      <c r="J12" s="38"/>
      <c r="K12" s="21"/>
      <c r="L12" s="21"/>
      <c r="M12" s="39"/>
      <c r="N12" s="38"/>
      <c r="O12" s="21"/>
      <c r="P12" s="21"/>
      <c r="Q12" s="39"/>
      <c r="R12" s="21"/>
      <c r="S12" s="21"/>
      <c r="T12" s="21"/>
      <c r="U12" s="21"/>
      <c r="V12" s="21"/>
      <c r="W12" s="38"/>
      <c r="X12" s="21"/>
      <c r="Y12" s="21"/>
      <c r="Z12" s="39"/>
      <c r="AA12" s="21"/>
      <c r="AB12" s="21"/>
      <c r="AC12" s="21"/>
      <c r="AD12" s="21"/>
      <c r="AE12" s="38"/>
      <c r="AF12" s="21"/>
      <c r="AG12" s="21"/>
      <c r="AH12" s="21"/>
      <c r="AI12" s="21"/>
      <c r="AJ12" s="14"/>
    </row>
    <row r="13" spans="2:36">
      <c r="B13" s="10"/>
      <c r="C13" s="11"/>
      <c r="D13" s="18">
        <f>C12+0.1</f>
        <v>2.1</v>
      </c>
      <c r="E13" s="20" t="s">
        <v>8</v>
      </c>
      <c r="F13" s="12"/>
      <c r="G13" s="11" t="s">
        <v>24</v>
      </c>
      <c r="H13" s="11" t="s">
        <v>66</v>
      </c>
      <c r="I13" s="13"/>
      <c r="J13" s="38"/>
      <c r="K13" s="21"/>
      <c r="L13" s="21"/>
      <c r="M13" s="39"/>
      <c r="N13" s="38"/>
      <c r="O13" s="21"/>
      <c r="P13" s="21"/>
      <c r="Q13" s="39"/>
      <c r="R13" s="21"/>
      <c r="S13" s="21"/>
      <c r="T13" s="21"/>
      <c r="U13" s="21"/>
      <c r="V13" s="21"/>
      <c r="W13" s="38"/>
      <c r="X13" s="21"/>
      <c r="Y13" s="21"/>
      <c r="Z13" s="39"/>
      <c r="AA13" s="21"/>
      <c r="AB13" s="21"/>
      <c r="AC13" s="21"/>
      <c r="AD13" s="21"/>
      <c r="AE13" s="38"/>
      <c r="AF13" s="21"/>
      <c r="AG13" s="21"/>
      <c r="AH13" s="21"/>
      <c r="AI13" s="21"/>
      <c r="AJ13" s="14"/>
    </row>
    <row r="14" spans="2:36">
      <c r="B14" s="10"/>
      <c r="C14" s="11"/>
      <c r="D14" s="18">
        <f>LARGE(D13,1)+0.1</f>
        <v>2.2000000000000002</v>
      </c>
      <c r="E14" s="20" t="s">
        <v>9</v>
      </c>
      <c r="F14" s="12"/>
      <c r="G14" s="11" t="s">
        <v>23</v>
      </c>
      <c r="H14" s="11" t="s">
        <v>66</v>
      </c>
      <c r="I14" s="13"/>
      <c r="J14" s="40"/>
      <c r="K14" s="21"/>
      <c r="L14" s="21"/>
      <c r="M14" s="39"/>
      <c r="N14" s="38"/>
      <c r="O14" s="21"/>
      <c r="P14" s="21"/>
      <c r="Q14" s="39"/>
      <c r="R14" s="21"/>
      <c r="S14" s="21"/>
      <c r="T14" s="21"/>
      <c r="U14" s="21"/>
      <c r="V14" s="21"/>
      <c r="W14" s="38"/>
      <c r="X14" s="21"/>
      <c r="Y14" s="21"/>
      <c r="Z14" s="39"/>
      <c r="AA14" s="21"/>
      <c r="AB14" s="21"/>
      <c r="AC14" s="21"/>
      <c r="AD14" s="21"/>
      <c r="AE14" s="38"/>
      <c r="AF14" s="21"/>
      <c r="AG14" s="21"/>
      <c r="AH14" s="21"/>
      <c r="AI14" s="21"/>
      <c r="AJ14" s="14"/>
    </row>
    <row r="15" spans="2:36">
      <c r="B15" s="10"/>
      <c r="C15" s="11"/>
      <c r="D15" s="18">
        <f>LARGE(D14,1)+0.1</f>
        <v>2.3000000000000003</v>
      </c>
      <c r="E15" s="20" t="s">
        <v>26</v>
      </c>
      <c r="F15" s="12"/>
      <c r="G15" s="11" t="s">
        <v>23</v>
      </c>
      <c r="H15" s="11" t="s">
        <v>66</v>
      </c>
      <c r="I15" s="13"/>
      <c r="J15" s="40"/>
      <c r="K15" s="21"/>
      <c r="L15" s="21"/>
      <c r="M15" s="39"/>
      <c r="N15" s="38"/>
      <c r="O15" s="21"/>
      <c r="P15" s="21"/>
      <c r="Q15" s="39"/>
      <c r="R15" s="21"/>
      <c r="S15" s="21"/>
      <c r="T15" s="21"/>
      <c r="U15" s="21"/>
      <c r="V15" s="21"/>
      <c r="W15" s="38"/>
      <c r="X15" s="21"/>
      <c r="Y15" s="21"/>
      <c r="Z15" s="39"/>
      <c r="AA15" s="21"/>
      <c r="AB15" s="21"/>
      <c r="AC15" s="21"/>
      <c r="AD15" s="21"/>
      <c r="AE15" s="38"/>
      <c r="AF15" s="21"/>
      <c r="AG15" s="21"/>
      <c r="AH15" s="21"/>
      <c r="AI15" s="21"/>
      <c r="AJ15" s="14"/>
    </row>
    <row r="16" spans="2:36">
      <c r="B16" s="10"/>
      <c r="C16" s="11"/>
      <c r="D16" s="18">
        <f>LARGE($D$13:D15,1)+0.1</f>
        <v>2.4000000000000004</v>
      </c>
      <c r="E16" s="20" t="s">
        <v>72</v>
      </c>
      <c r="F16" s="12"/>
      <c r="G16" s="11" t="s">
        <v>23</v>
      </c>
      <c r="H16" s="11" t="s">
        <v>66</v>
      </c>
      <c r="I16" s="13"/>
      <c r="J16" s="41"/>
      <c r="K16" s="22"/>
      <c r="L16" s="22"/>
      <c r="M16" s="42"/>
      <c r="N16" s="41"/>
      <c r="O16" s="21"/>
      <c r="P16" s="21"/>
      <c r="Q16" s="39"/>
      <c r="R16" s="21"/>
      <c r="S16" s="21"/>
      <c r="T16" s="21"/>
      <c r="U16" s="21"/>
      <c r="V16" s="21"/>
      <c r="W16" s="38"/>
      <c r="X16" s="21"/>
      <c r="Y16" s="21"/>
      <c r="Z16" s="39"/>
      <c r="AA16" s="21"/>
      <c r="AB16" s="21"/>
      <c r="AC16" s="21"/>
      <c r="AD16" s="21"/>
      <c r="AE16" s="38"/>
      <c r="AF16" s="21"/>
      <c r="AG16" s="21"/>
      <c r="AH16" s="21"/>
      <c r="AI16" s="21"/>
      <c r="AJ16" s="14"/>
    </row>
    <row r="17" spans="2:36">
      <c r="B17" s="10"/>
      <c r="C17" s="11"/>
      <c r="D17" s="18">
        <f>LARGE($D$13:D16,1)+0.1</f>
        <v>2.5000000000000004</v>
      </c>
      <c r="E17" s="20" t="s">
        <v>10</v>
      </c>
      <c r="F17" s="12"/>
      <c r="G17" s="11" t="s">
        <v>23</v>
      </c>
      <c r="H17" s="11" t="s">
        <v>66</v>
      </c>
      <c r="I17" s="13"/>
      <c r="J17" s="38"/>
      <c r="K17" s="21"/>
      <c r="L17" s="21"/>
      <c r="M17" s="39"/>
      <c r="N17" s="38"/>
      <c r="O17" s="21"/>
      <c r="P17" s="21"/>
      <c r="Q17" s="39"/>
      <c r="R17" s="21"/>
      <c r="S17" s="21"/>
      <c r="T17" s="21"/>
      <c r="U17" s="21"/>
      <c r="V17" s="21"/>
      <c r="W17" s="38"/>
      <c r="X17" s="21"/>
      <c r="Y17" s="21"/>
      <c r="Z17" s="39"/>
      <c r="AA17" s="21"/>
      <c r="AB17" s="21"/>
      <c r="AC17" s="21"/>
      <c r="AD17" s="21"/>
      <c r="AE17" s="38"/>
      <c r="AF17" s="21"/>
      <c r="AG17" s="21"/>
      <c r="AH17" s="21"/>
      <c r="AI17" s="21"/>
      <c r="AJ17" s="14"/>
    </row>
    <row r="18" spans="2:36" ht="5.25" customHeight="1">
      <c r="B18" s="10"/>
      <c r="C18" s="11"/>
      <c r="D18" s="18"/>
      <c r="E18" s="20"/>
      <c r="F18" s="12"/>
      <c r="G18" s="11"/>
      <c r="H18" s="11"/>
      <c r="I18" s="13"/>
      <c r="J18" s="38"/>
      <c r="K18" s="21"/>
      <c r="L18" s="21"/>
      <c r="M18" s="39"/>
      <c r="N18" s="38"/>
      <c r="O18" s="21"/>
      <c r="P18" s="21"/>
      <c r="Q18" s="39"/>
      <c r="R18" s="21"/>
      <c r="S18" s="21"/>
      <c r="T18" s="21"/>
      <c r="U18" s="21"/>
      <c r="V18" s="21"/>
      <c r="W18" s="38"/>
      <c r="X18" s="21"/>
      <c r="Y18" s="21"/>
      <c r="Z18" s="39"/>
      <c r="AA18" s="21"/>
      <c r="AB18" s="21"/>
      <c r="AC18" s="21"/>
      <c r="AD18" s="21"/>
      <c r="AE18" s="38"/>
      <c r="AF18" s="21"/>
      <c r="AG18" s="21"/>
      <c r="AH18" s="21"/>
      <c r="AI18" s="21"/>
      <c r="AJ18" s="14"/>
    </row>
    <row r="19" spans="2:36">
      <c r="B19" s="10"/>
      <c r="C19" s="18">
        <f>LARGE($C$11:C17,1)+1</f>
        <v>3</v>
      </c>
      <c r="D19" s="20" t="s">
        <v>11</v>
      </c>
      <c r="E19" s="11"/>
      <c r="F19" s="12"/>
      <c r="G19" s="11"/>
      <c r="H19" s="11"/>
      <c r="I19" s="13"/>
      <c r="J19" s="38"/>
      <c r="K19" s="21"/>
      <c r="L19" s="21"/>
      <c r="M19" s="39"/>
      <c r="N19" s="38"/>
      <c r="O19" s="21"/>
      <c r="P19" s="21"/>
      <c r="Q19" s="39"/>
      <c r="R19" s="21"/>
      <c r="S19" s="21"/>
      <c r="T19" s="21"/>
      <c r="U19" s="21"/>
      <c r="V19" s="21"/>
      <c r="W19" s="38"/>
      <c r="X19" s="21"/>
      <c r="Y19" s="21"/>
      <c r="Z19" s="39"/>
      <c r="AA19" s="21"/>
      <c r="AB19" s="21"/>
      <c r="AC19" s="21"/>
      <c r="AD19" s="21"/>
      <c r="AE19" s="38"/>
      <c r="AF19" s="21"/>
      <c r="AG19" s="21"/>
      <c r="AH19" s="21"/>
      <c r="AI19" s="21"/>
      <c r="AJ19" s="14"/>
    </row>
    <row r="20" spans="2:36">
      <c r="B20" s="10"/>
      <c r="C20" s="18"/>
      <c r="D20" s="18">
        <f>C19+0.1</f>
        <v>3.1</v>
      </c>
      <c r="E20" s="20" t="s">
        <v>13</v>
      </c>
      <c r="F20" s="12"/>
      <c r="G20" s="11" t="s">
        <v>24</v>
      </c>
      <c r="H20" s="11" t="s">
        <v>67</v>
      </c>
      <c r="I20" s="13"/>
      <c r="J20" s="38"/>
      <c r="K20" s="21"/>
      <c r="L20" s="21"/>
      <c r="M20" s="39"/>
      <c r="N20" s="38"/>
      <c r="O20" s="21"/>
      <c r="P20" s="21"/>
      <c r="Q20" s="39"/>
      <c r="R20" s="21"/>
      <c r="S20" s="21"/>
      <c r="T20" s="21"/>
      <c r="U20" s="21"/>
      <c r="V20" s="21"/>
      <c r="W20" s="38"/>
      <c r="X20" s="21"/>
      <c r="Y20" s="21"/>
      <c r="Z20" s="39"/>
      <c r="AA20" s="21"/>
      <c r="AB20" s="21"/>
      <c r="AC20" s="21"/>
      <c r="AD20" s="21"/>
      <c r="AE20" s="38"/>
      <c r="AF20" s="21"/>
      <c r="AG20" s="21"/>
      <c r="AH20" s="21"/>
      <c r="AI20" s="21"/>
      <c r="AJ20" s="14"/>
    </row>
    <row r="21" spans="2:36">
      <c r="B21" s="10"/>
      <c r="C21" s="18"/>
      <c r="D21" s="18">
        <f>LARGE(D20,1)+0.1</f>
        <v>3.2</v>
      </c>
      <c r="E21" s="20" t="s">
        <v>12</v>
      </c>
      <c r="F21" s="12"/>
      <c r="G21" s="11" t="s">
        <v>24</v>
      </c>
      <c r="H21" s="11" t="s">
        <v>69</v>
      </c>
      <c r="I21" s="13"/>
      <c r="J21" s="38"/>
      <c r="K21" s="21"/>
      <c r="L21" s="21"/>
      <c r="M21" s="39"/>
      <c r="N21" s="38"/>
      <c r="O21" s="21"/>
      <c r="P21" s="21"/>
      <c r="Q21" s="39"/>
      <c r="R21" s="21"/>
      <c r="S21" s="21"/>
      <c r="T21" s="21"/>
      <c r="U21" s="21"/>
      <c r="V21" s="21"/>
      <c r="W21" s="38"/>
      <c r="X21" s="21"/>
      <c r="Y21" s="21"/>
      <c r="Z21" s="39"/>
      <c r="AA21" s="21"/>
      <c r="AB21" s="21"/>
      <c r="AC21" s="21"/>
      <c r="AD21" s="21"/>
      <c r="AE21" s="38"/>
      <c r="AF21" s="21"/>
      <c r="AG21" s="21"/>
      <c r="AH21" s="21"/>
      <c r="AI21" s="21"/>
      <c r="AJ21" s="14"/>
    </row>
    <row r="22" spans="2:36">
      <c r="B22" s="10"/>
      <c r="C22" s="18"/>
      <c r="D22" s="18">
        <f>LARGE(D21,1)+0.1</f>
        <v>3.3000000000000003</v>
      </c>
      <c r="E22" s="20" t="s">
        <v>14</v>
      </c>
      <c r="F22" s="12"/>
      <c r="G22" s="11" t="s">
        <v>24</v>
      </c>
      <c r="H22" s="11" t="s">
        <v>68</v>
      </c>
      <c r="I22" s="13"/>
      <c r="J22" s="38"/>
      <c r="K22" s="21"/>
      <c r="L22" s="21"/>
      <c r="M22" s="39"/>
      <c r="N22" s="38"/>
      <c r="O22" s="21"/>
      <c r="P22" s="21"/>
      <c r="Q22" s="39"/>
      <c r="R22" s="21"/>
      <c r="S22" s="21"/>
      <c r="T22" s="21"/>
      <c r="U22" s="21"/>
      <c r="V22" s="21"/>
      <c r="W22" s="38"/>
      <c r="X22" s="21"/>
      <c r="Y22" s="21"/>
      <c r="Z22" s="39"/>
      <c r="AA22" s="21"/>
      <c r="AB22" s="21"/>
      <c r="AC22" s="21"/>
      <c r="AD22" s="21"/>
      <c r="AE22" s="38"/>
      <c r="AF22" s="21"/>
      <c r="AG22" s="21"/>
      <c r="AH22" s="21"/>
      <c r="AI22" s="21"/>
      <c r="AJ22" s="14"/>
    </row>
    <row r="23" spans="2:36" ht="5.25" customHeight="1">
      <c r="B23" s="10"/>
      <c r="C23" s="11"/>
      <c r="D23" s="18"/>
      <c r="E23" s="20"/>
      <c r="F23" s="12"/>
      <c r="G23" s="11"/>
      <c r="H23" s="11"/>
      <c r="I23" s="13"/>
      <c r="J23" s="38"/>
      <c r="K23" s="21"/>
      <c r="L23" s="21"/>
      <c r="M23" s="39"/>
      <c r="N23" s="38"/>
      <c r="O23" s="21"/>
      <c r="P23" s="21"/>
      <c r="Q23" s="39"/>
      <c r="R23" s="21"/>
      <c r="S23" s="21"/>
      <c r="T23" s="21"/>
      <c r="U23" s="21"/>
      <c r="V23" s="21"/>
      <c r="W23" s="38"/>
      <c r="X23" s="21"/>
      <c r="Y23" s="21"/>
      <c r="Z23" s="39"/>
      <c r="AA23" s="21"/>
      <c r="AB23" s="21"/>
      <c r="AC23" s="21"/>
      <c r="AD23" s="21"/>
      <c r="AE23" s="38"/>
      <c r="AF23" s="21"/>
      <c r="AG23" s="21"/>
      <c r="AH23" s="21"/>
      <c r="AI23" s="21"/>
      <c r="AJ23" s="14"/>
    </row>
    <row r="24" spans="2:36">
      <c r="B24" s="10"/>
      <c r="C24" s="18">
        <f>LARGE($C$11:C21,1)+1</f>
        <v>4</v>
      </c>
      <c r="D24" s="23" t="s">
        <v>15</v>
      </c>
      <c r="E24" s="11"/>
      <c r="F24" s="12"/>
      <c r="G24" s="11"/>
      <c r="H24" s="11"/>
      <c r="I24" s="13"/>
      <c r="J24" s="38"/>
      <c r="K24" s="21"/>
      <c r="L24" s="21"/>
      <c r="M24" s="39"/>
      <c r="N24" s="38"/>
      <c r="O24" s="21"/>
      <c r="P24" s="21"/>
      <c r="Q24" s="39"/>
      <c r="R24" s="21"/>
      <c r="S24" s="21"/>
      <c r="T24" s="21"/>
      <c r="U24" s="21"/>
      <c r="V24" s="21"/>
      <c r="W24" s="38"/>
      <c r="X24" s="21"/>
      <c r="Y24" s="21"/>
      <c r="Z24" s="39"/>
      <c r="AA24" s="21"/>
      <c r="AB24" s="21"/>
      <c r="AC24" s="21"/>
      <c r="AD24" s="21"/>
      <c r="AE24" s="38"/>
      <c r="AF24" s="21"/>
      <c r="AG24" s="21"/>
      <c r="AH24" s="21"/>
      <c r="AI24" s="21"/>
      <c r="AJ24" s="14"/>
    </row>
    <row r="25" spans="2:36">
      <c r="B25" s="10"/>
      <c r="C25" s="11"/>
      <c r="D25" s="18">
        <f>C24+0.1</f>
        <v>4.0999999999999996</v>
      </c>
      <c r="E25" s="20" t="s">
        <v>16</v>
      </c>
      <c r="F25" s="12"/>
      <c r="G25" s="11" t="s">
        <v>24</v>
      </c>
      <c r="H25" s="11" t="s">
        <v>68</v>
      </c>
      <c r="I25" s="13"/>
      <c r="J25" s="38"/>
      <c r="K25" s="21"/>
      <c r="L25" s="21"/>
      <c r="M25" s="39"/>
      <c r="N25" s="38"/>
      <c r="O25" s="21"/>
      <c r="P25" s="21"/>
      <c r="Q25" s="39"/>
      <c r="R25" s="21"/>
      <c r="S25" s="21"/>
      <c r="T25" s="21"/>
      <c r="U25" s="21"/>
      <c r="V25" s="21"/>
      <c r="W25" s="38"/>
      <c r="X25" s="21"/>
      <c r="Y25" s="21"/>
      <c r="Z25" s="39"/>
      <c r="AA25" s="21"/>
      <c r="AB25" s="21"/>
      <c r="AC25" s="21"/>
      <c r="AD25" s="21"/>
      <c r="AE25" s="38"/>
      <c r="AF25" s="21"/>
      <c r="AG25" s="21"/>
      <c r="AH25" s="21"/>
      <c r="AI25" s="21"/>
      <c r="AJ25" s="14"/>
    </row>
    <row r="26" spans="2:36">
      <c r="B26" s="10"/>
      <c r="C26" s="11"/>
      <c r="D26" s="18">
        <f>LARGE(D25,1)+0.1</f>
        <v>4.1999999999999993</v>
      </c>
      <c r="E26" s="20" t="s">
        <v>17</v>
      </c>
      <c r="F26" s="12"/>
      <c r="G26" s="11" t="s">
        <v>24</v>
      </c>
      <c r="H26" s="11" t="s">
        <v>69</v>
      </c>
      <c r="I26" s="13"/>
      <c r="J26" s="38"/>
      <c r="K26" s="21"/>
      <c r="L26" s="21"/>
      <c r="M26" s="39"/>
      <c r="N26" s="38"/>
      <c r="O26" s="21"/>
      <c r="P26" s="21"/>
      <c r="Q26" s="39"/>
      <c r="R26" s="21"/>
      <c r="S26" s="21"/>
      <c r="T26" s="21"/>
      <c r="U26" s="21"/>
      <c r="V26" s="21"/>
      <c r="W26" s="38"/>
      <c r="X26" s="21"/>
      <c r="Y26" s="21"/>
      <c r="Z26" s="39"/>
      <c r="AA26" s="21"/>
      <c r="AB26" s="21"/>
      <c r="AC26" s="21"/>
      <c r="AD26" s="21"/>
      <c r="AE26" s="38"/>
      <c r="AF26" s="21"/>
      <c r="AG26" s="21"/>
      <c r="AH26" s="21"/>
      <c r="AI26" s="21"/>
      <c r="AJ26" s="14"/>
    </row>
    <row r="27" spans="2:36">
      <c r="B27" s="10"/>
      <c r="C27" s="11"/>
      <c r="D27" s="18">
        <f>LARGE(D26,1)+0.1</f>
        <v>4.2999999999999989</v>
      </c>
      <c r="E27" s="20" t="s">
        <v>18</v>
      </c>
      <c r="F27" s="12"/>
      <c r="G27" s="11" t="s">
        <v>24</v>
      </c>
      <c r="H27" s="11" t="s">
        <v>70</v>
      </c>
      <c r="I27" s="13"/>
      <c r="J27" s="38"/>
      <c r="K27" s="21"/>
      <c r="L27" s="21"/>
      <c r="M27" s="39"/>
      <c r="N27" s="38"/>
      <c r="O27" s="21"/>
      <c r="P27" s="21"/>
      <c r="Q27" s="39"/>
      <c r="R27" s="21"/>
      <c r="S27" s="21"/>
      <c r="T27" s="21"/>
      <c r="U27" s="21"/>
      <c r="V27" s="21"/>
      <c r="W27" s="38"/>
      <c r="X27" s="21"/>
      <c r="Y27" s="21"/>
      <c r="Z27" s="39"/>
      <c r="AA27" s="21"/>
      <c r="AB27" s="21"/>
      <c r="AC27" s="21"/>
      <c r="AD27" s="21"/>
      <c r="AE27" s="38"/>
      <c r="AF27" s="21"/>
      <c r="AG27" s="21"/>
      <c r="AH27" s="21"/>
      <c r="AI27" s="21"/>
      <c r="AJ27" s="14"/>
    </row>
    <row r="28" spans="2:36">
      <c r="B28" s="10"/>
      <c r="C28" s="11"/>
      <c r="D28" s="18">
        <f>LARGE(D27,1)+0.1</f>
        <v>4.3999999999999986</v>
      </c>
      <c r="E28" s="20" t="s">
        <v>19</v>
      </c>
      <c r="F28" s="12"/>
      <c r="G28" s="11" t="s">
        <v>24</v>
      </c>
      <c r="H28" s="11" t="s">
        <v>70</v>
      </c>
      <c r="I28" s="13"/>
      <c r="J28" s="38"/>
      <c r="K28" s="21"/>
      <c r="L28" s="21"/>
      <c r="M28" s="39"/>
      <c r="N28" s="38"/>
      <c r="O28" s="21"/>
      <c r="P28" s="21"/>
      <c r="Q28" s="39"/>
      <c r="R28" s="21"/>
      <c r="S28" s="21"/>
      <c r="T28" s="21"/>
      <c r="U28" s="21"/>
      <c r="V28" s="21"/>
      <c r="W28" s="38"/>
      <c r="X28" s="21"/>
      <c r="Y28" s="21"/>
      <c r="Z28" s="39"/>
      <c r="AA28" s="21"/>
      <c r="AB28" s="21"/>
      <c r="AC28" s="21"/>
      <c r="AD28" s="21"/>
      <c r="AE28" s="38"/>
      <c r="AF28" s="21"/>
      <c r="AG28" s="21"/>
      <c r="AH28" s="21"/>
      <c r="AI28" s="21"/>
      <c r="AJ28" s="14"/>
    </row>
    <row r="29" spans="2:36" ht="5.25" customHeight="1">
      <c r="B29" s="10"/>
      <c r="C29" s="11"/>
      <c r="D29" s="18"/>
      <c r="E29" s="20"/>
      <c r="F29" s="12"/>
      <c r="G29" s="11"/>
      <c r="H29" s="11"/>
      <c r="I29" s="13"/>
      <c r="J29" s="38"/>
      <c r="K29" s="21"/>
      <c r="L29" s="21"/>
      <c r="M29" s="39"/>
      <c r="N29" s="38"/>
      <c r="O29" s="21"/>
      <c r="P29" s="21"/>
      <c r="Q29" s="39"/>
      <c r="R29" s="21"/>
      <c r="S29" s="21"/>
      <c r="T29" s="21"/>
      <c r="U29" s="21"/>
      <c r="V29" s="21"/>
      <c r="W29" s="38"/>
      <c r="X29" s="21"/>
      <c r="Y29" s="21"/>
      <c r="Z29" s="39"/>
      <c r="AA29" s="21"/>
      <c r="AB29" s="21"/>
      <c r="AC29" s="21"/>
      <c r="AD29" s="21"/>
      <c r="AE29" s="38"/>
      <c r="AF29" s="21"/>
      <c r="AG29" s="21"/>
      <c r="AH29" s="21"/>
      <c r="AI29" s="21"/>
      <c r="AJ29" s="14"/>
    </row>
    <row r="30" spans="2:36">
      <c r="B30" s="10"/>
      <c r="C30" s="18">
        <f>LARGE($C$11:C27,1)+1</f>
        <v>5</v>
      </c>
      <c r="D30" s="20" t="s">
        <v>20</v>
      </c>
      <c r="E30" s="11"/>
      <c r="F30" s="12"/>
      <c r="G30" s="11"/>
      <c r="H30" s="11"/>
      <c r="I30" s="13"/>
      <c r="J30" s="38"/>
      <c r="K30" s="21"/>
      <c r="L30" s="21"/>
      <c r="M30" s="39"/>
      <c r="N30" s="38"/>
      <c r="O30" s="21"/>
      <c r="P30" s="21"/>
      <c r="Q30" s="39"/>
      <c r="R30" s="21"/>
      <c r="S30" s="21"/>
      <c r="T30" s="21"/>
      <c r="U30" s="21"/>
      <c r="V30" s="21"/>
      <c r="W30" s="38"/>
      <c r="X30" s="21"/>
      <c r="Y30" s="21"/>
      <c r="Z30" s="39"/>
      <c r="AA30" s="21"/>
      <c r="AB30" s="21"/>
      <c r="AC30" s="21"/>
      <c r="AD30" s="21"/>
      <c r="AE30" s="38"/>
      <c r="AF30" s="21"/>
      <c r="AG30" s="21"/>
      <c r="AH30" s="21"/>
      <c r="AI30" s="21"/>
      <c r="AJ30" s="14"/>
    </row>
    <row r="31" spans="2:36">
      <c r="B31" s="10"/>
      <c r="C31" s="11"/>
      <c r="D31" s="18">
        <f>C30+0.1</f>
        <v>5.0999999999999996</v>
      </c>
      <c r="E31" s="20" t="s">
        <v>27</v>
      </c>
      <c r="F31" s="12"/>
      <c r="G31" s="11" t="s">
        <v>23</v>
      </c>
      <c r="H31" s="11" t="s">
        <v>68</v>
      </c>
      <c r="I31" s="13"/>
      <c r="J31" s="38"/>
      <c r="K31" s="21"/>
      <c r="L31" s="21"/>
      <c r="M31" s="39"/>
      <c r="N31" s="38"/>
      <c r="O31" s="21"/>
      <c r="P31" s="21"/>
      <c r="Q31" s="39"/>
      <c r="R31" s="21"/>
      <c r="S31" s="21"/>
      <c r="T31" s="21"/>
      <c r="U31" s="21"/>
      <c r="V31" s="21"/>
      <c r="W31" s="38"/>
      <c r="X31" s="21"/>
      <c r="Y31" s="21"/>
      <c r="Z31" s="39"/>
      <c r="AA31" s="21"/>
      <c r="AB31" s="21"/>
      <c r="AC31" s="21"/>
      <c r="AD31" s="21"/>
      <c r="AE31" s="38"/>
      <c r="AF31" s="21"/>
      <c r="AG31" s="21"/>
      <c r="AH31" s="21"/>
      <c r="AI31" s="21"/>
      <c r="AJ31" s="14"/>
    </row>
    <row r="32" spans="2:36">
      <c r="B32" s="10"/>
      <c r="C32" s="11"/>
      <c r="D32" s="18">
        <f t="shared" ref="D32:D34" si="0">LARGE(D31,1)+0.1</f>
        <v>5.1999999999999993</v>
      </c>
      <c r="E32" s="20" t="s">
        <v>28</v>
      </c>
      <c r="F32" s="12"/>
      <c r="G32" s="11" t="s">
        <v>23</v>
      </c>
      <c r="H32" s="11" t="s">
        <v>68</v>
      </c>
      <c r="I32" s="13"/>
      <c r="J32" s="38"/>
      <c r="K32" s="21"/>
      <c r="L32" s="21"/>
      <c r="M32" s="39"/>
      <c r="N32" s="38"/>
      <c r="O32" s="21"/>
      <c r="P32" s="21"/>
      <c r="Q32" s="39"/>
      <c r="R32" s="21"/>
      <c r="S32" s="21"/>
      <c r="T32" s="21"/>
      <c r="U32" s="21"/>
      <c r="V32" s="21"/>
      <c r="W32" s="38"/>
      <c r="X32" s="21"/>
      <c r="Y32" s="21"/>
      <c r="Z32" s="39"/>
      <c r="AA32" s="21"/>
      <c r="AB32" s="21"/>
      <c r="AC32" s="21"/>
      <c r="AD32" s="21"/>
      <c r="AE32" s="38"/>
      <c r="AF32" s="21"/>
      <c r="AG32" s="21"/>
      <c r="AH32" s="21"/>
      <c r="AI32" s="21"/>
      <c r="AJ32" s="14"/>
    </row>
    <row r="33" spans="2:36">
      <c r="B33" s="10"/>
      <c r="C33" s="11"/>
      <c r="D33" s="18">
        <f t="shared" si="0"/>
        <v>5.2999999999999989</v>
      </c>
      <c r="E33" s="20" t="s">
        <v>29</v>
      </c>
      <c r="F33" s="12"/>
      <c r="G33" s="11" t="s">
        <v>24</v>
      </c>
      <c r="H33" s="11" t="s">
        <v>68</v>
      </c>
      <c r="I33" s="13"/>
      <c r="J33" s="38"/>
      <c r="K33" s="21"/>
      <c r="L33" s="21"/>
      <c r="M33" s="39"/>
      <c r="N33" s="38"/>
      <c r="O33" s="21"/>
      <c r="P33" s="21"/>
      <c r="Q33" s="39"/>
      <c r="R33" s="21"/>
      <c r="S33" s="21"/>
      <c r="T33" s="21"/>
      <c r="U33" s="21"/>
      <c r="V33" s="21"/>
      <c r="W33" s="38"/>
      <c r="X33" s="21"/>
      <c r="Y33" s="21"/>
      <c r="Z33" s="39"/>
      <c r="AA33" s="21"/>
      <c r="AB33" s="21"/>
      <c r="AC33" s="21"/>
      <c r="AD33" s="21"/>
      <c r="AE33" s="38"/>
      <c r="AF33" s="21"/>
      <c r="AG33" s="21"/>
      <c r="AH33" s="21"/>
      <c r="AI33" s="21"/>
      <c r="AJ33" s="14"/>
    </row>
    <row r="34" spans="2:36">
      <c r="B34" s="10"/>
      <c r="C34" s="11"/>
      <c r="D34" s="18">
        <f t="shared" si="0"/>
        <v>5.3999999999999986</v>
      </c>
      <c r="E34" s="20" t="s">
        <v>30</v>
      </c>
      <c r="F34" s="12"/>
      <c r="G34" s="11"/>
      <c r="H34" s="11"/>
      <c r="I34" s="13"/>
      <c r="J34" s="38"/>
      <c r="K34" s="21"/>
      <c r="L34" s="21"/>
      <c r="M34" s="39"/>
      <c r="N34" s="38"/>
      <c r="O34" s="21"/>
      <c r="P34" s="21"/>
      <c r="Q34" s="39"/>
      <c r="R34" s="21"/>
      <c r="S34" s="21"/>
      <c r="T34" s="21"/>
      <c r="U34" s="21"/>
      <c r="V34" s="21"/>
      <c r="W34" s="38"/>
      <c r="X34" s="21"/>
      <c r="Y34" s="21"/>
      <c r="Z34" s="39"/>
      <c r="AA34" s="21"/>
      <c r="AB34" s="21"/>
      <c r="AC34" s="21"/>
      <c r="AD34" s="21"/>
      <c r="AE34" s="38"/>
      <c r="AF34" s="21"/>
      <c r="AG34" s="21"/>
      <c r="AH34" s="21"/>
      <c r="AI34" s="21"/>
      <c r="AJ34" s="14"/>
    </row>
    <row r="35" spans="2:36">
      <c r="B35" s="10"/>
      <c r="C35" s="11"/>
      <c r="D35" s="18"/>
      <c r="E35" s="11" t="str">
        <f>CONCATENATE(D34,",",1)</f>
        <v>5,4,1</v>
      </c>
      <c r="F35" s="12" t="s">
        <v>31</v>
      </c>
      <c r="G35" s="11" t="s">
        <v>23</v>
      </c>
      <c r="H35" s="11" t="s">
        <v>68</v>
      </c>
      <c r="I35" s="13"/>
      <c r="J35" s="38"/>
      <c r="K35" s="21"/>
      <c r="L35" s="21"/>
      <c r="M35" s="39"/>
      <c r="N35" s="38"/>
      <c r="O35" s="21"/>
      <c r="P35" s="21"/>
      <c r="Q35" s="39"/>
      <c r="R35" s="21"/>
      <c r="S35" s="21"/>
      <c r="T35" s="21"/>
      <c r="U35" s="21"/>
      <c r="V35" s="21"/>
      <c r="W35" s="38"/>
      <c r="X35" s="21"/>
      <c r="Y35" s="21"/>
      <c r="Z35" s="39"/>
      <c r="AA35" s="21"/>
      <c r="AB35" s="21"/>
      <c r="AC35" s="21"/>
      <c r="AD35" s="21"/>
      <c r="AE35" s="38"/>
      <c r="AF35" s="21"/>
      <c r="AG35" s="21"/>
      <c r="AH35" s="21"/>
      <c r="AI35" s="21"/>
      <c r="AJ35" s="14"/>
    </row>
    <row r="36" spans="2:36">
      <c r="B36" s="10"/>
      <c r="C36" s="11"/>
      <c r="D36" s="11"/>
      <c r="E36" s="11" t="str">
        <f>CONCATENATE(LEFT(E35,4),RIGHT(E35,1)+1)</f>
        <v>5,4,2</v>
      </c>
      <c r="F36" s="12" t="s">
        <v>32</v>
      </c>
      <c r="G36" s="11" t="s">
        <v>23</v>
      </c>
      <c r="H36" s="11" t="s">
        <v>69</v>
      </c>
      <c r="I36" s="13"/>
      <c r="J36" s="38"/>
      <c r="K36" s="21"/>
      <c r="L36" s="21"/>
      <c r="M36" s="39"/>
      <c r="N36" s="38"/>
      <c r="O36" s="21"/>
      <c r="P36" s="21"/>
      <c r="Q36" s="39"/>
      <c r="R36" s="21"/>
      <c r="S36" s="21"/>
      <c r="T36" s="21"/>
      <c r="U36" s="21"/>
      <c r="V36" s="21"/>
      <c r="W36" s="38"/>
      <c r="X36" s="21"/>
      <c r="Y36" s="21"/>
      <c r="Z36" s="39"/>
      <c r="AA36" s="21"/>
      <c r="AB36" s="21"/>
      <c r="AC36" s="21"/>
      <c r="AD36" s="21"/>
      <c r="AE36" s="38"/>
      <c r="AF36" s="21"/>
      <c r="AG36" s="21"/>
      <c r="AH36" s="21"/>
      <c r="AI36" s="21"/>
      <c r="AJ36" s="14"/>
    </row>
    <row r="37" spans="2:36">
      <c r="B37" s="10"/>
      <c r="C37" s="11"/>
      <c r="D37" s="11"/>
      <c r="E37" s="11" t="str">
        <f t="shared" ref="E37:E39" si="1">CONCATENATE(LEFT(E36,4),RIGHT(E36,1)+1)</f>
        <v>5,4,3</v>
      </c>
      <c r="F37" s="12" t="s">
        <v>33</v>
      </c>
      <c r="G37" s="11" t="s">
        <v>23</v>
      </c>
      <c r="H37" s="11" t="s">
        <v>71</v>
      </c>
      <c r="I37" s="13"/>
      <c r="J37" s="38"/>
      <c r="K37" s="21"/>
      <c r="L37" s="21"/>
      <c r="M37" s="39"/>
      <c r="N37" s="38"/>
      <c r="O37" s="21"/>
      <c r="P37" s="21"/>
      <c r="Q37" s="39"/>
      <c r="R37" s="21"/>
      <c r="S37" s="21"/>
      <c r="T37" s="21"/>
      <c r="U37" s="21"/>
      <c r="V37" s="21"/>
      <c r="W37" s="38"/>
      <c r="X37" s="21"/>
      <c r="Y37" s="21"/>
      <c r="Z37" s="39"/>
      <c r="AA37" s="21"/>
      <c r="AB37" s="21"/>
      <c r="AC37" s="21"/>
      <c r="AD37" s="21"/>
      <c r="AE37" s="38"/>
      <c r="AF37" s="21"/>
      <c r="AG37" s="21"/>
      <c r="AH37" s="21"/>
      <c r="AI37" s="21"/>
      <c r="AJ37" s="14"/>
    </row>
    <row r="38" spans="2:36">
      <c r="B38" s="10"/>
      <c r="C38" s="11"/>
      <c r="D38" s="11"/>
      <c r="E38" s="11" t="str">
        <f t="shared" si="1"/>
        <v>5,4,4</v>
      </c>
      <c r="F38" s="12" t="s">
        <v>34</v>
      </c>
      <c r="G38" s="11" t="s">
        <v>23</v>
      </c>
      <c r="H38" s="11" t="s">
        <v>69</v>
      </c>
      <c r="I38" s="13"/>
      <c r="J38" s="38"/>
      <c r="K38" s="21"/>
      <c r="L38" s="21"/>
      <c r="M38" s="39"/>
      <c r="N38" s="38"/>
      <c r="O38" s="21"/>
      <c r="P38" s="21"/>
      <c r="Q38" s="39"/>
      <c r="R38" s="21"/>
      <c r="S38" s="21"/>
      <c r="T38" s="21"/>
      <c r="U38" s="21"/>
      <c r="V38" s="21"/>
      <c r="W38" s="38"/>
      <c r="X38" s="21"/>
      <c r="Y38" s="21"/>
      <c r="Z38" s="39"/>
      <c r="AA38" s="21"/>
      <c r="AB38" s="21"/>
      <c r="AC38" s="21"/>
      <c r="AD38" s="21"/>
      <c r="AE38" s="38"/>
      <c r="AF38" s="21"/>
      <c r="AG38" s="21"/>
      <c r="AH38" s="21"/>
      <c r="AI38" s="21"/>
      <c r="AJ38" s="14"/>
    </row>
    <row r="39" spans="2:36">
      <c r="B39" s="10"/>
      <c r="C39" s="11"/>
      <c r="D39" s="11"/>
      <c r="E39" s="11" t="str">
        <f t="shared" si="1"/>
        <v>5,4,5</v>
      </c>
      <c r="F39" s="12" t="s">
        <v>35</v>
      </c>
      <c r="G39" s="11" t="s">
        <v>23</v>
      </c>
      <c r="H39" s="11" t="s">
        <v>70</v>
      </c>
      <c r="I39" s="13"/>
      <c r="J39" s="38"/>
      <c r="K39" s="21"/>
      <c r="L39" s="21"/>
      <c r="M39" s="39"/>
      <c r="N39" s="38"/>
      <c r="O39" s="21"/>
      <c r="P39" s="21"/>
      <c r="Q39" s="39"/>
      <c r="R39" s="21"/>
      <c r="S39" s="21"/>
      <c r="T39" s="21"/>
      <c r="U39" s="21"/>
      <c r="V39" s="21"/>
      <c r="W39" s="38"/>
      <c r="X39" s="21"/>
      <c r="Y39" s="21"/>
      <c r="Z39" s="39"/>
      <c r="AA39" s="21"/>
      <c r="AB39" s="21"/>
      <c r="AC39" s="21"/>
      <c r="AD39" s="21"/>
      <c r="AE39" s="38"/>
      <c r="AF39" s="21"/>
      <c r="AG39" s="21"/>
      <c r="AH39" s="21"/>
      <c r="AI39" s="21"/>
      <c r="AJ39" s="14"/>
    </row>
    <row r="40" spans="2:36">
      <c r="B40" s="10"/>
      <c r="C40" s="11"/>
      <c r="D40" s="18">
        <f>LARGE(D31:D39,1)+0.1</f>
        <v>5.4999999999999982</v>
      </c>
      <c r="E40" s="20" t="s">
        <v>36</v>
      </c>
      <c r="F40" s="12"/>
      <c r="G40" s="11"/>
      <c r="H40" s="11"/>
      <c r="I40" s="13"/>
      <c r="J40" s="38"/>
      <c r="K40" s="21"/>
      <c r="L40" s="21"/>
      <c r="M40" s="39"/>
      <c r="N40" s="38"/>
      <c r="O40" s="21"/>
      <c r="P40" s="21"/>
      <c r="Q40" s="39"/>
      <c r="R40" s="21"/>
      <c r="S40" s="21"/>
      <c r="T40" s="21"/>
      <c r="U40" s="21"/>
      <c r="V40" s="21"/>
      <c r="W40" s="38"/>
      <c r="X40" s="21"/>
      <c r="Y40" s="21"/>
      <c r="Z40" s="39"/>
      <c r="AA40" s="21"/>
      <c r="AB40" s="21"/>
      <c r="AC40" s="21"/>
      <c r="AD40" s="21"/>
      <c r="AE40" s="38"/>
      <c r="AF40" s="21"/>
      <c r="AG40" s="21"/>
      <c r="AH40" s="21"/>
      <c r="AI40" s="21"/>
      <c r="AJ40" s="14"/>
    </row>
    <row r="41" spans="2:36">
      <c r="B41" s="10"/>
      <c r="C41" s="11"/>
      <c r="D41" s="11"/>
      <c r="E41" s="11" t="str">
        <f>CONCATENATE(D40,",",1)</f>
        <v>5,5,1</v>
      </c>
      <c r="F41" s="12" t="s">
        <v>37</v>
      </c>
      <c r="G41" s="11" t="s">
        <v>23</v>
      </c>
      <c r="H41" s="11" t="s">
        <v>71</v>
      </c>
      <c r="I41" s="13"/>
      <c r="J41" s="38"/>
      <c r="K41" s="21"/>
      <c r="L41" s="21"/>
      <c r="M41" s="39"/>
      <c r="N41" s="38"/>
      <c r="O41" s="21"/>
      <c r="P41" s="21"/>
      <c r="Q41" s="39"/>
      <c r="R41" s="21"/>
      <c r="S41" s="21"/>
      <c r="T41" s="21"/>
      <c r="U41" s="21"/>
      <c r="V41" s="21"/>
      <c r="W41" s="38"/>
      <c r="X41" s="21"/>
      <c r="Y41" s="21"/>
      <c r="Z41" s="39"/>
      <c r="AA41" s="21"/>
      <c r="AB41" s="21"/>
      <c r="AC41" s="21"/>
      <c r="AD41" s="21"/>
      <c r="AE41" s="38"/>
      <c r="AF41" s="21"/>
      <c r="AG41" s="21"/>
      <c r="AH41" s="21"/>
      <c r="AI41" s="21"/>
      <c r="AJ41" s="14"/>
    </row>
    <row r="42" spans="2:36">
      <c r="B42" s="10"/>
      <c r="C42" s="11"/>
      <c r="D42" s="11"/>
      <c r="E42" s="11" t="str">
        <f t="shared" ref="E42:E46" si="2">CONCATENATE(LEFT(E41,4),RIGHT(E41,1)+1)</f>
        <v>5,5,2</v>
      </c>
      <c r="F42" s="12" t="s">
        <v>38</v>
      </c>
      <c r="G42" s="11" t="s">
        <v>23</v>
      </c>
      <c r="H42" s="11" t="s">
        <v>66</v>
      </c>
      <c r="I42" s="13"/>
      <c r="J42" s="38"/>
      <c r="K42" s="21"/>
      <c r="L42" s="21"/>
      <c r="M42" s="39"/>
      <c r="N42" s="38"/>
      <c r="O42" s="21"/>
      <c r="P42" s="21"/>
      <c r="Q42" s="39"/>
      <c r="R42" s="21"/>
      <c r="S42" s="21"/>
      <c r="T42" s="21"/>
      <c r="U42" s="21"/>
      <c r="V42" s="21"/>
      <c r="W42" s="38"/>
      <c r="X42" s="21"/>
      <c r="Y42" s="21"/>
      <c r="Z42" s="39"/>
      <c r="AA42" s="21"/>
      <c r="AB42" s="21"/>
      <c r="AC42" s="21"/>
      <c r="AD42" s="21"/>
      <c r="AE42" s="38"/>
      <c r="AF42" s="21"/>
      <c r="AG42" s="21"/>
      <c r="AH42" s="21"/>
      <c r="AI42" s="21"/>
      <c r="AJ42" s="14"/>
    </row>
    <row r="43" spans="2:36">
      <c r="B43" s="10"/>
      <c r="C43" s="11"/>
      <c r="D43" s="11"/>
      <c r="E43" s="11" t="str">
        <f t="shared" si="2"/>
        <v>5,5,3</v>
      </c>
      <c r="F43" s="12" t="s">
        <v>39</v>
      </c>
      <c r="G43" s="11" t="s">
        <v>23</v>
      </c>
      <c r="H43" s="11" t="s">
        <v>68</v>
      </c>
      <c r="I43" s="13"/>
      <c r="J43" s="38"/>
      <c r="K43" s="21"/>
      <c r="L43" s="21"/>
      <c r="M43" s="39"/>
      <c r="N43" s="38"/>
      <c r="O43" s="21"/>
      <c r="P43" s="21"/>
      <c r="Q43" s="39"/>
      <c r="R43" s="21"/>
      <c r="S43" s="21"/>
      <c r="T43" s="21"/>
      <c r="U43" s="21"/>
      <c r="V43" s="21"/>
      <c r="W43" s="38"/>
      <c r="X43" s="21"/>
      <c r="Y43" s="21"/>
      <c r="Z43" s="39"/>
      <c r="AA43" s="21"/>
      <c r="AB43" s="21"/>
      <c r="AC43" s="21"/>
      <c r="AD43" s="21"/>
      <c r="AE43" s="38"/>
      <c r="AF43" s="21"/>
      <c r="AG43" s="21"/>
      <c r="AH43" s="21"/>
      <c r="AI43" s="21"/>
      <c r="AJ43" s="14"/>
    </row>
    <row r="44" spans="2:36">
      <c r="B44" s="10"/>
      <c r="C44" s="11"/>
      <c r="D44" s="11"/>
      <c r="E44" s="11" t="str">
        <f t="shared" si="2"/>
        <v>5,5,4</v>
      </c>
      <c r="F44" s="12" t="s">
        <v>40</v>
      </c>
      <c r="G44" s="11" t="s">
        <v>23</v>
      </c>
      <c r="H44" s="11" t="s">
        <v>69</v>
      </c>
      <c r="I44" s="13"/>
      <c r="J44" s="38"/>
      <c r="K44" s="21"/>
      <c r="L44" s="21"/>
      <c r="M44" s="39"/>
      <c r="N44" s="38"/>
      <c r="O44" s="21"/>
      <c r="P44" s="21"/>
      <c r="Q44" s="39"/>
      <c r="R44" s="21"/>
      <c r="S44" s="21"/>
      <c r="T44" s="21"/>
      <c r="U44" s="21"/>
      <c r="V44" s="21"/>
      <c r="W44" s="38"/>
      <c r="X44" s="21"/>
      <c r="Y44" s="21"/>
      <c r="Z44" s="39"/>
      <c r="AA44" s="21"/>
      <c r="AB44" s="21"/>
      <c r="AC44" s="21"/>
      <c r="AD44" s="21"/>
      <c r="AE44" s="38"/>
      <c r="AF44" s="21"/>
      <c r="AG44" s="21"/>
      <c r="AH44" s="21"/>
      <c r="AI44" s="21"/>
      <c r="AJ44" s="14"/>
    </row>
    <row r="45" spans="2:36">
      <c r="B45" s="10"/>
      <c r="C45" s="11"/>
      <c r="D45" s="11"/>
      <c r="E45" s="11" t="str">
        <f t="shared" si="2"/>
        <v>5,5,5</v>
      </c>
      <c r="F45" s="12" t="s">
        <v>41</v>
      </c>
      <c r="G45" s="11" t="s">
        <v>23</v>
      </c>
      <c r="H45" s="11" t="s">
        <v>69</v>
      </c>
      <c r="I45" s="13"/>
      <c r="J45" s="38"/>
      <c r="K45" s="21"/>
      <c r="L45" s="21"/>
      <c r="M45" s="39"/>
      <c r="N45" s="38"/>
      <c r="O45" s="21"/>
      <c r="P45" s="21"/>
      <c r="Q45" s="39"/>
      <c r="R45" s="21"/>
      <c r="S45" s="21"/>
      <c r="T45" s="21"/>
      <c r="U45" s="21"/>
      <c r="V45" s="21"/>
      <c r="W45" s="38"/>
      <c r="X45" s="21"/>
      <c r="Y45" s="21"/>
      <c r="Z45" s="39"/>
      <c r="AA45" s="21"/>
      <c r="AB45" s="21"/>
      <c r="AC45" s="21"/>
      <c r="AD45" s="21"/>
      <c r="AE45" s="38"/>
      <c r="AF45" s="21"/>
      <c r="AG45" s="21"/>
      <c r="AH45" s="21"/>
      <c r="AI45" s="21"/>
      <c r="AJ45" s="14"/>
    </row>
    <row r="46" spans="2:36">
      <c r="B46" s="10"/>
      <c r="C46" s="11"/>
      <c r="D46" s="11"/>
      <c r="E46" s="11" t="str">
        <f t="shared" si="2"/>
        <v>5,5,6</v>
      </c>
      <c r="F46" s="12" t="s">
        <v>59</v>
      </c>
      <c r="G46" s="11" t="s">
        <v>23</v>
      </c>
      <c r="H46" s="11" t="s">
        <v>71</v>
      </c>
      <c r="I46" s="13"/>
      <c r="J46" s="38"/>
      <c r="K46" s="21"/>
      <c r="L46" s="21"/>
      <c r="M46" s="39"/>
      <c r="N46" s="38"/>
      <c r="O46" s="21"/>
      <c r="P46" s="21"/>
      <c r="Q46" s="39"/>
      <c r="R46" s="21"/>
      <c r="S46" s="21"/>
      <c r="T46" s="21"/>
      <c r="U46" s="21"/>
      <c r="V46" s="21"/>
      <c r="W46" s="38"/>
      <c r="X46" s="21"/>
      <c r="Y46" s="21"/>
      <c r="Z46" s="39"/>
      <c r="AA46" s="21"/>
      <c r="AB46" s="21"/>
      <c r="AC46" s="21"/>
      <c r="AD46" s="21"/>
      <c r="AE46" s="38"/>
      <c r="AF46" s="21"/>
      <c r="AG46" s="21"/>
      <c r="AH46" s="21"/>
      <c r="AI46" s="21"/>
      <c r="AJ46" s="14"/>
    </row>
    <row r="47" spans="2:36">
      <c r="B47" s="10"/>
      <c r="C47" s="11"/>
      <c r="D47" s="18">
        <f>LARGE(D38:D46,1)+0.1</f>
        <v>5.5999999999999979</v>
      </c>
      <c r="E47" s="20" t="s">
        <v>42</v>
      </c>
      <c r="F47" s="12"/>
      <c r="G47" s="11"/>
      <c r="H47" s="11"/>
      <c r="I47" s="13"/>
      <c r="J47" s="38"/>
      <c r="K47" s="21"/>
      <c r="L47" s="21"/>
      <c r="M47" s="39"/>
      <c r="N47" s="38"/>
      <c r="O47" s="21"/>
      <c r="P47" s="21"/>
      <c r="Q47" s="39"/>
      <c r="R47" s="21"/>
      <c r="S47" s="21"/>
      <c r="T47" s="21"/>
      <c r="U47" s="21"/>
      <c r="V47" s="21"/>
      <c r="W47" s="38"/>
      <c r="X47" s="21"/>
      <c r="Y47" s="21"/>
      <c r="Z47" s="39"/>
      <c r="AA47" s="21"/>
      <c r="AB47" s="21"/>
      <c r="AC47" s="21"/>
      <c r="AD47" s="21"/>
      <c r="AE47" s="38"/>
      <c r="AF47" s="21"/>
      <c r="AG47" s="21"/>
      <c r="AH47" s="21"/>
      <c r="AI47" s="21"/>
      <c r="AJ47" s="14"/>
    </row>
    <row r="48" spans="2:36">
      <c r="B48" s="10"/>
      <c r="C48" s="11"/>
      <c r="D48" s="11"/>
      <c r="E48" s="11" t="str">
        <f>CONCATENATE(D47,",",1)</f>
        <v>5,6,1</v>
      </c>
      <c r="F48" s="12" t="s">
        <v>43</v>
      </c>
      <c r="G48" s="11" t="s">
        <v>23</v>
      </c>
      <c r="H48" s="11" t="s">
        <v>71</v>
      </c>
      <c r="I48" s="13"/>
      <c r="J48" s="38"/>
      <c r="K48" s="21"/>
      <c r="L48" s="21"/>
      <c r="M48" s="39"/>
      <c r="N48" s="38"/>
      <c r="O48" s="21"/>
      <c r="P48" s="21"/>
      <c r="Q48" s="39"/>
      <c r="R48" s="21"/>
      <c r="S48" s="21"/>
      <c r="T48" s="21"/>
      <c r="U48" s="21"/>
      <c r="V48" s="21"/>
      <c r="W48" s="38"/>
      <c r="X48" s="21"/>
      <c r="Y48" s="21"/>
      <c r="Z48" s="39"/>
      <c r="AA48" s="21"/>
      <c r="AB48" s="21"/>
      <c r="AC48" s="21"/>
      <c r="AD48" s="21"/>
      <c r="AE48" s="38"/>
      <c r="AF48" s="21"/>
      <c r="AG48" s="21"/>
      <c r="AH48" s="21"/>
      <c r="AI48" s="21"/>
      <c r="AJ48" s="14"/>
    </row>
    <row r="49" spans="2:36">
      <c r="B49" s="10"/>
      <c r="C49" s="11"/>
      <c r="D49" s="11"/>
      <c r="E49" s="11" t="str">
        <f t="shared" ref="E49" si="3">CONCATENATE(LEFT(E48,4),RIGHT(E48,1)+1)</f>
        <v>5,6,2</v>
      </c>
      <c r="F49" s="12" t="s">
        <v>44</v>
      </c>
      <c r="G49" s="11" t="s">
        <v>23</v>
      </c>
      <c r="H49" s="11" t="s">
        <v>71</v>
      </c>
      <c r="I49" s="13"/>
      <c r="J49" s="38"/>
      <c r="K49" s="21"/>
      <c r="L49" s="21"/>
      <c r="M49" s="39"/>
      <c r="N49" s="38"/>
      <c r="O49" s="21"/>
      <c r="P49" s="21"/>
      <c r="Q49" s="39"/>
      <c r="R49" s="21"/>
      <c r="S49" s="21"/>
      <c r="T49" s="21"/>
      <c r="U49" s="21"/>
      <c r="V49" s="21"/>
      <c r="W49" s="38"/>
      <c r="X49" s="21"/>
      <c r="Y49" s="21"/>
      <c r="Z49" s="39"/>
      <c r="AA49" s="21"/>
      <c r="AB49" s="21"/>
      <c r="AC49" s="21"/>
      <c r="AD49" s="21"/>
      <c r="AE49" s="38"/>
      <c r="AF49" s="21"/>
      <c r="AG49" s="21"/>
      <c r="AH49" s="21"/>
      <c r="AI49" s="21"/>
      <c r="AJ49" s="14"/>
    </row>
    <row r="50" spans="2:36">
      <c r="B50" s="10"/>
      <c r="C50" s="11"/>
      <c r="D50" s="18">
        <f>LARGE(D41:D49,1)+0.1</f>
        <v>5.6999999999999975</v>
      </c>
      <c r="E50" s="11" t="s">
        <v>45</v>
      </c>
      <c r="F50" s="12"/>
      <c r="G50" s="11"/>
      <c r="H50" s="11"/>
      <c r="I50" s="13"/>
      <c r="J50" s="38"/>
      <c r="K50" s="21"/>
      <c r="L50" s="21"/>
      <c r="M50" s="39"/>
      <c r="N50" s="38"/>
      <c r="O50" s="21"/>
      <c r="P50" s="21"/>
      <c r="Q50" s="39"/>
      <c r="R50" s="21"/>
      <c r="S50" s="21"/>
      <c r="T50" s="21"/>
      <c r="U50" s="21"/>
      <c r="V50" s="21"/>
      <c r="W50" s="38"/>
      <c r="X50" s="21"/>
      <c r="Y50" s="21"/>
      <c r="Z50" s="39"/>
      <c r="AA50" s="21"/>
      <c r="AB50" s="21"/>
      <c r="AC50" s="21"/>
      <c r="AD50" s="21"/>
      <c r="AE50" s="38"/>
      <c r="AF50" s="21"/>
      <c r="AG50" s="21"/>
      <c r="AH50" s="21"/>
      <c r="AI50" s="21"/>
      <c r="AJ50" s="14"/>
    </row>
    <row r="51" spans="2:36">
      <c r="B51" s="10"/>
      <c r="C51" s="11"/>
      <c r="D51" s="11"/>
      <c r="E51" s="11" t="str">
        <f>CONCATENATE(D50,",",1)</f>
        <v>5,7,1</v>
      </c>
      <c r="F51" s="12" t="s">
        <v>46</v>
      </c>
      <c r="G51" s="11" t="s">
        <v>23</v>
      </c>
      <c r="H51" s="11" t="s">
        <v>69</v>
      </c>
      <c r="I51" s="13"/>
      <c r="J51" s="38"/>
      <c r="K51" s="21"/>
      <c r="L51" s="21"/>
      <c r="M51" s="39"/>
      <c r="N51" s="38"/>
      <c r="O51" s="21"/>
      <c r="P51" s="21"/>
      <c r="Q51" s="39"/>
      <c r="R51" s="21"/>
      <c r="S51" s="21"/>
      <c r="T51" s="21"/>
      <c r="U51" s="21"/>
      <c r="V51" s="21"/>
      <c r="W51" s="38"/>
      <c r="X51" s="21"/>
      <c r="Y51" s="21"/>
      <c r="Z51" s="39"/>
      <c r="AA51" s="21"/>
      <c r="AB51" s="21"/>
      <c r="AC51" s="21"/>
      <c r="AD51" s="21"/>
      <c r="AE51" s="38"/>
      <c r="AF51" s="21"/>
      <c r="AG51" s="21"/>
      <c r="AH51" s="21"/>
      <c r="AI51" s="21"/>
      <c r="AJ51" s="14"/>
    </row>
    <row r="52" spans="2:36">
      <c r="B52" s="10"/>
      <c r="C52" s="11"/>
      <c r="D52" s="18">
        <f>LARGE(D43:D51,1)+0.1</f>
        <v>5.7999999999999972</v>
      </c>
      <c r="E52" s="20" t="s">
        <v>75</v>
      </c>
      <c r="F52" s="12"/>
      <c r="G52" s="11"/>
      <c r="H52" s="11"/>
      <c r="I52" s="13"/>
      <c r="J52" s="38"/>
      <c r="K52" s="21"/>
      <c r="L52" s="21"/>
      <c r="M52" s="39"/>
      <c r="N52" s="38"/>
      <c r="O52" s="21"/>
      <c r="P52" s="21"/>
      <c r="Q52" s="39"/>
      <c r="R52" s="21"/>
      <c r="S52" s="21"/>
      <c r="T52" s="21"/>
      <c r="U52" s="21"/>
      <c r="V52" s="21"/>
      <c r="W52" s="38"/>
      <c r="X52" s="21"/>
      <c r="Y52" s="21"/>
      <c r="Z52" s="39"/>
      <c r="AA52" s="21"/>
      <c r="AB52" s="21"/>
      <c r="AC52" s="21"/>
      <c r="AD52" s="21"/>
      <c r="AE52" s="38"/>
      <c r="AF52" s="21"/>
      <c r="AG52" s="21"/>
      <c r="AH52" s="21"/>
      <c r="AI52" s="21"/>
      <c r="AJ52" s="14"/>
    </row>
    <row r="53" spans="2:36">
      <c r="B53" s="10"/>
      <c r="C53" s="11"/>
      <c r="D53" s="11"/>
      <c r="E53" s="11" t="str">
        <f>CONCATENATE(D52,",",1)</f>
        <v>5,8,1</v>
      </c>
      <c r="F53" s="12" t="s">
        <v>76</v>
      </c>
      <c r="G53" s="11" t="s">
        <v>23</v>
      </c>
      <c r="H53" s="11" t="s">
        <v>69</v>
      </c>
      <c r="I53" s="13"/>
      <c r="J53" s="38"/>
      <c r="K53" s="21"/>
      <c r="L53" s="21"/>
      <c r="M53" s="39"/>
      <c r="N53" s="38"/>
      <c r="O53" s="21"/>
      <c r="P53" s="21"/>
      <c r="Q53" s="39"/>
      <c r="R53" s="21"/>
      <c r="S53" s="21"/>
      <c r="T53" s="21"/>
      <c r="U53" s="21"/>
      <c r="V53" s="21"/>
      <c r="W53" s="38"/>
      <c r="X53" s="21"/>
      <c r="Y53" s="21"/>
      <c r="Z53" s="39"/>
      <c r="AA53" s="21"/>
      <c r="AB53" s="21"/>
      <c r="AC53" s="21"/>
      <c r="AD53" s="21"/>
      <c r="AE53" s="38"/>
      <c r="AF53" s="21"/>
      <c r="AG53" s="21"/>
      <c r="AH53" s="21"/>
      <c r="AI53" s="21"/>
      <c r="AJ53" s="14"/>
    </row>
    <row r="54" spans="2:36">
      <c r="B54" s="10"/>
      <c r="C54" s="18">
        <f>LARGE($C$11:C49,1)+1</f>
        <v>6</v>
      </c>
      <c r="D54" s="20" t="s">
        <v>47</v>
      </c>
      <c r="E54" s="11"/>
      <c r="F54" s="12"/>
      <c r="G54" s="11"/>
      <c r="H54" s="11"/>
      <c r="I54" s="13"/>
      <c r="J54" s="38"/>
      <c r="K54" s="21"/>
      <c r="L54" s="21"/>
      <c r="M54" s="39"/>
      <c r="N54" s="38"/>
      <c r="O54" s="21"/>
      <c r="P54" s="21"/>
      <c r="Q54" s="39"/>
      <c r="R54" s="21"/>
      <c r="S54" s="21"/>
      <c r="T54" s="21"/>
      <c r="U54" s="21"/>
      <c r="V54" s="21"/>
      <c r="W54" s="38"/>
      <c r="X54" s="21"/>
      <c r="Y54" s="21"/>
      <c r="Z54" s="39"/>
      <c r="AA54" s="21"/>
      <c r="AB54" s="21"/>
      <c r="AC54" s="21"/>
      <c r="AD54" s="21"/>
      <c r="AE54" s="38"/>
      <c r="AF54" s="21"/>
      <c r="AG54" s="21"/>
      <c r="AH54" s="21"/>
      <c r="AI54" s="21"/>
      <c r="AJ54" s="14"/>
    </row>
    <row r="55" spans="2:36">
      <c r="B55" s="10"/>
      <c r="C55" s="11"/>
      <c r="D55" s="18">
        <f>C54+0.1</f>
        <v>6.1</v>
      </c>
      <c r="E55" s="20" t="s">
        <v>52</v>
      </c>
      <c r="F55" s="12"/>
      <c r="G55" s="11" t="s">
        <v>23</v>
      </c>
      <c r="H55" s="11" t="s">
        <v>70</v>
      </c>
      <c r="I55" s="13"/>
      <c r="J55" s="38"/>
      <c r="K55" s="21"/>
      <c r="L55" s="21"/>
      <c r="M55" s="39"/>
      <c r="N55" s="38"/>
      <c r="O55" s="21"/>
      <c r="P55" s="21"/>
      <c r="Q55" s="39"/>
      <c r="R55" s="21"/>
      <c r="S55" s="21"/>
      <c r="T55" s="21"/>
      <c r="U55" s="21"/>
      <c r="V55" s="21"/>
      <c r="W55" s="38"/>
      <c r="X55" s="21"/>
      <c r="Y55" s="21"/>
      <c r="Z55" s="39"/>
      <c r="AA55" s="21"/>
      <c r="AB55" s="21"/>
      <c r="AC55" s="21"/>
      <c r="AD55" s="21"/>
      <c r="AE55" s="38"/>
      <c r="AF55" s="21"/>
      <c r="AG55" s="21"/>
      <c r="AH55" s="21"/>
      <c r="AI55" s="21"/>
      <c r="AJ55" s="14"/>
    </row>
    <row r="56" spans="2:36">
      <c r="B56" s="10"/>
      <c r="C56" s="11"/>
      <c r="D56" s="18">
        <f t="shared" ref="D56:D59" si="4">LARGE(D55,1)+0.1</f>
        <v>6.1999999999999993</v>
      </c>
      <c r="E56" s="20" t="s">
        <v>48</v>
      </c>
      <c r="F56" s="12"/>
      <c r="G56" s="11" t="s">
        <v>74</v>
      </c>
      <c r="H56" s="11" t="s">
        <v>71</v>
      </c>
      <c r="I56" s="13"/>
      <c r="J56" s="38"/>
      <c r="K56" s="21"/>
      <c r="L56" s="21"/>
      <c r="M56" s="39"/>
      <c r="N56" s="38"/>
      <c r="O56" s="21"/>
      <c r="P56" s="21"/>
      <c r="Q56" s="39"/>
      <c r="R56" s="21"/>
      <c r="S56" s="21"/>
      <c r="T56" s="21"/>
      <c r="U56" s="21"/>
      <c r="V56" s="21"/>
      <c r="W56" s="38"/>
      <c r="X56" s="21"/>
      <c r="Y56" s="21"/>
      <c r="Z56" s="39"/>
      <c r="AA56" s="21"/>
      <c r="AB56" s="21"/>
      <c r="AC56" s="21"/>
      <c r="AD56" s="21"/>
      <c r="AE56" s="38"/>
      <c r="AF56" s="21"/>
      <c r="AG56" s="21"/>
      <c r="AH56" s="21"/>
      <c r="AI56" s="21"/>
      <c r="AJ56" s="14"/>
    </row>
    <row r="57" spans="2:36">
      <c r="B57" s="10"/>
      <c r="C57" s="11"/>
      <c r="D57" s="18">
        <f t="shared" si="4"/>
        <v>6.2999999999999989</v>
      </c>
      <c r="E57" s="20" t="s">
        <v>49</v>
      </c>
      <c r="F57" s="12"/>
      <c r="G57" s="11" t="s">
        <v>23</v>
      </c>
      <c r="H57" s="11" t="s">
        <v>66</v>
      </c>
      <c r="I57" s="13"/>
      <c r="J57" s="38"/>
      <c r="K57" s="21"/>
      <c r="L57" s="21"/>
      <c r="M57" s="39"/>
      <c r="N57" s="38"/>
      <c r="O57" s="21"/>
      <c r="P57" s="21"/>
      <c r="Q57" s="39"/>
      <c r="R57" s="21"/>
      <c r="S57" s="21"/>
      <c r="T57" s="21"/>
      <c r="U57" s="21"/>
      <c r="V57" s="21"/>
      <c r="W57" s="38"/>
      <c r="X57" s="21"/>
      <c r="Y57" s="21"/>
      <c r="Z57" s="39"/>
      <c r="AA57" s="21"/>
      <c r="AB57" s="21"/>
      <c r="AC57" s="21"/>
      <c r="AD57" s="21"/>
      <c r="AE57" s="38"/>
      <c r="AF57" s="21"/>
      <c r="AG57" s="21"/>
      <c r="AH57" s="21"/>
      <c r="AI57" s="21"/>
      <c r="AJ57" s="14"/>
    </row>
    <row r="58" spans="2:36">
      <c r="B58" s="10"/>
      <c r="C58" s="11"/>
      <c r="D58" s="18">
        <f t="shared" si="4"/>
        <v>6.3999999999999986</v>
      </c>
      <c r="E58" s="20" t="s">
        <v>50</v>
      </c>
      <c r="F58" s="12"/>
      <c r="G58" s="11" t="s">
        <v>23</v>
      </c>
      <c r="H58" s="11" t="s">
        <v>71</v>
      </c>
      <c r="I58" s="13"/>
      <c r="J58" s="38"/>
      <c r="K58" s="21"/>
      <c r="L58" s="21"/>
      <c r="M58" s="39"/>
      <c r="N58" s="38"/>
      <c r="O58" s="21"/>
      <c r="P58" s="21"/>
      <c r="Q58" s="39"/>
      <c r="R58" s="21"/>
      <c r="S58" s="21"/>
      <c r="T58" s="21"/>
      <c r="U58" s="21"/>
      <c r="V58" s="21"/>
      <c r="W58" s="38"/>
      <c r="X58" s="21"/>
      <c r="Y58" s="21"/>
      <c r="Z58" s="39"/>
      <c r="AA58" s="21"/>
      <c r="AB58" s="21"/>
      <c r="AC58" s="21"/>
      <c r="AD58" s="21"/>
      <c r="AE58" s="38"/>
      <c r="AF58" s="21"/>
      <c r="AG58" s="21"/>
      <c r="AH58" s="21"/>
      <c r="AI58" s="21"/>
      <c r="AJ58" s="14"/>
    </row>
    <row r="59" spans="2:36">
      <c r="B59" s="10"/>
      <c r="C59" s="11"/>
      <c r="D59" s="18">
        <f t="shared" si="4"/>
        <v>6.4999999999999982</v>
      </c>
      <c r="E59" s="20" t="s">
        <v>51</v>
      </c>
      <c r="F59" s="12"/>
      <c r="G59" s="11" t="s">
        <v>23</v>
      </c>
      <c r="H59" s="11" t="s">
        <v>68</v>
      </c>
      <c r="I59" s="13"/>
      <c r="J59" s="38"/>
      <c r="K59" s="21"/>
      <c r="L59" s="21"/>
      <c r="M59" s="39"/>
      <c r="N59" s="38"/>
      <c r="O59" s="21"/>
      <c r="P59" s="21"/>
      <c r="Q59" s="39"/>
      <c r="R59" s="21"/>
      <c r="S59" s="21"/>
      <c r="T59" s="21"/>
      <c r="U59" s="21"/>
      <c r="V59" s="21"/>
      <c r="W59" s="38"/>
      <c r="X59" s="21"/>
      <c r="Y59" s="21"/>
      <c r="Z59" s="39"/>
      <c r="AA59" s="21"/>
      <c r="AB59" s="21"/>
      <c r="AC59" s="21"/>
      <c r="AD59" s="21"/>
      <c r="AE59" s="38"/>
      <c r="AF59" s="21"/>
      <c r="AG59" s="21"/>
      <c r="AH59" s="21"/>
      <c r="AI59" s="21"/>
      <c r="AJ59" s="14"/>
    </row>
    <row r="60" spans="2:36">
      <c r="B60" s="10"/>
      <c r="C60" s="18">
        <f>LARGE($C$11:C57,1)+1</f>
        <v>7</v>
      </c>
      <c r="D60" s="20" t="s">
        <v>53</v>
      </c>
      <c r="E60" s="11"/>
      <c r="F60" s="12"/>
      <c r="G60" s="11"/>
      <c r="H60" s="11"/>
      <c r="I60" s="13"/>
      <c r="J60" s="38"/>
      <c r="K60" s="21"/>
      <c r="L60" s="21"/>
      <c r="M60" s="39"/>
      <c r="N60" s="38"/>
      <c r="O60" s="21"/>
      <c r="P60" s="21"/>
      <c r="Q60" s="39"/>
      <c r="R60" s="21"/>
      <c r="S60" s="21"/>
      <c r="T60" s="21"/>
      <c r="U60" s="21"/>
      <c r="V60" s="21"/>
      <c r="W60" s="38"/>
      <c r="X60" s="21"/>
      <c r="Y60" s="21"/>
      <c r="Z60" s="39"/>
      <c r="AA60" s="21"/>
      <c r="AB60" s="21"/>
      <c r="AC60" s="21"/>
      <c r="AD60" s="21"/>
      <c r="AE60" s="38"/>
      <c r="AF60" s="21"/>
      <c r="AG60" s="21"/>
      <c r="AH60" s="21"/>
      <c r="AI60" s="21"/>
      <c r="AJ60" s="14"/>
    </row>
    <row r="61" spans="2:36">
      <c r="B61" s="10"/>
      <c r="C61" s="11"/>
      <c r="D61" s="18">
        <f>C60+0.1</f>
        <v>7.1</v>
      </c>
      <c r="E61" s="20" t="s">
        <v>54</v>
      </c>
      <c r="F61" s="12"/>
      <c r="G61" s="11" t="s">
        <v>23</v>
      </c>
      <c r="H61" s="11" t="s">
        <v>69</v>
      </c>
      <c r="I61" s="13"/>
      <c r="J61" s="38"/>
      <c r="K61" s="21"/>
      <c r="L61" s="21"/>
      <c r="M61" s="39"/>
      <c r="N61" s="38"/>
      <c r="O61" s="21"/>
      <c r="P61" s="21"/>
      <c r="Q61" s="39"/>
      <c r="R61" s="21"/>
      <c r="S61" s="21"/>
      <c r="T61" s="21"/>
      <c r="U61" s="21"/>
      <c r="V61" s="21"/>
      <c r="W61" s="38"/>
      <c r="X61" s="21"/>
      <c r="Y61" s="21"/>
      <c r="Z61" s="39"/>
      <c r="AA61" s="21"/>
      <c r="AB61" s="21"/>
      <c r="AC61" s="21"/>
      <c r="AD61" s="21"/>
      <c r="AE61" s="38"/>
      <c r="AF61" s="21"/>
      <c r="AG61" s="21"/>
      <c r="AH61" s="21"/>
      <c r="AI61" s="21"/>
      <c r="AJ61" s="14"/>
    </row>
    <row r="62" spans="2:36">
      <c r="B62" s="10"/>
      <c r="C62" s="11"/>
      <c r="D62" s="18">
        <f t="shared" ref="D62:D64" si="5">LARGE(D61,1)+0.1</f>
        <v>7.1999999999999993</v>
      </c>
      <c r="E62" s="20" t="s">
        <v>56</v>
      </c>
      <c r="F62" s="12"/>
      <c r="G62" s="11" t="s">
        <v>23</v>
      </c>
      <c r="H62" s="11" t="s">
        <v>70</v>
      </c>
      <c r="I62" s="13"/>
      <c r="J62" s="38"/>
      <c r="K62" s="21"/>
      <c r="L62" s="21"/>
      <c r="M62" s="39"/>
      <c r="N62" s="38"/>
      <c r="O62" s="21"/>
      <c r="P62" s="21"/>
      <c r="Q62" s="39"/>
      <c r="R62" s="21"/>
      <c r="S62" s="21"/>
      <c r="T62" s="21"/>
      <c r="U62" s="21"/>
      <c r="V62" s="21"/>
      <c r="W62" s="38"/>
      <c r="X62" s="21"/>
      <c r="Y62" s="21"/>
      <c r="Z62" s="39"/>
      <c r="AA62" s="21"/>
      <c r="AB62" s="21"/>
      <c r="AC62" s="21"/>
      <c r="AD62" s="21"/>
      <c r="AE62" s="38"/>
      <c r="AF62" s="21"/>
      <c r="AG62" s="21"/>
      <c r="AH62" s="21"/>
      <c r="AI62" s="21"/>
      <c r="AJ62" s="14"/>
    </row>
    <row r="63" spans="2:36">
      <c r="B63" s="10"/>
      <c r="C63" s="11"/>
      <c r="D63" s="18">
        <f t="shared" si="5"/>
        <v>7.2999999999999989</v>
      </c>
      <c r="E63" s="20" t="s">
        <v>55</v>
      </c>
      <c r="F63" s="12"/>
      <c r="G63" s="11" t="s">
        <v>23</v>
      </c>
      <c r="H63" s="11" t="s">
        <v>66</v>
      </c>
      <c r="I63" s="13"/>
      <c r="J63" s="38"/>
      <c r="K63" s="21"/>
      <c r="L63" s="21"/>
      <c r="M63" s="39"/>
      <c r="N63" s="38"/>
      <c r="O63" s="21"/>
      <c r="P63" s="21"/>
      <c r="Q63" s="39"/>
      <c r="R63" s="21"/>
      <c r="S63" s="21"/>
      <c r="T63" s="21"/>
      <c r="U63" s="21"/>
      <c r="V63" s="21"/>
      <c r="W63" s="38"/>
      <c r="X63" s="21"/>
      <c r="Y63" s="21"/>
      <c r="Z63" s="39"/>
      <c r="AA63" s="21"/>
      <c r="AB63" s="21"/>
      <c r="AC63" s="21"/>
      <c r="AD63" s="21"/>
      <c r="AE63" s="38"/>
      <c r="AF63" s="21"/>
      <c r="AG63" s="21"/>
      <c r="AH63" s="21"/>
      <c r="AI63" s="21"/>
      <c r="AJ63" s="14"/>
    </row>
    <row r="64" spans="2:36">
      <c r="B64" s="10"/>
      <c r="C64" s="11"/>
      <c r="D64" s="18">
        <f t="shared" si="5"/>
        <v>7.3999999999999986</v>
      </c>
      <c r="E64" s="20" t="s">
        <v>57</v>
      </c>
      <c r="F64" s="12"/>
      <c r="G64" s="11" t="s">
        <v>23</v>
      </c>
      <c r="H64" s="11" t="s">
        <v>66</v>
      </c>
      <c r="I64" s="13"/>
      <c r="J64" s="38"/>
      <c r="K64" s="21"/>
      <c r="L64" s="21"/>
      <c r="M64" s="39"/>
      <c r="N64" s="38"/>
      <c r="O64" s="21"/>
      <c r="P64" s="21"/>
      <c r="Q64" s="39"/>
      <c r="R64" s="21"/>
      <c r="S64" s="21"/>
      <c r="T64" s="21"/>
      <c r="U64" s="21"/>
      <c r="V64" s="21"/>
      <c r="W64" s="38"/>
      <c r="X64" s="21"/>
      <c r="Y64" s="21"/>
      <c r="Z64" s="39"/>
      <c r="AA64" s="21"/>
      <c r="AB64" s="21"/>
      <c r="AC64" s="21"/>
      <c r="AD64" s="21"/>
      <c r="AE64" s="38"/>
      <c r="AF64" s="21"/>
      <c r="AG64" s="21"/>
      <c r="AH64" s="21"/>
      <c r="AI64" s="21"/>
      <c r="AJ64" s="14"/>
    </row>
    <row r="65" spans="2:36">
      <c r="B65" s="10"/>
      <c r="C65" s="18">
        <f>LARGE($C$11:C62,1)+1</f>
        <v>8</v>
      </c>
      <c r="D65" s="20" t="s">
        <v>58</v>
      </c>
      <c r="E65" s="11"/>
      <c r="F65" s="12"/>
      <c r="G65" s="11" t="s">
        <v>23</v>
      </c>
      <c r="H65" s="11" t="s">
        <v>67</v>
      </c>
      <c r="I65" s="13"/>
      <c r="J65" s="38"/>
      <c r="K65" s="21"/>
      <c r="L65" s="21"/>
      <c r="M65" s="39"/>
      <c r="N65" s="38"/>
      <c r="O65" s="21"/>
      <c r="P65" s="21"/>
      <c r="Q65" s="39"/>
      <c r="R65" s="21"/>
      <c r="S65" s="21"/>
      <c r="T65" s="21"/>
      <c r="U65" s="21"/>
      <c r="V65" s="21"/>
      <c r="W65" s="38"/>
      <c r="X65" s="21"/>
      <c r="Y65" s="21"/>
      <c r="Z65" s="39"/>
      <c r="AA65" s="21"/>
      <c r="AB65" s="21"/>
      <c r="AC65" s="21"/>
      <c r="AD65" s="21"/>
      <c r="AE65" s="38"/>
      <c r="AF65" s="21"/>
      <c r="AG65" s="21"/>
      <c r="AH65" s="21"/>
      <c r="AI65" s="21"/>
      <c r="AJ65" s="14"/>
    </row>
    <row r="66" spans="2:36" ht="6" customHeight="1">
      <c r="B66" s="24"/>
      <c r="C66" s="25"/>
      <c r="D66" s="25"/>
      <c r="E66" s="25"/>
      <c r="F66" s="26"/>
      <c r="G66" s="25"/>
      <c r="H66" s="25"/>
      <c r="I66" s="27"/>
      <c r="J66" s="43"/>
      <c r="K66" s="28"/>
      <c r="L66" s="28"/>
      <c r="M66" s="44"/>
      <c r="N66" s="43"/>
      <c r="O66" s="28"/>
      <c r="P66" s="28"/>
      <c r="Q66" s="44"/>
      <c r="R66" s="28"/>
      <c r="S66" s="28"/>
      <c r="T66" s="28"/>
      <c r="U66" s="28"/>
      <c r="V66" s="28"/>
      <c r="W66" s="43"/>
      <c r="X66" s="28"/>
      <c r="Y66" s="28"/>
      <c r="Z66" s="44"/>
      <c r="AA66" s="28"/>
      <c r="AB66" s="28"/>
      <c r="AC66" s="28"/>
      <c r="AD66" s="28"/>
      <c r="AE66" s="43"/>
      <c r="AF66" s="28"/>
      <c r="AG66" s="28"/>
      <c r="AH66" s="28"/>
      <c r="AI66" s="28"/>
      <c r="AJ66" s="29"/>
    </row>
    <row r="67" spans="2:36" ht="6" customHeight="1"/>
    <row r="68" spans="2:36">
      <c r="B68" s="4"/>
      <c r="C68" s="30" t="s">
        <v>60</v>
      </c>
      <c r="D68" s="6" t="s">
        <v>61</v>
      </c>
      <c r="E68" s="30"/>
      <c r="F68" s="6"/>
      <c r="G68" s="33">
        <f>COUNTIF($G$12:$G$65,"-")+COUNTIF($G$12:$G$65,"Ok")</f>
        <v>40</v>
      </c>
      <c r="H68" s="16"/>
      <c r="J68" s="51" t="s">
        <v>60</v>
      </c>
      <c r="K68" s="47" t="s">
        <v>66</v>
      </c>
      <c r="L68" s="48"/>
      <c r="M68" s="48"/>
      <c r="N68" s="49" t="s">
        <v>73</v>
      </c>
      <c r="O68" s="50">
        <f>COUNTIF($H$13:$H$65,K68)/$Y$68</f>
        <v>0.22500000000000001</v>
      </c>
      <c r="P68" s="51" t="s">
        <v>60</v>
      </c>
      <c r="Q68" s="47" t="s">
        <v>68</v>
      </c>
      <c r="R68" s="48"/>
      <c r="S68" s="49" t="s">
        <v>73</v>
      </c>
      <c r="T68" s="50">
        <f>COUNTIF($H$13:$H$65,Q68)/$Y$68</f>
        <v>0.2</v>
      </c>
      <c r="Y68" s="46">
        <f>COUNTA(H13:H65)</f>
        <v>40</v>
      </c>
    </row>
    <row r="69" spans="2:36">
      <c r="B69" s="10"/>
      <c r="C69" s="31" t="s">
        <v>60</v>
      </c>
      <c r="D69" s="12" t="s">
        <v>62</v>
      </c>
      <c r="E69" s="31"/>
      <c r="F69" s="12"/>
      <c r="G69" s="34">
        <f>COUNTIF($G$12:$G$65,"Ok")/$G$68</f>
        <v>0.25</v>
      </c>
      <c r="H69" s="45"/>
      <c r="J69" s="51" t="s">
        <v>60</v>
      </c>
      <c r="K69" s="47" t="s">
        <v>70</v>
      </c>
      <c r="L69" s="48"/>
      <c r="M69" s="48"/>
      <c r="N69" s="49" t="s">
        <v>73</v>
      </c>
      <c r="O69" s="50">
        <f>COUNTIF($H$13:$H$65,K69)/$Y$68</f>
        <v>0.125</v>
      </c>
      <c r="P69" s="51" t="s">
        <v>60</v>
      </c>
      <c r="Q69" s="47" t="s">
        <v>69</v>
      </c>
      <c r="R69" s="48"/>
      <c r="S69" s="49" t="s">
        <v>73</v>
      </c>
      <c r="T69" s="50">
        <f t="shared" ref="T69:T70" si="6">COUNTIF($H$13:$H$65,Q69)/$Y$68</f>
        <v>0.22500000000000001</v>
      </c>
    </row>
    <row r="70" spans="2:36">
      <c r="B70" s="24"/>
      <c r="C70" s="32" t="s">
        <v>60</v>
      </c>
      <c r="D70" s="26" t="s">
        <v>63</v>
      </c>
      <c r="E70" s="32"/>
      <c r="F70" s="26"/>
      <c r="G70" s="35">
        <f>COUNTIF($G$12:$G$65,"-")/$G$68</f>
        <v>0.75</v>
      </c>
      <c r="H70" s="45"/>
      <c r="J70" s="51" t="s">
        <v>60</v>
      </c>
      <c r="K70" s="47" t="s">
        <v>71</v>
      </c>
      <c r="L70" s="48"/>
      <c r="M70" s="48"/>
      <c r="N70" s="49" t="s">
        <v>73</v>
      </c>
      <c r="O70" s="50">
        <f>COUNTIF($H$13:$H$65,K70)/$Y$68</f>
        <v>0.17499999999999999</v>
      </c>
      <c r="P70" s="51" t="s">
        <v>60</v>
      </c>
      <c r="Q70" s="47" t="s">
        <v>67</v>
      </c>
      <c r="R70" s="48"/>
      <c r="S70" s="49" t="s">
        <v>73</v>
      </c>
      <c r="T70" s="50">
        <f t="shared" si="6"/>
        <v>0.05</v>
      </c>
    </row>
  </sheetData>
  <mergeCells count="18">
    <mergeCell ref="B2:AJ3"/>
    <mergeCell ref="W8:Z8"/>
    <mergeCell ref="W9:Z9"/>
    <mergeCell ref="AA8:AD8"/>
    <mergeCell ref="AA9:AD9"/>
    <mergeCell ref="AE8:AI8"/>
    <mergeCell ref="AE9:AI9"/>
    <mergeCell ref="J9:M9"/>
    <mergeCell ref="J8:M8"/>
    <mergeCell ref="N8:Q8"/>
    <mergeCell ref="N9:Q9"/>
    <mergeCell ref="R8:V8"/>
    <mergeCell ref="R9:V9"/>
    <mergeCell ref="J7:AI7"/>
    <mergeCell ref="J6:AI6"/>
    <mergeCell ref="C8:F8"/>
    <mergeCell ref="C7:F7"/>
    <mergeCell ref="C9:F9"/>
  </mergeCells>
  <printOptions horizontalCentered="1"/>
  <pageMargins left="0.31496062992125984" right="0.31496062992125984" top="0.38" bottom="0.38" header="0.31496062992125984" footer="0.31496062992125984"/>
  <pageSetup paperSize="9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SigePapp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2009-03-21T13:08:06Z</dcterms:modified>
</cp:coreProperties>
</file>