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in\Excel Practice\"/>
    </mc:Choice>
  </mc:AlternateContent>
  <xr:revisionPtr revIDLastSave="0" documentId="13_ncr:1_{80B64F96-56E8-4CB3-B8BF-9E7980064E21}" xr6:coauthVersionLast="47" xr6:coauthVersionMax="47" xr10:uidLastSave="{00000000-0000-0000-0000-000000000000}"/>
  <bookViews>
    <workbookView xWindow="-108" yWindow="-108" windowWidth="23256" windowHeight="12456" firstSheet="2" activeTab="4" xr2:uid="{0525C57C-F6D3-4E5A-BABF-0921013F3FE3}"/>
  </bookViews>
  <sheets>
    <sheet name="Monthly Budget " sheetId="3" r:id="rId1"/>
    <sheet name="Monthly Budget  (2)" sheetId="4" r:id="rId2"/>
    <sheet name="Monthly Budget - with new bill " sheetId="6" r:id="rId3"/>
    <sheet name="Monthly Budget - Formatted" sheetId="9" r:id="rId4"/>
    <sheet name="Data as Currency" sheetId="10" r:id="rId5"/>
    <sheet name="Monthly Budget -chart" sheetId="12" r:id="rId6"/>
    <sheet name="Data as Currency (2)" sheetId="11" r:id="rId7"/>
    <sheet name="MINIFS n MAXIFS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1" l="1"/>
  <c r="D9" i="11"/>
  <c r="C9" i="11"/>
  <c r="B9" i="11"/>
  <c r="F8" i="11"/>
  <c r="F7" i="11"/>
  <c r="F6" i="11"/>
  <c r="F5" i="11"/>
  <c r="F4" i="11"/>
  <c r="F3" i="11"/>
  <c r="F9" i="11" s="1"/>
  <c r="G6" i="11" s="1"/>
  <c r="E9" i="10"/>
  <c r="D9" i="10"/>
  <c r="C9" i="10"/>
  <c r="B9" i="10"/>
  <c r="F8" i="10"/>
  <c r="G8" i="10" s="1"/>
  <c r="F7" i="10"/>
  <c r="F6" i="10"/>
  <c r="F5" i="10"/>
  <c r="F4" i="10"/>
  <c r="F3" i="10"/>
  <c r="F9" i="10" s="1"/>
  <c r="E9" i="9"/>
  <c r="D9" i="9"/>
  <c r="C9" i="9"/>
  <c r="B9" i="9"/>
  <c r="F8" i="9"/>
  <c r="F7" i="9"/>
  <c r="F6" i="9"/>
  <c r="F5" i="9"/>
  <c r="F4" i="9"/>
  <c r="F3" i="9"/>
  <c r="F9" i="9" s="1"/>
  <c r="G7" i="9" s="1"/>
  <c r="E9" i="6"/>
  <c r="F8" i="6"/>
  <c r="F7" i="6"/>
  <c r="F6" i="6"/>
  <c r="F9" i="6" s="1"/>
  <c r="F5" i="6"/>
  <c r="F4" i="6"/>
  <c r="F3" i="6"/>
  <c r="D9" i="6"/>
  <c r="C9" i="6"/>
  <c r="B9" i="6"/>
  <c r="C8" i="4"/>
  <c r="D8" i="4"/>
  <c r="B8" i="3"/>
  <c r="C8" i="3"/>
  <c r="D8" i="3"/>
  <c r="E8" i="3"/>
  <c r="H6" i="5"/>
  <c r="H5" i="5"/>
  <c r="H4" i="5"/>
  <c r="H3" i="5"/>
  <c r="E16" i="5"/>
  <c r="E15" i="5"/>
  <c r="E10" i="5"/>
  <c r="E5" i="5"/>
  <c r="E14" i="5"/>
  <c r="E13" i="5"/>
  <c r="E9" i="5"/>
  <c r="E8" i="5"/>
  <c r="E7" i="5"/>
  <c r="E4" i="5"/>
  <c r="E3" i="5"/>
  <c r="E2" i="5"/>
  <c r="A18" i="5"/>
  <c r="A12" i="5"/>
  <c r="A6" i="5"/>
  <c r="B8" i="4"/>
  <c r="E7" i="4"/>
  <c r="E6" i="4"/>
  <c r="E5" i="4"/>
  <c r="E4" i="4"/>
  <c r="E3" i="4"/>
  <c r="E4" i="3"/>
  <c r="E5" i="3"/>
  <c r="E6" i="3"/>
  <c r="E7" i="3"/>
  <c r="E3" i="3"/>
  <c r="G4" i="11" l="1"/>
  <c r="G5" i="11"/>
  <c r="G7" i="11"/>
  <c r="G8" i="11"/>
  <c r="G3" i="11"/>
  <c r="G5" i="10"/>
  <c r="G6" i="10"/>
  <c r="G4" i="10"/>
  <c r="G7" i="10"/>
  <c r="G3" i="10"/>
  <c r="G4" i="9"/>
  <c r="G5" i="9"/>
  <c r="G8" i="9"/>
  <c r="G6" i="9"/>
  <c r="G3" i="9"/>
  <c r="G3" i="6"/>
  <c r="F4" i="3"/>
  <c r="F6" i="3"/>
  <c r="F3" i="3"/>
  <c r="F7" i="3"/>
  <c r="F5" i="3"/>
  <c r="A19" i="5"/>
  <c r="E8" i="4"/>
  <c r="F6" i="4" s="1"/>
  <c r="F5" i="4"/>
  <c r="F3" i="4"/>
  <c r="F4" i="4"/>
  <c r="G9" i="10" l="1"/>
  <c r="G9" i="11"/>
  <c r="G9" i="9"/>
  <c r="G5" i="6"/>
  <c r="G8" i="6"/>
  <c r="G4" i="6"/>
  <c r="G6" i="6"/>
  <c r="G7" i="6"/>
  <c r="F7" i="4"/>
  <c r="F8" i="4" s="1"/>
  <c r="G9" i="6" l="1"/>
</calcChain>
</file>

<file path=xl/sharedStrings.xml><?xml version="1.0" encoding="utf-8"?>
<sst xmlns="http://schemas.openxmlformats.org/spreadsheetml/2006/main" count="94" uniqueCount="32">
  <si>
    <t>Bills</t>
  </si>
  <si>
    <t>Rent</t>
  </si>
  <si>
    <t>Phone</t>
  </si>
  <si>
    <t>Credit Cards</t>
  </si>
  <si>
    <t>Food</t>
  </si>
  <si>
    <t>Candy</t>
  </si>
  <si>
    <t>Total</t>
  </si>
  <si>
    <t>Percent</t>
  </si>
  <si>
    <t>Donation</t>
  </si>
  <si>
    <t>Person</t>
  </si>
  <si>
    <t>Year</t>
  </si>
  <si>
    <t>Saleem</t>
  </si>
  <si>
    <t>Ayaan</t>
  </si>
  <si>
    <t>Naman</t>
  </si>
  <si>
    <t>Ayaan Total</t>
  </si>
  <si>
    <t>Naman Total</t>
  </si>
  <si>
    <t>Saleem Total</t>
  </si>
  <si>
    <t>Grand Total</t>
  </si>
  <si>
    <t>Ayaan Min</t>
  </si>
  <si>
    <t>Naman Min</t>
  </si>
  <si>
    <t>Saleem Min</t>
  </si>
  <si>
    <t>Ayaan Max</t>
  </si>
  <si>
    <t>Ayaan Sum</t>
  </si>
  <si>
    <t>Ayaan Avg</t>
  </si>
  <si>
    <t>Naman Avg</t>
  </si>
  <si>
    <t>Saleem Avg</t>
  </si>
  <si>
    <t>Naman Max</t>
  </si>
  <si>
    <t>Naman Sum</t>
  </si>
  <si>
    <t>Saleem Max</t>
  </si>
  <si>
    <t>Saleem Sum</t>
  </si>
  <si>
    <t>Water</t>
  </si>
  <si>
    <t>MONTHLY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</si>
</sst>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mmm/yyyy"/>
    <numFmt numFmtId="165" formatCode="mmm/dd/ddd/yyyy/mmm"/>
    <numFmt numFmtId="167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Bauhaus 93"/>
      <family val="5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9" fontId="0" fillId="0" borderId="0" xfId="1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/>
    <xf numFmtId="9" fontId="0" fillId="0" borderId="0" xfId="1" applyFont="1" applyAlignment="1"/>
    <xf numFmtId="165" fontId="0" fillId="0" borderId="0" xfId="0" applyNumberFormat="1" applyAlignment="1"/>
    <xf numFmtId="9" fontId="0" fillId="0" borderId="0" xfId="0" applyNumberFormat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0" borderId="1" xfId="0" applyBorder="1" applyAlignment="1"/>
    <xf numFmtId="9" fontId="0" fillId="0" borderId="1" xfId="1" applyFont="1" applyBorder="1" applyAlignment="1"/>
    <xf numFmtId="0" fontId="4" fillId="2" borderId="1" xfId="0" applyFont="1" applyFill="1" applyBorder="1" applyAlignment="1">
      <alignment horizontal="center" vertical="center"/>
    </xf>
    <xf numFmtId="0" fontId="2" fillId="3" borderId="0" xfId="0" applyFont="1" applyFill="1" applyAlignment="1"/>
    <xf numFmtId="0" fontId="2" fillId="3" borderId="1" xfId="0" applyFont="1" applyFill="1" applyBorder="1" applyAlignment="1"/>
    <xf numFmtId="0" fontId="3" fillId="4" borderId="0" xfId="0" applyFont="1" applyFill="1" applyAlignment="1">
      <alignment vertical="center"/>
    </xf>
    <xf numFmtId="164" fontId="3" fillId="4" borderId="0" xfId="0" applyNumberFormat="1" applyFont="1" applyFill="1" applyAlignment="1">
      <alignment vertical="center"/>
    </xf>
    <xf numFmtId="0" fontId="2" fillId="5" borderId="2" xfId="0" applyFont="1" applyFill="1" applyBorder="1" applyAlignment="1"/>
    <xf numFmtId="9" fontId="0" fillId="5" borderId="2" xfId="0" applyNumberFormat="1" applyFill="1" applyBorder="1" applyAlignment="1"/>
    <xf numFmtId="44" fontId="0" fillId="0" borderId="0" xfId="3" applyFont="1" applyAlignment="1"/>
    <xf numFmtId="44" fontId="2" fillId="3" borderId="0" xfId="3" applyFont="1" applyFill="1" applyAlignment="1"/>
    <xf numFmtId="44" fontId="2" fillId="3" borderId="1" xfId="3" applyFont="1" applyFill="1" applyBorder="1" applyAlignment="1"/>
    <xf numFmtId="44" fontId="2" fillId="5" borderId="2" xfId="3" applyFont="1" applyFill="1" applyBorder="1" applyAlignment="1"/>
    <xf numFmtId="43" fontId="0" fillId="0" borderId="0" xfId="2" applyFont="1" applyAlignment="1"/>
    <xf numFmtId="43" fontId="0" fillId="0" borderId="1" xfId="2" applyFont="1" applyBorder="1" applyAlignment="1"/>
    <xf numFmtId="167" fontId="0" fillId="0" borderId="0" xfId="2" applyNumberFormat="1" applyFont="1" applyAlignment="1"/>
    <xf numFmtId="10" fontId="0" fillId="0" borderId="0" xfId="1" applyNumberFormat="1" applyFont="1" applyAlignment="1"/>
    <xf numFmtId="10" fontId="0" fillId="0" borderId="1" xfId="1" applyNumberFormat="1" applyFont="1" applyBorder="1" applyAlignment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'Data as Currency'!$A$6</c:f>
              <c:strCache>
                <c:ptCount val="1"/>
                <c:pt idx="0">
                  <c:v>Credit Cards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'Data as Currency'!$B$2:$D$2</c:f>
              <c:numCache>
                <c:formatCode>mmm/yyyy</c:formatCode>
                <c:ptCount val="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</c:numCache>
            </c:numRef>
          </c:cat>
          <c:val>
            <c:numRef>
              <c:f>'Data as Currency'!$B$6:$D$6</c:f>
              <c:numCache>
                <c:formatCode>_(* #,##0.00_);_(* \(#,##0.00\);_(* "-"??_);_(@_)</c:formatCode>
                <c:ptCount val="3"/>
                <c:pt idx="0">
                  <c:v>150</c:v>
                </c:pt>
                <c:pt idx="1">
                  <c:v>200</c:v>
                </c:pt>
                <c:pt idx="2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7-482B-815A-35E3CC4B5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as Currency (2)'!$A$3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'Data as Currency (2)'!$B$2:$E$2</c:f>
              <c:numCache>
                <c:formatCode>mmm/yyyy</c:formatCode>
                <c:ptCount val="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</c:numCache>
            </c:numRef>
          </c:cat>
          <c:val>
            <c:numRef>
              <c:f>'Data as Currency (2)'!$B$3:$E$3</c:f>
              <c:numCache>
                <c:formatCode>_("₹"* #,##0.00_);_("₹"* \(#,##0.00\);_("₹"* "-"??_);_(@_)</c:formatCode>
                <c:ptCount val="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B-47FE-99EB-402A9C16FD24}"/>
            </c:ext>
          </c:extLst>
        </c:ser>
        <c:ser>
          <c:idx val="1"/>
          <c:order val="1"/>
          <c:tx>
            <c:strRef>
              <c:f>'Data as Currency (2)'!$A$4</c:f>
              <c:strCache>
                <c:ptCount val="1"/>
                <c:pt idx="0">
                  <c:v>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'Data as Currency (2)'!$B$2:$E$2</c:f>
              <c:numCache>
                <c:formatCode>mmm/yyyy</c:formatCode>
                <c:ptCount val="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</c:numCache>
            </c:numRef>
          </c:cat>
          <c:val>
            <c:numRef>
              <c:f>'Data as Currency (2)'!$B$4:$E$4</c:f>
              <c:numCache>
                <c:formatCode>_(* #,##0.00_);_(* \(#,##0.00\);_(* "-"??_);_(@_)</c:formatCode>
                <c:ptCount val="4"/>
                <c:pt idx="0">
                  <c:v>125</c:v>
                </c:pt>
                <c:pt idx="1">
                  <c:v>125</c:v>
                </c:pt>
                <c:pt idx="2">
                  <c:v>100</c:v>
                </c:pt>
                <c:pt idx="3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EB-47FE-99EB-402A9C16FD24}"/>
            </c:ext>
          </c:extLst>
        </c:ser>
        <c:ser>
          <c:idx val="2"/>
          <c:order val="2"/>
          <c:tx>
            <c:strRef>
              <c:f>'Data as Currency (2)'!$A$5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'Data as Currency (2)'!$B$2:$E$2</c:f>
              <c:numCache>
                <c:formatCode>mmm/yyyy</c:formatCode>
                <c:ptCount val="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</c:numCache>
            </c:numRef>
          </c:cat>
          <c:val>
            <c:numRef>
              <c:f>'Data as Currency (2)'!$B$5:$E$5</c:f>
              <c:numCache>
                <c:formatCode>_(* #,##0.00_);_(* \(#,##0.00\);_(* "-"??_);_(@_)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EB-47FE-99EB-402A9C16FD24}"/>
            </c:ext>
          </c:extLst>
        </c:ser>
        <c:ser>
          <c:idx val="3"/>
          <c:order val="3"/>
          <c:tx>
            <c:strRef>
              <c:f>'Data as Currency (2)'!$A$6</c:f>
              <c:strCache>
                <c:ptCount val="1"/>
                <c:pt idx="0">
                  <c:v>Credit Cards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'Data as Currency (2)'!$B$2:$E$2</c:f>
              <c:numCache>
                <c:formatCode>mmm/yyyy</c:formatCode>
                <c:ptCount val="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</c:numCache>
            </c:numRef>
          </c:cat>
          <c:val>
            <c:numRef>
              <c:f>'Data as Currency (2)'!$B$6:$E$6</c:f>
              <c:numCache>
                <c:formatCode>_(* #,##0.00_);_(* \(#,##0.00\);_(* "-"??_);_(@_)</c:formatCode>
                <c:ptCount val="4"/>
                <c:pt idx="0">
                  <c:v>150</c:v>
                </c:pt>
                <c:pt idx="1">
                  <c:v>200</c:v>
                </c:pt>
                <c:pt idx="2">
                  <c:v>175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EB-47FE-99EB-402A9C16FD24}"/>
            </c:ext>
          </c:extLst>
        </c:ser>
        <c:ser>
          <c:idx val="4"/>
          <c:order val="4"/>
          <c:tx>
            <c:strRef>
              <c:f>'Data as Currency (2)'!$A$7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'Data as Currency (2)'!$B$2:$E$2</c:f>
              <c:numCache>
                <c:formatCode>mmm/yyyy</c:formatCode>
                <c:ptCount val="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</c:numCache>
            </c:numRef>
          </c:cat>
          <c:val>
            <c:numRef>
              <c:f>'Data as Currency (2)'!$B$7:$E$7</c:f>
              <c:numCache>
                <c:formatCode>_(* #,##0.00_);_(* \(#,##0.00\);_(* "-"??_);_(@_)</c:formatCode>
                <c:ptCount val="4"/>
                <c:pt idx="0">
                  <c:v>300</c:v>
                </c:pt>
                <c:pt idx="1">
                  <c:v>275</c:v>
                </c:pt>
                <c:pt idx="2">
                  <c:v>350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EB-47FE-99EB-402A9C16FD24}"/>
            </c:ext>
          </c:extLst>
        </c:ser>
        <c:ser>
          <c:idx val="5"/>
          <c:order val="5"/>
          <c:tx>
            <c:strRef>
              <c:f>'Data as Currency (2)'!$A$8</c:f>
              <c:strCache>
                <c:ptCount val="1"/>
                <c:pt idx="0">
                  <c:v>Candy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'Data as Currency (2)'!$B$2:$E$2</c:f>
              <c:numCache>
                <c:formatCode>mmm/yyyy</c:formatCode>
                <c:ptCount val="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</c:numCache>
            </c:numRef>
          </c:cat>
          <c:val>
            <c:numRef>
              <c:f>'Data as Currency (2)'!$B$8:$E$8</c:f>
              <c:numCache>
                <c:formatCode>_(* #,##0.00_);_(* \(#,##0.00\);_(* "-"??_);_(@_)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125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EB-47FE-99EB-402A9C16F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900208"/>
        <c:axId val="597903816"/>
      </c:barChart>
      <c:dateAx>
        <c:axId val="597900208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03816"/>
        <c:crosses val="autoZero"/>
        <c:auto val="1"/>
        <c:lblOffset val="100"/>
        <c:baseTimeUnit val="months"/>
      </c:dateAx>
      <c:valAx>
        <c:axId val="59790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00208"/>
        <c:crosses val="autoZero"/>
        <c:crossBetween val="between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E6657A-976F-4DA2-A9E7-9F1EC65DB5F8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251460</xdr:rowOff>
    </xdr:from>
    <xdr:to>
      <xdr:col>7</xdr:col>
      <xdr:colOff>68580</xdr:colOff>
      <xdr:row>9</xdr:row>
      <xdr:rowOff>60960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624960F-CD40-C5A3-C725-82FEC1126AFB}"/>
            </a:ext>
          </a:extLst>
        </xdr:cNvPr>
        <xdr:cNvSpPr/>
      </xdr:nvSpPr>
      <xdr:spPr>
        <a:xfrm>
          <a:off x="3870960" y="525780"/>
          <a:ext cx="1379220" cy="2004060"/>
        </a:xfrm>
        <a:prstGeom prst="roundRect">
          <a:avLst/>
        </a:prstGeom>
        <a:solidFill>
          <a:srgbClr val="4472C4">
            <a:alpha val="50196"/>
          </a:srgb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114300</xdr:colOff>
      <xdr:row>2</xdr:row>
      <xdr:rowOff>45720</xdr:rowOff>
    </xdr:from>
    <xdr:to>
      <xdr:col>7</xdr:col>
      <xdr:colOff>906780</xdr:colOff>
      <xdr:row>3</xdr:row>
      <xdr:rowOff>30480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3924CAED-D055-57FE-04F7-F3A022279EA4}"/>
            </a:ext>
          </a:extLst>
        </xdr:cNvPr>
        <xdr:cNvSpPr/>
      </xdr:nvSpPr>
      <xdr:spPr>
        <a:xfrm>
          <a:off x="5295900" y="594360"/>
          <a:ext cx="792480" cy="259080"/>
        </a:xfrm>
        <a:prstGeom prst="leftArrow">
          <a:avLst>
            <a:gd name="adj1" fmla="val 67647"/>
            <a:gd name="adj2" fmla="val 102941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518160</xdr:colOff>
      <xdr:row>9</xdr:row>
      <xdr:rowOff>198120</xdr:rowOff>
    </xdr:from>
    <xdr:to>
      <xdr:col>6</xdr:col>
      <xdr:colOff>518160</xdr:colOff>
      <xdr:row>19</xdr:row>
      <xdr:rowOff>198120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66F5FE0-F68B-1B76-0953-3105C8150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64CDD9-20FD-73CD-9266-D602FB1DC3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251460</xdr:rowOff>
    </xdr:from>
    <xdr:to>
      <xdr:col>7</xdr:col>
      <xdr:colOff>68580</xdr:colOff>
      <xdr:row>9</xdr:row>
      <xdr:rowOff>60960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88A9698-D10F-4188-B7F9-B5B1B1DCE57D}"/>
            </a:ext>
          </a:extLst>
        </xdr:cNvPr>
        <xdr:cNvSpPr/>
      </xdr:nvSpPr>
      <xdr:spPr>
        <a:xfrm>
          <a:off x="3870960" y="525780"/>
          <a:ext cx="1379220" cy="2004060"/>
        </a:xfrm>
        <a:prstGeom prst="roundRect">
          <a:avLst/>
        </a:prstGeom>
        <a:solidFill>
          <a:srgbClr val="4472C4">
            <a:alpha val="50196"/>
          </a:srgb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114300</xdr:colOff>
      <xdr:row>2</xdr:row>
      <xdr:rowOff>45720</xdr:rowOff>
    </xdr:from>
    <xdr:to>
      <xdr:col>7</xdr:col>
      <xdr:colOff>906780</xdr:colOff>
      <xdr:row>3</xdr:row>
      <xdr:rowOff>30480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D5FAB6FD-5D4D-45E5-84E6-6C5C960555E0}"/>
            </a:ext>
          </a:extLst>
        </xdr:cNvPr>
        <xdr:cNvSpPr/>
      </xdr:nvSpPr>
      <xdr:spPr>
        <a:xfrm>
          <a:off x="5295900" y="594360"/>
          <a:ext cx="792480" cy="259080"/>
        </a:xfrm>
        <a:prstGeom prst="leftArrow">
          <a:avLst>
            <a:gd name="adj1" fmla="val 67647"/>
            <a:gd name="adj2" fmla="val 102941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6D73-07B9-460A-92EB-0A055A3AA27D}">
  <sheetPr codeName="Sheet1"/>
  <dimension ref="A2:G8"/>
  <sheetViews>
    <sheetView workbookViewId="0">
      <selection activeCell="B8" sqref="B8"/>
    </sheetView>
  </sheetViews>
  <sheetFormatPr defaultRowHeight="16.2" customHeight="1" x14ac:dyDescent="0.3"/>
  <cols>
    <col min="1" max="1" width="10.88671875" style="1" bestFit="1" customWidth="1"/>
    <col min="2" max="4" width="11.6640625" style="1" customWidth="1"/>
    <col min="5" max="5" width="9.5546875" style="1" customWidth="1"/>
    <col min="6" max="6" width="8.88671875" style="1"/>
    <col min="7" max="7" width="16.88671875" style="1" bestFit="1" customWidth="1"/>
    <col min="8" max="16384" width="8.88671875" style="1"/>
  </cols>
  <sheetData>
    <row r="2" spans="1:7" s="2" customFormat="1" ht="22.2" customHeight="1" x14ac:dyDescent="0.3">
      <c r="A2" s="2" t="s">
        <v>0</v>
      </c>
      <c r="B2" s="4">
        <v>44562</v>
      </c>
      <c r="C2" s="4">
        <v>44593</v>
      </c>
      <c r="D2" s="4">
        <v>44621</v>
      </c>
      <c r="E2" s="2" t="s">
        <v>6</v>
      </c>
      <c r="F2" s="2" t="s">
        <v>7</v>
      </c>
      <c r="G2" s="3"/>
    </row>
    <row r="3" spans="1:7" ht="18.600000000000001" customHeight="1" x14ac:dyDescent="0.3">
      <c r="A3" s="1" t="s">
        <v>1</v>
      </c>
      <c r="B3" s="1">
        <v>1000</v>
      </c>
      <c r="C3" s="1">
        <v>1000</v>
      </c>
      <c r="D3" s="1">
        <v>1000</v>
      </c>
      <c r="E3" s="2">
        <f>SUM(B3:D3)</f>
        <v>3000</v>
      </c>
      <c r="F3" s="1">
        <f>E3/E$8</f>
        <v>0.58536585365853655</v>
      </c>
      <c r="G3" s="5"/>
    </row>
    <row r="4" spans="1:7" ht="18.600000000000001" customHeight="1" x14ac:dyDescent="0.3">
      <c r="A4" s="1" t="s">
        <v>2</v>
      </c>
      <c r="B4" s="1">
        <v>125</v>
      </c>
      <c r="C4" s="1">
        <v>125</v>
      </c>
      <c r="D4" s="1">
        <v>100</v>
      </c>
      <c r="E4" s="2">
        <f t="shared" ref="E4:E8" si="0">SUM(B4:D4)</f>
        <v>350</v>
      </c>
      <c r="F4" s="1">
        <f t="shared" ref="F4:F7" si="1">E4/E$8</f>
        <v>6.8292682926829273E-2</v>
      </c>
    </row>
    <row r="5" spans="1:7" ht="18.600000000000001" customHeight="1" x14ac:dyDescent="0.3">
      <c r="A5" s="1" t="s">
        <v>3</v>
      </c>
      <c r="B5" s="1">
        <v>150</v>
      </c>
      <c r="C5" s="1">
        <v>200</v>
      </c>
      <c r="D5" s="1">
        <v>175</v>
      </c>
      <c r="E5" s="2">
        <f t="shared" si="0"/>
        <v>525</v>
      </c>
      <c r="F5" s="1">
        <f t="shared" si="1"/>
        <v>0.1024390243902439</v>
      </c>
    </row>
    <row r="6" spans="1:7" ht="18.600000000000001" customHeight="1" x14ac:dyDescent="0.3">
      <c r="A6" s="1" t="s">
        <v>4</v>
      </c>
      <c r="B6" s="1">
        <v>300</v>
      </c>
      <c r="C6" s="1">
        <v>275</v>
      </c>
      <c r="D6" s="1">
        <v>350</v>
      </c>
      <c r="E6" s="2">
        <f t="shared" si="0"/>
        <v>925</v>
      </c>
      <c r="F6" s="1">
        <f t="shared" si="1"/>
        <v>0.18048780487804877</v>
      </c>
    </row>
    <row r="7" spans="1:7" ht="18.600000000000001" customHeight="1" x14ac:dyDescent="0.3">
      <c r="A7" s="1" t="s">
        <v>5</v>
      </c>
      <c r="B7" s="1">
        <v>100</v>
      </c>
      <c r="C7" s="1">
        <v>100</v>
      </c>
      <c r="D7" s="1">
        <v>125</v>
      </c>
      <c r="E7" s="2">
        <f t="shared" si="0"/>
        <v>325</v>
      </c>
      <c r="F7" s="1">
        <f t="shared" si="1"/>
        <v>6.3414634146341464E-2</v>
      </c>
    </row>
    <row r="8" spans="1:7" ht="18.600000000000001" customHeight="1" x14ac:dyDescent="0.3">
      <c r="A8" s="2" t="s">
        <v>6</v>
      </c>
      <c r="B8" s="2">
        <f>SUM(B3:B7)</f>
        <v>1675</v>
      </c>
      <c r="C8" s="2">
        <f t="shared" ref="C8:E8" si="2">SUM(C3:C7)</f>
        <v>1700</v>
      </c>
      <c r="D8" s="2">
        <f t="shared" si="2"/>
        <v>1750</v>
      </c>
      <c r="E8" s="2">
        <f t="shared" si="2"/>
        <v>5125</v>
      </c>
    </row>
  </sheetData>
  <pageMargins left="0.7" right="0.7" top="0.75" bottom="0.75" header="0.3" footer="0.3"/>
  <pageSetup orientation="portrait" r:id="rId1"/>
  <ignoredErrors>
    <ignoredError sqref="C8:D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055A-5DDB-4DD7-8258-797C0A05ECC1}">
  <sheetPr codeName="Sheet2"/>
  <dimension ref="A2:I8"/>
  <sheetViews>
    <sheetView workbookViewId="0">
      <selection activeCell="F25" sqref="F25"/>
    </sheetView>
  </sheetViews>
  <sheetFormatPr defaultRowHeight="16.2" customHeight="1" x14ac:dyDescent="0.3"/>
  <cols>
    <col min="1" max="1" width="10.88671875" style="1" bestFit="1" customWidth="1"/>
    <col min="2" max="4" width="11.6640625" style="1" customWidth="1"/>
    <col min="5" max="5" width="9.5546875" style="1" customWidth="1"/>
    <col min="6" max="6" width="8.88671875" style="1"/>
    <col min="7" max="7" width="16.88671875" style="1" bestFit="1" customWidth="1"/>
    <col min="8" max="16384" width="8.88671875" style="1"/>
  </cols>
  <sheetData>
    <row r="2" spans="1:9" s="2" customFormat="1" ht="22.2" customHeight="1" x14ac:dyDescent="0.3">
      <c r="A2" s="2" t="s">
        <v>0</v>
      </c>
      <c r="B2" s="4">
        <v>44562</v>
      </c>
      <c r="C2" s="4">
        <v>44593</v>
      </c>
      <c r="D2" s="4">
        <v>44621</v>
      </c>
      <c r="E2" s="2" t="s">
        <v>6</v>
      </c>
      <c r="F2" s="2" t="s">
        <v>7</v>
      </c>
      <c r="G2" s="3"/>
    </row>
    <row r="3" spans="1:9" ht="18.600000000000001" customHeight="1" x14ac:dyDescent="0.3">
      <c r="A3" s="1" t="s">
        <v>1</v>
      </c>
      <c r="B3" s="1">
        <v>1000</v>
      </c>
      <c r="C3" s="1">
        <v>1000</v>
      </c>
      <c r="D3" s="1">
        <v>1000</v>
      </c>
      <c r="E3" s="2">
        <f>SUM(B3:D3)</f>
        <v>3000</v>
      </c>
      <c r="F3" s="6">
        <f>E3/$E$8</f>
        <v>0.58536585365853655</v>
      </c>
      <c r="G3" s="5"/>
      <c r="I3" s="7"/>
    </row>
    <row r="4" spans="1:9" ht="18.600000000000001" customHeight="1" x14ac:dyDescent="0.3">
      <c r="A4" s="1" t="s">
        <v>2</v>
      </c>
      <c r="B4" s="1">
        <v>125</v>
      </c>
      <c r="C4" s="1">
        <v>125</v>
      </c>
      <c r="D4" s="1">
        <v>100</v>
      </c>
      <c r="E4" s="2">
        <f t="shared" ref="E4:E8" si="0">SUM(B4:D4)</f>
        <v>350</v>
      </c>
      <c r="F4" s="6">
        <f t="shared" ref="F4:F7" si="1">E4/$E$8</f>
        <v>6.8292682926829273E-2</v>
      </c>
    </row>
    <row r="5" spans="1:9" ht="18.600000000000001" customHeight="1" x14ac:dyDescent="0.3">
      <c r="A5" s="1" t="s">
        <v>3</v>
      </c>
      <c r="B5" s="1">
        <v>150</v>
      </c>
      <c r="C5" s="1">
        <v>200</v>
      </c>
      <c r="D5" s="1">
        <v>175</v>
      </c>
      <c r="E5" s="2">
        <f t="shared" si="0"/>
        <v>525</v>
      </c>
      <c r="F5" s="6">
        <f t="shared" si="1"/>
        <v>0.1024390243902439</v>
      </c>
    </row>
    <row r="6" spans="1:9" ht="18.600000000000001" customHeight="1" x14ac:dyDescent="0.3">
      <c r="A6" s="1" t="s">
        <v>4</v>
      </c>
      <c r="B6" s="1">
        <v>300</v>
      </c>
      <c r="C6" s="1">
        <v>275</v>
      </c>
      <c r="D6" s="1">
        <v>350</v>
      </c>
      <c r="E6" s="2">
        <f t="shared" si="0"/>
        <v>925</v>
      </c>
      <c r="F6" s="6">
        <f t="shared" si="1"/>
        <v>0.18048780487804877</v>
      </c>
    </row>
    <row r="7" spans="1:9" ht="18.600000000000001" customHeight="1" x14ac:dyDescent="0.3">
      <c r="A7" s="1" t="s">
        <v>5</v>
      </c>
      <c r="B7" s="1">
        <v>100</v>
      </c>
      <c r="C7" s="1">
        <v>100</v>
      </c>
      <c r="D7" s="1">
        <v>125</v>
      </c>
      <c r="E7" s="2">
        <f t="shared" si="0"/>
        <v>325</v>
      </c>
      <c r="F7" s="6">
        <f t="shared" si="1"/>
        <v>6.3414634146341464E-2</v>
      </c>
    </row>
    <row r="8" spans="1:9" ht="18.600000000000001" customHeight="1" x14ac:dyDescent="0.3">
      <c r="A8" s="2" t="s">
        <v>6</v>
      </c>
      <c r="B8" s="2">
        <f>SUM(B$3:B$7)</f>
        <v>1675</v>
      </c>
      <c r="C8" s="2">
        <f t="shared" ref="C8:D8" si="2">SUM(C$3:C$7)</f>
        <v>1700</v>
      </c>
      <c r="D8" s="2">
        <f t="shared" si="2"/>
        <v>1750</v>
      </c>
      <c r="E8" s="2">
        <f t="shared" si="0"/>
        <v>5125</v>
      </c>
      <c r="F8" s="7">
        <f>SUM(F3:F7)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81F5-C70B-47CA-BF53-D6AD666584F3}">
  <sheetPr codeName="Sheet3"/>
  <dimension ref="A2:J9"/>
  <sheetViews>
    <sheetView workbookViewId="0">
      <selection activeCell="G18" sqref="G18"/>
    </sheetView>
  </sheetViews>
  <sheetFormatPr defaultRowHeight="16.2" customHeight="1" x14ac:dyDescent="0.3"/>
  <cols>
    <col min="1" max="1" width="10.88671875" style="1" bestFit="1" customWidth="1"/>
    <col min="2" max="4" width="11.6640625" style="1" customWidth="1"/>
    <col min="5" max="5" width="9.77734375" style="1" customWidth="1"/>
    <col min="6" max="6" width="9.5546875" style="1" customWidth="1"/>
    <col min="7" max="7" width="8.88671875" style="1"/>
    <col min="8" max="8" width="16.88671875" style="1" bestFit="1" customWidth="1"/>
    <col min="9" max="16384" width="8.88671875" style="1"/>
  </cols>
  <sheetData>
    <row r="2" spans="1:10" s="2" customFormat="1" ht="22.2" customHeight="1" x14ac:dyDescent="0.3">
      <c r="A2" s="2" t="s">
        <v>0</v>
      </c>
      <c r="B2" s="4">
        <v>44562</v>
      </c>
      <c r="C2" s="4">
        <v>44593</v>
      </c>
      <c r="D2" s="4">
        <v>44621</v>
      </c>
      <c r="E2" s="4">
        <v>44652</v>
      </c>
      <c r="F2" s="2" t="s">
        <v>6</v>
      </c>
      <c r="G2" s="2" t="s">
        <v>7</v>
      </c>
      <c r="H2" s="3"/>
    </row>
    <row r="3" spans="1:10" ht="18.600000000000001" customHeight="1" x14ac:dyDescent="0.3">
      <c r="A3" s="1" t="s">
        <v>1</v>
      </c>
      <c r="B3" s="1">
        <v>1000</v>
      </c>
      <c r="C3" s="1">
        <v>1000</v>
      </c>
      <c r="D3" s="1">
        <v>1000</v>
      </c>
      <c r="E3" s="1">
        <v>1100</v>
      </c>
      <c r="F3" s="2">
        <f>SUM(B3:E3)</f>
        <v>4100</v>
      </c>
      <c r="G3" s="6">
        <f>F3/$F$9</f>
        <v>0.57023643949930458</v>
      </c>
      <c r="H3" s="5"/>
      <c r="J3" s="7"/>
    </row>
    <row r="4" spans="1:10" ht="18.600000000000001" customHeight="1" x14ac:dyDescent="0.3">
      <c r="A4" s="1" t="s">
        <v>2</v>
      </c>
      <c r="B4" s="1">
        <v>125</v>
      </c>
      <c r="C4" s="1">
        <v>125</v>
      </c>
      <c r="D4" s="1">
        <v>100</v>
      </c>
      <c r="E4" s="1">
        <v>125</v>
      </c>
      <c r="F4" s="2">
        <f>SUM(B4:E4)</f>
        <v>475</v>
      </c>
      <c r="G4" s="6">
        <f t="shared" ref="G4:G8" si="0">F4/$F$9</f>
        <v>6.6063977746870658E-2</v>
      </c>
    </row>
    <row r="5" spans="1:10" ht="18.600000000000001" customHeight="1" x14ac:dyDescent="0.3">
      <c r="A5" s="1" t="s">
        <v>30</v>
      </c>
      <c r="B5" s="1">
        <v>50</v>
      </c>
      <c r="C5" s="1">
        <v>50</v>
      </c>
      <c r="D5" s="1">
        <v>50</v>
      </c>
      <c r="E5" s="1">
        <v>40</v>
      </c>
      <c r="F5" s="2">
        <f>SUM(B5:E5)</f>
        <v>190</v>
      </c>
      <c r="G5" s="6">
        <f t="shared" si="0"/>
        <v>2.6425591098748261E-2</v>
      </c>
    </row>
    <row r="6" spans="1:10" ht="18.600000000000001" customHeight="1" x14ac:dyDescent="0.3">
      <c r="A6" s="1" t="s">
        <v>3</v>
      </c>
      <c r="B6" s="1">
        <v>150</v>
      </c>
      <c r="C6" s="1">
        <v>200</v>
      </c>
      <c r="D6" s="1">
        <v>175</v>
      </c>
      <c r="E6" s="1">
        <v>150</v>
      </c>
      <c r="F6" s="2">
        <f>SUM(B6:E6)</f>
        <v>675</v>
      </c>
      <c r="G6" s="6">
        <f t="shared" si="0"/>
        <v>9.3880389429763567E-2</v>
      </c>
    </row>
    <row r="7" spans="1:10" ht="18.600000000000001" customHeight="1" x14ac:dyDescent="0.3">
      <c r="A7" s="1" t="s">
        <v>4</v>
      </c>
      <c r="B7" s="1">
        <v>300</v>
      </c>
      <c r="C7" s="1">
        <v>275</v>
      </c>
      <c r="D7" s="1">
        <v>350</v>
      </c>
      <c r="E7" s="1">
        <v>400</v>
      </c>
      <c r="F7" s="2">
        <f>SUM(B7:E7)</f>
        <v>1325</v>
      </c>
      <c r="G7" s="6">
        <f t="shared" si="0"/>
        <v>0.18428372739916551</v>
      </c>
    </row>
    <row r="8" spans="1:10" ht="18.600000000000001" customHeight="1" x14ac:dyDescent="0.3">
      <c r="A8" s="1" t="s">
        <v>5</v>
      </c>
      <c r="B8" s="1">
        <v>100</v>
      </c>
      <c r="C8" s="1">
        <v>100</v>
      </c>
      <c r="D8" s="1">
        <v>125</v>
      </c>
      <c r="E8" s="1">
        <v>100</v>
      </c>
      <c r="F8" s="2">
        <f>SUM(B8:E8)</f>
        <v>425</v>
      </c>
      <c r="G8" s="6">
        <f t="shared" si="0"/>
        <v>5.9109874826147428E-2</v>
      </c>
    </row>
    <row r="9" spans="1:10" ht="18.600000000000001" customHeight="1" x14ac:dyDescent="0.3">
      <c r="A9" s="2" t="s">
        <v>6</v>
      </c>
      <c r="B9" s="2">
        <f>SUM(B$3:B$8)</f>
        <v>1725</v>
      </c>
      <c r="C9" s="2">
        <f t="shared" ref="C9:E9" si="1">SUM(C$3:C$8)</f>
        <v>1750</v>
      </c>
      <c r="D9" s="2">
        <f t="shared" si="1"/>
        <v>1800</v>
      </c>
      <c r="E9" s="2">
        <f t="shared" si="1"/>
        <v>1915</v>
      </c>
      <c r="F9" s="2">
        <f>SUM(F3:F8)</f>
        <v>7190</v>
      </c>
      <c r="G9" s="7">
        <f>SUM(G3:G8)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5D6E-49F5-467E-9DFF-67A752E163A3}">
  <sheetPr codeName="Sheet5"/>
  <dimension ref="A1:J10"/>
  <sheetViews>
    <sheetView zoomScaleNormal="100" workbookViewId="0">
      <selection activeCell="I10" sqref="I10"/>
    </sheetView>
  </sheetViews>
  <sheetFormatPr defaultRowHeight="21.6" customHeight="1" x14ac:dyDescent="0.3"/>
  <cols>
    <col min="1" max="1" width="10.88671875" style="8" bestFit="1" customWidth="1"/>
    <col min="2" max="4" width="11.6640625" style="8" customWidth="1"/>
    <col min="5" max="5" width="9.77734375" style="8" customWidth="1"/>
    <col min="6" max="6" width="9.5546875" style="8" customWidth="1"/>
    <col min="7" max="7" width="8.88671875" style="8"/>
    <col min="8" max="8" width="16.88671875" style="8" bestFit="1" customWidth="1"/>
    <col min="9" max="16384" width="8.88671875" style="8"/>
  </cols>
  <sheetData>
    <row r="1" spans="1:10" ht="21.6" customHeight="1" thickBot="1" x14ac:dyDescent="0.35">
      <c r="A1" s="16" t="s">
        <v>31</v>
      </c>
      <c r="B1" s="16"/>
      <c r="C1" s="16"/>
      <c r="D1" s="16"/>
      <c r="E1" s="16"/>
      <c r="F1" s="16"/>
      <c r="G1" s="16"/>
    </row>
    <row r="2" spans="1:10" s="2" customFormat="1" ht="21.6" customHeight="1" thickTop="1" x14ac:dyDescent="0.3">
      <c r="A2" s="19" t="s">
        <v>0</v>
      </c>
      <c r="B2" s="20">
        <v>44562</v>
      </c>
      <c r="C2" s="20">
        <v>44593</v>
      </c>
      <c r="D2" s="20">
        <v>44621</v>
      </c>
      <c r="E2" s="20">
        <v>44652</v>
      </c>
      <c r="F2" s="19" t="s">
        <v>6</v>
      </c>
      <c r="G2" s="19" t="s">
        <v>7</v>
      </c>
      <c r="H2" s="3"/>
    </row>
    <row r="3" spans="1:10" ht="21.6" customHeight="1" x14ac:dyDescent="0.3">
      <c r="A3" s="12" t="s">
        <v>1</v>
      </c>
      <c r="B3" s="8">
        <v>1000</v>
      </c>
      <c r="C3" s="8">
        <v>1000</v>
      </c>
      <c r="D3" s="8">
        <v>1000</v>
      </c>
      <c r="E3" s="8">
        <v>1100</v>
      </c>
      <c r="F3" s="17">
        <f>SUM(B3:E3)</f>
        <v>4100</v>
      </c>
      <c r="G3" s="9">
        <f>F3/$F$9</f>
        <v>0.57023643949930458</v>
      </c>
      <c r="H3" s="10"/>
      <c r="J3" s="9"/>
    </row>
    <row r="4" spans="1:10" ht="21.6" customHeight="1" x14ac:dyDescent="0.3">
      <c r="A4" s="12" t="s">
        <v>2</v>
      </c>
      <c r="B4" s="8">
        <v>125</v>
      </c>
      <c r="C4" s="8">
        <v>125</v>
      </c>
      <c r="D4" s="8">
        <v>100</v>
      </c>
      <c r="E4" s="8">
        <v>125</v>
      </c>
      <c r="F4" s="17">
        <f>SUM(B4:E4)</f>
        <v>475</v>
      </c>
      <c r="G4" s="9">
        <f t="shared" ref="G4:G8" si="0">F4/$F$9</f>
        <v>6.6063977746870658E-2</v>
      </c>
    </row>
    <row r="5" spans="1:10" ht="21.6" customHeight="1" x14ac:dyDescent="0.3">
      <c r="A5" s="12" t="s">
        <v>30</v>
      </c>
      <c r="B5" s="8">
        <v>50</v>
      </c>
      <c r="C5" s="8">
        <v>50</v>
      </c>
      <c r="D5" s="8">
        <v>50</v>
      </c>
      <c r="E5" s="8">
        <v>40</v>
      </c>
      <c r="F5" s="17">
        <f>SUM(B5:E5)</f>
        <v>190</v>
      </c>
      <c r="G5" s="9">
        <f t="shared" si="0"/>
        <v>2.6425591098748261E-2</v>
      </c>
    </row>
    <row r="6" spans="1:10" ht="21.6" customHeight="1" x14ac:dyDescent="0.3">
      <c r="A6" s="12" t="s">
        <v>3</v>
      </c>
      <c r="B6" s="8">
        <v>150</v>
      </c>
      <c r="C6" s="8">
        <v>200</v>
      </c>
      <c r="D6" s="8">
        <v>175</v>
      </c>
      <c r="E6" s="8">
        <v>150</v>
      </c>
      <c r="F6" s="17">
        <f>SUM(B6:E6)</f>
        <v>675</v>
      </c>
      <c r="G6" s="9">
        <f t="shared" si="0"/>
        <v>9.3880389429763567E-2</v>
      </c>
    </row>
    <row r="7" spans="1:10" ht="21.6" customHeight="1" x14ac:dyDescent="0.3">
      <c r="A7" s="12" t="s">
        <v>4</v>
      </c>
      <c r="B7" s="8">
        <v>300</v>
      </c>
      <c r="C7" s="8">
        <v>275</v>
      </c>
      <c r="D7" s="8">
        <v>350</v>
      </c>
      <c r="E7" s="8">
        <v>400</v>
      </c>
      <c r="F7" s="17">
        <f>SUM(B7:E7)</f>
        <v>1325</v>
      </c>
      <c r="G7" s="9">
        <f t="shared" si="0"/>
        <v>0.18428372739916551</v>
      </c>
    </row>
    <row r="8" spans="1:10" ht="21.6" customHeight="1" thickBot="1" x14ac:dyDescent="0.35">
      <c r="A8" s="13" t="s">
        <v>5</v>
      </c>
      <c r="B8" s="14">
        <v>100</v>
      </c>
      <c r="C8" s="14">
        <v>100</v>
      </c>
      <c r="D8" s="14">
        <v>125</v>
      </c>
      <c r="E8" s="14">
        <v>100</v>
      </c>
      <c r="F8" s="18">
        <f>SUM(B8:E8)</f>
        <v>425</v>
      </c>
      <c r="G8" s="15">
        <f t="shared" si="0"/>
        <v>5.9109874826147428E-2</v>
      </c>
    </row>
    <row r="9" spans="1:10" ht="21.6" customHeight="1" thickTop="1" thickBot="1" x14ac:dyDescent="0.35">
      <c r="A9" s="21" t="s">
        <v>6</v>
      </c>
      <c r="B9" s="21">
        <f>SUM(B$3:B$8)</f>
        <v>1725</v>
      </c>
      <c r="C9" s="21">
        <f t="shared" ref="C9:E9" si="1">SUM(C$3:C$8)</f>
        <v>1750</v>
      </c>
      <c r="D9" s="21">
        <f t="shared" si="1"/>
        <v>1800</v>
      </c>
      <c r="E9" s="21">
        <f t="shared" si="1"/>
        <v>1915</v>
      </c>
      <c r="F9" s="21">
        <f>SUM(F3:F8)</f>
        <v>7190</v>
      </c>
      <c r="G9" s="22">
        <f>SUM(G3:G8)</f>
        <v>1</v>
      </c>
    </row>
    <row r="10" spans="1:10" ht="21.6" customHeight="1" thickTop="1" x14ac:dyDescent="0.3"/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DCEB-594A-4A64-9DC0-665B287FE183}">
  <sheetPr codeName="Sheet6">
    <pageSetUpPr fitToPage="1"/>
  </sheetPr>
  <dimension ref="A1:Q10"/>
  <sheetViews>
    <sheetView tabSelected="1" view="pageBreakPreview" zoomScale="60" zoomScaleNormal="100" workbookViewId="0">
      <selection activeCell="J1" sqref="J1"/>
    </sheetView>
  </sheetViews>
  <sheetFormatPr defaultRowHeight="21.6" customHeight="1" x14ac:dyDescent="0.3"/>
  <cols>
    <col min="1" max="1" width="10.88671875" style="8" bestFit="1" customWidth="1"/>
    <col min="2" max="4" width="11.6640625" style="8" customWidth="1"/>
    <col min="5" max="5" width="10.33203125" style="8" bestFit="1" customWidth="1"/>
    <col min="6" max="6" width="10.44140625" style="8" bestFit="1" customWidth="1"/>
    <col min="7" max="7" width="19.5546875" style="8" customWidth="1"/>
    <col min="8" max="8" width="16.88671875" style="8" bestFit="1" customWidth="1"/>
    <col min="9" max="16384" width="8.88671875" style="8"/>
  </cols>
  <sheetData>
    <row r="1" spans="1:17" ht="21.6" customHeight="1" thickBot="1" x14ac:dyDescent="0.35">
      <c r="A1" s="16" t="s">
        <v>31</v>
      </c>
      <c r="B1" s="16"/>
      <c r="C1" s="16"/>
      <c r="D1" s="16"/>
      <c r="E1" s="16"/>
      <c r="F1" s="16"/>
      <c r="G1" s="16"/>
    </row>
    <row r="2" spans="1:17" s="2" customFormat="1" ht="21.6" customHeight="1" thickTop="1" x14ac:dyDescent="0.3">
      <c r="A2" s="19" t="s">
        <v>0</v>
      </c>
      <c r="B2" s="20">
        <v>44562</v>
      </c>
      <c r="C2" s="20">
        <v>44593</v>
      </c>
      <c r="D2" s="20">
        <v>44621</v>
      </c>
      <c r="E2" s="20">
        <v>44652</v>
      </c>
      <c r="F2" s="19" t="s">
        <v>6</v>
      </c>
      <c r="G2" s="19" t="s">
        <v>7</v>
      </c>
      <c r="H2" s="3"/>
    </row>
    <row r="3" spans="1:17" ht="21.6" customHeight="1" x14ac:dyDescent="0.3">
      <c r="A3" s="12" t="s">
        <v>1</v>
      </c>
      <c r="B3" s="23">
        <v>1000</v>
      </c>
      <c r="C3" s="23">
        <v>1000</v>
      </c>
      <c r="D3" s="23">
        <v>1600</v>
      </c>
      <c r="E3" s="23">
        <v>1100</v>
      </c>
      <c r="F3" s="24">
        <f>SUM(B3:E3)</f>
        <v>4700</v>
      </c>
      <c r="G3" s="30">
        <f>F3/$F$9</f>
        <v>0.6033376123234917</v>
      </c>
      <c r="H3" s="10"/>
      <c r="J3" s="9"/>
      <c r="L3" s="30"/>
    </row>
    <row r="4" spans="1:17" ht="21.6" customHeight="1" x14ac:dyDescent="0.3">
      <c r="A4" s="12" t="s">
        <v>2</v>
      </c>
      <c r="B4" s="27">
        <v>125</v>
      </c>
      <c r="C4" s="27">
        <v>125</v>
      </c>
      <c r="D4" s="27">
        <v>100</v>
      </c>
      <c r="E4" s="27">
        <v>125</v>
      </c>
      <c r="F4" s="24">
        <f>SUM(B4:E4)</f>
        <v>475</v>
      </c>
      <c r="G4" s="30">
        <f t="shared" ref="G4:G8" si="0">F4/$F$9</f>
        <v>6.097560975609756E-2</v>
      </c>
      <c r="L4" s="30"/>
    </row>
    <row r="5" spans="1:17" ht="21.6" customHeight="1" x14ac:dyDescent="0.3">
      <c r="A5" s="12" t="s">
        <v>30</v>
      </c>
      <c r="B5" s="27">
        <v>50</v>
      </c>
      <c r="C5" s="27">
        <v>50</v>
      </c>
      <c r="D5" s="27">
        <v>50</v>
      </c>
      <c r="E5" s="27">
        <v>40</v>
      </c>
      <c r="F5" s="24">
        <f>SUM(B5:E5)</f>
        <v>190</v>
      </c>
      <c r="G5" s="30">
        <f t="shared" si="0"/>
        <v>2.4390243902439025E-2</v>
      </c>
      <c r="H5" s="29"/>
      <c r="L5" s="30"/>
    </row>
    <row r="6" spans="1:17" ht="21.6" customHeight="1" x14ac:dyDescent="0.3">
      <c r="A6" s="12" t="s">
        <v>3</v>
      </c>
      <c r="B6" s="27">
        <v>150</v>
      </c>
      <c r="C6" s="27">
        <v>200</v>
      </c>
      <c r="D6" s="27">
        <v>175</v>
      </c>
      <c r="E6" s="27">
        <v>150</v>
      </c>
      <c r="F6" s="24">
        <f>SUM(B6:E6)</f>
        <v>675</v>
      </c>
      <c r="G6" s="30">
        <f t="shared" si="0"/>
        <v>8.6649550706033376E-2</v>
      </c>
      <c r="L6" s="30"/>
    </row>
    <row r="7" spans="1:17" ht="21.6" customHeight="1" x14ac:dyDescent="0.3">
      <c r="A7" s="12" t="s">
        <v>4</v>
      </c>
      <c r="B7" s="27">
        <v>300</v>
      </c>
      <c r="C7" s="27">
        <v>275</v>
      </c>
      <c r="D7" s="27">
        <v>350</v>
      </c>
      <c r="E7" s="27">
        <v>400</v>
      </c>
      <c r="F7" s="24">
        <f>SUM(B7:E7)</f>
        <v>1325</v>
      </c>
      <c r="G7" s="30">
        <f t="shared" si="0"/>
        <v>0.17008985879332478</v>
      </c>
      <c r="L7" s="30"/>
    </row>
    <row r="8" spans="1:17" ht="21.6" customHeight="1" thickBot="1" x14ac:dyDescent="0.35">
      <c r="A8" s="13" t="s">
        <v>5</v>
      </c>
      <c r="B8" s="28">
        <v>100</v>
      </c>
      <c r="C8" s="28">
        <v>100</v>
      </c>
      <c r="D8" s="28">
        <v>125</v>
      </c>
      <c r="E8" s="28">
        <v>100</v>
      </c>
      <c r="F8" s="25">
        <f>SUM(B8:E8)</f>
        <v>425</v>
      </c>
      <c r="G8" s="31">
        <f t="shared" si="0"/>
        <v>5.4557124518613609E-2</v>
      </c>
      <c r="L8" s="30"/>
    </row>
    <row r="9" spans="1:17" ht="21.6" customHeight="1" thickTop="1" thickBot="1" x14ac:dyDescent="0.35">
      <c r="A9" s="21" t="s">
        <v>6</v>
      </c>
      <c r="B9" s="26">
        <f>SUM(B$3:B$8)</f>
        <v>1725</v>
      </c>
      <c r="C9" s="26">
        <f t="shared" ref="C9:E9" si="1">SUM(C$3:C$8)</f>
        <v>1750</v>
      </c>
      <c r="D9" s="26">
        <f t="shared" si="1"/>
        <v>2400</v>
      </c>
      <c r="E9" s="26">
        <f t="shared" si="1"/>
        <v>1915</v>
      </c>
      <c r="F9" s="26">
        <f>SUM(F3:F8)</f>
        <v>7790</v>
      </c>
      <c r="G9" s="22">
        <f>SUM(G3:G8)</f>
        <v>1.0000000000000002</v>
      </c>
      <c r="L9" s="30"/>
    </row>
    <row r="10" spans="1:17" ht="21.6" customHeight="1" thickTop="1" x14ac:dyDescent="0.3">
      <c r="L10" s="30"/>
      <c r="Q10" s="11"/>
    </row>
  </sheetData>
  <mergeCells count="1">
    <mergeCell ref="A1:G1"/>
  </mergeCells>
  <conditionalFormatting sqref="G3:G9">
    <cfRule type="colorScale" priority="1">
      <colorScale>
        <cfvo type="min"/>
        <cfvo type="max"/>
        <color rgb="FFFCFCFF"/>
        <color rgb="FFF8696B"/>
      </colorScale>
    </cfRule>
  </conditionalFormatting>
  <pageMargins left="0.70866141732283472" right="0.70866141732283472" top="0.74803149606299213" bottom="0.74803149606299213" header="0.31496062992125984" footer="0.31496062992125984"/>
  <pageSetup paperSize="9" fitToWidth="0" orientation="landscape" r:id="rId1"/>
  <headerFooter>
    <oddFooter>&amp;RPage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9CC5-BBD6-42D3-9B63-06DB5ECA1EDE}">
  <sheetPr codeName="Sheet7"/>
  <dimension ref="A1:Q10"/>
  <sheetViews>
    <sheetView zoomScaleNormal="100" workbookViewId="0">
      <selection activeCell="S11" sqref="S11"/>
    </sheetView>
  </sheetViews>
  <sheetFormatPr defaultRowHeight="21.6" customHeight="1" x14ac:dyDescent="0.3"/>
  <cols>
    <col min="1" max="1" width="10.88671875" style="8" bestFit="1" customWidth="1"/>
    <col min="2" max="4" width="11.6640625" style="8" customWidth="1"/>
    <col min="5" max="5" width="10.33203125" style="8" bestFit="1" customWidth="1"/>
    <col min="6" max="6" width="10.44140625" style="8" bestFit="1" customWidth="1"/>
    <col min="7" max="7" width="8.88671875" style="8"/>
    <col min="8" max="8" width="16.88671875" style="8" bestFit="1" customWidth="1"/>
    <col min="9" max="16384" width="8.88671875" style="8"/>
  </cols>
  <sheetData>
    <row r="1" spans="1:17" ht="21.6" customHeight="1" thickBot="1" x14ac:dyDescent="0.35">
      <c r="A1" s="16" t="s">
        <v>31</v>
      </c>
      <c r="B1" s="16"/>
      <c r="C1" s="16"/>
      <c r="D1" s="16"/>
      <c r="E1" s="16"/>
      <c r="F1" s="16"/>
      <c r="G1" s="16"/>
    </row>
    <row r="2" spans="1:17" s="2" customFormat="1" ht="21.6" customHeight="1" thickTop="1" x14ac:dyDescent="0.3">
      <c r="A2" s="19" t="s">
        <v>0</v>
      </c>
      <c r="B2" s="20">
        <v>44562</v>
      </c>
      <c r="C2" s="20">
        <v>44593</v>
      </c>
      <c r="D2" s="20">
        <v>44621</v>
      </c>
      <c r="E2" s="20">
        <v>44652</v>
      </c>
      <c r="F2" s="19" t="s">
        <v>6</v>
      </c>
      <c r="G2" s="19" t="s">
        <v>7</v>
      </c>
      <c r="H2" s="3"/>
    </row>
    <row r="3" spans="1:17" ht="21.6" customHeight="1" x14ac:dyDescent="0.3">
      <c r="A3" s="12" t="s">
        <v>1</v>
      </c>
      <c r="B3" s="23">
        <v>1000</v>
      </c>
      <c r="C3" s="23">
        <v>1000</v>
      </c>
      <c r="D3" s="23">
        <v>1000</v>
      </c>
      <c r="E3" s="23">
        <v>1100</v>
      </c>
      <c r="F3" s="24">
        <f>SUM(B3:E3)</f>
        <v>4100</v>
      </c>
      <c r="G3" s="30">
        <f>F3/$F$9</f>
        <v>0.57023643949930458</v>
      </c>
      <c r="H3" s="10"/>
      <c r="J3" s="9"/>
      <c r="L3" s="30"/>
    </row>
    <row r="4" spans="1:17" ht="21.6" customHeight="1" x14ac:dyDescent="0.3">
      <c r="A4" s="12" t="s">
        <v>2</v>
      </c>
      <c r="B4" s="27">
        <v>125</v>
      </c>
      <c r="C4" s="27">
        <v>125</v>
      </c>
      <c r="D4" s="27">
        <v>100</v>
      </c>
      <c r="E4" s="27">
        <v>125</v>
      </c>
      <c r="F4" s="24">
        <f>SUM(B4:E4)</f>
        <v>475</v>
      </c>
      <c r="G4" s="30">
        <f t="shared" ref="G4:G8" si="0">F4/$F$9</f>
        <v>6.6063977746870658E-2</v>
      </c>
      <c r="L4" s="30"/>
    </row>
    <row r="5" spans="1:17" ht="21.6" customHeight="1" x14ac:dyDescent="0.3">
      <c r="A5" s="12" t="s">
        <v>30</v>
      </c>
      <c r="B5" s="27">
        <v>50</v>
      </c>
      <c r="C5" s="27">
        <v>50</v>
      </c>
      <c r="D5" s="27">
        <v>50</v>
      </c>
      <c r="E5" s="27">
        <v>40</v>
      </c>
      <c r="F5" s="24">
        <f>SUM(B5:E5)</f>
        <v>190</v>
      </c>
      <c r="G5" s="30">
        <f t="shared" si="0"/>
        <v>2.6425591098748261E-2</v>
      </c>
      <c r="H5" s="29"/>
      <c r="L5" s="30"/>
    </row>
    <row r="6" spans="1:17" ht="21.6" customHeight="1" x14ac:dyDescent="0.3">
      <c r="A6" s="12" t="s">
        <v>3</v>
      </c>
      <c r="B6" s="27">
        <v>150</v>
      </c>
      <c r="C6" s="27">
        <v>200</v>
      </c>
      <c r="D6" s="27">
        <v>175</v>
      </c>
      <c r="E6" s="27">
        <v>150</v>
      </c>
      <c r="F6" s="24">
        <f>SUM(B6:E6)</f>
        <v>675</v>
      </c>
      <c r="G6" s="30">
        <f t="shared" si="0"/>
        <v>9.3880389429763567E-2</v>
      </c>
      <c r="L6" s="30"/>
    </row>
    <row r="7" spans="1:17" ht="21.6" customHeight="1" x14ac:dyDescent="0.3">
      <c r="A7" s="12" t="s">
        <v>4</v>
      </c>
      <c r="B7" s="27">
        <v>300</v>
      </c>
      <c r="C7" s="27">
        <v>275</v>
      </c>
      <c r="D7" s="27">
        <v>350</v>
      </c>
      <c r="E7" s="27">
        <v>400</v>
      </c>
      <c r="F7" s="24">
        <f>SUM(B7:E7)</f>
        <v>1325</v>
      </c>
      <c r="G7" s="30">
        <f t="shared" si="0"/>
        <v>0.18428372739916551</v>
      </c>
      <c r="L7" s="30"/>
    </row>
    <row r="8" spans="1:17" ht="21.6" customHeight="1" thickBot="1" x14ac:dyDescent="0.35">
      <c r="A8" s="13" t="s">
        <v>5</v>
      </c>
      <c r="B8" s="28">
        <v>100</v>
      </c>
      <c r="C8" s="28">
        <v>100</v>
      </c>
      <c r="D8" s="28">
        <v>125</v>
      </c>
      <c r="E8" s="28">
        <v>100</v>
      </c>
      <c r="F8" s="25">
        <f>SUM(B8:E8)</f>
        <v>425</v>
      </c>
      <c r="G8" s="31">
        <f t="shared" si="0"/>
        <v>5.9109874826147428E-2</v>
      </c>
      <c r="L8" s="30"/>
    </row>
    <row r="9" spans="1:17" ht="21.6" customHeight="1" thickTop="1" thickBot="1" x14ac:dyDescent="0.35">
      <c r="A9" s="21" t="s">
        <v>6</v>
      </c>
      <c r="B9" s="26">
        <f>SUM(B$3:B$8)</f>
        <v>1725</v>
      </c>
      <c r="C9" s="26">
        <f t="shared" ref="C9:E9" si="1">SUM(C$3:C$8)</f>
        <v>1750</v>
      </c>
      <c r="D9" s="26">
        <f t="shared" si="1"/>
        <v>1800</v>
      </c>
      <c r="E9" s="26">
        <f t="shared" si="1"/>
        <v>1915</v>
      </c>
      <c r="F9" s="26">
        <f>SUM(F3:F8)</f>
        <v>7190</v>
      </c>
      <c r="G9" s="22">
        <f>SUM(G3:G8)</f>
        <v>1</v>
      </c>
      <c r="L9" s="30"/>
    </row>
    <row r="10" spans="1:17" ht="21.6" customHeight="1" thickTop="1" x14ac:dyDescent="0.3">
      <c r="L10" s="30"/>
      <c r="Q10" s="11"/>
    </row>
  </sheetData>
  <mergeCells count="1">
    <mergeCell ref="A1:G1"/>
  </mergeCells>
  <conditionalFormatting sqref="G3:G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8E34-8B72-4003-899B-111F504A93AF}">
  <sheetPr codeName="Sheet4"/>
  <dimension ref="A1:H19"/>
  <sheetViews>
    <sheetView workbookViewId="0">
      <selection activeCell="E20" sqref="E20"/>
    </sheetView>
  </sheetViews>
  <sheetFormatPr defaultRowHeight="14.4" outlineLevelRow="2" x14ac:dyDescent="0.3"/>
  <cols>
    <col min="1" max="1" width="10.6640625" customWidth="1"/>
    <col min="2" max="2" width="11.77734375" bestFit="1" customWidth="1"/>
    <col min="4" max="4" width="10.88671875" bestFit="1" customWidth="1"/>
  </cols>
  <sheetData>
    <row r="1" spans="1:8" x14ac:dyDescent="0.3">
      <c r="A1" s="2" t="s">
        <v>8</v>
      </c>
      <c r="B1" s="2" t="s">
        <v>9</v>
      </c>
      <c r="C1" s="2" t="s">
        <v>10</v>
      </c>
      <c r="D1" s="2"/>
      <c r="E1" s="2"/>
    </row>
    <row r="2" spans="1:8" outlineLevel="2" x14ac:dyDescent="0.3">
      <c r="A2" s="1">
        <v>500</v>
      </c>
      <c r="B2" s="1" t="s">
        <v>12</v>
      </c>
      <c r="C2" s="1"/>
      <c r="D2" s="1" t="s">
        <v>18</v>
      </c>
      <c r="E2" s="1">
        <f>_xlfn.MINIFS($A$2:$A$18,$B$2:$B$18,"Ayaan")</f>
        <v>500</v>
      </c>
    </row>
    <row r="3" spans="1:8" outlineLevel="2" x14ac:dyDescent="0.3">
      <c r="A3" s="1">
        <v>900</v>
      </c>
      <c r="B3" s="1" t="s">
        <v>12</v>
      </c>
      <c r="C3" s="1"/>
      <c r="D3" s="1" t="s">
        <v>21</v>
      </c>
      <c r="E3" s="1">
        <f>_xlfn.MAXIFS($A$2:$A$18,$B$2:$B$18,"Ayaan")</f>
        <v>5900</v>
      </c>
      <c r="H3">
        <f>COUNT(E2:E16)</f>
        <v>12</v>
      </c>
    </row>
    <row r="4" spans="1:8" outlineLevel="2" x14ac:dyDescent="0.3">
      <c r="A4" s="1">
        <v>5900</v>
      </c>
      <c r="B4" s="1" t="s">
        <v>12</v>
      </c>
      <c r="C4" s="1"/>
      <c r="D4" s="1" t="s">
        <v>22</v>
      </c>
      <c r="E4" s="1">
        <f>SUMIFS($A$2:$A$18,$B$2:$B$18,"Ayaan")</f>
        <v>8000</v>
      </c>
      <c r="H4">
        <f>COUNTBLANK(E2:E16)</f>
        <v>3</v>
      </c>
    </row>
    <row r="5" spans="1:8" outlineLevel="2" x14ac:dyDescent="0.3">
      <c r="A5" s="1">
        <v>700</v>
      </c>
      <c r="B5" s="1" t="s">
        <v>12</v>
      </c>
      <c r="C5" s="1"/>
      <c r="D5" s="1" t="s">
        <v>23</v>
      </c>
      <c r="E5" s="1">
        <f>AVERAGEIFS($A$2:$A$18,$B$2:$B$18,"Ayaan")</f>
        <v>2000</v>
      </c>
      <c r="H5">
        <f>COUNTIF(A2:A18,"&gt;5000")</f>
        <v>3</v>
      </c>
    </row>
    <row r="6" spans="1:8" outlineLevel="1" x14ac:dyDescent="0.3">
      <c r="A6" s="1">
        <f>SUBTOTAL(9,A2:A5)</f>
        <v>8000</v>
      </c>
      <c r="B6" s="2" t="s">
        <v>14</v>
      </c>
      <c r="C6" s="1"/>
      <c r="D6" s="1"/>
      <c r="E6" s="1"/>
      <c r="H6">
        <f>COUNTIFS(B2:B18,"Saleem",A2:A18, "&gt;2000")</f>
        <v>1</v>
      </c>
    </row>
    <row r="7" spans="1:8" outlineLevel="2" x14ac:dyDescent="0.3">
      <c r="A7" s="1">
        <v>450</v>
      </c>
      <c r="B7" s="1" t="s">
        <v>13</v>
      </c>
      <c r="C7" s="1"/>
      <c r="D7" s="1" t="s">
        <v>19</v>
      </c>
      <c r="E7" s="1">
        <f>_xlfn.MINIFS($A$2:$A$18,$B$2:$B$18,"Naman")</f>
        <v>90</v>
      </c>
    </row>
    <row r="8" spans="1:8" outlineLevel="2" x14ac:dyDescent="0.3">
      <c r="A8" s="1">
        <v>200</v>
      </c>
      <c r="B8" s="1" t="s">
        <v>13</v>
      </c>
      <c r="C8" s="1"/>
      <c r="D8" s="1" t="s">
        <v>26</v>
      </c>
      <c r="E8" s="1">
        <f>_xlfn.MAXIFS($A$2:$A$18,$B$2:$B$18,"Naman")</f>
        <v>500</v>
      </c>
    </row>
    <row r="9" spans="1:8" outlineLevel="2" x14ac:dyDescent="0.3">
      <c r="A9" s="1">
        <v>500</v>
      </c>
      <c r="B9" s="1" t="s">
        <v>13</v>
      </c>
      <c r="C9" s="1"/>
      <c r="D9" s="1" t="s">
        <v>27</v>
      </c>
      <c r="E9" s="1">
        <f>SUMIFS($A$2:$A$18,$B$2:$B$18,"Naman")</f>
        <v>1340</v>
      </c>
    </row>
    <row r="10" spans="1:8" outlineLevel="2" x14ac:dyDescent="0.3">
      <c r="A10" s="1">
        <v>90</v>
      </c>
      <c r="B10" s="1" t="s">
        <v>13</v>
      </c>
      <c r="C10" s="1"/>
      <c r="D10" s="1" t="s">
        <v>24</v>
      </c>
      <c r="E10" s="1">
        <f>AVERAGEIFS($A$2:$A$18,$B$2:$B$18,"Naman")</f>
        <v>268</v>
      </c>
    </row>
    <row r="11" spans="1:8" outlineLevel="2" x14ac:dyDescent="0.3">
      <c r="A11" s="1">
        <v>100</v>
      </c>
      <c r="B11" s="1" t="s">
        <v>13</v>
      </c>
      <c r="C11" s="1"/>
      <c r="D11" s="1"/>
      <c r="E11" s="1"/>
    </row>
    <row r="12" spans="1:8" outlineLevel="1" x14ac:dyDescent="0.3">
      <c r="A12" s="1">
        <f>SUBTOTAL(9,A7:A11)</f>
        <v>1340</v>
      </c>
      <c r="B12" s="2" t="s">
        <v>15</v>
      </c>
      <c r="C12" s="1"/>
      <c r="D12" s="1"/>
      <c r="E12" s="1"/>
    </row>
    <row r="13" spans="1:8" outlineLevel="2" x14ac:dyDescent="0.3">
      <c r="A13" s="1">
        <v>1000</v>
      </c>
      <c r="B13" s="1" t="s">
        <v>11</v>
      </c>
      <c r="C13" s="1"/>
      <c r="D13" s="1" t="s">
        <v>20</v>
      </c>
      <c r="E13" s="1">
        <f>_xlfn.MINIFS($A$2:$A$18,$B$2:$B$18,"Saleem")</f>
        <v>500</v>
      </c>
    </row>
    <row r="14" spans="1:8" outlineLevel="2" x14ac:dyDescent="0.3">
      <c r="A14" s="1">
        <v>1500</v>
      </c>
      <c r="B14" s="1" t="s">
        <v>11</v>
      </c>
      <c r="C14" s="1"/>
      <c r="D14" s="1" t="s">
        <v>28</v>
      </c>
      <c r="E14" s="1">
        <f>_xlfn.MAXIFS($A$2:$A$18,$B$2:$B$18,"Saleem")</f>
        <v>3000</v>
      </c>
    </row>
    <row r="15" spans="1:8" outlineLevel="2" x14ac:dyDescent="0.3">
      <c r="A15" s="1">
        <v>3000</v>
      </c>
      <c r="B15" s="1" t="s">
        <v>11</v>
      </c>
      <c r="C15" s="1"/>
      <c r="D15" s="1" t="s">
        <v>29</v>
      </c>
      <c r="E15" s="1">
        <f>SUMIFS($A$2:$A$18,$B$2:$B$18,"Saleem")</f>
        <v>7000</v>
      </c>
    </row>
    <row r="16" spans="1:8" outlineLevel="2" x14ac:dyDescent="0.3">
      <c r="A16" s="1">
        <v>500</v>
      </c>
      <c r="B16" s="1" t="s">
        <v>11</v>
      </c>
      <c r="C16" s="1"/>
      <c r="D16" s="1" t="s">
        <v>25</v>
      </c>
      <c r="E16" s="1">
        <f>AVERAGEIFS($A$2:$A$18,$B$2:$B$18,"Saleem")</f>
        <v>1400</v>
      </c>
    </row>
    <row r="17" spans="1:5" outlineLevel="2" x14ac:dyDescent="0.3">
      <c r="A17" s="1">
        <v>1000</v>
      </c>
      <c r="B17" s="1" t="s">
        <v>11</v>
      </c>
      <c r="C17" s="1"/>
      <c r="D17" s="1"/>
      <c r="E17" s="1"/>
    </row>
    <row r="18" spans="1:5" outlineLevel="1" x14ac:dyDescent="0.3">
      <c r="A18" s="1">
        <f>SUBTOTAL(9,A13:A17)</f>
        <v>7000</v>
      </c>
      <c r="B18" s="2" t="s">
        <v>16</v>
      </c>
      <c r="C18" s="1"/>
      <c r="D18" s="1"/>
      <c r="E18" s="1"/>
    </row>
    <row r="19" spans="1:5" x14ac:dyDescent="0.3">
      <c r="A19" s="1">
        <f>SUBTOTAL(9,A2:A17)</f>
        <v>16340</v>
      </c>
      <c r="B19" s="2" t="s">
        <v>17</v>
      </c>
      <c r="C19" s="1"/>
      <c r="D19" s="1"/>
      <c r="E19" s="1"/>
    </row>
  </sheetData>
  <sortState xmlns:xlrd2="http://schemas.microsoft.com/office/spreadsheetml/2017/richdata2" ref="A2:C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Monthly Budget </vt:lpstr>
      <vt:lpstr>Monthly Budget  (2)</vt:lpstr>
      <vt:lpstr>Monthly Budget - with new bill </vt:lpstr>
      <vt:lpstr>Monthly Budget - Formatted</vt:lpstr>
      <vt:lpstr>Data as Currency</vt:lpstr>
      <vt:lpstr>Data as Currency (2)</vt:lpstr>
      <vt:lpstr>MINIFS n MAXIFS</vt:lpstr>
      <vt:lpstr>Monthly Budget 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Shaik</dc:creator>
  <cp:lastModifiedBy>Moin Shaik</cp:lastModifiedBy>
  <cp:lastPrinted>2022-12-30T15:48:33Z</cp:lastPrinted>
  <dcterms:created xsi:type="dcterms:W3CDTF">2022-12-29T13:33:01Z</dcterms:created>
  <dcterms:modified xsi:type="dcterms:W3CDTF">2022-12-30T15:50:33Z</dcterms:modified>
</cp:coreProperties>
</file>