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earndata\"/>
    </mc:Choice>
  </mc:AlternateContent>
  <xr:revisionPtr revIDLastSave="0" documentId="13_ncr:1_{2BF35066-1A18-4035-B40D-942550945B32}" xr6:coauthVersionLast="44" xr6:coauthVersionMax="44" xr10:uidLastSave="{00000000-0000-0000-0000-000000000000}"/>
  <bookViews>
    <workbookView xWindow="-98" yWindow="-98" windowWidth="20715" windowHeight="13276" tabRatio="782" activeTab="2" xr2:uid="{00000000-000D-0000-FFFF-FFFF00000000}"/>
  </bookViews>
  <sheets>
    <sheet name="CCBU汇总" sheetId="23" r:id="rId1"/>
    <sheet name="CCBU2-闻泰" sheetId="24" r:id="rId2"/>
    <sheet name="CCBU2-泛网" sheetId="9" r:id="rId3"/>
    <sheet name="CCBU4" sheetId="22" r:id="rId4"/>
    <sheet name="CCBU5-桂林" sheetId="30" r:id="rId5"/>
    <sheet name="CCBU6" sheetId="12" r:id="rId6"/>
    <sheet name="CCBU8" sheetId="14" r:id="rId7"/>
    <sheet name="CCBU8-MBB" sheetId="7" r:id="rId8"/>
    <sheet name="CCBU8-华勤" sheetId="13" r:id="rId9"/>
    <sheet name="CCBU8-VIVO合计" sheetId="28" state="hidden" r:id="rId10"/>
    <sheet name="CCBU8-VIVO" sheetId="29" r:id="rId11"/>
  </sheets>
  <externalReferences>
    <externalReference r:id="rId12"/>
  </externalReferences>
  <definedNames>
    <definedName name="__DAT1" localSheetId="1">#REF!</definedName>
    <definedName name="__DAT1">#REF!</definedName>
    <definedName name="__DAT10" localSheetId="1">#REF!</definedName>
    <definedName name="__DAT10">#REF!</definedName>
    <definedName name="__DAT11" localSheetId="1">#REF!</definedName>
    <definedName name="__DAT11">#REF!</definedName>
    <definedName name="__DAT2" localSheetId="1">#REF!</definedName>
    <definedName name="__DAT2">#REF!</definedName>
    <definedName name="__DAT3" localSheetId="1">[1]Sheet1!#REF!</definedName>
    <definedName name="__DAT3">[1]Sheet1!#REF!</definedName>
    <definedName name="__DAT4" localSheetId="1">[1]Sheet1!#REF!</definedName>
    <definedName name="__DAT4">[1]Sheet1!#REF!</definedName>
    <definedName name="__DAT5" localSheetId="1">#REF!</definedName>
    <definedName name="__DAT5">#REF!</definedName>
    <definedName name="__DAT6" localSheetId="1">#REF!</definedName>
    <definedName name="__DAT6">#REF!</definedName>
    <definedName name="__DAT7" localSheetId="1">#REF!</definedName>
    <definedName name="__DAT7">#REF!</definedName>
    <definedName name="__DAT8" localSheetId="1">#REF!</definedName>
    <definedName name="__DAT8">#REF!</definedName>
    <definedName name="__DAT9" localSheetId="1">#REF!</definedName>
    <definedName name="__DAT9">#REF!</definedName>
    <definedName name="_DAT1" localSheetId="1">#REF!</definedName>
    <definedName name="_DAT1">#REF!</definedName>
    <definedName name="_DAT10" localSheetId="1">#REF!</definedName>
    <definedName name="_DAT10">#REF!</definedName>
    <definedName name="_DAT11" localSheetId="1">#REF!</definedName>
    <definedName name="_DAT11">#REF!</definedName>
    <definedName name="_DAT2" localSheetId="1">#REF!</definedName>
    <definedName name="_DAT2">#REF!</definedName>
    <definedName name="_DAT3" localSheetId="1">[1]Sheet1!#REF!</definedName>
    <definedName name="_DAT3">[1]Sheet1!#REF!</definedName>
    <definedName name="_DAT4" localSheetId="1">[1]Sheet1!#REF!</definedName>
    <definedName name="_DAT4">[1]Sheet1!#REF!</definedName>
    <definedName name="_DAT5" localSheetId="1">#REF!</definedName>
    <definedName name="_DAT5">#REF!</definedName>
    <definedName name="_DAT6" localSheetId="1">#REF!</definedName>
    <definedName name="_DAT6">#REF!</definedName>
    <definedName name="_DAT7" localSheetId="1">#REF!</definedName>
    <definedName name="_DAT7">#REF!</definedName>
    <definedName name="_DAT8" localSheetId="1">#REF!</definedName>
    <definedName name="_DAT8">#REF!</definedName>
    <definedName name="_DAT9" localSheetId="1">#REF!</definedName>
    <definedName name="_DAT9">#REF!</definedName>
    <definedName name="as" localSheetId="1">[1]Sheet1!#REF!</definedName>
    <definedName name="as">[1]Sheet1!#REF!</definedName>
    <definedName name="d" localSheetId="1">[1]Sheet1!#REF!</definedName>
    <definedName name="d">[1]Sheet1!#REF!</definedName>
    <definedName name="data" localSheetId="1">[1]Sheet1!#REF!</definedName>
    <definedName name="data">[1]Sheet1!#REF!</definedName>
    <definedName name="hjj" localSheetId="1">#REF!</definedName>
    <definedName name="hjj">#REF!</definedName>
    <definedName name="_xlnm.Print_Area" localSheetId="1">#REF!</definedName>
    <definedName name="_xlnm.Print_Area">#REF!</definedName>
    <definedName name="_xlnm.Print_Titles" localSheetId="1">#REF!</definedName>
    <definedName name="_xlnm.Print_Titles">#REF!</definedName>
    <definedName name="PRINT_TITLES_MI" localSheetId="1">#REF!</definedName>
    <definedName name="PRINT_TITLES_MI">#REF!</definedName>
    <definedName name="qq" localSheetId="1">[1]Sheet1!#REF!</definedName>
    <definedName name="qq">[1]Sheet1!#REF!</definedName>
    <definedName name="qw" localSheetId="1">[1]Sheet1!#REF!</definedName>
    <definedName name="qw">[1]Sheet1!#REF!</definedName>
    <definedName name="sdd" localSheetId="1">[1]Sheet1!#REF!</definedName>
    <definedName name="sdd">[1]Sheet1!#REF!</definedName>
    <definedName name="TEST0" localSheetId="1">#REF!</definedName>
    <definedName name="TEST0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0" i="14" l="1"/>
  <c r="F90" i="14"/>
  <c r="G90" i="14"/>
  <c r="H90" i="14"/>
  <c r="I90" i="14"/>
  <c r="J90" i="14"/>
  <c r="K90" i="14"/>
  <c r="L90" i="14"/>
  <c r="M90" i="14"/>
  <c r="N90" i="14"/>
  <c r="O90" i="14"/>
  <c r="P90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P55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8" i="14"/>
  <c r="O55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8" i="14"/>
  <c r="N55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8" i="14"/>
  <c r="M55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8" i="14"/>
  <c r="L55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8" i="14"/>
  <c r="K55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8" i="14"/>
  <c r="J55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8" i="14"/>
  <c r="I55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8" i="14"/>
  <c r="H55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8" i="14"/>
  <c r="G55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8" i="14"/>
  <c r="F55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8" i="14"/>
  <c r="E55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8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E40" i="14"/>
  <c r="D39" i="23" s="1"/>
  <c r="F40" i="14"/>
  <c r="E39" i="23" s="1"/>
  <c r="G40" i="14"/>
  <c r="F39" i="23" s="1"/>
  <c r="H40" i="14"/>
  <c r="G39" i="23" s="1"/>
  <c r="I40" i="14"/>
  <c r="H39" i="23" s="1"/>
  <c r="E39" i="14"/>
  <c r="D38" i="23" s="1"/>
  <c r="F39" i="14"/>
  <c r="E38" i="23" s="1"/>
  <c r="G39" i="14"/>
  <c r="F38" i="23" s="1"/>
  <c r="H39" i="14"/>
  <c r="G38" i="23" s="1"/>
  <c r="I39" i="14"/>
  <c r="H38" i="23" s="1"/>
  <c r="E37" i="14"/>
  <c r="D36" i="23" s="1"/>
  <c r="F37" i="14"/>
  <c r="E36" i="23" s="1"/>
  <c r="G37" i="14"/>
  <c r="F36" i="23" s="1"/>
  <c r="H37" i="14"/>
  <c r="G36" i="23" s="1"/>
  <c r="I37" i="14"/>
  <c r="H36" i="23" s="1"/>
  <c r="E6" i="14"/>
  <c r="D5" i="23" s="1"/>
  <c r="F6" i="14"/>
  <c r="E5" i="23" s="1"/>
  <c r="G6" i="14"/>
  <c r="F5" i="23" s="1"/>
  <c r="H6" i="14"/>
  <c r="G5" i="23" s="1"/>
  <c r="I6" i="14"/>
  <c r="H5" i="23" s="1"/>
  <c r="E4" i="14"/>
  <c r="D3" i="23" s="1"/>
  <c r="F4" i="14"/>
  <c r="E3" i="23" s="1"/>
  <c r="G4" i="14"/>
  <c r="F3" i="23" s="1"/>
  <c r="H4" i="14"/>
  <c r="G3" i="23" s="1"/>
  <c r="I4" i="14"/>
  <c r="H3" i="23" s="1"/>
  <c r="I5" i="14"/>
  <c r="I7" i="14"/>
  <c r="H6" i="23" s="1"/>
  <c r="I8" i="14"/>
  <c r="H7" i="23" s="1"/>
  <c r="I9" i="14"/>
  <c r="H8" i="23" s="1"/>
  <c r="I10" i="14"/>
  <c r="H9" i="23" s="1"/>
  <c r="I11" i="14"/>
  <c r="H10" i="23" s="1"/>
  <c r="I12" i="14"/>
  <c r="H11" i="23" s="1"/>
  <c r="I13" i="14"/>
  <c r="H12" i="23" s="1"/>
  <c r="I14" i="14"/>
  <c r="H13" i="23" s="1"/>
  <c r="I15" i="14"/>
  <c r="H14" i="23" s="1"/>
  <c r="I16" i="14"/>
  <c r="H15" i="23" s="1"/>
  <c r="I17" i="14"/>
  <c r="H16" i="23" s="1"/>
  <c r="I18" i="14"/>
  <c r="H17" i="23" s="1"/>
  <c r="I19" i="14"/>
  <c r="H18" i="23" s="1"/>
  <c r="I20" i="14"/>
  <c r="H19" i="23" s="1"/>
  <c r="I21" i="14"/>
  <c r="H20" i="23" s="1"/>
  <c r="I22" i="14"/>
  <c r="H21" i="23" s="1"/>
  <c r="I23" i="14"/>
  <c r="H22" i="23" s="1"/>
  <c r="I24" i="14"/>
  <c r="H23" i="23" s="1"/>
  <c r="I25" i="14"/>
  <c r="H24" i="23" s="1"/>
  <c r="I26" i="14"/>
  <c r="H25" i="23" s="1"/>
  <c r="I27" i="14"/>
  <c r="H26" i="23" s="1"/>
  <c r="I28" i="14"/>
  <c r="H27" i="23" s="1"/>
  <c r="I29" i="14"/>
  <c r="H28" i="23" s="1"/>
  <c r="I30" i="14"/>
  <c r="H29" i="23" s="1"/>
  <c r="I31" i="14"/>
  <c r="H30" i="23" s="1"/>
  <c r="I32" i="14"/>
  <c r="H31" i="23" s="1"/>
  <c r="I33" i="14"/>
  <c r="H32" i="23" s="1"/>
  <c r="I34" i="14"/>
  <c r="H33" i="23" s="1"/>
  <c r="I35" i="14"/>
  <c r="H34" i="23" s="1"/>
  <c r="I36" i="14"/>
  <c r="H35" i="23" s="1"/>
  <c r="I38" i="14"/>
  <c r="H37" i="23" s="1"/>
  <c r="I3" i="14"/>
  <c r="H2" i="23" s="1"/>
  <c r="H5" i="14"/>
  <c r="H7" i="14"/>
  <c r="G6" i="23" s="1"/>
  <c r="H8" i="14"/>
  <c r="G7" i="23" s="1"/>
  <c r="H9" i="14"/>
  <c r="G8" i="23" s="1"/>
  <c r="H10" i="14"/>
  <c r="G9" i="23" s="1"/>
  <c r="H11" i="14"/>
  <c r="G10" i="23" s="1"/>
  <c r="H12" i="14"/>
  <c r="G11" i="23" s="1"/>
  <c r="H13" i="14"/>
  <c r="G12" i="23" s="1"/>
  <c r="H14" i="14"/>
  <c r="G13" i="23" s="1"/>
  <c r="H15" i="14"/>
  <c r="G14" i="23" s="1"/>
  <c r="H16" i="14"/>
  <c r="G15" i="23" s="1"/>
  <c r="H17" i="14"/>
  <c r="G16" i="23" s="1"/>
  <c r="H18" i="14"/>
  <c r="G17" i="23" s="1"/>
  <c r="H19" i="14"/>
  <c r="G18" i="23" s="1"/>
  <c r="H20" i="14"/>
  <c r="G19" i="23" s="1"/>
  <c r="H21" i="14"/>
  <c r="G20" i="23" s="1"/>
  <c r="H22" i="14"/>
  <c r="G21" i="23" s="1"/>
  <c r="H23" i="14"/>
  <c r="G22" i="23" s="1"/>
  <c r="H24" i="14"/>
  <c r="G23" i="23" s="1"/>
  <c r="H25" i="14"/>
  <c r="G24" i="23" s="1"/>
  <c r="H26" i="14"/>
  <c r="G25" i="23" s="1"/>
  <c r="H27" i="14"/>
  <c r="G26" i="23" s="1"/>
  <c r="H28" i="14"/>
  <c r="G27" i="23" s="1"/>
  <c r="H29" i="14"/>
  <c r="G28" i="23" s="1"/>
  <c r="H30" i="14"/>
  <c r="G29" i="23" s="1"/>
  <c r="H31" i="14"/>
  <c r="H32" i="14"/>
  <c r="G31" i="23" s="1"/>
  <c r="H33" i="14"/>
  <c r="G32" i="23" s="1"/>
  <c r="H34" i="14"/>
  <c r="G33" i="23" s="1"/>
  <c r="H35" i="14"/>
  <c r="G34" i="23" s="1"/>
  <c r="H36" i="14"/>
  <c r="G35" i="23" s="1"/>
  <c r="H38" i="14"/>
  <c r="G37" i="23" s="1"/>
  <c r="G5" i="14"/>
  <c r="G7" i="14"/>
  <c r="F6" i="23" s="1"/>
  <c r="G8" i="14"/>
  <c r="F7" i="23" s="1"/>
  <c r="G9" i="14"/>
  <c r="F8" i="23" s="1"/>
  <c r="G10" i="14"/>
  <c r="F9" i="23" s="1"/>
  <c r="G11" i="14"/>
  <c r="F10" i="23" s="1"/>
  <c r="G12" i="14"/>
  <c r="F11" i="23" s="1"/>
  <c r="G13" i="14"/>
  <c r="F12" i="23" s="1"/>
  <c r="G14" i="14"/>
  <c r="F13" i="23" s="1"/>
  <c r="G15" i="14"/>
  <c r="F14" i="23" s="1"/>
  <c r="G16" i="14"/>
  <c r="F15" i="23" s="1"/>
  <c r="G17" i="14"/>
  <c r="F16" i="23" s="1"/>
  <c r="G18" i="14"/>
  <c r="F17" i="23" s="1"/>
  <c r="G19" i="14"/>
  <c r="F18" i="23" s="1"/>
  <c r="G20" i="14"/>
  <c r="F19" i="23" s="1"/>
  <c r="G21" i="14"/>
  <c r="F20" i="23" s="1"/>
  <c r="G22" i="14"/>
  <c r="F21" i="23" s="1"/>
  <c r="G23" i="14"/>
  <c r="F22" i="23" s="1"/>
  <c r="G24" i="14"/>
  <c r="F23" i="23" s="1"/>
  <c r="G25" i="14"/>
  <c r="F24" i="23" s="1"/>
  <c r="G26" i="14"/>
  <c r="F25" i="23" s="1"/>
  <c r="G27" i="14"/>
  <c r="F26" i="23" s="1"/>
  <c r="G28" i="14"/>
  <c r="F27" i="23" s="1"/>
  <c r="G29" i="14"/>
  <c r="F28" i="23" s="1"/>
  <c r="G30" i="14"/>
  <c r="F29" i="23" s="1"/>
  <c r="G31" i="14"/>
  <c r="G32" i="14"/>
  <c r="F31" i="23" s="1"/>
  <c r="G33" i="14"/>
  <c r="F32" i="23" s="1"/>
  <c r="G34" i="14"/>
  <c r="F33" i="23" s="1"/>
  <c r="G35" i="14"/>
  <c r="F34" i="23" s="1"/>
  <c r="G36" i="14"/>
  <c r="F35" i="23" s="1"/>
  <c r="G38" i="14"/>
  <c r="F37" i="23" s="1"/>
  <c r="F5" i="14"/>
  <c r="F7" i="14"/>
  <c r="E6" i="23" s="1"/>
  <c r="F8" i="14"/>
  <c r="E7" i="23" s="1"/>
  <c r="F9" i="14"/>
  <c r="E8" i="23" s="1"/>
  <c r="F10" i="14"/>
  <c r="E9" i="23" s="1"/>
  <c r="F11" i="14"/>
  <c r="E10" i="23" s="1"/>
  <c r="F12" i="14"/>
  <c r="E11" i="23" s="1"/>
  <c r="F13" i="14"/>
  <c r="E12" i="23" s="1"/>
  <c r="F14" i="14"/>
  <c r="E13" i="23" s="1"/>
  <c r="F15" i="14"/>
  <c r="E14" i="23" s="1"/>
  <c r="F16" i="14"/>
  <c r="E15" i="23" s="1"/>
  <c r="F17" i="14"/>
  <c r="E16" i="23" s="1"/>
  <c r="F18" i="14"/>
  <c r="E17" i="23" s="1"/>
  <c r="F19" i="14"/>
  <c r="E18" i="23" s="1"/>
  <c r="F20" i="14"/>
  <c r="E19" i="23" s="1"/>
  <c r="F21" i="14"/>
  <c r="E20" i="23" s="1"/>
  <c r="F22" i="14"/>
  <c r="E21" i="23" s="1"/>
  <c r="F23" i="14"/>
  <c r="E22" i="23" s="1"/>
  <c r="F24" i="14"/>
  <c r="E23" i="23" s="1"/>
  <c r="F25" i="14"/>
  <c r="E24" i="23" s="1"/>
  <c r="F26" i="14"/>
  <c r="E25" i="23" s="1"/>
  <c r="F27" i="14"/>
  <c r="E26" i="23" s="1"/>
  <c r="F28" i="14"/>
  <c r="E27" i="23" s="1"/>
  <c r="F29" i="14"/>
  <c r="E28" i="23" s="1"/>
  <c r="F30" i="14"/>
  <c r="E29" i="23" s="1"/>
  <c r="F31" i="14"/>
  <c r="F32" i="14"/>
  <c r="E31" i="23" s="1"/>
  <c r="F33" i="14"/>
  <c r="E32" i="23" s="1"/>
  <c r="F34" i="14"/>
  <c r="E33" i="23" s="1"/>
  <c r="F35" i="14"/>
  <c r="E34" i="23" s="1"/>
  <c r="F36" i="14"/>
  <c r="E35" i="23" s="1"/>
  <c r="F38" i="14"/>
  <c r="E37" i="23" s="1"/>
  <c r="E5" i="14"/>
  <c r="E7" i="14"/>
  <c r="D6" i="23" s="1"/>
  <c r="E8" i="14"/>
  <c r="D7" i="23" s="1"/>
  <c r="E9" i="14"/>
  <c r="D8" i="23" s="1"/>
  <c r="E10" i="14"/>
  <c r="D9" i="23" s="1"/>
  <c r="E11" i="14"/>
  <c r="D10" i="23" s="1"/>
  <c r="E12" i="14"/>
  <c r="D11" i="23" s="1"/>
  <c r="E13" i="14"/>
  <c r="D12" i="23" s="1"/>
  <c r="E14" i="14"/>
  <c r="D13" i="23" s="1"/>
  <c r="E15" i="14"/>
  <c r="D14" i="23" s="1"/>
  <c r="E16" i="14"/>
  <c r="D15" i="23" s="1"/>
  <c r="E17" i="14"/>
  <c r="D16" i="23" s="1"/>
  <c r="E18" i="14"/>
  <c r="D17" i="23" s="1"/>
  <c r="E19" i="14"/>
  <c r="D18" i="23" s="1"/>
  <c r="E20" i="14"/>
  <c r="D19" i="23" s="1"/>
  <c r="E21" i="14"/>
  <c r="D20" i="23" s="1"/>
  <c r="E22" i="14"/>
  <c r="D21" i="23" s="1"/>
  <c r="E23" i="14"/>
  <c r="D22" i="23" s="1"/>
  <c r="E24" i="14"/>
  <c r="D23" i="23" s="1"/>
  <c r="E25" i="14"/>
  <c r="D24" i="23" s="1"/>
  <c r="E26" i="14"/>
  <c r="D25" i="23" s="1"/>
  <c r="E27" i="14"/>
  <c r="D26" i="23" s="1"/>
  <c r="E28" i="14"/>
  <c r="D27" i="23" s="1"/>
  <c r="E29" i="14"/>
  <c r="D28" i="23" s="1"/>
  <c r="E30" i="14"/>
  <c r="D29" i="23" s="1"/>
  <c r="E31" i="14"/>
  <c r="E32" i="14"/>
  <c r="D31" i="23" s="1"/>
  <c r="E33" i="14"/>
  <c r="D32" i="23" s="1"/>
  <c r="E34" i="14"/>
  <c r="D33" i="23" s="1"/>
  <c r="E35" i="14"/>
  <c r="D34" i="23" s="1"/>
  <c r="E36" i="14"/>
  <c r="D35" i="23" s="1"/>
  <c r="E38" i="14"/>
  <c r="D37" i="23" s="1"/>
  <c r="D4" i="14"/>
  <c r="C3" i="23" s="1"/>
  <c r="D5" i="14"/>
  <c r="C4" i="23" s="1"/>
  <c r="D6" i="14"/>
  <c r="C5" i="23" s="1"/>
  <c r="D7" i="14"/>
  <c r="C6" i="23" s="1"/>
  <c r="D8" i="14"/>
  <c r="C7" i="23" s="1"/>
  <c r="D9" i="14"/>
  <c r="C8" i="23" s="1"/>
  <c r="D10" i="14"/>
  <c r="C9" i="23" s="1"/>
  <c r="D11" i="14"/>
  <c r="C10" i="23" s="1"/>
  <c r="D12" i="14"/>
  <c r="C11" i="23" s="1"/>
  <c r="D13" i="14"/>
  <c r="C12" i="23" s="1"/>
  <c r="D14" i="14"/>
  <c r="C13" i="23" s="1"/>
  <c r="D15" i="14"/>
  <c r="C14" i="23" s="1"/>
  <c r="D16" i="14"/>
  <c r="C15" i="23" s="1"/>
  <c r="D17" i="14"/>
  <c r="C16" i="23" s="1"/>
  <c r="D18" i="14"/>
  <c r="C17" i="23" s="1"/>
  <c r="D19" i="14"/>
  <c r="C18" i="23" s="1"/>
  <c r="D20" i="14"/>
  <c r="C19" i="23" s="1"/>
  <c r="D21" i="14"/>
  <c r="C20" i="23" s="1"/>
  <c r="D22" i="14"/>
  <c r="C21" i="23" s="1"/>
  <c r="D23" i="14"/>
  <c r="C22" i="23" s="1"/>
  <c r="D24" i="14"/>
  <c r="C23" i="23" s="1"/>
  <c r="D25" i="14"/>
  <c r="C24" i="23" s="1"/>
  <c r="D26" i="14"/>
  <c r="C25" i="23" s="1"/>
  <c r="D27" i="14"/>
  <c r="C26" i="23" s="1"/>
  <c r="D28" i="14"/>
  <c r="C27" i="23" s="1"/>
  <c r="D29" i="14"/>
  <c r="C28" i="23" s="1"/>
  <c r="D30" i="14"/>
  <c r="C29" i="23" s="1"/>
  <c r="D31" i="14"/>
  <c r="D32" i="14"/>
  <c r="C31" i="23" s="1"/>
  <c r="D33" i="14"/>
  <c r="C32" i="23" s="1"/>
  <c r="D34" i="14"/>
  <c r="C33" i="23" s="1"/>
  <c r="D35" i="14"/>
  <c r="C34" i="23" s="1"/>
  <c r="D36" i="14"/>
  <c r="C35" i="23" s="1"/>
  <c r="D37" i="14"/>
  <c r="C36" i="23" s="1"/>
  <c r="D38" i="14"/>
  <c r="C37" i="23" s="1"/>
  <c r="D39" i="14"/>
  <c r="C38" i="23" s="1"/>
  <c r="D40" i="14"/>
  <c r="C39" i="23" s="1"/>
  <c r="H3" i="14"/>
  <c r="G2" i="23" s="1"/>
  <c r="G3" i="14"/>
  <c r="F2" i="23" s="1"/>
  <c r="F3" i="14"/>
  <c r="E2" i="23" s="1"/>
  <c r="E3" i="14"/>
  <c r="D2" i="23" s="1"/>
  <c r="D3" i="14"/>
  <c r="C2" i="23" s="1"/>
  <c r="H4" i="23" l="1"/>
  <c r="H46" i="23" s="1"/>
  <c r="C30" i="23"/>
  <c r="C47" i="23" s="1"/>
  <c r="D30" i="23"/>
  <c r="D47" i="23" s="1"/>
  <c r="E30" i="23"/>
  <c r="E47" i="23" s="1"/>
  <c r="F30" i="23"/>
  <c r="F47" i="23" s="1"/>
  <c r="G30" i="23"/>
  <c r="G47" i="23" s="1"/>
  <c r="D4" i="23"/>
  <c r="D46" i="23" s="1"/>
  <c r="E4" i="23"/>
  <c r="E46" i="23" s="1"/>
  <c r="F4" i="23"/>
  <c r="F46" i="23" s="1"/>
  <c r="G4" i="23"/>
  <c r="G46" i="23" s="1"/>
  <c r="H47" i="23"/>
  <c r="C45" i="23"/>
  <c r="C48" i="23"/>
  <c r="C40" i="23"/>
  <c r="C41" i="23"/>
  <c r="C46" i="23"/>
  <c r="D40" i="23"/>
  <c r="D41" i="23"/>
  <c r="E40" i="23"/>
  <c r="E41" i="23"/>
  <c r="F40" i="23"/>
  <c r="F41" i="23"/>
  <c r="G40" i="23"/>
  <c r="G41" i="23"/>
  <c r="H42" i="23"/>
  <c r="H45" i="23"/>
  <c r="H48" i="23"/>
  <c r="F45" i="23"/>
  <c r="F48" i="23"/>
  <c r="D45" i="23"/>
  <c r="D48" i="23"/>
  <c r="C42" i="23"/>
  <c r="D42" i="23"/>
  <c r="D44" i="23" s="1"/>
  <c r="E42" i="23"/>
  <c r="F42" i="23"/>
  <c r="G42" i="23"/>
  <c r="G44" i="23" s="1"/>
  <c r="H40" i="23"/>
  <c r="H41" i="23"/>
  <c r="G45" i="23"/>
  <c r="G48" i="23"/>
  <c r="E45" i="23"/>
  <c r="E48" i="23"/>
  <c r="D91" i="14"/>
  <c r="D97" i="14"/>
  <c r="P97" i="14"/>
  <c r="N97" i="14"/>
  <c r="L97" i="14"/>
  <c r="J97" i="14"/>
  <c r="H97" i="14"/>
  <c r="F97" i="14"/>
  <c r="P99" i="14"/>
  <c r="P96" i="14"/>
  <c r="N99" i="14"/>
  <c r="N96" i="14"/>
  <c r="L99" i="14"/>
  <c r="L96" i="14"/>
  <c r="J99" i="14"/>
  <c r="J96" i="14"/>
  <c r="H99" i="14"/>
  <c r="H96" i="14"/>
  <c r="F99" i="14"/>
  <c r="F96" i="14"/>
  <c r="P91" i="14"/>
  <c r="P92" i="14"/>
  <c r="N91" i="14"/>
  <c r="N92" i="14"/>
  <c r="L91" i="14"/>
  <c r="L92" i="14"/>
  <c r="H92" i="14"/>
  <c r="H91" i="14"/>
  <c r="F92" i="14"/>
  <c r="F91" i="14"/>
  <c r="E93" i="14"/>
  <c r="F98" i="14"/>
  <c r="G98" i="14"/>
  <c r="H93" i="14"/>
  <c r="I98" i="14"/>
  <c r="J93" i="14"/>
  <c r="J91" i="14"/>
  <c r="K98" i="14"/>
  <c r="L93" i="14"/>
  <c r="L95" i="14" s="1"/>
  <c r="M98" i="14"/>
  <c r="N93" i="14"/>
  <c r="N95" i="14" s="1"/>
  <c r="O98" i="14"/>
  <c r="P93" i="14"/>
  <c r="P95" i="14" s="1"/>
  <c r="D93" i="14"/>
  <c r="D99" i="14"/>
  <c r="D96" i="14"/>
  <c r="D98" i="14"/>
  <c r="O97" i="14"/>
  <c r="M97" i="14"/>
  <c r="K97" i="14"/>
  <c r="I97" i="14"/>
  <c r="G97" i="14"/>
  <c r="E97" i="14"/>
  <c r="O96" i="14"/>
  <c r="O99" i="14"/>
  <c r="M96" i="14"/>
  <c r="M99" i="14"/>
  <c r="K96" i="14"/>
  <c r="K99" i="14"/>
  <c r="I96" i="14"/>
  <c r="I99" i="14"/>
  <c r="G96" i="14"/>
  <c r="G99" i="14"/>
  <c r="E96" i="14"/>
  <c r="E99" i="14"/>
  <c r="O91" i="14"/>
  <c r="O92" i="14"/>
  <c r="K91" i="14"/>
  <c r="K92" i="14"/>
  <c r="I91" i="14"/>
  <c r="I92" i="14"/>
  <c r="G91" i="14"/>
  <c r="G92" i="14"/>
  <c r="E91" i="14"/>
  <c r="E92" i="14"/>
  <c r="E98" i="14"/>
  <c r="F93" i="14"/>
  <c r="F95" i="14" s="1"/>
  <c r="G93" i="14"/>
  <c r="H98" i="14"/>
  <c r="I93" i="14"/>
  <c r="J98" i="14"/>
  <c r="K93" i="14"/>
  <c r="L98" i="14"/>
  <c r="N98" i="14"/>
  <c r="O93" i="14"/>
  <c r="P98" i="14"/>
  <c r="J92" i="14"/>
  <c r="J94" i="14" s="1"/>
  <c r="D92" i="14"/>
  <c r="M91" i="14"/>
  <c r="M92" i="14"/>
  <c r="M93" i="14"/>
  <c r="C44" i="23" l="1"/>
  <c r="G43" i="23"/>
  <c r="F44" i="23"/>
  <c r="H43" i="23"/>
  <c r="E44" i="23"/>
  <c r="F43" i="23"/>
  <c r="M95" i="14"/>
  <c r="E43" i="23"/>
  <c r="D43" i="23"/>
  <c r="H44" i="23"/>
  <c r="C43" i="23"/>
  <c r="P94" i="14"/>
  <c r="G95" i="14"/>
  <c r="F94" i="14"/>
  <c r="O95" i="14"/>
  <c r="H95" i="14"/>
  <c r="D94" i="14"/>
  <c r="K95" i="14"/>
  <c r="E94" i="14"/>
  <c r="I94" i="14"/>
  <c r="O94" i="14"/>
  <c r="D95" i="14"/>
  <c r="L94" i="14"/>
  <c r="N94" i="14"/>
  <c r="I95" i="14"/>
  <c r="G94" i="14"/>
  <c r="K94" i="14"/>
  <c r="J95" i="14"/>
  <c r="E95" i="14"/>
  <c r="H94" i="14"/>
  <c r="M94" i="14"/>
  <c r="H48" i="24"/>
  <c r="G48" i="24"/>
  <c r="F48" i="24"/>
  <c r="E48" i="24"/>
  <c r="D48" i="24"/>
  <c r="C48" i="24"/>
  <c r="H47" i="24"/>
  <c r="G47" i="24"/>
  <c r="F47" i="24"/>
  <c r="E47" i="24"/>
  <c r="D47" i="24"/>
  <c r="C47" i="24"/>
  <c r="H46" i="24"/>
  <c r="G46" i="24"/>
  <c r="F46" i="24"/>
  <c r="E46" i="24"/>
  <c r="D46" i="24"/>
  <c r="C46" i="24"/>
  <c r="H45" i="24"/>
  <c r="G45" i="24"/>
  <c r="F45" i="24"/>
  <c r="E45" i="24"/>
  <c r="D45" i="24"/>
  <c r="C45" i="24"/>
  <c r="H42" i="24"/>
  <c r="G42" i="24"/>
  <c r="F42" i="24"/>
  <c r="E42" i="24"/>
  <c r="D42" i="24"/>
  <c r="C42" i="24"/>
  <c r="H41" i="24"/>
  <c r="G41" i="24"/>
  <c r="F41" i="24"/>
  <c r="E41" i="24"/>
  <c r="D41" i="24"/>
  <c r="C41" i="24"/>
  <c r="H40" i="24"/>
  <c r="G40" i="24"/>
  <c r="G43" i="24" s="1"/>
  <c r="F40" i="24"/>
  <c r="F44" i="24" s="1"/>
  <c r="E40" i="24"/>
  <c r="D40" i="24"/>
  <c r="D44" i="24" s="1"/>
  <c r="C40" i="24"/>
  <c r="D41" i="14"/>
  <c r="E41" i="14"/>
  <c r="F41" i="14"/>
  <c r="G41" i="14"/>
  <c r="H41" i="14"/>
  <c r="I49" i="14"/>
  <c r="H49" i="14"/>
  <c r="G49" i="14"/>
  <c r="F49" i="14"/>
  <c r="E49" i="14"/>
  <c r="D49" i="14"/>
  <c r="I48" i="14"/>
  <c r="H48" i="14"/>
  <c r="G48" i="14"/>
  <c r="F48" i="14"/>
  <c r="E48" i="14"/>
  <c r="D48" i="14"/>
  <c r="I47" i="14"/>
  <c r="H47" i="14"/>
  <c r="G47" i="14"/>
  <c r="F47" i="14"/>
  <c r="E47" i="14"/>
  <c r="D47" i="14"/>
  <c r="I46" i="14"/>
  <c r="H46" i="14"/>
  <c r="G46" i="14"/>
  <c r="F46" i="14"/>
  <c r="E46" i="14"/>
  <c r="D46" i="14"/>
  <c r="I43" i="14"/>
  <c r="H43" i="14"/>
  <c r="G43" i="14"/>
  <c r="G45" i="14" s="1"/>
  <c r="F43" i="14"/>
  <c r="E43" i="14"/>
  <c r="E45" i="14" s="1"/>
  <c r="D43" i="14"/>
  <c r="I42" i="14"/>
  <c r="H42" i="14"/>
  <c r="G42" i="14"/>
  <c r="G44" i="14" s="1"/>
  <c r="F42" i="14"/>
  <c r="E42" i="14"/>
  <c r="E44" i="14" s="1"/>
  <c r="D42" i="14"/>
  <c r="I41" i="14"/>
  <c r="I45" i="14" s="1"/>
  <c r="G44" i="24"/>
  <c r="C43" i="24"/>
  <c r="E44" i="24"/>
  <c r="F43" i="24" l="1"/>
  <c r="H44" i="24"/>
  <c r="E43" i="24"/>
  <c r="C44" i="24"/>
  <c r="I44" i="14"/>
  <c r="H44" i="14"/>
  <c r="D44" i="14"/>
  <c r="F44" i="14"/>
  <c r="D45" i="14"/>
  <c r="F45" i="14"/>
  <c r="H45" i="14"/>
  <c r="D43" i="24"/>
  <c r="H43" i="24"/>
</calcChain>
</file>

<file path=xl/sharedStrings.xml><?xml version="1.0" encoding="utf-8"?>
<sst xmlns="http://schemas.openxmlformats.org/spreadsheetml/2006/main" count="1175" uniqueCount="66">
  <si>
    <t>序号</t>
  </si>
  <si>
    <t>项目</t>
  </si>
  <si>
    <t>销售量/产量</t>
  </si>
  <si>
    <t>销售收入</t>
  </si>
  <si>
    <t xml:space="preserve">             减：主料投入</t>
  </si>
  <si>
    <t>VA收入</t>
  </si>
  <si>
    <t xml:space="preserve">             减：变动费用</t>
  </si>
  <si>
    <t>变动费用-客户赔偿</t>
  </si>
  <si>
    <t>变动费用-直接人工</t>
  </si>
  <si>
    <t>变动费用-辅料、包材</t>
  </si>
  <si>
    <t>变动费用-运费</t>
  </si>
  <si>
    <t>变动费用-税（4%VA）</t>
  </si>
  <si>
    <t>变动费用-计提的保修费、返修费</t>
  </si>
  <si>
    <t>变动费用-佣金</t>
  </si>
  <si>
    <t>变动费用-外发加工费</t>
  </si>
  <si>
    <t>固定费用-生产设备折旧</t>
  </si>
  <si>
    <t>固定费用-闲置生产设备折旧</t>
  </si>
  <si>
    <t>固定费用-生产房屋折旧/租赁</t>
  </si>
  <si>
    <t>固定费用-水电空调</t>
  </si>
  <si>
    <t>固定费用-生产管理人员工资</t>
  </si>
  <si>
    <t>固定费用-备件</t>
  </si>
  <si>
    <t>固定费用-辅助部门费用转入</t>
  </si>
  <si>
    <t>其中：折旧及厂房装修摊销</t>
  </si>
  <si>
    <t>销售毛利</t>
  </si>
  <si>
    <t>减：研发费用</t>
  </si>
  <si>
    <t>销售费用</t>
  </si>
  <si>
    <t>管理费用-中央</t>
  </si>
  <si>
    <t>管理费用-BU</t>
  </si>
  <si>
    <t>财务费用</t>
  </si>
  <si>
    <t>主营业务利润</t>
  </si>
  <si>
    <t>其他业务收入</t>
  </si>
  <si>
    <t>营业利润</t>
  </si>
  <si>
    <t>产量</t>
  </si>
  <si>
    <t>单位成本</t>
  </si>
  <si>
    <t>单位变动成本</t>
  </si>
  <si>
    <t>单位固定成本</t>
  </si>
  <si>
    <t>变动成本占比</t>
  </si>
  <si>
    <t>固定成本占比</t>
  </si>
  <si>
    <t>利润率（营业利润/销售收入）</t>
  </si>
  <si>
    <t>BOM%（主料成本/销售收入）</t>
  </si>
  <si>
    <t>VA毛利率（销售毛利/VA）</t>
  </si>
  <si>
    <t>VA利润率（营业利润/VA）</t>
  </si>
  <si>
    <t>滚动13个月数据</t>
  </si>
  <si>
    <t>固定费用</t>
  </si>
  <si>
    <t>固定费用</t>
    <phoneticPr fontId="105" type="noConversion"/>
  </si>
  <si>
    <t>-</t>
    <phoneticPr fontId="105" type="noConversion"/>
  </si>
  <si>
    <t>管理费用-中央</t>
    <phoneticPr fontId="105" type="noConversion"/>
  </si>
  <si>
    <t>固定费用-劳务费</t>
    <phoneticPr fontId="105" type="noConversion"/>
  </si>
  <si>
    <t>序号</t>
    <phoneticPr fontId="105" type="noConversion"/>
  </si>
  <si>
    <t>项目</t>
    <phoneticPr fontId="105" type="noConversion"/>
  </si>
  <si>
    <t>2019Q4概算</t>
  </si>
  <si>
    <t>2019年全年预算</t>
  </si>
  <si>
    <t>2018全年</t>
  </si>
  <si>
    <t>2019年季度显示</t>
    <phoneticPr fontId="105" type="noConversion"/>
  </si>
  <si>
    <t>变动费用-材料报废</t>
  </si>
  <si>
    <t>变动费用-其它</t>
  </si>
  <si>
    <t>固定费用-其它</t>
  </si>
  <si>
    <t>固定费用--劳务费</t>
  </si>
  <si>
    <t>其中：报价内允许部分</t>
    <phoneticPr fontId="105" type="noConversion"/>
  </si>
  <si>
    <t xml:space="preserve">           超损部分</t>
    <phoneticPr fontId="105" type="noConversion"/>
  </si>
  <si>
    <t>固定费用</t>
    <phoneticPr fontId="105" type="noConversion"/>
  </si>
  <si>
    <t>固定费用</t>
    <phoneticPr fontId="105" type="noConversion"/>
  </si>
  <si>
    <t>变动费用-材料报废</t>
    <phoneticPr fontId="105" type="noConversion"/>
  </si>
  <si>
    <t>2019Q1实际</t>
  </si>
  <si>
    <t>2019Q2实际</t>
  </si>
  <si>
    <t>2019Q3预算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</si>
</sst>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-* #,##0\ &quot;F&quot;_-;\-* #,##0\ &quot;F&quot;_-;_-* &quot;-&quot;\ &quot;F&quot;_-;_-@_-"/>
    <numFmt numFmtId="167" formatCode="0.0%"/>
    <numFmt numFmtId="168" formatCode="_(&quot;$&quot;* #,##0.00_);_(&quot;$&quot;* &quot;\&quot;&quot;\&quot;\(#,##0.00&quot;\&quot;&quot;\&quot;\);_(&quot;$&quot;* &quot;-&quot;??_);_(@_)"/>
    <numFmt numFmtId="169" formatCode="#,##0.00&quot;F&quot;_);\(#,##0.00&quot;F&quot;\)"/>
    <numFmt numFmtId="170" formatCode="m/d;@"/>
    <numFmt numFmtId="171" formatCode="General_)"/>
    <numFmt numFmtId="172" formatCode="0.00_);[Red]\(0.00\)"/>
    <numFmt numFmtId="173" formatCode="0.0%;&quot;\&quot;&quot;\&quot;\(0.0%&quot;\&quot;&quot;\&quot;\)"/>
    <numFmt numFmtId="174" formatCode="_(* #,##0_);_(* \(#,##0\);_(* &quot;-&quot;_)"/>
    <numFmt numFmtId="175" formatCode="&quot;\&quot;#,##0;[Red]&quot;\&quot;&quot;\&quot;&quot;\&quot;&quot;\&quot;\-#,##0"/>
    <numFmt numFmtId="176" formatCode="_-* #,##0.00\ _F_-;\-* #,##0.00\ _F_-;_-* &quot;-&quot;??\ _F_-;_-@_-"/>
    <numFmt numFmtId="177" formatCode="&quot;\&quot;#,##0;[Red]&quot;\&quot;\-#,##0"/>
    <numFmt numFmtId="178" formatCode="0%;[Red]&quot;\&quot;&quot;\&quot;\(0%&quot;\&quot;&quot;\&quot;\)"/>
    <numFmt numFmtId="179" formatCode="#,##0.0_);&quot;\&quot;&quot;\&quot;\(#,##0.0&quot;\&quot;&quot;\&quot;\)"/>
    <numFmt numFmtId="180" formatCode="0.000000"/>
    <numFmt numFmtId="181" formatCode="_-&quot;£&quot;* #,##0_-;\-&quot;£&quot;* #,##0_-;_-&quot;£&quot;* &quot;-&quot;_-;_-@_-"/>
    <numFmt numFmtId="182" formatCode="_(&quot;$&quot;* #,##0_);_(&quot;$&quot;* \(#,##0\);_(&quot;$&quot;* &quot;-&quot;_);_(@_)"/>
    <numFmt numFmtId="183" formatCode="0.0000"/>
    <numFmt numFmtId="184" formatCode="_-&quot;€&quot;\ * #,##0.00_-;\-&quot;€&quot;\ * #,##0.00_-;_-&quot;€&quot;\ * &quot;-&quot;??_-;_-@_-"/>
    <numFmt numFmtId="185" formatCode="0%;\(0%\)"/>
    <numFmt numFmtId="186" formatCode="&quot;   &quot;@"/>
    <numFmt numFmtId="187" formatCode="_(&quot;$&quot;* #,##0.0_);_(&quot;$&quot;* &quot;\&quot;&quot;\&quot;&quot;\&quot;&quot;\&quot;&quot;\&quot;&quot;\&quot;\(#,##0.0&quot;\&quot;&quot;\&quot;&quot;\&quot;&quot;\&quot;&quot;\&quot;&quot;\&quot;\);_(&quot;$&quot;* &quot;-&quot;_);_(@_)"/>
    <numFmt numFmtId="188" formatCode="_-* #,##0\ _F_-;\-* #,##0\ _F_-;_-* &quot;-&quot;\ _F_-;_-@_-"/>
    <numFmt numFmtId="189" formatCode="_ * #,##0_ ;_ * \-#,##0_ ;_ * &quot;-&quot;??_ ;_ @_ "/>
    <numFmt numFmtId="190" formatCode="_(&quot;$&quot;* #,##0.00_);_(&quot;$&quot;* \(#,##0.00\);_(&quot;$&quot;* &quot;-&quot;??_);_(@_)"/>
    <numFmt numFmtId="191" formatCode="_-&quot;£&quot;* #,##0.00_-;\-&quot;£&quot;* #,##0.00_-;_-&quot;£&quot;* &quot;-&quot;??_-;_-@_-"/>
    <numFmt numFmtId="192" formatCode="_ \¥* #,##0.00_ ;_ \¥* \-#,##0.00_ ;_ \¥* &quot;-&quot;??_ ;_ @_ "/>
    <numFmt numFmtId="193" formatCode="&quot;US$&quot;#,##0.00_);\(&quot;US$&quot;#,##0.00\)"/>
    <numFmt numFmtId="194" formatCode="&quot;\&quot;#,##0.00;[Red]&quot;\&quot;\-#,##0.00"/>
    <numFmt numFmtId="195" formatCode="#,##0.0_);\(#,##0.0\)"/>
    <numFmt numFmtId="196" formatCode="&quot;US$&quot;#,##0_);[Red]\(&quot;US$&quot;#,##0\)"/>
    <numFmt numFmtId="197" formatCode="0.0%;\(0.0%\)"/>
    <numFmt numFmtId="198" formatCode="0%;[Red]\(0%\)"/>
    <numFmt numFmtId="199" formatCode="_-* #,##0.00\ &quot;F&quot;_-;\-* #,##0.00\ &quot;F&quot;_-;_-* &quot;-&quot;??\ &quot;F&quot;_-;_-@_-"/>
    <numFmt numFmtId="200" formatCode="&quot;US$&quot;#,##0_);\(&quot;US$&quot;#,##0\)"/>
    <numFmt numFmtId="201" formatCode="_ &quot;£¤&quot;* #,##0.00_ ;_ &quot;£¤&quot;* \-#,##0.00_ ;_ &quot;£¤&quot;* &quot;-&quot;??_ ;_ @_ "/>
  </numFmts>
  <fonts count="162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56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0"/>
      <name val="Arial"/>
      <family val="2"/>
    </font>
    <font>
      <sz val="12"/>
      <color indexed="9"/>
      <name val="宋体"/>
      <charset val="134"/>
    </font>
    <font>
      <sz val="11"/>
      <color indexed="9"/>
      <name val="宋体"/>
      <charset val="134"/>
    </font>
    <font>
      <sz val="11"/>
      <color indexed="9"/>
      <name val="Calibri"/>
      <family val="2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Arial"/>
      <family val="2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family val="1"/>
    </font>
    <font>
      <b/>
      <sz val="11"/>
      <color indexed="9"/>
      <name val="Calibri"/>
      <family val="2"/>
    </font>
    <font>
      <sz val="12"/>
      <name val="Arial"/>
      <family val="2"/>
    </font>
    <font>
      <sz val="11"/>
      <color indexed="8"/>
      <name val="Calibri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0"/>
      <name val="Helv"/>
      <family val="2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u/>
      <sz val="10"/>
      <color indexed="12"/>
      <name val="Arial"/>
      <family val="2"/>
    </font>
    <font>
      <u/>
      <sz val="6"/>
      <color indexed="12"/>
      <name val="宋体"/>
      <charset val="134"/>
    </font>
    <font>
      <b/>
      <sz val="11"/>
      <color indexed="52"/>
      <name val="宋体"/>
      <charset val="134"/>
    </font>
    <font>
      <sz val="12"/>
      <color indexed="8"/>
      <name val="Times New Roman"/>
      <family val="1"/>
    </font>
    <font>
      <i/>
      <sz val="11"/>
      <color indexed="23"/>
      <name val="Calibri"/>
      <family val="2"/>
    </font>
    <font>
      <sz val="14"/>
      <name val="뼻뮝"/>
      <family val="3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Calibri"/>
      <family val="2"/>
    </font>
    <font>
      <u/>
      <sz val="12"/>
      <color indexed="12"/>
      <name val="宋体"/>
      <family val="3"/>
      <charset val="134"/>
    </font>
    <font>
      <b/>
      <i/>
      <sz val="16"/>
      <name val="Helv"/>
      <family val="2"/>
    </font>
    <font>
      <sz val="12"/>
      <color indexed="17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Times New Roman"/>
      <family val="1"/>
    </font>
    <font>
      <sz val="10"/>
      <color indexed="0"/>
      <name val="MS Sans Serif"/>
      <family val="2"/>
    </font>
    <font>
      <b/>
      <sz val="13"/>
      <color indexed="56"/>
      <name val="Times New Roman"/>
      <family val="1"/>
    </font>
    <font>
      <b/>
      <sz val="11"/>
      <color indexed="56"/>
      <name val="Times New Roman"/>
      <family val="1"/>
    </font>
    <font>
      <b/>
      <sz val="13"/>
      <color indexed="56"/>
      <name val="宋体"/>
      <family val="3"/>
      <charset val="134"/>
    </font>
    <font>
      <sz val="12"/>
      <color indexed="62"/>
      <name val="Times New Roman"/>
      <family val="1"/>
    </font>
    <font>
      <u/>
      <sz val="8"/>
      <color indexed="12"/>
      <name val="Times New Roman"/>
      <family val="1"/>
    </font>
    <font>
      <sz val="11"/>
      <color indexed="62"/>
      <name val="Calibri"/>
      <family val="2"/>
    </font>
    <font>
      <u/>
      <sz val="12"/>
      <color indexed="36"/>
      <name val="宋体"/>
      <family val="3"/>
      <charset val="134"/>
    </font>
    <font>
      <b/>
      <sz val="10"/>
      <color indexed="8"/>
      <name val="Arial"/>
      <family val="2"/>
    </font>
    <font>
      <b/>
      <sz val="18"/>
      <color indexed="62"/>
      <name val="宋体"/>
      <family val="3"/>
      <charset val="134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돋움"/>
      <family val="2"/>
    </font>
    <font>
      <b/>
      <sz val="10"/>
      <color indexed="39"/>
      <name val="Arial"/>
      <family val="2"/>
    </font>
    <font>
      <sz val="12"/>
      <name val="바탕체"/>
      <family val="3"/>
    </font>
    <font>
      <sz val="12"/>
      <color indexed="9"/>
      <name val="Times New Roman"/>
      <family val="1"/>
    </font>
    <font>
      <sz val="12"/>
      <name val="Courier"/>
      <family val="3"/>
    </font>
    <font>
      <b/>
      <sz val="13"/>
      <color indexed="56"/>
      <name val="Calibri"/>
      <family val="2"/>
    </font>
    <font>
      <b/>
      <sz val="15"/>
      <color indexed="56"/>
      <name val="Calibri"/>
      <family val="2"/>
    </font>
    <font>
      <b/>
      <i/>
      <sz val="19"/>
      <name val="Arial"/>
      <family val="2"/>
    </font>
    <font>
      <b/>
      <sz val="11"/>
      <color indexed="9"/>
      <name val="宋体"/>
      <family val="3"/>
      <charset val="134"/>
    </font>
    <font>
      <sz val="10"/>
      <color indexed="10"/>
      <name val="Arial"/>
      <family val="2"/>
    </font>
    <font>
      <sz val="12"/>
      <name val="¹UAAA¼"/>
      <family val="3"/>
    </font>
    <font>
      <b/>
      <sz val="12"/>
      <color indexed="63"/>
      <name val="Times New Roman"/>
      <family val="1"/>
    </font>
    <font>
      <sz val="12"/>
      <name val="Tms Rmn"/>
      <family val="1"/>
    </font>
    <font>
      <b/>
      <sz val="11"/>
      <color indexed="8"/>
      <name val="宋体"/>
      <family val="3"/>
      <charset val="134"/>
    </font>
    <font>
      <sz val="11"/>
      <color indexed="52"/>
      <name val="Calibri"/>
      <family val="2"/>
    </font>
    <font>
      <sz val="10"/>
      <name val="Times New Roman"/>
      <family val="1"/>
    </font>
    <font>
      <sz val="10"/>
      <color indexed="39"/>
      <name val="Arial"/>
      <family val="2"/>
    </font>
    <font>
      <sz val="12"/>
      <color indexed="60"/>
      <name val="Times New Roman"/>
      <family val="1"/>
    </font>
    <font>
      <u/>
      <sz val="10"/>
      <color indexed="36"/>
      <name val="Arial"/>
      <family val="2"/>
    </font>
    <font>
      <b/>
      <sz val="11"/>
      <color indexed="52"/>
      <name val="Calibri"/>
      <family val="2"/>
    </font>
    <font>
      <sz val="12"/>
      <color indexed="17"/>
      <name val="宋体"/>
      <family val="3"/>
      <charset val="134"/>
    </font>
    <font>
      <sz val="7"/>
      <name val="Small Fonts"/>
      <family val="2"/>
    </font>
    <font>
      <sz val="10"/>
      <name val="굴림체"/>
      <family val="3"/>
    </font>
    <font>
      <i/>
      <sz val="12"/>
      <color indexed="23"/>
      <name val="Times New Roman"/>
      <family val="1"/>
    </font>
    <font>
      <sz val="12"/>
      <color indexed="20"/>
      <name val="Times New Roman"/>
      <family val="1"/>
    </font>
    <font>
      <sz val="11"/>
      <color indexed="20"/>
      <name val="Calibri"/>
      <family val="2"/>
    </font>
    <font>
      <b/>
      <sz val="12"/>
      <color indexed="52"/>
      <name val="Times New Roman"/>
      <family val="1"/>
    </font>
    <font>
      <b/>
      <sz val="10"/>
      <name val="Helv"/>
      <family val="2"/>
    </font>
    <font>
      <b/>
      <sz val="12"/>
      <color indexed="9"/>
      <name val="Times New Roman"/>
      <family val="1"/>
    </font>
    <font>
      <sz val="12"/>
      <color indexed="52"/>
      <name val="Times New Roman"/>
      <family val="1"/>
    </font>
    <font>
      <b/>
      <sz val="11"/>
      <name val="Helv"/>
      <family val="2"/>
    </font>
    <font>
      <sz val="11"/>
      <color indexed="60"/>
      <name val="Calibri"/>
      <family val="2"/>
    </font>
    <font>
      <b/>
      <sz val="12"/>
      <color indexed="8"/>
      <name val="宋体"/>
      <family val="3"/>
      <charset val="134"/>
    </font>
    <font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4"/>
      <name val="Tms Rm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2"/>
      <color indexed="10"/>
      <name val="Times New Roman"/>
      <family val="1"/>
    </font>
    <font>
      <sz val="12"/>
      <color indexed="16"/>
      <name val="宋体"/>
      <family val="3"/>
      <charset val="134"/>
    </font>
    <font>
      <sz val="10"/>
      <name val="Univers Condensed"/>
      <family val="1"/>
    </font>
    <font>
      <u/>
      <sz val="20"/>
      <color indexed="12"/>
      <name val="Arial"/>
      <family val="2"/>
    </font>
    <font>
      <sz val="12"/>
      <name val="뼻뮝"/>
      <family val="3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6"/>
      <color indexed="1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color indexed="0"/>
      <name val="MS Sans Serif"/>
      <family val="1"/>
    </font>
    <font>
      <b/>
      <sz val="12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0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4927">
    <xf numFmtId="0" fontId="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22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1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22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28" fillId="0" borderId="0"/>
    <xf numFmtId="0" fontId="28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22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22" fillId="0" borderId="0"/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9" fillId="0" borderId="0">
      <alignment vertical="top"/>
    </xf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28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" fillId="0" borderId="0"/>
    <xf numFmtId="0" fontId="7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2" borderId="0" applyNumberFormat="0" applyBorder="0" applyAlignment="0" applyProtection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/>
    <xf numFmtId="0" fontId="34" fillId="3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/>
    <xf numFmtId="0" fontId="34" fillId="4" borderId="0" applyNumberFormat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/>
    <xf numFmtId="0" fontId="34" fillId="5" borderId="0" applyNumberFormat="0" applyBorder="0" applyAlignment="0" applyProtection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/>
    <xf numFmtId="0" fontId="34" fillId="6" borderId="0" applyNumberFormat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/>
    <xf numFmtId="0" fontId="34" fillId="7" borderId="0" applyNumberFormat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18" fillId="2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08" fillId="4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08" fillId="4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34" fillId="8" borderId="0" applyNumberFormat="0" applyBorder="0" applyAlignment="0" applyProtection="0"/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/>
    <xf numFmtId="0" fontId="34" fillId="9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/>
    <xf numFmtId="0" fontId="34" fillId="10" borderId="0" applyNumberFormat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/>
    <xf numFmtId="0" fontId="34" fillId="5" borderId="0" applyNumberFormat="0" applyBorder="0" applyAlignment="0" applyProtection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/>
    <xf numFmtId="0" fontId="34" fillId="8" borderId="0" applyNumberFormat="0" applyBorder="0" applyAlignment="0" applyProtection="0"/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18" fillId="8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08" fillId="4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64" fillId="12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/>
    <xf numFmtId="0" fontId="64" fillId="9" borderId="0" applyNumberFormat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/>
    <xf numFmtId="0" fontId="64" fillId="10" borderId="0" applyNumberFormat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/>
    <xf numFmtId="0" fontId="64" fillId="13" borderId="0" applyNumberFormat="0" applyBorder="0" applyAlignment="0" applyProtection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/>
    <xf numFmtId="0" fontId="64" fillId="14" borderId="0" applyNumberFormat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/>
    <xf numFmtId="0" fontId="64" fillId="15" borderId="0" applyNumberFormat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109" fillId="5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9" fillId="5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9" fillId="5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9" fillId="5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9" fillId="5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4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64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4" fillId="23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4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/>
    <xf numFmtId="0" fontId="64" fillId="1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/>
    <xf numFmtId="0" fontId="64" fillId="2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44" fillId="0" borderId="0" applyNumberFormat="0" applyAlignment="0"/>
    <xf numFmtId="0" fontId="71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71" fillId="0" borderId="0" applyFont="0" applyFill="0" applyBorder="0" applyAlignment="0" applyProtection="0"/>
    <xf numFmtId="190" fontId="13" fillId="0" borderId="0" applyFont="0" applyFill="0" applyBorder="0" applyAlignment="0" applyProtection="0"/>
    <xf numFmtId="0" fontId="71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5" fillId="3" borderId="0" applyNumberFormat="0" applyBorder="0" applyAlignment="0" applyProtection="0"/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/>
    <xf numFmtId="0" fontId="73" fillId="0" borderId="0" applyNumberFormat="0" applyFill="0" applyBorder="0" applyAlignment="0" applyProtection="0"/>
    <xf numFmtId="0" fontId="71" fillId="0" borderId="0"/>
    <xf numFmtId="0" fontId="71" fillId="0" borderId="0"/>
    <xf numFmtId="0" fontId="13" fillId="0" borderId="0"/>
    <xf numFmtId="0" fontId="24" fillId="0" borderId="0" applyFill="0" applyBorder="0" applyAlignment="0"/>
    <xf numFmtId="179" fontId="28" fillId="0" borderId="0" applyFill="0" applyBorder="0" applyAlignment="0"/>
    <xf numFmtId="167" fontId="13" fillId="0" borderId="0" applyFill="0" applyBorder="0" applyAlignment="0"/>
    <xf numFmtId="0" fontId="13" fillId="0" borderId="0" applyFill="0" applyBorder="0" applyAlignment="0"/>
    <xf numFmtId="178" fontId="28" fillId="0" borderId="0" applyFill="0" applyBorder="0" applyAlignment="0"/>
    <xf numFmtId="168" fontId="28" fillId="0" borderId="0" applyFill="0" applyBorder="0" applyAlignment="0"/>
    <xf numFmtId="173" fontId="28" fillId="0" borderId="0" applyFill="0" applyBorder="0" applyAlignment="0"/>
    <xf numFmtId="179" fontId="28" fillId="0" borderId="0" applyFill="0" applyBorder="0" applyAlignment="0"/>
    <xf numFmtId="0" fontId="80" fillId="28" borderId="1" applyNumberFormat="0" applyAlignment="0" applyProtection="0"/>
    <xf numFmtId="0" fontId="87" fillId="28" borderId="1" applyNumberFormat="0" applyAlignment="0" applyProtection="0"/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80" fillId="28" borderId="1" applyNumberFormat="0" applyAlignment="0" applyProtection="0"/>
    <xf numFmtId="0" fontId="88" fillId="0" borderId="0"/>
    <xf numFmtId="0" fontId="75" fillId="0" borderId="2" applyNumberFormat="0" applyFill="0" applyAlignment="0" applyProtection="0"/>
    <xf numFmtId="0" fontId="23" fillId="29" borderId="3" applyNumberFormat="0" applyAlignment="0" applyProtection="0"/>
    <xf numFmtId="0" fontId="89" fillId="29" borderId="3" applyNumberFormat="0" applyAlignment="0" applyProtection="0"/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23" fillId="29" borderId="3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6" borderId="0" applyNumberFormat="0" applyBorder="0" applyAlignment="0" applyProtection="0"/>
    <xf numFmtId="0" fontId="13" fillId="0" borderId="0" applyFont="0" applyFill="0" applyBorder="0" applyAlignment="0" applyProtection="0"/>
    <xf numFmtId="168" fontId="28" fillId="0" borderId="0" applyFont="0" applyFill="0" applyBorder="0" applyAlignment="0" applyProtection="0"/>
    <xf numFmtId="183" fontId="13" fillId="0" borderId="0" applyFont="0" applyFill="0"/>
    <xf numFmtId="175" fontId="61" fillId="0" borderId="0"/>
    <xf numFmtId="0" fontId="1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87" fontId="61" fillId="0" borderId="0"/>
    <xf numFmtId="0" fontId="13" fillId="0" borderId="0" applyFont="0" applyFill="0" applyBorder="0" applyAlignment="0" applyProtection="0"/>
    <xf numFmtId="14" fontId="9" fillId="0" borderId="0" applyFill="0" applyBorder="0" applyAlignment="0"/>
    <xf numFmtId="38" fontId="58" fillId="0" borderId="4">
      <alignment vertical="center"/>
    </xf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61" fillId="0" borderId="0"/>
    <xf numFmtId="0" fontId="24" fillId="0" borderId="0" applyFill="0" applyBorder="0" applyAlignment="0"/>
    <xf numFmtId="179" fontId="28" fillId="0" borderId="0" applyFill="0" applyBorder="0" applyAlignment="0"/>
    <xf numFmtId="168" fontId="28" fillId="0" borderId="0" applyFill="0" applyBorder="0" applyAlignment="0"/>
    <xf numFmtId="173" fontId="28" fillId="0" borderId="0" applyFill="0" applyBorder="0" applyAlignment="0"/>
    <xf numFmtId="179" fontId="28" fillId="0" borderId="0" applyFill="0" applyBorder="0" applyAlignment="0"/>
    <xf numFmtId="184" fontId="1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2" fontId="13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42" fillId="4" borderId="0" applyNumberFormat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/>
    <xf numFmtId="38" fontId="44" fillId="28" borderId="0" applyNumberFormat="0" applyBorder="0" applyAlignment="0" applyProtection="0"/>
    <xf numFmtId="0" fontId="45" fillId="0" borderId="0">
      <alignment horizontal="left"/>
    </xf>
    <xf numFmtId="0" fontId="46" fillId="0" borderId="5" applyNumberFormat="0" applyAlignment="0" applyProtection="0">
      <alignment horizontal="left" vertical="center"/>
    </xf>
    <xf numFmtId="0" fontId="46" fillId="0" borderId="6">
      <alignment horizontal="left" vertical="center"/>
    </xf>
    <xf numFmtId="0" fontId="47" fillId="0" borderId="7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/>
    <xf numFmtId="0" fontId="50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2" fillId="7" borderId="1" applyNumberFormat="0" applyAlignment="0" applyProtection="0"/>
    <xf numFmtId="10" fontId="44" fillId="30" borderId="10" applyNumberFormat="0" applyBorder="0" applyAlignment="0" applyProtection="0"/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4" fillId="7" borderId="1" applyNumberFormat="0" applyAlignment="0" applyProtection="0"/>
    <xf numFmtId="0" fontId="54" fillId="7" borderId="1" applyNumberFormat="0" applyAlignment="0" applyProtection="0"/>
    <xf numFmtId="0" fontId="13" fillId="0" borderId="0"/>
    <xf numFmtId="0" fontId="24" fillId="0" borderId="0" applyFill="0" applyBorder="0" applyAlignment="0"/>
    <xf numFmtId="179" fontId="28" fillId="0" borderId="0" applyFill="0" applyBorder="0" applyAlignment="0"/>
    <xf numFmtId="168" fontId="28" fillId="0" borderId="0" applyFill="0" applyBorder="0" applyAlignment="0"/>
    <xf numFmtId="173" fontId="28" fillId="0" borderId="0" applyFill="0" applyBorder="0" applyAlignment="0"/>
    <xf numFmtId="179" fontId="28" fillId="0" borderId="0" applyFill="0" applyBorder="0" applyAlignment="0"/>
    <xf numFmtId="0" fontId="90" fillId="0" borderId="2" applyNumberFormat="0" applyFill="0" applyAlignment="0" applyProtection="0"/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75" fillId="0" borderId="2" applyNumberFormat="0" applyFill="0" applyAlignment="0" applyProtection="0"/>
    <xf numFmtId="200" fontId="65" fillId="0" borderId="0" applyFont="0" applyFill="0" applyBorder="0" applyAlignment="0" applyProtection="0"/>
    <xf numFmtId="193" fontId="65" fillId="0" borderId="0" applyFont="0" applyFill="0" applyBorder="0" applyAlignment="0" applyProtection="0"/>
    <xf numFmtId="188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91" fillId="0" borderId="11"/>
    <xf numFmtId="44" fontId="65" fillId="0" borderId="0" applyFont="0" applyFill="0" applyBorder="0" applyAlignment="0" applyProtection="0"/>
    <xf numFmtId="196" fontId="65" fillId="0" borderId="0" applyFont="0" applyFill="0" applyBorder="0" applyAlignment="0" applyProtection="0"/>
    <xf numFmtId="166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78" fillId="31" borderId="0" applyNumberFormat="0" applyBorder="0" applyAlignment="0" applyProtection="0"/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/>
    <xf numFmtId="0" fontId="92" fillId="31" borderId="0" applyNumberFormat="0" applyBorder="0" applyAlignment="0" applyProtection="0"/>
    <xf numFmtId="0" fontId="76" fillId="0" borderId="0"/>
    <xf numFmtId="37" fontId="82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171" fontId="28" fillId="0" borderId="0"/>
    <xf numFmtId="0" fontId="13" fillId="30" borderId="12" applyNumberFormat="0" applyFont="0" applyAlignment="0" applyProtection="0"/>
    <xf numFmtId="0" fontId="34" fillId="30" borderId="12" applyNumberFormat="0" applyFont="0" applyAlignment="0" applyProtection="0"/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/>
    <xf numFmtId="0" fontId="10" fillId="30" borderId="12" applyNumberFormat="0" applyFont="0" applyAlignment="0" applyProtection="0"/>
    <xf numFmtId="0" fontId="10" fillId="30" borderId="12" applyNumberFormat="0" applyFont="0" applyAlignment="0" applyProtection="0"/>
    <xf numFmtId="0" fontId="72" fillId="28" borderId="13" applyNumberFormat="0" applyAlignment="0" applyProtection="0"/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59" fillId="28" borderId="13" applyNumberFormat="0" applyAlignment="0" applyProtection="0"/>
    <xf numFmtId="0" fontId="44" fillId="0" borderId="0" applyFill="0" applyBorder="0" applyProtection="0">
      <alignment horizontal="center" vertical="center"/>
    </xf>
    <xf numFmtId="198" fontId="28" fillId="0" borderId="0" applyFont="0" applyFill="0" applyBorder="0" applyAlignment="0" applyProtection="0"/>
    <xf numFmtId="185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4" fillId="0" borderId="0" applyFill="0" applyBorder="0" applyAlignment="0"/>
    <xf numFmtId="195" fontId="28" fillId="0" borderId="0" applyFill="0" applyBorder="0" applyAlignment="0"/>
    <xf numFmtId="201" fontId="28" fillId="0" borderId="0" applyFill="0" applyBorder="0" applyAlignment="0"/>
    <xf numFmtId="197" fontId="28" fillId="0" borderId="0" applyFill="0" applyBorder="0" applyAlignment="0"/>
    <xf numFmtId="195" fontId="28" fillId="0" borderId="0" applyFill="0" applyBorder="0" applyAlignment="0"/>
    <xf numFmtId="0" fontId="94" fillId="0" borderId="14" applyNumberFormat="0" applyBorder="0" applyAlignment="0"/>
    <xf numFmtId="169" fontId="10" fillId="0" borderId="0" applyFont="0" applyFill="0" applyBorder="0" applyAlignment="0" applyProtection="0"/>
    <xf numFmtId="4" fontId="56" fillId="31" borderId="15" applyNumberFormat="0" applyProtection="0">
      <alignment vertical="center"/>
    </xf>
    <xf numFmtId="4" fontId="62" fillId="31" borderId="15" applyNumberFormat="0" applyProtection="0">
      <alignment vertical="center"/>
    </xf>
    <xf numFmtId="4" fontId="56" fillId="31" borderId="15" applyNumberFormat="0" applyProtection="0">
      <alignment horizontal="left" vertical="center" indent="1"/>
    </xf>
    <xf numFmtId="0" fontId="56" fillId="31" borderId="15" applyNumberFormat="0" applyProtection="0">
      <alignment horizontal="left" vertical="top" indent="1"/>
    </xf>
    <xf numFmtId="4" fontId="56" fillId="32" borderId="0" applyNumberFormat="0" applyProtection="0">
      <alignment horizontal="left" vertical="center" indent="1"/>
    </xf>
    <xf numFmtId="4" fontId="9" fillId="3" borderId="15" applyNumberFormat="0" applyProtection="0">
      <alignment horizontal="right" vertical="center"/>
    </xf>
    <xf numFmtId="4" fontId="9" fillId="9" borderId="15" applyNumberFormat="0" applyProtection="0">
      <alignment horizontal="right" vertical="center"/>
    </xf>
    <xf numFmtId="4" fontId="9" fillId="19" borderId="15" applyNumberFormat="0" applyProtection="0">
      <alignment horizontal="right" vertical="center"/>
    </xf>
    <xf numFmtId="4" fontId="9" fillId="11" borderId="15" applyNumberFormat="0" applyProtection="0">
      <alignment horizontal="right" vertical="center"/>
    </xf>
    <xf numFmtId="4" fontId="9" fillId="15" borderId="15" applyNumberFormat="0" applyProtection="0">
      <alignment horizontal="right" vertical="center"/>
    </xf>
    <xf numFmtId="4" fontId="9" fillId="26" borderId="15" applyNumberFormat="0" applyProtection="0">
      <alignment horizontal="right" vertical="center"/>
    </xf>
    <xf numFmtId="4" fontId="9" fillId="23" borderId="15" applyNumberFormat="0" applyProtection="0">
      <alignment horizontal="right" vertical="center"/>
    </xf>
    <xf numFmtId="4" fontId="9" fillId="33" borderId="15" applyNumberFormat="0" applyProtection="0">
      <alignment horizontal="right" vertical="center"/>
    </xf>
    <xf numFmtId="4" fontId="9" fillId="10" borderId="15" applyNumberFormat="0" applyProtection="0">
      <alignment horizontal="right" vertical="center"/>
    </xf>
    <xf numFmtId="4" fontId="56" fillId="34" borderId="16" applyNumberFormat="0" applyProtection="0">
      <alignment horizontal="left" vertical="center" indent="1"/>
    </xf>
    <xf numFmtId="4" fontId="9" fillId="35" borderId="0" applyNumberFormat="0" applyProtection="0">
      <alignment horizontal="left" vertical="center" indent="1"/>
    </xf>
    <xf numFmtId="4" fontId="95" fillId="36" borderId="0" applyNumberFormat="0" applyProtection="0">
      <alignment horizontal="left" vertical="center" indent="1"/>
    </xf>
    <xf numFmtId="4" fontId="9" fillId="32" borderId="15" applyNumberFormat="0" applyProtection="0">
      <alignment horizontal="right" vertical="center"/>
    </xf>
    <xf numFmtId="4" fontId="9" fillId="35" borderId="0" applyNumberFormat="0" applyProtection="0">
      <alignment horizontal="left" vertical="center" indent="1"/>
    </xf>
    <xf numFmtId="4" fontId="9" fillId="32" borderId="0" applyNumberFormat="0" applyProtection="0">
      <alignment horizontal="left" vertical="center" indent="1"/>
    </xf>
    <xf numFmtId="0" fontId="13" fillId="36" borderId="15" applyNumberFormat="0" applyProtection="0">
      <alignment horizontal="left" vertical="center" indent="1"/>
    </xf>
    <xf numFmtId="0" fontId="13" fillId="36" borderId="15" applyNumberFormat="0" applyProtection="0">
      <alignment horizontal="left" vertical="top" indent="1"/>
    </xf>
    <xf numFmtId="0" fontId="13" fillId="32" borderId="15" applyNumberFormat="0" applyProtection="0">
      <alignment horizontal="left" vertical="center" indent="1"/>
    </xf>
    <xf numFmtId="0" fontId="13" fillId="32" borderId="15" applyNumberFormat="0" applyProtection="0">
      <alignment horizontal="left" vertical="top" indent="1"/>
    </xf>
    <xf numFmtId="0" fontId="13" fillId="8" borderId="15" applyNumberFormat="0" applyProtection="0">
      <alignment horizontal="left" vertical="center" indent="1"/>
    </xf>
    <xf numFmtId="0" fontId="13" fillId="8" borderId="15" applyNumberFormat="0" applyProtection="0">
      <alignment horizontal="left" vertical="top" indent="1"/>
    </xf>
    <xf numFmtId="0" fontId="13" fillId="35" borderId="15" applyNumberFormat="0" applyProtection="0">
      <alignment horizontal="left" vertical="center" indent="1"/>
    </xf>
    <xf numFmtId="0" fontId="13" fillId="35" borderId="15" applyNumberFormat="0" applyProtection="0">
      <alignment horizontal="left" vertical="top" indent="1"/>
    </xf>
    <xf numFmtId="4" fontId="9" fillId="30" borderId="15" applyNumberFormat="0" applyProtection="0">
      <alignment vertical="center"/>
    </xf>
    <xf numFmtId="4" fontId="77" fillId="30" borderId="15" applyNumberFormat="0" applyProtection="0">
      <alignment vertical="center"/>
    </xf>
    <xf numFmtId="4" fontId="9" fillId="30" borderId="15" applyNumberFormat="0" applyProtection="0">
      <alignment horizontal="left" vertical="center" indent="1"/>
    </xf>
    <xf numFmtId="0" fontId="9" fillId="30" borderId="15" applyNumberFormat="0" applyProtection="0">
      <alignment horizontal="left" vertical="top" indent="1"/>
    </xf>
    <xf numFmtId="4" fontId="9" fillId="35" borderId="15" applyNumberFormat="0" applyProtection="0">
      <alignment horizontal="right" vertical="center"/>
    </xf>
    <xf numFmtId="4" fontId="77" fillId="35" borderId="15" applyNumberFormat="0" applyProtection="0">
      <alignment horizontal="right" vertical="center"/>
    </xf>
    <xf numFmtId="4" fontId="9" fillId="32" borderId="15" applyNumberFormat="0" applyProtection="0">
      <alignment horizontal="left" vertical="center" indent="1"/>
    </xf>
    <xf numFmtId="0" fontId="9" fillId="32" borderId="15" applyNumberFormat="0" applyProtection="0">
      <alignment horizontal="left" vertical="top" indent="1"/>
    </xf>
    <xf numFmtId="4" fontId="68" fillId="15" borderId="0" applyNumberFormat="0" applyProtection="0">
      <alignment horizontal="left" vertical="center" indent="1"/>
    </xf>
    <xf numFmtId="4" fontId="70" fillId="35" borderId="15" applyNumberFormat="0" applyProtection="0">
      <alignment horizontal="right" vertical="center"/>
    </xf>
    <xf numFmtId="183" fontId="13" fillId="0" borderId="0">
      <alignment textRotation="255"/>
    </xf>
    <xf numFmtId="0" fontId="9" fillId="0" borderId="0">
      <alignment vertical="top"/>
    </xf>
    <xf numFmtId="0" fontId="96" fillId="0" borderId="0"/>
    <xf numFmtId="0" fontId="91" fillId="0" borderId="0"/>
    <xf numFmtId="37" fontId="97" fillId="0" borderId="17" applyNumberFormat="0" applyFont="0" applyBorder="0" applyAlignment="0" applyProtection="0">
      <alignment horizontal="centerContinuous"/>
    </xf>
    <xf numFmtId="0" fontId="6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9" fontId="9" fillId="0" borderId="0" applyFill="0" applyBorder="0" applyAlignment="0"/>
    <xf numFmtId="0" fontId="24" fillId="0" borderId="0" applyFill="0" applyBorder="0" applyAlignment="0"/>
    <xf numFmtId="174" fontId="28" fillId="0" borderId="0" applyFill="0" applyBorder="0" applyAlignment="0"/>
    <xf numFmtId="0" fontId="98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/>
    <xf numFmtId="0" fontId="67" fillId="0" borderId="7" applyNumberFormat="0" applyFill="0" applyAlignment="0" applyProtection="0"/>
    <xf numFmtId="0" fontId="66" fillId="0" borderId="8" applyNumberFormat="0" applyFill="0" applyAlignment="0" applyProtection="0"/>
    <xf numFmtId="0" fontId="39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96" fillId="0" borderId="18" applyNumberFormat="0" applyFill="0" applyAlignment="0" applyProtection="0"/>
    <xf numFmtId="0" fontId="48" fillId="0" borderId="0" applyNumberFormat="0" applyFill="0" applyBorder="0" applyAlignment="0" applyProtection="0"/>
    <xf numFmtId="0" fontId="99" fillId="0" borderId="18" applyNumberFormat="0" applyFill="0" applyAlignment="0" applyProtection="0"/>
    <xf numFmtId="0" fontId="86" fillId="3" borderId="0" applyNumberFormat="0" applyBorder="0" applyAlignment="0" applyProtection="0"/>
    <xf numFmtId="0" fontId="43" fillId="4" borderId="0" applyNumberFormat="0" applyBorder="0" applyAlignment="0" applyProtection="0"/>
    <xf numFmtId="18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1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7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112" fillId="0" borderId="23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3" fillId="0" borderId="24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7" fillId="0" borderId="0" applyNumberFormat="0" applyFill="0" applyBorder="0" applyAlignment="0" applyProtection="0"/>
    <xf numFmtId="0" fontId="30" fillId="3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top"/>
    </xf>
    <xf numFmtId="0" fontId="10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top"/>
    </xf>
    <xf numFmtId="0" fontId="10" fillId="0" borderId="0"/>
    <xf numFmtId="0" fontId="108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/>
    <xf numFmtId="0" fontId="58" fillId="0" borderId="0"/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8" fillId="0" borderId="0"/>
    <xf numFmtId="0" fontId="10" fillId="0" borderId="0"/>
    <xf numFmtId="0" fontId="10" fillId="0" borderId="0"/>
    <xf numFmtId="0" fontId="58" fillId="0" borderId="0"/>
    <xf numFmtId="0" fontId="10" fillId="0" borderId="0"/>
    <xf numFmtId="0" fontId="58" fillId="0" borderId="0"/>
    <xf numFmtId="0" fontId="10" fillId="0" borderId="0"/>
    <xf numFmtId="0" fontId="58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/>
    <xf numFmtId="0" fontId="58" fillId="0" borderId="0"/>
    <xf numFmtId="0" fontId="10" fillId="0" borderId="0"/>
    <xf numFmtId="0" fontId="58" fillId="0" borderId="0"/>
    <xf numFmtId="0" fontId="10" fillId="0" borderId="0">
      <alignment vertical="center"/>
    </xf>
    <xf numFmtId="0" fontId="10" fillId="0" borderId="0"/>
    <xf numFmtId="0" fontId="108" fillId="0" borderId="0">
      <alignment vertical="center"/>
    </xf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0" fontId="10" fillId="0" borderId="0">
      <alignment vertical="center"/>
    </xf>
    <xf numFmtId="170" fontId="10" fillId="0" borderId="0">
      <alignment vertical="center"/>
    </xf>
    <xf numFmtId="0" fontId="10" fillId="0" borderId="0"/>
    <xf numFmtId="0" fontId="108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0" fontId="10" fillId="0" borderId="0"/>
    <xf numFmtId="0" fontId="10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170" fontId="10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2" fillId="0" borderId="0">
      <alignment vertical="center"/>
    </xf>
    <xf numFmtId="170" fontId="108" fillId="0" borderId="0">
      <alignment vertical="center"/>
    </xf>
    <xf numFmtId="170" fontId="108" fillId="0" borderId="0">
      <alignment vertical="center"/>
    </xf>
    <xf numFmtId="170" fontId="108" fillId="0" borderId="0">
      <alignment vertical="center"/>
    </xf>
    <xf numFmtId="170" fontId="108" fillId="0" borderId="0">
      <alignment vertical="center"/>
    </xf>
    <xf numFmtId="170" fontId="108" fillId="0" borderId="0">
      <alignment vertical="center"/>
    </xf>
    <xf numFmtId="170" fontId="108" fillId="0" borderId="0">
      <alignment vertical="center"/>
    </xf>
    <xf numFmtId="0" fontId="10" fillId="0" borderId="0"/>
    <xf numFmtId="0" fontId="10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8" fillId="0" borderId="0"/>
    <xf numFmtId="0" fontId="10" fillId="0" borderId="0"/>
    <xf numFmtId="0" fontId="108" fillId="0" borderId="0">
      <alignment vertical="center"/>
    </xf>
    <xf numFmtId="0" fontId="10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/>
    <xf numFmtId="0" fontId="108" fillId="0" borderId="0">
      <alignment vertical="center"/>
    </xf>
    <xf numFmtId="0" fontId="108" fillId="0" borderId="0">
      <alignment vertical="center"/>
    </xf>
    <xf numFmtId="0" fontId="10" fillId="0" borderId="0">
      <alignment vertical="top"/>
    </xf>
    <xf numFmtId="0" fontId="10" fillId="0" borderId="0"/>
    <xf numFmtId="0" fontId="10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/>
    <xf numFmtId="0" fontId="10" fillId="0" borderId="0">
      <alignment vertical="top"/>
    </xf>
    <xf numFmtId="0" fontId="10" fillId="0" borderId="0"/>
    <xf numFmtId="0" fontId="10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" fillId="0" borderId="0"/>
    <xf numFmtId="0" fontId="108" fillId="0" borderId="0">
      <alignment vertical="center"/>
    </xf>
    <xf numFmtId="0" fontId="108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8" fillId="0" borderId="0"/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8" fillId="0" borderId="0"/>
    <xf numFmtId="0" fontId="10" fillId="0" borderId="0"/>
    <xf numFmtId="0" fontId="108" fillId="0" borderId="0">
      <alignment vertical="center"/>
    </xf>
    <xf numFmtId="0" fontId="58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/>
    <xf numFmtId="0" fontId="58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/>
    <xf numFmtId="0" fontId="58" fillId="0" borderId="0"/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" fillId="0" borderId="0">
      <alignment vertical="top"/>
    </xf>
    <xf numFmtId="0" fontId="58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8" fillId="0" borderId="0">
      <alignment vertical="center"/>
    </xf>
    <xf numFmtId="0" fontId="10" fillId="0" borderId="0">
      <alignment vertical="center"/>
    </xf>
    <xf numFmtId="0" fontId="10" fillId="0" borderId="0">
      <alignment vertical="top"/>
    </xf>
    <xf numFmtId="0" fontId="10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3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2" fillId="4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116" fillId="0" borderId="25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0" fontId="74" fillId="0" borderId="18" applyNumberFormat="0" applyFill="0" applyAlignment="0" applyProtection="0">
      <alignment vertical="center"/>
    </xf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>
      <alignment vertical="center"/>
    </xf>
    <xf numFmtId="192" fontId="10" fillId="0" borderId="0" applyFont="0" applyFill="0" applyBorder="0" applyAlignment="0" applyProtection="0">
      <alignment vertical="center"/>
    </xf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0" fontId="33" fillId="28" borderId="1" applyNumberFormat="0" applyAlignment="0" applyProtection="0">
      <alignment vertical="center"/>
    </xf>
    <xf numFmtId="0" fontId="117" fillId="61" borderId="26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33" fillId="28" borderId="1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118" fillId="62" borderId="27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121" fillId="0" borderId="28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2" fillId="0" borderId="0" applyBorder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2" fontId="10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72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2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2" fontId="10" fillId="0" borderId="0" applyFont="0" applyFill="0" applyBorder="0" applyAlignment="0" applyProtection="0">
      <alignment vertical="center"/>
    </xf>
    <xf numFmtId="172" fontId="10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8" fillId="0" borderId="0" applyFont="0" applyFill="0" applyBorder="0" applyAlignment="0" applyProtection="0">
      <alignment vertical="center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93" fillId="38" borderId="0" applyNumberFormat="0" applyBorder="0" applyAlignment="0" applyProtection="0"/>
    <xf numFmtId="0" fontId="93" fillId="39" borderId="0" applyNumberFormat="0" applyBorder="0" applyAlignment="0" applyProtection="0"/>
    <xf numFmtId="0" fontId="93" fillId="40" borderId="0" applyNumberFormat="0" applyBorder="0" applyAlignment="0" applyProtection="0"/>
    <xf numFmtId="0" fontId="15" fillId="16" borderId="0" applyNumberFormat="0" applyBorder="0" applyAlignment="0" applyProtection="0">
      <alignment vertical="center"/>
    </xf>
    <xf numFmtId="0" fontId="109" fillId="6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9" fillId="6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9" fillId="6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9" fillId="6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9" fillId="6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9" fillId="6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2" fillId="6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123" fillId="61" borderId="29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124" fillId="70" borderId="26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9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>
      <alignment vertical="top"/>
    </xf>
    <xf numFmtId="0" fontId="22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" fillId="30" borderId="12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8" fillId="71" borderId="30" applyNumberFormat="0" applyFont="0" applyAlignment="0" applyProtection="0">
      <alignment vertical="center"/>
    </xf>
    <xf numFmtId="0" fontId="104" fillId="0" borderId="0"/>
    <xf numFmtId="0" fontId="63" fillId="0" borderId="0" applyFont="0" applyFill="0" applyBorder="0" applyAlignment="0" applyProtection="0"/>
    <xf numFmtId="0" fontId="13" fillId="0" borderId="0" applyFont="0" applyFill="0" applyBorder="0" applyAlignment="0" applyProtection="0"/>
    <xf numFmtId="194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0" fontId="83" fillId="0" borderId="0"/>
    <xf numFmtId="0" fontId="127" fillId="0" borderId="0"/>
    <xf numFmtId="165" fontId="127" fillId="0" borderId="0" applyFont="0" applyFill="0" applyBorder="0" applyAlignment="0" applyProtection="0">
      <alignment vertical="center"/>
    </xf>
    <xf numFmtId="0" fontId="107" fillId="0" borderId="0">
      <alignment vertical="center"/>
    </xf>
    <xf numFmtId="0" fontId="107" fillId="0" borderId="0">
      <alignment vertical="top"/>
    </xf>
    <xf numFmtId="165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172" fontId="107" fillId="0" borderId="0" applyFont="0" applyFill="0" applyBorder="0" applyAlignment="0" applyProtection="0">
      <alignment vertical="center"/>
    </xf>
    <xf numFmtId="0" fontId="107" fillId="0" borderId="0"/>
    <xf numFmtId="165" fontId="127" fillId="0" borderId="0" applyFont="0" applyFill="0" applyBorder="0" applyAlignment="0" applyProtection="0">
      <alignment vertical="center"/>
    </xf>
    <xf numFmtId="0" fontId="107" fillId="0" borderId="0"/>
    <xf numFmtId="0" fontId="107" fillId="0" borderId="0"/>
    <xf numFmtId="0" fontId="127" fillId="0" borderId="0"/>
    <xf numFmtId="0" fontId="107" fillId="0" borderId="0"/>
    <xf numFmtId="0" fontId="128" fillId="0" borderId="0" applyNumberFormat="0" applyFill="0" applyBorder="0" applyAlignment="0" applyProtection="0">
      <alignment vertical="center"/>
    </xf>
    <xf numFmtId="0" fontId="129" fillId="0" borderId="22" applyNumberFormat="0" applyFill="0" applyAlignment="0" applyProtection="0">
      <alignment vertical="center"/>
    </xf>
    <xf numFmtId="0" fontId="130" fillId="0" borderId="23" applyNumberFormat="0" applyFill="0" applyAlignment="0" applyProtection="0">
      <alignment vertical="center"/>
    </xf>
    <xf numFmtId="0" fontId="131" fillId="0" borderId="31" applyNumberFormat="0" applyFill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76" borderId="0" applyNumberFormat="0" applyBorder="0" applyAlignment="0" applyProtection="0">
      <alignment vertical="center"/>
    </xf>
    <xf numFmtId="0" fontId="133" fillId="77" borderId="0" applyNumberFormat="0" applyBorder="0" applyAlignment="0" applyProtection="0">
      <alignment vertical="center"/>
    </xf>
    <xf numFmtId="0" fontId="134" fillId="78" borderId="0" applyNumberFormat="0" applyBorder="0" applyAlignment="0" applyProtection="0">
      <alignment vertical="center"/>
    </xf>
    <xf numFmtId="0" fontId="135" fillId="79" borderId="26" applyNumberFormat="0" applyAlignment="0" applyProtection="0">
      <alignment vertical="center"/>
    </xf>
    <xf numFmtId="0" fontId="136" fillId="80" borderId="29" applyNumberFormat="0" applyAlignment="0" applyProtection="0">
      <alignment vertical="center"/>
    </xf>
    <xf numFmtId="0" fontId="137" fillId="80" borderId="26" applyNumberFormat="0" applyAlignment="0" applyProtection="0">
      <alignment vertical="center"/>
    </xf>
    <xf numFmtId="0" fontId="138" fillId="0" borderId="28" applyNumberFormat="0" applyFill="0" applyAlignment="0" applyProtection="0">
      <alignment vertical="center"/>
    </xf>
    <xf numFmtId="0" fontId="139" fillId="81" borderId="27" applyNumberFormat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25" applyNumberFormat="0" applyFill="0" applyAlignment="0" applyProtection="0">
      <alignment vertical="center"/>
    </xf>
    <xf numFmtId="0" fontId="143" fillId="83" borderId="0" applyNumberFormat="0" applyBorder="0" applyAlignment="0" applyProtection="0">
      <alignment vertical="center"/>
    </xf>
    <xf numFmtId="0" fontId="7" fillId="84" borderId="0" applyNumberFormat="0" applyBorder="0" applyAlignment="0" applyProtection="0">
      <alignment vertical="center"/>
    </xf>
    <xf numFmtId="0" fontId="7" fillId="85" borderId="0" applyNumberFormat="0" applyBorder="0" applyAlignment="0" applyProtection="0">
      <alignment vertical="center"/>
    </xf>
    <xf numFmtId="0" fontId="143" fillId="86" borderId="0" applyNumberFormat="0" applyBorder="0" applyAlignment="0" applyProtection="0">
      <alignment vertical="center"/>
    </xf>
    <xf numFmtId="0" fontId="143" fillId="87" borderId="0" applyNumberFormat="0" applyBorder="0" applyAlignment="0" applyProtection="0">
      <alignment vertical="center"/>
    </xf>
    <xf numFmtId="0" fontId="7" fillId="88" borderId="0" applyNumberFormat="0" applyBorder="0" applyAlignment="0" applyProtection="0">
      <alignment vertical="center"/>
    </xf>
    <xf numFmtId="0" fontId="7" fillId="89" borderId="0" applyNumberFormat="0" applyBorder="0" applyAlignment="0" applyProtection="0">
      <alignment vertical="center"/>
    </xf>
    <xf numFmtId="0" fontId="143" fillId="90" borderId="0" applyNumberFormat="0" applyBorder="0" applyAlignment="0" applyProtection="0">
      <alignment vertical="center"/>
    </xf>
    <xf numFmtId="0" fontId="143" fillId="91" borderId="0" applyNumberFormat="0" applyBorder="0" applyAlignment="0" applyProtection="0">
      <alignment vertical="center"/>
    </xf>
    <xf numFmtId="0" fontId="7" fillId="92" borderId="0" applyNumberFormat="0" applyBorder="0" applyAlignment="0" applyProtection="0">
      <alignment vertical="center"/>
    </xf>
    <xf numFmtId="0" fontId="7" fillId="93" borderId="0" applyNumberFormat="0" applyBorder="0" applyAlignment="0" applyProtection="0">
      <alignment vertical="center"/>
    </xf>
    <xf numFmtId="0" fontId="143" fillId="94" borderId="0" applyNumberFormat="0" applyBorder="0" applyAlignment="0" applyProtection="0">
      <alignment vertical="center"/>
    </xf>
    <xf numFmtId="0" fontId="143" fillId="95" borderId="0" applyNumberFormat="0" applyBorder="0" applyAlignment="0" applyProtection="0">
      <alignment vertical="center"/>
    </xf>
    <xf numFmtId="0" fontId="7" fillId="96" borderId="0" applyNumberFormat="0" applyBorder="0" applyAlignment="0" applyProtection="0">
      <alignment vertical="center"/>
    </xf>
    <xf numFmtId="0" fontId="7" fillId="97" borderId="0" applyNumberFormat="0" applyBorder="0" applyAlignment="0" applyProtection="0">
      <alignment vertical="center"/>
    </xf>
    <xf numFmtId="0" fontId="143" fillId="98" borderId="0" applyNumberFormat="0" applyBorder="0" applyAlignment="0" applyProtection="0">
      <alignment vertical="center"/>
    </xf>
    <xf numFmtId="0" fontId="143" fillId="99" borderId="0" applyNumberFormat="0" applyBorder="0" applyAlignment="0" applyProtection="0">
      <alignment vertical="center"/>
    </xf>
    <xf numFmtId="0" fontId="7" fillId="100" borderId="0" applyNumberFormat="0" applyBorder="0" applyAlignment="0" applyProtection="0">
      <alignment vertical="center"/>
    </xf>
    <xf numFmtId="0" fontId="7" fillId="101" borderId="0" applyNumberFormat="0" applyBorder="0" applyAlignment="0" applyProtection="0">
      <alignment vertical="center"/>
    </xf>
    <xf numFmtId="0" fontId="143" fillId="102" borderId="0" applyNumberFormat="0" applyBorder="0" applyAlignment="0" applyProtection="0">
      <alignment vertical="center"/>
    </xf>
    <xf numFmtId="0" fontId="143" fillId="103" borderId="0" applyNumberFormat="0" applyBorder="0" applyAlignment="0" applyProtection="0">
      <alignment vertical="center"/>
    </xf>
    <xf numFmtId="0" fontId="7" fillId="104" borderId="0" applyNumberFormat="0" applyBorder="0" applyAlignment="0" applyProtection="0">
      <alignment vertical="center"/>
    </xf>
    <xf numFmtId="0" fontId="7" fillId="105" borderId="0" applyNumberFormat="0" applyBorder="0" applyAlignment="0" applyProtection="0">
      <alignment vertical="center"/>
    </xf>
    <xf numFmtId="0" fontId="143" fillId="106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47" fillId="22" borderId="0" applyNumberFormat="0" applyBorder="0" applyAlignment="0" applyProtection="0"/>
    <xf numFmtId="0" fontId="154" fillId="0" borderId="7" applyNumberFormat="0" applyFill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07" fillId="0" borderId="0"/>
    <xf numFmtId="0" fontId="148" fillId="9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>
      <alignment vertical="center"/>
    </xf>
    <xf numFmtId="0" fontId="7" fillId="82" borderId="30" applyNumberFormat="0" applyFont="0" applyAlignment="0" applyProtection="0">
      <alignment vertical="center"/>
    </xf>
    <xf numFmtId="165" fontId="7" fillId="0" borderId="0" applyFont="0" applyFill="0" applyBorder="0" applyAlignment="0" applyProtection="0">
      <alignment vertical="center"/>
    </xf>
    <xf numFmtId="0" fontId="149" fillId="21" borderId="0" applyNumberFormat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46" fillId="4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07" fillId="0" borderId="0"/>
    <xf numFmtId="0" fontId="156" fillId="3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170" fontId="107" fillId="0" borderId="0">
      <alignment vertical="center"/>
    </xf>
    <xf numFmtId="0" fontId="156" fillId="3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07" fillId="0" borderId="0"/>
    <xf numFmtId="0" fontId="157" fillId="0" borderId="0" applyNumberFormat="0" applyFill="0" applyBorder="0" applyAlignment="0" applyProtection="0">
      <alignment vertical="top"/>
      <protection locked="0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48" fillId="15" borderId="0" applyNumberFormat="0" applyBorder="0" applyAlignment="0" applyProtection="0">
      <alignment vertical="center"/>
    </xf>
    <xf numFmtId="0" fontId="107" fillId="0" borderId="0"/>
    <xf numFmtId="0" fontId="155" fillId="0" borderId="0" applyNumberFormat="0" applyFill="0" applyBorder="0" applyAlignment="0" applyProtection="0">
      <alignment vertical="center"/>
    </xf>
    <xf numFmtId="0" fontId="107" fillId="0" borderId="0">
      <alignment vertical="top"/>
    </xf>
    <xf numFmtId="0" fontId="107" fillId="0" borderId="0"/>
    <xf numFmtId="0" fontId="147" fillId="21" borderId="0" applyNumberFormat="0" applyBorder="0" applyAlignment="0" applyProtection="0"/>
    <xf numFmtId="0" fontId="145" fillId="31" borderId="0" applyNumberFormat="0" applyBorder="0" applyAlignment="0" applyProtection="0">
      <alignment vertical="center"/>
    </xf>
    <xf numFmtId="0" fontId="107" fillId="0" borderId="0"/>
    <xf numFmtId="0" fontId="155" fillId="0" borderId="0" applyNumberFormat="0" applyFill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07" fillId="0" borderId="0"/>
    <xf numFmtId="0" fontId="148" fillId="1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9" fontId="107" fillId="0" borderId="0" applyFont="0" applyFill="0" applyBorder="0" applyAlignment="0" applyProtection="0"/>
    <xf numFmtId="0" fontId="150" fillId="2" borderId="0" applyNumberFormat="0" applyBorder="0" applyAlignment="0" applyProtection="0">
      <alignment vertical="center"/>
    </xf>
    <xf numFmtId="0" fontId="107" fillId="0" borderId="0"/>
    <xf numFmtId="0" fontId="156" fillId="3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49" fillId="20" borderId="0" applyNumberFormat="0" applyBorder="0" applyAlignment="0" applyProtection="0"/>
    <xf numFmtId="0" fontId="148" fillId="26" borderId="0" applyNumberFormat="0" applyBorder="0" applyAlignment="0" applyProtection="0">
      <alignment vertical="center"/>
    </xf>
    <xf numFmtId="0" fontId="107" fillId="0" borderId="0"/>
    <xf numFmtId="0" fontId="150" fillId="8" borderId="0" applyNumberFormat="0" applyBorder="0" applyAlignment="0" applyProtection="0">
      <alignment vertical="center"/>
    </xf>
    <xf numFmtId="0" fontId="149" fillId="20" borderId="0" applyNumberFormat="0" applyBorder="0" applyAlignment="0" applyProtection="0"/>
    <xf numFmtId="0" fontId="150" fillId="5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0" borderId="0">
      <alignment vertical="center"/>
    </xf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>
      <alignment vertical="center"/>
    </xf>
    <xf numFmtId="0" fontId="149" fillId="17" borderId="0" applyNumberFormat="0" applyBorder="0" applyAlignment="0" applyProtection="0"/>
    <xf numFmtId="0" fontId="148" fillId="10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>
      <alignment vertical="center"/>
    </xf>
    <xf numFmtId="0" fontId="107" fillId="30" borderId="12" applyNumberFormat="0" applyFont="0" applyAlignment="0" applyProtection="0"/>
    <xf numFmtId="0" fontId="148" fillId="1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top"/>
      <protection locked="0"/>
    </xf>
    <xf numFmtId="0" fontId="107" fillId="0" borderId="0"/>
    <xf numFmtId="165" fontId="107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170" fontId="107" fillId="0" borderId="0">
      <alignment vertical="center"/>
    </xf>
    <xf numFmtId="0" fontId="154" fillId="0" borderId="7" applyNumberFormat="0" applyFill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44" fillId="0" borderId="9" applyNumberFormat="0" applyFill="0" applyAlignment="0" applyProtection="0">
      <alignment vertical="center"/>
    </xf>
    <xf numFmtId="0" fontId="107" fillId="0" borderId="0">
      <alignment vertical="center"/>
    </xf>
    <xf numFmtId="0" fontId="150" fillId="11" borderId="0" applyNumberFormat="0" applyBorder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0" borderId="0"/>
    <xf numFmtId="0" fontId="157" fillId="0" borderId="0" applyNumberFormat="0" applyFill="0" applyBorder="0" applyAlignment="0" applyProtection="0">
      <alignment vertical="top"/>
      <protection locked="0"/>
    </xf>
    <xf numFmtId="0" fontId="148" fillId="9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07" fillId="0" borderId="0"/>
    <xf numFmtId="0" fontId="149" fillId="25" borderId="0" applyNumberFormat="0" applyBorder="0" applyAlignment="0" applyProtection="0"/>
    <xf numFmtId="0" fontId="150" fillId="2" borderId="0" applyNumberFormat="0" applyBorder="0" applyAlignment="0" applyProtection="0">
      <alignment vertical="center"/>
    </xf>
    <xf numFmtId="0" fontId="107" fillId="0" borderId="0"/>
    <xf numFmtId="0" fontId="107" fillId="0" borderId="0"/>
    <xf numFmtId="9" fontId="150" fillId="0" borderId="0" applyFont="0" applyFill="0" applyBorder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192" fontId="107" fillId="0" borderId="0" applyFont="0" applyFill="0" applyBorder="0" applyAlignment="0" applyProtection="0"/>
    <xf numFmtId="0" fontId="150" fillId="5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49" fillId="17" borderId="0" applyNumberFormat="0" applyBorder="0" applyAlignment="0" applyProtection="0"/>
    <xf numFmtId="0" fontId="107" fillId="0" borderId="0"/>
    <xf numFmtId="0" fontId="107" fillId="30" borderId="12" applyNumberFormat="0" applyFont="0" applyAlignment="0" applyProtection="0">
      <alignment vertical="center"/>
    </xf>
    <xf numFmtId="0" fontId="107" fillId="0" borderId="0">
      <alignment vertical="top"/>
    </xf>
    <xf numFmtId="0" fontId="151" fillId="28" borderId="13" applyNumberFormat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07" fillId="0" borderId="0"/>
    <xf numFmtId="192" fontId="107" fillId="0" borderId="0" applyFont="0" applyFill="0" applyBorder="0" applyAlignment="0" applyProtection="0"/>
    <xf numFmtId="0" fontId="150" fillId="8" borderId="0" applyNumberFormat="0" applyBorder="0" applyAlignment="0" applyProtection="0">
      <alignment vertical="center"/>
    </xf>
    <xf numFmtId="0" fontId="107" fillId="0" borderId="0"/>
    <xf numFmtId="0" fontId="150" fillId="8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>
      <alignment vertical="top"/>
    </xf>
    <xf numFmtId="0" fontId="148" fillId="10" borderId="0" applyNumberFormat="0" applyBorder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47" fillId="21" borderId="0" applyNumberFormat="0" applyBorder="0" applyAlignment="0" applyProtection="0"/>
    <xf numFmtId="172" fontId="107" fillId="0" borderId="0" applyFont="0" applyFill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48" fillId="13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5" fillId="0" borderId="0" applyNumberFormat="0" applyFill="0" applyBorder="0" applyAlignment="0" applyProtection="0">
      <alignment vertical="center"/>
    </xf>
    <xf numFmtId="0" fontId="107" fillId="0" borderId="0"/>
    <xf numFmtId="0" fontId="155" fillId="0" borderId="0" applyNumberFormat="0" applyFill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46" fillId="4" borderId="0" applyNumberFormat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46" fillId="4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07" fillId="0" borderId="0"/>
    <xf numFmtId="0" fontId="150" fillId="6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10" fontId="44" fillId="30" borderId="35" applyNumberFormat="0" applyBorder="0" applyAlignment="0" applyProtection="0"/>
    <xf numFmtId="0" fontId="107" fillId="0" borderId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07" fillId="0" borderId="0"/>
    <xf numFmtId="0" fontId="150" fillId="5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07" fillId="0" borderId="0"/>
    <xf numFmtId="192" fontId="107" fillId="0" borderId="0" applyFont="0" applyFill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07" fillId="0" borderId="0"/>
    <xf numFmtId="0" fontId="149" fillId="27" borderId="0" applyNumberFormat="0" applyBorder="0" applyAlignment="0" applyProtection="0"/>
    <xf numFmtId="0" fontId="150" fillId="8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07" fillId="0" borderId="0"/>
    <xf numFmtId="0" fontId="150" fillId="5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48" fillId="14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07" fillId="0" borderId="0"/>
    <xf numFmtId="0" fontId="107" fillId="0" borderId="0">
      <alignment vertical="top"/>
    </xf>
    <xf numFmtId="0" fontId="107" fillId="0" borderId="0"/>
    <xf numFmtId="9" fontId="107" fillId="0" borderId="0" applyFont="0" applyFill="0" applyBorder="0" applyAlignment="0" applyProtection="0"/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07" fillId="0" borderId="0">
      <alignment vertical="top"/>
    </xf>
    <xf numFmtId="0" fontId="148" fillId="12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top"/>
      <protection locked="0"/>
    </xf>
    <xf numFmtId="0" fontId="148" fillId="14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top"/>
      <protection locked="0"/>
    </xf>
    <xf numFmtId="9" fontId="107" fillId="0" borderId="0" applyFont="0" applyFill="0" applyBorder="0" applyAlignment="0" applyProtection="0"/>
    <xf numFmtId="0" fontId="149" fillId="27" borderId="0" applyNumberFormat="0" applyBorder="0" applyAlignment="0" applyProtection="0"/>
    <xf numFmtId="0" fontId="156" fillId="3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07" fillId="0" borderId="0">
      <alignment vertical="top"/>
    </xf>
    <xf numFmtId="0" fontId="107" fillId="0" borderId="0">
      <alignment vertical="top"/>
    </xf>
    <xf numFmtId="0" fontId="148" fillId="14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07" fillId="0" borderId="0"/>
    <xf numFmtId="0" fontId="146" fillId="4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165" fontId="107" fillId="0" borderId="0" applyFont="0" applyFill="0" applyBorder="0" applyAlignment="0" applyProtection="0">
      <alignment vertical="center"/>
    </xf>
    <xf numFmtId="0" fontId="107" fillId="0" borderId="0">
      <alignment vertical="center"/>
    </xf>
    <xf numFmtId="0" fontId="107" fillId="0" borderId="0"/>
    <xf numFmtId="0" fontId="107" fillId="0" borderId="0"/>
    <xf numFmtId="0" fontId="150" fillId="11" borderId="0" applyNumberFormat="0" applyBorder="0" applyAlignment="0" applyProtection="0">
      <alignment vertical="center"/>
    </xf>
    <xf numFmtId="9" fontId="150" fillId="0" borderId="0" applyFont="0" applyFill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07" fillId="0" borderId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9" fontId="107" fillId="0" borderId="0" applyFont="0" applyFill="0" applyBorder="0" applyAlignment="0" applyProtection="0"/>
    <xf numFmtId="0" fontId="107" fillId="0" borderId="0"/>
    <xf numFmtId="0" fontId="148" fillId="15" borderId="0" applyNumberFormat="0" applyBorder="0" applyAlignment="0" applyProtection="0">
      <alignment vertical="center"/>
    </xf>
    <xf numFmtId="0" fontId="107" fillId="0" borderId="0"/>
    <xf numFmtId="165" fontId="107" fillId="0" borderId="0" applyFont="0" applyFill="0" applyBorder="0" applyAlignment="0" applyProtection="0"/>
    <xf numFmtId="0" fontId="148" fillId="12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07" fillId="0" borderId="0"/>
    <xf numFmtId="0" fontId="148" fillId="13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46" fillId="0" borderId="39" applyNumberFormat="0" applyAlignment="0" applyProtection="0">
      <alignment horizontal="left" vertical="center"/>
    </xf>
    <xf numFmtId="0" fontId="148" fillId="26" borderId="0" applyNumberFormat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48" fillId="14" borderId="0" applyNumberFormat="0" applyBorder="0" applyAlignment="0" applyProtection="0">
      <alignment vertical="center"/>
    </xf>
    <xf numFmtId="0" fontId="107" fillId="0" borderId="0">
      <alignment vertical="center"/>
    </xf>
    <xf numFmtId="0" fontId="149" fillId="25" borderId="0" applyNumberFormat="0" applyBorder="0" applyAlignment="0" applyProtection="0"/>
    <xf numFmtId="165" fontId="107" fillId="0" borderId="0" applyFont="0" applyFill="0" applyBorder="0" applyAlignment="0" applyProtection="0"/>
    <xf numFmtId="0" fontId="147" fillId="27" borderId="0" applyNumberFormat="0" applyBorder="0" applyAlignment="0" applyProtection="0"/>
    <xf numFmtId="0" fontId="107" fillId="0" borderId="0">
      <alignment vertical="top"/>
    </xf>
    <xf numFmtId="0" fontId="148" fillId="13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9" fontId="107" fillId="0" borderId="0" applyFont="0" applyFill="0" applyBorder="0" applyAlignment="0" applyProtection="0"/>
    <xf numFmtId="0" fontId="150" fillId="7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49" fillId="17" borderId="0" applyNumberFormat="0" applyBorder="0" applyAlignment="0" applyProtection="0"/>
    <xf numFmtId="0" fontId="148" fillId="19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07" fillId="0" borderId="0"/>
    <xf numFmtId="0" fontId="107" fillId="0" borderId="0"/>
    <xf numFmtId="0" fontId="157" fillId="0" borderId="0" applyNumberFormat="0" applyFill="0" applyBorder="0" applyAlignment="0" applyProtection="0">
      <alignment vertical="top"/>
      <protection locked="0"/>
    </xf>
    <xf numFmtId="0" fontId="107" fillId="0" borderId="0"/>
    <xf numFmtId="0" fontId="107" fillId="0" borderId="0"/>
    <xf numFmtId="0" fontId="157" fillId="0" borderId="0" applyNumberFormat="0" applyFill="0" applyBorder="0" applyAlignment="0" applyProtection="0">
      <alignment vertical="top"/>
      <protection locked="0"/>
    </xf>
    <xf numFmtId="0" fontId="107" fillId="0" borderId="0"/>
    <xf numFmtId="0" fontId="150" fillId="6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9" fillId="21" borderId="0" applyNumberFormat="0" applyBorder="0" applyAlignment="0" applyProtection="0"/>
    <xf numFmtId="0" fontId="150" fillId="5" borderId="0" applyNumberFormat="0" applyBorder="0" applyAlignment="0" applyProtection="0">
      <alignment vertical="center"/>
    </xf>
    <xf numFmtId="0" fontId="107" fillId="0" borderId="0">
      <alignment vertical="center"/>
    </xf>
    <xf numFmtId="0" fontId="150" fillId="8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49" fillId="17" borderId="0" applyNumberFormat="0" applyBorder="0" applyAlignment="0" applyProtection="0"/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49" fillId="17" borderId="0" applyNumberFormat="0" applyBorder="0" applyAlignment="0" applyProtection="0"/>
    <xf numFmtId="0" fontId="150" fillId="2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49" fillId="24" borderId="0" applyNumberFormat="0" applyBorder="0" applyAlignment="0" applyProtection="0"/>
    <xf numFmtId="0" fontId="150" fillId="2" borderId="0" applyNumberFormat="0" applyBorder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07" fillId="0" borderId="0">
      <alignment vertical="center"/>
    </xf>
    <xf numFmtId="0" fontId="146" fillId="4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07" fillId="0" borderId="0"/>
    <xf numFmtId="0" fontId="150" fillId="7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47" fillId="21" borderId="0" applyNumberFormat="0" applyBorder="0" applyAlignment="0" applyProtection="0"/>
    <xf numFmtId="0" fontId="150" fillId="7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07" fillId="0" borderId="0">
      <alignment vertical="top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07" fillId="0" borderId="0"/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47" fillId="18" borderId="0" applyNumberFormat="0" applyBorder="0" applyAlignment="0" applyProtection="0"/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07" fillId="0" borderId="0"/>
    <xf numFmtId="0" fontId="150" fillId="71" borderId="30" applyNumberFormat="0" applyFont="0" applyAlignment="0" applyProtection="0">
      <alignment vertical="center"/>
    </xf>
    <xf numFmtId="0" fontId="107" fillId="0" borderId="0"/>
    <xf numFmtId="0" fontId="150" fillId="71" borderId="30" applyNumberFormat="0" applyFont="0" applyAlignment="0" applyProtection="0">
      <alignment vertical="center"/>
    </xf>
    <xf numFmtId="0" fontId="107" fillId="0" borderId="0"/>
    <xf numFmtId="0" fontId="107" fillId="0" borderId="0">
      <alignment vertical="top"/>
    </xf>
    <xf numFmtId="0" fontId="107" fillId="0" borderId="0"/>
    <xf numFmtId="0" fontId="107" fillId="0" borderId="0"/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07" fillId="0" borderId="0"/>
    <xf numFmtId="0" fontId="150" fillId="11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07" fillId="0" borderId="0"/>
    <xf numFmtId="0" fontId="150" fillId="11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07" fillId="0" borderId="0"/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07" fillId="0" borderId="0"/>
    <xf numFmtId="0" fontId="149" fillId="17" borderId="0" applyNumberFormat="0" applyBorder="0" applyAlignment="0" applyProtection="0"/>
    <xf numFmtId="0" fontId="149" fillId="17" borderId="0" applyNumberFormat="0" applyBorder="0" applyAlignment="0" applyProtection="0"/>
    <xf numFmtId="0" fontId="147" fillId="18" borderId="0" applyNumberFormat="0" applyBorder="0" applyAlignment="0" applyProtection="0"/>
    <xf numFmtId="0" fontId="147" fillId="18" borderId="0" applyNumberFormat="0" applyBorder="0" applyAlignment="0" applyProtection="0"/>
    <xf numFmtId="0" fontId="147" fillId="18" borderId="0" applyNumberFormat="0" applyBorder="0" applyAlignment="0" applyProtection="0"/>
    <xf numFmtId="0" fontId="107" fillId="0" borderId="0"/>
    <xf numFmtId="0" fontId="149" fillId="20" borderId="0" applyNumberFormat="0" applyBorder="0" applyAlignment="0" applyProtection="0"/>
    <xf numFmtId="0" fontId="107" fillId="0" borderId="0"/>
    <xf numFmtId="0" fontId="149" fillId="20" borderId="0" applyNumberFormat="0" applyBorder="0" applyAlignment="0" applyProtection="0"/>
    <xf numFmtId="0" fontId="107" fillId="0" borderId="0"/>
    <xf numFmtId="0" fontId="149" fillId="21" borderId="0" applyNumberFormat="0" applyBorder="0" applyAlignment="0" applyProtection="0"/>
    <xf numFmtId="0" fontId="149" fillId="21" borderId="0" applyNumberFormat="0" applyBorder="0" applyAlignment="0" applyProtection="0"/>
    <xf numFmtId="0" fontId="152" fillId="7" borderId="1" applyNumberFormat="0" applyAlignment="0" applyProtection="0">
      <alignment vertical="center"/>
    </xf>
    <xf numFmtId="0" fontId="147" fillId="22" borderId="0" applyNumberFormat="0" applyBorder="0" applyAlignment="0" applyProtection="0"/>
    <xf numFmtId="0" fontId="147" fillId="22" borderId="0" applyNumberFormat="0" applyBorder="0" applyAlignment="0" applyProtection="0"/>
    <xf numFmtId="0" fontId="148" fillId="19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07" fillId="0" borderId="0"/>
    <xf numFmtId="0" fontId="148" fillId="26" borderId="0" applyNumberFormat="0" applyBorder="0" applyAlignment="0" applyProtection="0">
      <alignment vertical="center"/>
    </xf>
    <xf numFmtId="0" fontId="149" fillId="20" borderId="0" applyNumberFormat="0" applyBorder="0" applyAlignment="0" applyProtection="0"/>
    <xf numFmtId="0" fontId="149" fillId="20" borderId="0" applyNumberFormat="0" applyBorder="0" applyAlignment="0" applyProtection="0"/>
    <xf numFmtId="0" fontId="149" fillId="20" borderId="0" applyNumberFormat="0" applyBorder="0" applyAlignment="0" applyProtection="0"/>
    <xf numFmtId="0" fontId="149" fillId="24" borderId="0" applyNumberFormat="0" applyBorder="0" applyAlignment="0" applyProtection="0"/>
    <xf numFmtId="0" fontId="149" fillId="24" borderId="0" applyNumberFormat="0" applyBorder="0" applyAlignment="0" applyProtection="0"/>
    <xf numFmtId="0" fontId="147" fillId="21" borderId="0" applyNumberFormat="0" applyBorder="0" applyAlignment="0" applyProtection="0"/>
    <xf numFmtId="0" fontId="147" fillId="21" borderId="0" applyNumberFormat="0" applyBorder="0" applyAlignment="0" applyProtection="0"/>
    <xf numFmtId="0" fontId="148" fillId="2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9" fillId="17" borderId="0" applyNumberFormat="0" applyBorder="0" applyAlignment="0" applyProtection="0"/>
    <xf numFmtId="0" fontId="149" fillId="17" borderId="0" applyNumberFormat="0" applyBorder="0" applyAlignment="0" applyProtection="0"/>
    <xf numFmtId="0" fontId="149" fillId="17" borderId="0" applyNumberFormat="0" applyBorder="0" applyAlignment="0" applyProtection="0"/>
    <xf numFmtId="0" fontId="149" fillId="21" borderId="0" applyNumberFormat="0" applyBorder="0" applyAlignment="0" applyProtection="0"/>
    <xf numFmtId="0" fontId="149" fillId="21" borderId="0" applyNumberFormat="0" applyBorder="0" applyAlignment="0" applyProtection="0"/>
    <xf numFmtId="0" fontId="147" fillId="21" borderId="0" applyNumberFormat="0" applyBorder="0" applyAlignment="0" applyProtection="0"/>
    <xf numFmtId="0" fontId="148" fillId="13" borderId="0" applyNumberFormat="0" applyBorder="0" applyAlignment="0" applyProtection="0">
      <alignment vertical="center"/>
    </xf>
    <xf numFmtId="0" fontId="149" fillId="25" borderId="0" applyNumberFormat="0" applyBorder="0" applyAlignment="0" applyProtection="0"/>
    <xf numFmtId="0" fontId="149" fillId="17" borderId="0" applyNumberFormat="0" applyBorder="0" applyAlignment="0" applyProtection="0"/>
    <xf numFmtId="0" fontId="149" fillId="17" borderId="0" applyNumberFormat="0" applyBorder="0" applyAlignment="0" applyProtection="0"/>
    <xf numFmtId="0" fontId="147" fillId="18" borderId="0" applyNumberFormat="0" applyBorder="0" applyAlignment="0" applyProtection="0"/>
    <xf numFmtId="0" fontId="147" fillId="18" borderId="0" applyNumberFormat="0" applyBorder="0" applyAlignment="0" applyProtection="0"/>
    <xf numFmtId="0" fontId="148" fillId="14" borderId="0" applyNumberFormat="0" applyBorder="0" applyAlignment="0" applyProtection="0">
      <alignment vertical="center"/>
    </xf>
    <xf numFmtId="0" fontId="149" fillId="20" borderId="0" applyNumberFormat="0" applyBorder="0" applyAlignment="0" applyProtection="0"/>
    <xf numFmtId="0" fontId="149" fillId="20" borderId="0" applyNumberFormat="0" applyBorder="0" applyAlignment="0" applyProtection="0"/>
    <xf numFmtId="0" fontId="149" fillId="27" borderId="0" applyNumberFormat="0" applyBorder="0" applyAlignment="0" applyProtection="0"/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38" fontId="58" fillId="0" borderId="33">
      <alignment vertical="center"/>
    </xf>
    <xf numFmtId="0" fontId="107" fillId="0" borderId="0">
      <alignment vertical="center"/>
    </xf>
    <xf numFmtId="0" fontId="107" fillId="0" borderId="0"/>
    <xf numFmtId="0" fontId="46" fillId="0" borderId="32">
      <alignment horizontal="left" vertical="center"/>
    </xf>
    <xf numFmtId="0" fontId="148" fillId="14" borderId="0" applyNumberFormat="0" applyBorder="0" applyAlignment="0" applyProtection="0">
      <alignment vertical="center"/>
    </xf>
    <xf numFmtId="0" fontId="159" fillId="0" borderId="0" applyNumberFormat="0" applyFill="0" applyBorder="0" applyAlignment="0" applyProtection="0"/>
    <xf numFmtId="0" fontId="144" fillId="0" borderId="9" applyNumberFormat="0" applyFill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91" fillId="0" borderId="34"/>
    <xf numFmtId="0" fontId="152" fillId="7" borderId="1" applyNumberFormat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07" fillId="0" borderId="0"/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/>
    <xf numFmtId="0" fontId="107" fillId="30" borderId="12" applyNumberFormat="0" applyFont="0" applyAlignment="0" applyProtection="0"/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07" fillId="0" borderId="0"/>
    <xf numFmtId="0" fontId="145" fillId="31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07" fillId="0" borderId="0"/>
    <xf numFmtId="0" fontId="159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0" fillId="0" borderId="0" applyFont="0" applyFill="0" applyBorder="0" applyAlignment="0" applyProtection="0">
      <alignment vertical="center"/>
    </xf>
    <xf numFmtId="170" fontId="107" fillId="0" borderId="0">
      <alignment vertical="center"/>
    </xf>
    <xf numFmtId="9" fontId="107" fillId="0" borderId="0" applyFont="0" applyFill="0" applyBorder="0" applyAlignment="0" applyProtection="0">
      <alignment vertical="center"/>
    </xf>
    <xf numFmtId="170" fontId="107" fillId="0" borderId="0">
      <alignment vertical="center"/>
    </xf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170" fontId="107" fillId="0" borderId="0">
      <alignment vertical="center"/>
    </xf>
    <xf numFmtId="9" fontId="107" fillId="0" borderId="0" applyFont="0" applyFill="0" applyBorder="0" applyAlignment="0" applyProtection="0"/>
    <xf numFmtId="0" fontId="148" fillId="16" borderId="0" applyNumberFormat="0" applyBorder="0" applyAlignment="0" applyProtection="0">
      <alignment vertical="center"/>
    </xf>
    <xf numFmtId="9" fontId="107" fillId="0" borderId="0" applyFont="0" applyFill="0" applyBorder="0" applyAlignment="0" applyProtection="0"/>
    <xf numFmtId="0" fontId="148" fillId="16" borderId="0" applyNumberFormat="0" applyBorder="0" applyAlignment="0" applyProtection="0">
      <alignment vertical="center"/>
    </xf>
    <xf numFmtId="9" fontId="107" fillId="0" borderId="0" applyFont="0" applyFill="0" applyBorder="0" applyAlignment="0" applyProtection="0"/>
    <xf numFmtId="0" fontId="154" fillId="0" borderId="7" applyNumberFormat="0" applyFill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54" fillId="0" borderId="7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0" fontId="144" fillId="0" borderId="9" applyNumberFormat="0" applyFill="0" applyAlignment="0" applyProtection="0">
      <alignment vertical="center"/>
    </xf>
    <xf numFmtId="165" fontId="107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172" fontId="107" fillId="0" borderId="0" applyFon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172" fontId="107" fillId="0" borderId="0" applyFon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07" fillId="0" borderId="0"/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07" fillId="0" borderId="0">
      <alignment vertical="top"/>
    </xf>
    <xf numFmtId="0" fontId="156" fillId="3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48" fillId="26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07" fillId="0" borderId="0">
      <alignment vertical="top"/>
    </xf>
    <xf numFmtId="0" fontId="107" fillId="0" borderId="0"/>
    <xf numFmtId="0" fontId="146" fillId="4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30" borderId="12" applyNumberFormat="0" applyFont="0" applyAlignment="0" applyProtection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45" fillId="31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30" borderId="12" applyNumberFormat="0" applyFont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48" fillId="23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70" fontId="107" fillId="0" borderId="0">
      <alignment vertical="center"/>
    </xf>
    <xf numFmtId="170" fontId="107" fillId="0" borderId="0">
      <alignment vertical="center"/>
    </xf>
    <xf numFmtId="0" fontId="107" fillId="0" borderId="0"/>
    <xf numFmtId="170" fontId="107" fillId="0" borderId="0">
      <alignment vertical="center"/>
    </xf>
    <xf numFmtId="17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170" fontId="107" fillId="0" borderId="0">
      <alignment vertical="center"/>
    </xf>
    <xf numFmtId="170" fontId="107" fillId="0" borderId="0">
      <alignment vertical="center"/>
    </xf>
    <xf numFmtId="0" fontId="107" fillId="0" borderId="0">
      <alignment vertical="center"/>
    </xf>
    <xf numFmtId="0" fontId="107" fillId="0" borderId="0"/>
    <xf numFmtId="0" fontId="148" fillId="19" borderId="0" applyNumberFormat="0" applyBorder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07" fillId="0" borderId="0"/>
    <xf numFmtId="0" fontId="152" fillId="7" borderId="1" applyNumberFormat="0" applyAlignment="0" applyProtection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48" fillId="23" borderId="0" applyNumberFormat="0" applyBorder="0" applyAlignment="0" applyProtection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51" fillId="28" borderId="13" applyNumberFormat="0" applyAlignment="0" applyProtection="0">
      <alignment vertical="center"/>
    </xf>
    <xf numFmtId="0" fontId="107" fillId="0" borderId="0"/>
    <xf numFmtId="0" fontId="107" fillId="0" borderId="0"/>
    <xf numFmtId="0" fontId="148" fillId="23" borderId="0" applyNumberFormat="0" applyBorder="0" applyAlignment="0" applyProtection="0">
      <alignment vertical="center"/>
    </xf>
    <xf numFmtId="0" fontId="107" fillId="0" borderId="0"/>
    <xf numFmtId="0" fontId="148" fillId="23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55" fillId="0" borderId="0" applyNumberFormat="0" applyFill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>
      <alignment vertical="center"/>
    </xf>
    <xf numFmtId="0" fontId="107" fillId="0" borderId="0"/>
    <xf numFmtId="0" fontId="107" fillId="0" borderId="0">
      <alignment vertical="top"/>
    </xf>
    <xf numFmtId="0" fontId="107" fillId="0" borderId="0"/>
    <xf numFmtId="165" fontId="107" fillId="0" borderId="0" applyFont="0" applyFill="0" applyBorder="0" applyAlignment="0" applyProtection="0"/>
    <xf numFmtId="0" fontId="107" fillId="0" borderId="0"/>
    <xf numFmtId="0" fontId="107" fillId="0" borderId="0">
      <alignment vertical="center"/>
    </xf>
    <xf numFmtId="0" fontId="107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>
      <alignment vertical="center"/>
    </xf>
    <xf numFmtId="0" fontId="107" fillId="0" borderId="0"/>
    <xf numFmtId="0" fontId="107" fillId="0" borderId="0"/>
    <xf numFmtId="0" fontId="107" fillId="0" borderId="0">
      <alignment vertical="top"/>
    </xf>
    <xf numFmtId="0" fontId="107" fillId="0" borderId="0"/>
    <xf numFmtId="0" fontId="107" fillId="0" borderId="0"/>
    <xf numFmtId="0" fontId="107" fillId="0" borderId="0">
      <alignment vertical="top"/>
    </xf>
    <xf numFmtId="0" fontId="107" fillId="0" borderId="0"/>
    <xf numFmtId="0" fontId="107" fillId="0" borderId="0"/>
    <xf numFmtId="0" fontId="107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192" fontId="107" fillId="0" borderId="0" applyFont="0" applyFill="0" applyBorder="0" applyAlignment="0" applyProtection="0"/>
    <xf numFmtId="192" fontId="107" fillId="0" borderId="0" applyFont="0" applyFill="0" applyBorder="0" applyAlignment="0" applyProtection="0"/>
    <xf numFmtId="192" fontId="107" fillId="0" borderId="0" applyFont="0" applyFill="0" applyBorder="0" applyAlignment="0" applyProtection="0">
      <alignment vertical="center"/>
    </xf>
    <xf numFmtId="192" fontId="107" fillId="0" borderId="0" applyFont="0" applyFill="0" applyBorder="0" applyAlignment="0" applyProtection="0"/>
    <xf numFmtId="192" fontId="107" fillId="0" borderId="0" applyFont="0" applyFill="0" applyBorder="0" applyAlignment="0" applyProtection="0"/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58" fillId="28" borderId="1" applyNumberForma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72" fontId="107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50" fillId="0" borderId="0" applyFont="0" applyFill="0" applyBorder="0" applyAlignment="0" applyProtection="0">
      <alignment vertical="center"/>
    </xf>
    <xf numFmtId="165" fontId="107" fillId="0" borderId="0" applyFont="0" applyFill="0" applyBorder="0" applyAlignment="0" applyProtection="0">
      <alignment vertical="center"/>
    </xf>
    <xf numFmtId="165" fontId="107" fillId="0" borderId="0" applyFont="0" applyFill="0" applyBorder="0" applyAlignment="0" applyProtection="0">
      <alignment vertical="center"/>
    </xf>
    <xf numFmtId="165" fontId="107" fillId="0" borderId="0" applyFont="0" applyFill="0" applyBorder="0" applyAlignment="0" applyProtection="0">
      <alignment vertical="center"/>
    </xf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165" fontId="107" fillId="0" borderId="0" applyFont="0" applyFill="0" applyBorder="0" applyAlignment="0" applyProtection="0"/>
    <xf numFmtId="0" fontId="148" fillId="16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48" fillId="16" borderId="0" applyNumberFormat="0" applyBorder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8" fillId="2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45" fillId="31" borderId="0" applyNumberFormat="0" applyBorder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1" fillId="28" borderId="13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2" fillId="7" borderId="1" applyNumberForma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50" fillId="71" borderId="30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07" fillId="30" borderId="12" applyNumberFormat="0" applyFont="0" applyAlignment="0" applyProtection="0">
      <alignment vertical="center"/>
    </xf>
    <xf numFmtId="0" fontId="127" fillId="0" borderId="0"/>
    <xf numFmtId="165" fontId="127" fillId="0" borderId="0" applyFont="0" applyFill="0" applyBorder="0" applyAlignment="0" applyProtection="0">
      <alignment vertical="center"/>
    </xf>
    <xf numFmtId="165" fontId="127" fillId="0" borderId="0" applyFont="0" applyFill="0" applyBorder="0" applyAlignment="0" applyProtection="0">
      <alignment vertical="center"/>
    </xf>
    <xf numFmtId="0" fontId="94" fillId="0" borderId="38" applyNumberFormat="0" applyBorder="0" applyAlignment="0"/>
    <xf numFmtId="0" fontId="107" fillId="0" borderId="0"/>
    <xf numFmtId="0" fontId="107" fillId="0" borderId="0"/>
    <xf numFmtId="0" fontId="6" fillId="84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" fillId="96" borderId="0" applyNumberFormat="0" applyBorder="0" applyAlignment="0" applyProtection="0">
      <alignment vertical="center"/>
    </xf>
    <xf numFmtId="0" fontId="6" fillId="97" borderId="0" applyNumberFormat="0" applyBorder="0" applyAlignment="0" applyProtection="0">
      <alignment vertical="center"/>
    </xf>
    <xf numFmtId="0" fontId="6" fillId="100" borderId="0" applyNumberFormat="0" applyBorder="0" applyAlignment="0" applyProtection="0">
      <alignment vertical="center"/>
    </xf>
    <xf numFmtId="0" fontId="6" fillId="101" borderId="0" applyNumberFormat="0" applyBorder="0" applyAlignment="0" applyProtection="0">
      <alignment vertical="center"/>
    </xf>
    <xf numFmtId="0" fontId="6" fillId="104" borderId="0" applyNumberFormat="0" applyBorder="0" applyAlignment="0" applyProtection="0">
      <alignment vertical="center"/>
    </xf>
    <xf numFmtId="0" fontId="6" fillId="10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2" borderId="30" applyNumberFormat="0" applyFont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0" fontId="23" fillId="29" borderId="40" applyNumberFormat="0" applyAlignment="0" applyProtection="0"/>
    <xf numFmtId="0" fontId="107" fillId="0" borderId="0"/>
    <xf numFmtId="4" fontId="56" fillId="34" borderId="42" applyNumberFormat="0" applyProtection="0">
      <alignment horizontal="left" vertical="center" indent="1"/>
    </xf>
    <xf numFmtId="0" fontId="144" fillId="0" borderId="41" applyNumberFormat="0" applyFill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39" fillId="0" borderId="41" applyNumberFormat="0" applyFill="0" applyAlignment="0" applyProtection="0"/>
    <xf numFmtId="0" fontId="107" fillId="0" borderId="0"/>
    <xf numFmtId="0" fontId="69" fillId="29" borderId="40" applyNumberFormat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07" fillId="0" borderId="0"/>
    <xf numFmtId="0" fontId="69" fillId="29" borderId="40" applyNumberFormat="0" applyAlignment="0" applyProtection="0">
      <alignment vertical="center"/>
    </xf>
    <xf numFmtId="0" fontId="89" fillId="29" borderId="40" applyNumberFormat="0" applyAlignment="0" applyProtection="0"/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23" fillId="29" borderId="40" applyNumberFormat="0" applyAlignment="0" applyProtection="0"/>
    <xf numFmtId="38" fontId="58" fillId="0" borderId="43">
      <alignment vertical="center"/>
    </xf>
    <xf numFmtId="0" fontId="50" fillId="0" borderId="41" applyNumberFormat="0" applyFill="0" applyAlignment="0" applyProtection="0"/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39" fillId="0" borderId="41" applyNumberFormat="0" applyFill="0" applyAlignment="0" applyProtection="0"/>
    <xf numFmtId="0" fontId="144" fillId="0" borderId="41" applyNumberFormat="0" applyFill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69" fillId="29" borderId="40" applyNumberFormat="0" applyAlignment="0" applyProtection="0">
      <alignment vertical="center"/>
    </xf>
    <xf numFmtId="0" fontId="107" fillId="0" borderId="0"/>
    <xf numFmtId="0" fontId="5" fillId="84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93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97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4" borderId="0" applyNumberFormat="0" applyBorder="0" applyAlignment="0" applyProtection="0">
      <alignment vertical="center"/>
    </xf>
    <xf numFmtId="0" fontId="5" fillId="10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2" borderId="30" applyNumberFormat="0" applyFont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0" fontId="108" fillId="0" borderId="0"/>
    <xf numFmtId="0" fontId="108" fillId="0" borderId="0"/>
    <xf numFmtId="0" fontId="4" fillId="84" borderId="0" applyNumberFormat="0" applyBorder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93" borderId="0" applyNumberFormat="0" applyBorder="0" applyAlignment="0" applyProtection="0">
      <alignment vertical="center"/>
    </xf>
    <xf numFmtId="0" fontId="4" fillId="96" borderId="0" applyNumberFormat="0" applyBorder="0" applyAlignment="0" applyProtection="0">
      <alignment vertical="center"/>
    </xf>
    <xf numFmtId="0" fontId="4" fillId="97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4" fillId="101" borderId="0" applyNumberFormat="0" applyBorder="0" applyAlignment="0" applyProtection="0">
      <alignment vertical="center"/>
    </xf>
    <xf numFmtId="0" fontId="4" fillId="104" borderId="0" applyNumberFormat="0" applyBorder="0" applyAlignment="0" applyProtection="0">
      <alignment vertical="center"/>
    </xf>
    <xf numFmtId="0" fontId="4" fillId="10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2" borderId="30" applyNumberFormat="0" applyFont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0" fontId="107" fillId="0" borderId="0"/>
    <xf numFmtId="0" fontId="52" fillId="7" borderId="44" applyNumberFormat="0" applyAlignment="0" applyProtection="0"/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/>
    <xf numFmtId="0" fontId="107" fillId="30" borderId="50" applyNumberFormat="0" applyFont="0" applyAlignment="0" applyProtection="0">
      <alignment vertical="center"/>
    </xf>
    <xf numFmtId="0" fontId="107" fillId="0" borderId="0"/>
    <xf numFmtId="38" fontId="58" fillId="0" borderId="43">
      <alignment vertical="center"/>
    </xf>
    <xf numFmtId="0" fontId="52" fillId="7" borderId="44" applyNumberFormat="0" applyAlignment="0" applyProtection="0"/>
    <xf numFmtId="0" fontId="52" fillId="7" borderId="44" applyNumberFormat="0" applyAlignment="0" applyProtection="0"/>
    <xf numFmtId="0" fontId="107" fillId="30" borderId="50" applyNumberFormat="0" applyFont="0" applyAlignment="0" applyProtection="0">
      <alignment vertical="center"/>
    </xf>
    <xf numFmtId="0" fontId="107" fillId="0" borderId="0"/>
    <xf numFmtId="0" fontId="107" fillId="30" borderId="50" applyNumberFormat="0" applyFont="0" applyAlignment="0" applyProtection="0">
      <alignment vertical="center"/>
    </xf>
    <xf numFmtId="0" fontId="107" fillId="0" borderId="0"/>
    <xf numFmtId="0" fontId="107" fillId="30" borderId="50" applyNumberFormat="0" applyFont="0" applyAlignment="0" applyProtection="0">
      <alignment vertical="center"/>
    </xf>
    <xf numFmtId="0" fontId="107" fillId="0" borderId="0"/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0" borderId="0"/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37" fontId="97" fillId="0" borderId="51" applyNumberFormat="0" applyFont="0" applyBorder="0" applyAlignment="0" applyProtection="0">
      <alignment horizontal="centerContinuous"/>
    </xf>
    <xf numFmtId="0" fontId="107" fillId="30" borderId="50" applyNumberFormat="0" applyFont="0" applyAlignment="0" applyProtection="0"/>
    <xf numFmtId="0" fontId="107" fillId="30" borderId="50" applyNumberFormat="0" applyFont="0" applyAlignment="0" applyProtection="0"/>
    <xf numFmtId="0" fontId="52" fillId="7" borderId="44" applyNumberFormat="0" applyAlignment="0" applyProtection="0"/>
    <xf numFmtId="0" fontId="80" fillId="28" borderId="44" applyNumberFormat="0" applyAlignment="0" applyProtection="0"/>
    <xf numFmtId="0" fontId="87" fillId="28" borderId="44" applyNumberFormat="0" applyAlignment="0" applyProtection="0"/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80" fillId="28" borderId="44" applyNumberFormat="0" applyAlignment="0" applyProtection="0"/>
    <xf numFmtId="38" fontId="58" fillId="0" borderId="45">
      <alignment vertical="center"/>
    </xf>
    <xf numFmtId="0" fontId="107" fillId="0" borderId="0"/>
    <xf numFmtId="0" fontId="52" fillId="7" borderId="44" applyNumberFormat="0" applyAlignment="0" applyProtection="0"/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54" fillId="7" borderId="44" applyNumberFormat="0" applyAlignment="0" applyProtection="0"/>
    <xf numFmtId="0" fontId="91" fillId="0" borderId="46"/>
    <xf numFmtId="0" fontId="107" fillId="0" borderId="0"/>
    <xf numFmtId="4" fontId="56" fillId="34" borderId="47" applyNumberFormat="0" applyProtection="0">
      <alignment horizontal="left" vertical="center" indent="1"/>
    </xf>
    <xf numFmtId="0" fontId="107" fillId="30" borderId="50" applyNumberFormat="0" applyFont="0" applyAlignment="0" applyProtection="0">
      <alignment vertical="center"/>
    </xf>
    <xf numFmtId="0" fontId="52" fillId="7" borderId="44" applyNumberFormat="0" applyAlignment="0" applyProtection="0"/>
    <xf numFmtId="0" fontId="107" fillId="30" borderId="50" applyNumberFormat="0" applyFont="0" applyAlignment="0" applyProtection="0">
      <alignment vertical="center"/>
    </xf>
    <xf numFmtId="0" fontId="46" fillId="0" borderId="48">
      <alignment horizontal="left" vertical="center"/>
    </xf>
    <xf numFmtId="0" fontId="107" fillId="0" borderId="0"/>
    <xf numFmtId="0" fontId="52" fillId="7" borderId="44" applyNumberFormat="0" applyAlignment="0" applyProtection="0"/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34" fillId="30" borderId="50" applyNumberFormat="0" applyFont="0" applyAlignment="0" applyProtection="0"/>
    <xf numFmtId="0" fontId="107" fillId="30" borderId="50" applyNumberFormat="0" applyFont="0" applyAlignment="0" applyProtection="0"/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07" fillId="0" borderId="0"/>
    <xf numFmtId="0" fontId="107" fillId="30" borderId="50" applyNumberFormat="0" applyFont="0" applyAlignment="0" applyProtection="0">
      <alignment vertical="center"/>
    </xf>
    <xf numFmtId="0" fontId="4" fillId="0" borderId="0">
      <alignment vertical="center"/>
    </xf>
    <xf numFmtId="0" fontId="4" fillId="82" borderId="30" applyNumberFormat="0" applyFont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52" fillId="7" borderId="44" applyNumberFormat="0" applyAlignment="0" applyProtection="0"/>
    <xf numFmtId="0" fontId="152" fillId="7" borderId="44" applyNumberFormat="0" applyAlignment="0" applyProtection="0">
      <alignment vertical="center"/>
    </xf>
    <xf numFmtId="0" fontId="52" fillId="7" borderId="44" applyNumberFormat="0" applyAlignment="0" applyProtection="0"/>
    <xf numFmtId="0" fontId="144" fillId="0" borderId="41" applyNumberFormat="0" applyFill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46" fillId="0" borderId="5" applyNumberFormat="0" applyAlignment="0" applyProtection="0">
      <alignment horizontal="left" vertical="center"/>
    </xf>
    <xf numFmtId="0" fontId="107" fillId="30" borderId="50" applyNumberFormat="0" applyFont="0" applyAlignment="0" applyProtection="0">
      <alignment vertical="center"/>
    </xf>
    <xf numFmtId="0" fontId="13" fillId="30" borderId="50" applyNumberFormat="0" applyFont="0" applyAlignment="0" applyProtection="0"/>
    <xf numFmtId="0" fontId="107" fillId="30" borderId="50" applyNumberFormat="0" applyFont="0" applyAlignment="0" applyProtection="0">
      <alignment vertical="center"/>
    </xf>
    <xf numFmtId="0" fontId="107" fillId="0" borderId="0"/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38" fontId="58" fillId="0" borderId="45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91" fillId="0" borderId="46"/>
    <xf numFmtId="0" fontId="152" fillId="7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44" fillId="0" borderId="41" applyNumberFormat="0" applyFill="0" applyAlignment="0" applyProtection="0">
      <alignment vertical="center"/>
    </xf>
    <xf numFmtId="0" fontId="107" fillId="0" borderId="0"/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158" fillId="28" borderId="44" applyNumberFormat="0" applyAlignment="0" applyProtection="0">
      <alignment vertical="center"/>
    </xf>
    <xf numFmtId="0" fontId="52" fillId="7" borderId="44" applyNumberFormat="0" applyAlignment="0" applyProtection="0"/>
    <xf numFmtId="0" fontId="107" fillId="0" borderId="0"/>
    <xf numFmtId="0" fontId="107" fillId="30" borderId="50" applyNumberFormat="0" applyFon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152" fillId="7" borderId="44" applyNumberFormat="0" applyAlignment="0" applyProtection="0">
      <alignment vertical="center"/>
    </xf>
    <xf numFmtId="0" fontId="94" fillId="0" borderId="14" applyNumberFormat="0" applyBorder="0" applyAlignment="0"/>
    <xf numFmtId="0" fontId="4" fillId="84" borderId="0" applyNumberFormat="0" applyBorder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93" borderId="0" applyNumberFormat="0" applyBorder="0" applyAlignment="0" applyProtection="0">
      <alignment vertical="center"/>
    </xf>
    <xf numFmtId="0" fontId="4" fillId="96" borderId="0" applyNumberFormat="0" applyBorder="0" applyAlignment="0" applyProtection="0">
      <alignment vertical="center"/>
    </xf>
    <xf numFmtId="0" fontId="4" fillId="97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4" fillId="101" borderId="0" applyNumberFormat="0" applyBorder="0" applyAlignment="0" applyProtection="0">
      <alignment vertical="center"/>
    </xf>
    <xf numFmtId="0" fontId="4" fillId="104" borderId="0" applyNumberFormat="0" applyBorder="0" applyAlignment="0" applyProtection="0">
      <alignment vertical="center"/>
    </xf>
    <xf numFmtId="0" fontId="4" fillId="10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2" borderId="30" applyNumberFormat="0" applyFont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0" fontId="107" fillId="30" borderId="50" applyNumberFormat="0" applyFont="0" applyAlignment="0" applyProtection="0"/>
    <xf numFmtId="0" fontId="4" fillId="84" borderId="0" applyNumberFormat="0" applyBorder="0" applyAlignment="0" applyProtection="0">
      <alignment vertical="center"/>
    </xf>
    <xf numFmtId="0" fontId="4" fillId="85" borderId="0" applyNumberFormat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93" borderId="0" applyNumberFormat="0" applyBorder="0" applyAlignment="0" applyProtection="0">
      <alignment vertical="center"/>
    </xf>
    <xf numFmtId="0" fontId="4" fillId="96" borderId="0" applyNumberFormat="0" applyBorder="0" applyAlignment="0" applyProtection="0">
      <alignment vertical="center"/>
    </xf>
    <xf numFmtId="0" fontId="4" fillId="97" borderId="0" applyNumberFormat="0" applyBorder="0" applyAlignment="0" applyProtection="0">
      <alignment vertical="center"/>
    </xf>
    <xf numFmtId="0" fontId="4" fillId="100" borderId="0" applyNumberFormat="0" applyBorder="0" applyAlignment="0" applyProtection="0">
      <alignment vertical="center"/>
    </xf>
    <xf numFmtId="0" fontId="4" fillId="101" borderId="0" applyNumberFormat="0" applyBorder="0" applyAlignment="0" applyProtection="0">
      <alignment vertical="center"/>
    </xf>
    <xf numFmtId="0" fontId="4" fillId="104" borderId="0" applyNumberFormat="0" applyBorder="0" applyAlignment="0" applyProtection="0">
      <alignment vertical="center"/>
    </xf>
    <xf numFmtId="0" fontId="4" fillId="10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2" borderId="30" applyNumberFormat="0" applyFont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0" fontId="107" fillId="30" borderId="50" applyNumberFormat="0" applyFont="0" applyAlignment="0" applyProtection="0">
      <alignment vertical="center"/>
    </xf>
    <xf numFmtId="10" fontId="44" fillId="30" borderId="49" applyNumberFormat="0" applyBorder="0" applyAlignment="0" applyProtection="0"/>
    <xf numFmtId="0" fontId="107" fillId="30" borderId="50" applyNumberFormat="0" applyFont="0" applyAlignment="0" applyProtection="0"/>
    <xf numFmtId="0" fontId="107" fillId="0" borderId="0"/>
    <xf numFmtId="0" fontId="3" fillId="8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8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92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96" borderId="0" applyNumberFormat="0" applyBorder="0" applyAlignment="0" applyProtection="0">
      <alignment vertical="center"/>
    </xf>
    <xf numFmtId="0" fontId="3" fillId="9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52" fillId="7" borderId="53" applyNumberFormat="0" applyAlignment="0" applyProtection="0"/>
    <xf numFmtId="0" fontId="80" fillId="28" borderId="53" applyNumberFormat="0" applyAlignment="0" applyProtection="0"/>
    <xf numFmtId="0" fontId="87" fillId="28" borderId="53" applyNumberFormat="0" applyAlignment="0" applyProtection="0"/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80" fillId="28" borderId="53" applyNumberFormat="0" applyAlignment="0" applyProtection="0"/>
    <xf numFmtId="38" fontId="58" fillId="0" borderId="54">
      <alignment vertical="center"/>
    </xf>
    <xf numFmtId="0" fontId="46" fillId="0" borderId="55">
      <alignment horizontal="left" vertical="center"/>
    </xf>
    <xf numFmtId="0" fontId="52" fillId="7" borderId="53" applyNumberFormat="0" applyAlignment="0" applyProtection="0"/>
    <xf numFmtId="10" fontId="44" fillId="30" borderId="52" applyNumberFormat="0" applyBorder="0" applyAlignment="0" applyProtection="0"/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54" fillId="7" borderId="53" applyNumberFormat="0" applyAlignment="0" applyProtection="0"/>
    <xf numFmtId="0" fontId="72" fillId="28" borderId="56" applyNumberFormat="0" applyAlignment="0" applyProtection="0"/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59" fillId="28" borderId="56" applyNumberFormat="0" applyAlignment="0" applyProtection="0"/>
    <xf numFmtId="4" fontId="56" fillId="31" borderId="57" applyNumberFormat="0" applyProtection="0">
      <alignment vertical="center"/>
    </xf>
    <xf numFmtId="4" fontId="62" fillId="31" borderId="57" applyNumberFormat="0" applyProtection="0">
      <alignment vertical="center"/>
    </xf>
    <xf numFmtId="4" fontId="56" fillId="31" borderId="57" applyNumberFormat="0" applyProtection="0">
      <alignment horizontal="left" vertical="center" indent="1"/>
    </xf>
    <xf numFmtId="0" fontId="56" fillId="31" borderId="57" applyNumberFormat="0" applyProtection="0">
      <alignment horizontal="left" vertical="top" indent="1"/>
    </xf>
    <xf numFmtId="4" fontId="9" fillId="3" borderId="57" applyNumberFormat="0" applyProtection="0">
      <alignment horizontal="right" vertical="center"/>
    </xf>
    <xf numFmtId="4" fontId="9" fillId="9" borderId="57" applyNumberFormat="0" applyProtection="0">
      <alignment horizontal="right" vertical="center"/>
    </xf>
    <xf numFmtId="4" fontId="9" fillId="19" borderId="57" applyNumberFormat="0" applyProtection="0">
      <alignment horizontal="right" vertical="center"/>
    </xf>
    <xf numFmtId="4" fontId="9" fillId="11" borderId="57" applyNumberFormat="0" applyProtection="0">
      <alignment horizontal="right" vertical="center"/>
    </xf>
    <xf numFmtId="4" fontId="9" fillId="15" borderId="57" applyNumberFormat="0" applyProtection="0">
      <alignment horizontal="right" vertical="center"/>
    </xf>
    <xf numFmtId="4" fontId="9" fillId="26" borderId="57" applyNumberFormat="0" applyProtection="0">
      <alignment horizontal="right" vertical="center"/>
    </xf>
    <xf numFmtId="4" fontId="9" fillId="23" borderId="57" applyNumberFormat="0" applyProtection="0">
      <alignment horizontal="right" vertical="center"/>
    </xf>
    <xf numFmtId="4" fontId="9" fillId="33" borderId="57" applyNumberFormat="0" applyProtection="0">
      <alignment horizontal="right" vertical="center"/>
    </xf>
    <xf numFmtId="4" fontId="9" fillId="10" borderId="57" applyNumberFormat="0" applyProtection="0">
      <alignment horizontal="right" vertical="center"/>
    </xf>
    <xf numFmtId="4" fontId="9" fillId="32" borderId="57" applyNumberFormat="0" applyProtection="0">
      <alignment horizontal="right" vertical="center"/>
    </xf>
    <xf numFmtId="0" fontId="13" fillId="36" borderId="57" applyNumberFormat="0" applyProtection="0">
      <alignment horizontal="left" vertical="center" indent="1"/>
    </xf>
    <xf numFmtId="0" fontId="13" fillId="36" borderId="57" applyNumberFormat="0" applyProtection="0">
      <alignment horizontal="left" vertical="top" indent="1"/>
    </xf>
    <xf numFmtId="0" fontId="13" fillId="32" borderId="57" applyNumberFormat="0" applyProtection="0">
      <alignment horizontal="left" vertical="center" indent="1"/>
    </xf>
    <xf numFmtId="0" fontId="13" fillId="32" borderId="57" applyNumberFormat="0" applyProtection="0">
      <alignment horizontal="left" vertical="top" indent="1"/>
    </xf>
    <xf numFmtId="0" fontId="13" fillId="8" borderId="57" applyNumberFormat="0" applyProtection="0">
      <alignment horizontal="left" vertical="center" indent="1"/>
    </xf>
    <xf numFmtId="0" fontId="13" fillId="8" borderId="57" applyNumberFormat="0" applyProtection="0">
      <alignment horizontal="left" vertical="top" indent="1"/>
    </xf>
    <xf numFmtId="0" fontId="13" fillId="35" borderId="57" applyNumberFormat="0" applyProtection="0">
      <alignment horizontal="left" vertical="center" indent="1"/>
    </xf>
    <xf numFmtId="0" fontId="13" fillId="35" borderId="57" applyNumberFormat="0" applyProtection="0">
      <alignment horizontal="left" vertical="top" indent="1"/>
    </xf>
    <xf numFmtId="4" fontId="9" fillId="30" borderId="57" applyNumberFormat="0" applyProtection="0">
      <alignment vertical="center"/>
    </xf>
    <xf numFmtId="4" fontId="77" fillId="30" borderId="57" applyNumberFormat="0" applyProtection="0">
      <alignment vertical="center"/>
    </xf>
    <xf numFmtId="4" fontId="9" fillId="30" borderId="57" applyNumberFormat="0" applyProtection="0">
      <alignment horizontal="left" vertical="center" indent="1"/>
    </xf>
    <xf numFmtId="0" fontId="9" fillId="30" borderId="57" applyNumberFormat="0" applyProtection="0">
      <alignment horizontal="left" vertical="top" indent="1"/>
    </xf>
    <xf numFmtId="4" fontId="9" fillId="35" borderId="57" applyNumberFormat="0" applyProtection="0">
      <alignment horizontal="right" vertical="center"/>
    </xf>
    <xf numFmtId="4" fontId="77" fillId="35" borderId="57" applyNumberFormat="0" applyProtection="0">
      <alignment horizontal="right" vertical="center"/>
    </xf>
    <xf numFmtId="4" fontId="9" fillId="32" borderId="57" applyNumberFormat="0" applyProtection="0">
      <alignment horizontal="left" vertical="center" indent="1"/>
    </xf>
    <xf numFmtId="0" fontId="9" fillId="32" borderId="57" applyNumberFormat="0" applyProtection="0">
      <alignment horizontal="left" vertical="top" indent="1"/>
    </xf>
    <xf numFmtId="4" fontId="70" fillId="35" borderId="57" applyNumberFormat="0" applyProtection="0">
      <alignment horizontal="right" vertical="center"/>
    </xf>
    <xf numFmtId="0" fontId="96" fillId="0" borderId="58" applyNumberFormat="0" applyFill="0" applyAlignment="0" applyProtection="0"/>
    <xf numFmtId="0" fontId="99" fillId="0" borderId="58" applyNumberFormat="0" applyFill="0" applyAlignment="0" applyProtection="0"/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74" fillId="0" borderId="58" applyNumberFormat="0" applyFill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07" fillId="0" borderId="0"/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38" fontId="58" fillId="0" borderId="54">
      <alignment vertical="center"/>
    </xf>
    <xf numFmtId="0" fontId="46" fillId="0" borderId="48">
      <alignment horizontal="left"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1" fillId="28" borderId="56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3" fillId="8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8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92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96" borderId="0" applyNumberFormat="0" applyBorder="0" applyAlignment="0" applyProtection="0">
      <alignment vertical="center"/>
    </xf>
    <xf numFmtId="0" fontId="3" fillId="9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4" fontId="56" fillId="34" borderId="47" applyNumberFormat="0" applyProtection="0">
      <alignment horizontal="left" vertical="center" indent="1"/>
    </xf>
    <xf numFmtId="38" fontId="58" fillId="0" borderId="45">
      <alignment vertical="center"/>
    </xf>
    <xf numFmtId="0" fontId="3" fillId="8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8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92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96" borderId="0" applyNumberFormat="0" applyBorder="0" applyAlignment="0" applyProtection="0">
      <alignment vertical="center"/>
    </xf>
    <xf numFmtId="0" fontId="3" fillId="9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3" fillId="8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8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92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96" borderId="0" applyNumberFormat="0" applyBorder="0" applyAlignment="0" applyProtection="0">
      <alignment vertical="center"/>
    </xf>
    <xf numFmtId="0" fontId="3" fillId="9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52" fillId="7" borderId="53" applyNumberFormat="0" applyAlignment="0" applyProtection="0"/>
    <xf numFmtId="38" fontId="58" fillId="0" borderId="45">
      <alignment vertical="center"/>
    </xf>
    <xf numFmtId="0" fontId="52" fillId="7" borderId="53" applyNumberFormat="0" applyAlignment="0" applyProtection="0"/>
    <xf numFmtId="0" fontId="52" fillId="7" borderId="53" applyNumberFormat="0" applyAlignment="0" applyProtection="0"/>
    <xf numFmtId="0" fontId="52" fillId="7" borderId="53" applyNumberFormat="0" applyAlignment="0" applyProtection="0"/>
    <xf numFmtId="0" fontId="80" fillId="28" borderId="53" applyNumberFormat="0" applyAlignment="0" applyProtection="0"/>
    <xf numFmtId="0" fontId="87" fillId="28" borderId="53" applyNumberFormat="0" applyAlignment="0" applyProtection="0"/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80" fillId="28" borderId="53" applyNumberFormat="0" applyAlignment="0" applyProtection="0"/>
    <xf numFmtId="0" fontId="52" fillId="7" borderId="53" applyNumberFormat="0" applyAlignment="0" applyProtection="0"/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54" fillId="7" borderId="53" applyNumberFormat="0" applyAlignment="0" applyProtection="0"/>
    <xf numFmtId="0" fontId="52" fillId="7" borderId="53" applyNumberFormat="0" applyAlignment="0" applyProtection="0"/>
    <xf numFmtId="0" fontId="46" fillId="0" borderId="55">
      <alignment horizontal="left" vertical="center"/>
    </xf>
    <xf numFmtId="0" fontId="52" fillId="7" borderId="53" applyNumberFormat="0" applyAlignment="0" applyProtection="0"/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52" fillId="7" borderId="53" applyNumberFormat="0" applyAlignment="0" applyProtection="0"/>
    <xf numFmtId="0" fontId="152" fillId="7" borderId="53" applyNumberFormat="0" applyAlignment="0" applyProtection="0">
      <alignment vertical="center"/>
    </xf>
    <xf numFmtId="0" fontId="52" fillId="7" borderId="53" applyNumberFormat="0" applyAlignment="0" applyProtection="0"/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158" fillId="28" borderId="53" applyNumberFormat="0" applyAlignment="0" applyProtection="0">
      <alignment vertical="center"/>
    </xf>
    <xf numFmtId="0" fontId="52" fillId="7" borderId="53" applyNumberFormat="0" applyAlignment="0" applyProtection="0"/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152" fillId="7" borderId="53" applyNumberFormat="0" applyAlignment="0" applyProtection="0">
      <alignment vertical="center"/>
    </xf>
    <xf numFmtId="0" fontId="3" fillId="8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8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92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96" borderId="0" applyNumberFormat="0" applyBorder="0" applyAlignment="0" applyProtection="0">
      <alignment vertical="center"/>
    </xf>
    <xf numFmtId="0" fontId="3" fillId="9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0" fontId="3" fillId="84" borderId="0" applyNumberFormat="0" applyBorder="0" applyAlignment="0" applyProtection="0">
      <alignment vertical="center"/>
    </xf>
    <xf numFmtId="0" fontId="3" fillId="85" borderId="0" applyNumberFormat="0" applyBorder="0" applyAlignment="0" applyProtection="0">
      <alignment vertical="center"/>
    </xf>
    <xf numFmtId="0" fontId="3" fillId="88" borderId="0" applyNumberFormat="0" applyBorder="0" applyAlignment="0" applyProtection="0">
      <alignment vertical="center"/>
    </xf>
    <xf numFmtId="0" fontId="3" fillId="89" borderId="0" applyNumberFormat="0" applyBorder="0" applyAlignment="0" applyProtection="0">
      <alignment vertical="center"/>
    </xf>
    <xf numFmtId="0" fontId="3" fillId="92" borderId="0" applyNumberFormat="0" applyBorder="0" applyAlignment="0" applyProtection="0">
      <alignment vertical="center"/>
    </xf>
    <xf numFmtId="0" fontId="3" fillId="93" borderId="0" applyNumberFormat="0" applyBorder="0" applyAlignment="0" applyProtection="0">
      <alignment vertical="center"/>
    </xf>
    <xf numFmtId="0" fontId="3" fillId="96" borderId="0" applyNumberFormat="0" applyBorder="0" applyAlignment="0" applyProtection="0">
      <alignment vertical="center"/>
    </xf>
    <xf numFmtId="0" fontId="3" fillId="97" borderId="0" applyNumberFormat="0" applyBorder="0" applyAlignment="0" applyProtection="0">
      <alignment vertical="center"/>
    </xf>
    <xf numFmtId="0" fontId="3" fillId="100" borderId="0" applyNumberFormat="0" applyBorder="0" applyAlignment="0" applyProtection="0">
      <alignment vertical="center"/>
    </xf>
    <xf numFmtId="0" fontId="3" fillId="101" borderId="0" applyNumberFormat="0" applyBorder="0" applyAlignment="0" applyProtection="0">
      <alignment vertical="center"/>
    </xf>
    <xf numFmtId="0" fontId="3" fillId="104" borderId="0" applyNumberFormat="0" applyBorder="0" applyAlignment="0" applyProtection="0">
      <alignment vertical="center"/>
    </xf>
    <xf numFmtId="0" fontId="3" fillId="10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2" borderId="30" applyNumberFormat="0" applyFont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0" fontId="44" fillId="30" borderId="52" applyNumberFormat="0" applyBorder="0" applyAlignment="0" applyProtection="0"/>
    <xf numFmtId="0" fontId="23" fillId="29" borderId="3" applyNumberFormat="0" applyAlignment="0" applyProtection="0"/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89" fillId="29" borderId="3" applyNumberFormat="0" applyAlignment="0" applyProtection="0"/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23" fillId="29" borderId="3" applyNumberFormat="0" applyAlignment="0" applyProtection="0"/>
    <xf numFmtId="38" fontId="58" fillId="0" borderId="59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0" fontId="69" fillId="29" borderId="3" applyNumberFormat="0" applyAlignment="0" applyProtection="0">
      <alignment vertical="center"/>
    </xf>
    <xf numFmtId="38" fontId="58" fillId="0" borderId="59">
      <alignment vertical="center"/>
    </xf>
    <xf numFmtId="38" fontId="58" fillId="0" borderId="59">
      <alignment vertical="center"/>
    </xf>
    <xf numFmtId="38" fontId="58" fillId="0" borderId="59">
      <alignment vertical="center"/>
    </xf>
    <xf numFmtId="0" fontId="2" fillId="84" borderId="0" applyNumberFormat="0" applyBorder="0" applyAlignment="0" applyProtection="0">
      <alignment vertical="center"/>
    </xf>
    <xf numFmtId="0" fontId="2" fillId="85" borderId="0" applyNumberFormat="0" applyBorder="0" applyAlignment="0" applyProtection="0">
      <alignment vertical="center"/>
    </xf>
    <xf numFmtId="0" fontId="2" fillId="88" borderId="0" applyNumberFormat="0" applyBorder="0" applyAlignment="0" applyProtection="0">
      <alignment vertical="center"/>
    </xf>
    <xf numFmtId="0" fontId="2" fillId="89" borderId="0" applyNumberFormat="0" applyBorder="0" applyAlignment="0" applyProtection="0">
      <alignment vertical="center"/>
    </xf>
    <xf numFmtId="0" fontId="2" fillId="92" borderId="0" applyNumberFormat="0" applyBorder="0" applyAlignment="0" applyProtection="0">
      <alignment vertical="center"/>
    </xf>
    <xf numFmtId="0" fontId="2" fillId="93" borderId="0" applyNumberFormat="0" applyBorder="0" applyAlignment="0" applyProtection="0">
      <alignment vertical="center"/>
    </xf>
    <xf numFmtId="0" fontId="2" fillId="96" borderId="0" applyNumberFormat="0" applyBorder="0" applyAlignment="0" applyProtection="0">
      <alignment vertical="center"/>
    </xf>
    <xf numFmtId="0" fontId="2" fillId="97" borderId="0" applyNumberFormat="0" applyBorder="0" applyAlignment="0" applyProtection="0">
      <alignment vertical="center"/>
    </xf>
    <xf numFmtId="0" fontId="2" fillId="100" borderId="0" applyNumberFormat="0" applyBorder="0" applyAlignment="0" applyProtection="0">
      <alignment vertical="center"/>
    </xf>
    <xf numFmtId="0" fontId="2" fillId="101" borderId="0" applyNumberFormat="0" applyBorder="0" applyAlignment="0" applyProtection="0">
      <alignment vertical="center"/>
    </xf>
    <xf numFmtId="0" fontId="2" fillId="104" borderId="0" applyNumberFormat="0" applyBorder="0" applyAlignment="0" applyProtection="0">
      <alignment vertical="center"/>
    </xf>
    <xf numFmtId="0" fontId="2" fillId="10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2" borderId="30" applyNumberFormat="0" applyFont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96" borderId="0" applyNumberFormat="0" applyBorder="0" applyAlignment="0" applyProtection="0">
      <alignment vertical="center"/>
    </xf>
    <xf numFmtId="0" fontId="1" fillId="97" borderId="0" applyNumberFormat="0" applyBorder="0" applyAlignment="0" applyProtection="0">
      <alignment vertical="center"/>
    </xf>
    <xf numFmtId="0" fontId="1" fillId="100" borderId="0" applyNumberFormat="0" applyBorder="0" applyAlignment="0" applyProtection="0">
      <alignment vertical="center"/>
    </xf>
    <xf numFmtId="0" fontId="1" fillId="101" borderId="0" applyNumberFormat="0" applyBorder="0" applyAlignment="0" applyProtection="0">
      <alignment vertical="center"/>
    </xf>
    <xf numFmtId="0" fontId="1" fillId="104" borderId="0" applyNumberFormat="0" applyBorder="0" applyAlignment="0" applyProtection="0">
      <alignment vertical="center"/>
    </xf>
    <xf numFmtId="0" fontId="1" fillId="10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2" borderId="30" applyNumberFormat="0" applyFont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</cellStyleXfs>
  <cellXfs count="195">
    <xf numFmtId="0" fontId="0" fillId="0" borderId="0" xfId="0"/>
    <xf numFmtId="189" fontId="106" fillId="0" borderId="10" xfId="2737" applyNumberFormat="1" applyFont="1" applyBorder="1" applyAlignment="1"/>
    <xf numFmtId="189" fontId="106" fillId="0" borderId="10" xfId="2737" applyNumberFormat="1" applyFont="1" applyFill="1" applyBorder="1" applyAlignment="1"/>
    <xf numFmtId="189" fontId="106" fillId="52" borderId="10" xfId="2737" applyNumberFormat="1" applyFont="1" applyFill="1" applyBorder="1" applyAlignment="1"/>
    <xf numFmtId="189" fontId="106" fillId="46" borderId="10" xfId="2737" applyNumberFormat="1" applyFont="1" applyFill="1" applyBorder="1" applyAlignment="1"/>
    <xf numFmtId="165" fontId="106" fillId="0" borderId="10" xfId="2737" applyNumberFormat="1" applyFont="1" applyBorder="1" applyAlignment="1"/>
    <xf numFmtId="10" fontId="106" fillId="0" borderId="10" xfId="2737" applyNumberFormat="1" applyFont="1" applyBorder="1" applyAlignment="1"/>
    <xf numFmtId="10" fontId="106" fillId="0" borderId="0" xfId="2737" applyNumberFormat="1" applyFont="1" applyBorder="1" applyAlignment="1"/>
    <xf numFmtId="10" fontId="106" fillId="0" borderId="0" xfId="2737" applyNumberFormat="1" applyFont="1" applyFill="1" applyBorder="1" applyAlignment="1"/>
    <xf numFmtId="0" fontId="106" fillId="0" borderId="0" xfId="0" applyFont="1" applyFill="1" applyBorder="1"/>
    <xf numFmtId="0" fontId="106" fillId="0" borderId="10" xfId="0" applyFont="1" applyFill="1" applyBorder="1" applyAlignment="1">
      <alignment horizontal="center" vertical="center"/>
    </xf>
    <xf numFmtId="172" fontId="106" fillId="75" borderId="10" xfId="2559" applyNumberFormat="1" applyFont="1" applyFill="1" applyBorder="1" applyAlignment="1">
      <alignment horizontal="left" vertical="center"/>
    </xf>
    <xf numFmtId="0" fontId="106" fillId="72" borderId="0" xfId="2449" applyFont="1" applyFill="1" applyAlignment="1">
      <alignment horizontal="center" vertical="center"/>
    </xf>
    <xf numFmtId="0" fontId="106" fillId="73" borderId="10" xfId="0" applyFont="1" applyFill="1" applyBorder="1" applyAlignment="1">
      <alignment vertical="center"/>
    </xf>
    <xf numFmtId="1" fontId="106" fillId="0" borderId="0" xfId="0" applyNumberFormat="1" applyFont="1"/>
    <xf numFmtId="0" fontId="106" fillId="0" borderId="0" xfId="0" applyFont="1"/>
    <xf numFmtId="0" fontId="106" fillId="73" borderId="20" xfId="0" applyFont="1" applyFill="1" applyBorder="1"/>
    <xf numFmtId="165" fontId="106" fillId="0" borderId="0" xfId="2737" applyFont="1" applyAlignment="1"/>
    <xf numFmtId="172" fontId="106" fillId="0" borderId="10" xfId="2559" applyNumberFormat="1" applyFont="1" applyFill="1" applyBorder="1" applyAlignment="1">
      <alignment horizontal="center" vertical="center"/>
    </xf>
    <xf numFmtId="0" fontId="106" fillId="0" borderId="0" xfId="0" applyFont="1" applyFill="1"/>
    <xf numFmtId="164" fontId="106" fillId="0" borderId="0" xfId="0" applyNumberFormat="1" applyFont="1" applyFill="1"/>
    <xf numFmtId="189" fontId="106" fillId="0" borderId="0" xfId="0" applyNumberFormat="1" applyFont="1"/>
    <xf numFmtId="0" fontId="106" fillId="0" borderId="10" xfId="2449" applyFont="1" applyBorder="1" applyAlignment="1">
      <alignment horizontal="center" vertical="center"/>
    </xf>
    <xf numFmtId="189" fontId="106" fillId="0" borderId="0" xfId="0" applyNumberFormat="1" applyFont="1" applyFill="1" applyBorder="1"/>
    <xf numFmtId="172" fontId="106" fillId="46" borderId="10" xfId="2559" applyNumberFormat="1" applyFont="1" applyFill="1" applyBorder="1" applyAlignment="1">
      <alignment horizontal="left" vertical="center"/>
    </xf>
    <xf numFmtId="172" fontId="106" fillId="74" borderId="10" xfId="2559" applyNumberFormat="1" applyFont="1" applyFill="1" applyBorder="1" applyAlignment="1">
      <alignment horizontal="center" vertical="center"/>
    </xf>
    <xf numFmtId="0" fontId="106" fillId="46" borderId="10" xfId="0" applyFont="1" applyFill="1" applyBorder="1" applyAlignment="1">
      <alignment horizontal="center" vertical="center"/>
    </xf>
    <xf numFmtId="172" fontId="106" fillId="46" borderId="10" xfId="2559" applyNumberFormat="1" applyFont="1" applyFill="1" applyBorder="1" applyAlignment="1">
      <alignment horizontal="center" vertical="center"/>
    </xf>
    <xf numFmtId="165" fontId="106" fillId="0" borderId="0" xfId="2737" applyNumberFormat="1" applyFont="1" applyFill="1" applyBorder="1" applyAlignment="1"/>
    <xf numFmtId="189" fontId="106" fillId="0" borderId="0" xfId="2737" applyNumberFormat="1" applyFont="1" applyFill="1" applyBorder="1" applyAlignment="1"/>
    <xf numFmtId="165" fontId="106" fillId="0" borderId="0" xfId="0" applyNumberFormat="1" applyFont="1"/>
    <xf numFmtId="0" fontId="106" fillId="73" borderId="21" xfId="0" applyFont="1" applyFill="1" applyBorder="1" applyAlignment="1">
      <alignment vertical="center"/>
    </xf>
    <xf numFmtId="164" fontId="106" fillId="0" borderId="0" xfId="0" applyNumberFormat="1" applyFont="1"/>
    <xf numFmtId="0" fontId="106" fillId="52" borderId="10" xfId="0" applyFont="1" applyFill="1" applyBorder="1" applyAlignment="1">
      <alignment horizontal="left" vertical="center"/>
    </xf>
    <xf numFmtId="0" fontId="106" fillId="73" borderId="10" xfId="0" applyFont="1" applyFill="1" applyBorder="1"/>
    <xf numFmtId="0" fontId="106" fillId="0" borderId="10" xfId="0" applyFont="1" applyBorder="1" applyAlignment="1">
      <alignment horizontal="left" vertical="center"/>
    </xf>
    <xf numFmtId="0" fontId="106" fillId="74" borderId="10" xfId="0" applyFont="1" applyFill="1" applyBorder="1" applyAlignment="1">
      <alignment horizontal="center" vertical="center"/>
    </xf>
    <xf numFmtId="0" fontId="106" fillId="0" borderId="19" xfId="0" applyFont="1" applyBorder="1" applyAlignment="1">
      <alignment horizontal="left" vertical="center"/>
    </xf>
    <xf numFmtId="0" fontId="106" fillId="0" borderId="10" xfId="0" applyFont="1" applyBorder="1"/>
    <xf numFmtId="0" fontId="106" fillId="0" borderId="0" xfId="0" applyFont="1" applyFill="1" applyBorder="1" applyAlignment="1">
      <alignment horizontal="center" vertical="center"/>
    </xf>
    <xf numFmtId="0" fontId="106" fillId="52" borderId="10" xfId="0" applyFont="1" applyFill="1" applyBorder="1" applyAlignment="1">
      <alignment horizontal="center" vertical="center"/>
    </xf>
    <xf numFmtId="0" fontId="106" fillId="0" borderId="10" xfId="0" applyFont="1" applyBorder="1" applyAlignment="1">
      <alignment horizontal="center" vertical="center"/>
    </xf>
    <xf numFmtId="3" fontId="106" fillId="0" borderId="0" xfId="0" applyNumberFormat="1" applyFont="1"/>
    <xf numFmtId="0" fontId="106" fillId="52" borderId="10" xfId="0" applyFont="1" applyFill="1" applyBorder="1"/>
    <xf numFmtId="0" fontId="106" fillId="72" borderId="0" xfId="0" applyFont="1" applyFill="1" applyAlignment="1">
      <alignment horizontal="center" vertical="center"/>
    </xf>
    <xf numFmtId="0" fontId="160" fillId="0" borderId="10" xfId="0" applyFont="1" applyBorder="1" applyAlignment="1">
      <alignment horizontal="center" vertical="center"/>
    </xf>
    <xf numFmtId="0" fontId="160" fillId="0" borderId="19" xfId="0" applyFont="1" applyBorder="1" applyAlignment="1">
      <alignment horizontal="left" vertical="center"/>
    </xf>
    <xf numFmtId="0" fontId="160" fillId="0" borderId="35" xfId="0" applyFont="1" applyBorder="1" applyAlignment="1">
      <alignment horizontal="left" vertical="center"/>
    </xf>
    <xf numFmtId="0" fontId="160" fillId="73" borderId="37" xfId="0" applyFont="1" applyFill="1" applyBorder="1" applyAlignment="1">
      <alignment vertical="center"/>
    </xf>
    <xf numFmtId="0" fontId="160" fillId="0" borderId="10" xfId="0" applyFont="1" applyBorder="1"/>
    <xf numFmtId="172" fontId="106" fillId="74" borderId="10" xfId="4223" applyNumberFormat="1" applyFont="1" applyFill="1" applyBorder="1" applyAlignment="1">
      <alignment horizontal="center" vertical="center"/>
    </xf>
    <xf numFmtId="172" fontId="106" fillId="46" borderId="35" xfId="4223" applyNumberFormat="1" applyFont="1" applyFill="1" applyBorder="1" applyAlignment="1">
      <alignment horizontal="center" vertical="center"/>
    </xf>
    <xf numFmtId="0" fontId="160" fillId="0" borderId="36" xfId="0" applyFont="1" applyBorder="1" applyAlignment="1">
      <alignment horizontal="left" vertical="center"/>
    </xf>
    <xf numFmtId="0" fontId="160" fillId="52" borderId="35" xfId="0" applyFont="1" applyFill="1" applyBorder="1" applyAlignment="1">
      <alignment horizontal="center" vertical="center"/>
    </xf>
    <xf numFmtId="0" fontId="160" fillId="52" borderId="10" xfId="0" applyFont="1" applyFill="1" applyBorder="1" applyAlignment="1">
      <alignment horizontal="center" vertical="center"/>
    </xf>
    <xf numFmtId="0" fontId="160" fillId="73" borderId="20" xfId="0" applyFont="1" applyFill="1" applyBorder="1"/>
    <xf numFmtId="0" fontId="160" fillId="74" borderId="35" xfId="0" applyFont="1" applyFill="1" applyBorder="1" applyAlignment="1">
      <alignment horizontal="center" vertical="center"/>
    </xf>
    <xf numFmtId="172" fontId="106" fillId="0" borderId="35" xfId="4223" applyNumberFormat="1" applyFont="1" applyFill="1" applyBorder="1" applyAlignment="1">
      <alignment horizontal="left" vertical="center"/>
    </xf>
    <xf numFmtId="0" fontId="160" fillId="0" borderId="35" xfId="0" applyFont="1" applyFill="1" applyBorder="1" applyAlignment="1">
      <alignment horizontal="center" vertical="center"/>
    </xf>
    <xf numFmtId="0" fontId="160" fillId="52" borderId="35" xfId="0" applyFont="1" applyFill="1" applyBorder="1" applyAlignment="1">
      <alignment horizontal="left" vertical="center"/>
    </xf>
    <xf numFmtId="0" fontId="160" fillId="73" borderId="10" xfId="0" applyFont="1" applyFill="1" applyBorder="1" applyAlignment="1">
      <alignment vertical="center"/>
    </xf>
    <xf numFmtId="0" fontId="160" fillId="46" borderId="10" xfId="0" applyFont="1" applyFill="1" applyBorder="1" applyAlignment="1">
      <alignment horizontal="center" vertical="center"/>
    </xf>
    <xf numFmtId="0" fontId="160" fillId="0" borderId="10" xfId="0" applyFont="1" applyFill="1" applyBorder="1" applyAlignment="1">
      <alignment horizontal="center" vertical="center"/>
    </xf>
    <xf numFmtId="172" fontId="106" fillId="0" borderId="10" xfId="4223" applyNumberFormat="1" applyFont="1" applyFill="1" applyBorder="1" applyAlignment="1">
      <alignment horizontal="left" vertical="center"/>
    </xf>
    <xf numFmtId="0" fontId="160" fillId="0" borderId="35" xfId="0" applyFont="1" applyBorder="1" applyAlignment="1">
      <alignment horizontal="center" vertical="center"/>
    </xf>
    <xf numFmtId="0" fontId="160" fillId="52" borderId="10" xfId="0" applyFont="1" applyFill="1" applyBorder="1"/>
    <xf numFmtId="0" fontId="160" fillId="46" borderId="35" xfId="0" applyFont="1" applyFill="1" applyBorder="1" applyAlignment="1">
      <alignment horizontal="center" vertical="center"/>
    </xf>
    <xf numFmtId="172" fontId="106" fillId="46" borderId="35" xfId="4223" applyNumberFormat="1" applyFont="1" applyFill="1" applyBorder="1" applyAlignment="1">
      <alignment horizontal="left" vertical="center"/>
    </xf>
    <xf numFmtId="172" fontId="106" fillId="46" borderId="10" xfId="4223" applyNumberFormat="1" applyFont="1" applyFill="1" applyBorder="1" applyAlignment="1">
      <alignment horizontal="left" vertical="center"/>
    </xf>
    <xf numFmtId="0" fontId="160" fillId="0" borderId="10" xfId="0" applyFont="1" applyBorder="1" applyAlignment="1">
      <alignment horizontal="left" vertical="center"/>
    </xf>
    <xf numFmtId="0" fontId="160" fillId="74" borderId="10" xfId="0" applyFont="1" applyFill="1" applyBorder="1" applyAlignment="1">
      <alignment horizontal="center" vertical="center"/>
    </xf>
    <xf numFmtId="0" fontId="160" fillId="73" borderId="10" xfId="0" applyFont="1" applyFill="1" applyBorder="1"/>
    <xf numFmtId="0" fontId="160" fillId="52" borderId="10" xfId="0" applyFont="1" applyFill="1" applyBorder="1" applyAlignment="1">
      <alignment horizontal="left" vertical="center"/>
    </xf>
    <xf numFmtId="172" fontId="106" fillId="46" borderId="10" xfId="4223" applyNumberFormat="1" applyFont="1" applyFill="1" applyBorder="1" applyAlignment="1">
      <alignment horizontal="center" vertical="center"/>
    </xf>
    <xf numFmtId="0" fontId="160" fillId="52" borderId="35" xfId="0" applyFont="1" applyFill="1" applyBorder="1"/>
    <xf numFmtId="0" fontId="160" fillId="0" borderId="35" xfId="0" applyFont="1" applyBorder="1"/>
    <xf numFmtId="0" fontId="106" fillId="0" borderId="35" xfId="2477" applyFont="1" applyFill="1" applyBorder="1" applyAlignment="1">
      <alignment horizontal="center" vertical="center"/>
    </xf>
    <xf numFmtId="0" fontId="106" fillId="0" borderId="0" xfId="2477" applyFont="1" applyFill="1"/>
    <xf numFmtId="189" fontId="160" fillId="0" borderId="35" xfId="2737" applyNumberFormat="1" applyFont="1" applyFill="1" applyBorder="1" applyAlignment="1"/>
    <xf numFmtId="172" fontId="106" fillId="74" borderId="35" xfId="4223" applyNumberFormat="1" applyFont="1" applyFill="1" applyBorder="1" applyAlignment="1">
      <alignment horizontal="center" vertical="center"/>
    </xf>
    <xf numFmtId="0" fontId="160" fillId="0" borderId="0" xfId="0" applyFont="1" applyFill="1"/>
    <xf numFmtId="189" fontId="106" fillId="52" borderId="35" xfId="4194" applyNumberFormat="1" applyFont="1" applyFill="1" applyBorder="1" applyAlignment="1"/>
    <xf numFmtId="189" fontId="106" fillId="75" borderId="35" xfId="4194" applyNumberFormat="1" applyFont="1" applyFill="1" applyBorder="1" applyAlignment="1"/>
    <xf numFmtId="189" fontId="106" fillId="0" borderId="10" xfId="2737" applyNumberFormat="1" applyFont="1" applyFill="1" applyBorder="1" applyAlignment="1"/>
    <xf numFmtId="189" fontId="125" fillId="0" borderId="35" xfId="2737" applyNumberFormat="1" applyFont="1" applyFill="1" applyBorder="1" applyAlignment="1"/>
    <xf numFmtId="189" fontId="106" fillId="0" borderId="10" xfId="2737" applyNumberFormat="1" applyFont="1" applyBorder="1" applyAlignment="1"/>
    <xf numFmtId="189" fontId="106" fillId="52" borderId="10" xfId="2737" applyNumberFormat="1" applyFont="1" applyFill="1" applyBorder="1" applyAlignment="1"/>
    <xf numFmtId="189" fontId="106" fillId="46" borderId="10" xfId="2737" applyNumberFormat="1" applyFont="1" applyFill="1" applyBorder="1" applyAlignment="1"/>
    <xf numFmtId="10" fontId="106" fillId="0" borderId="10" xfId="2737" applyNumberFormat="1" applyFont="1" applyBorder="1" applyAlignment="1"/>
    <xf numFmtId="165" fontId="106" fillId="0" borderId="10" xfId="2737" applyNumberFormat="1" applyFont="1" applyBorder="1" applyAlignment="1"/>
    <xf numFmtId="189" fontId="106" fillId="0" borderId="52" xfId="2737" applyNumberFormat="1" applyFont="1" applyBorder="1" applyAlignment="1"/>
    <xf numFmtId="189" fontId="106" fillId="52" borderId="52" xfId="2737" applyNumberFormat="1" applyFont="1" applyFill="1" applyBorder="1" applyAlignment="1"/>
    <xf numFmtId="189" fontId="160" fillId="0" borderId="52" xfId="2737" applyNumberFormat="1" applyFont="1" applyFill="1" applyBorder="1" applyAlignment="1"/>
    <xf numFmtId="189" fontId="106" fillId="0" borderId="52" xfId="2737" applyNumberFormat="1" applyFont="1" applyFill="1" applyBorder="1" applyAlignment="1"/>
    <xf numFmtId="189" fontId="106" fillId="74" borderId="52" xfId="2737" applyNumberFormat="1" applyFont="1" applyFill="1" applyBorder="1" applyAlignment="1"/>
    <xf numFmtId="189" fontId="106" fillId="75" borderId="52" xfId="2737" applyNumberFormat="1" applyFont="1" applyFill="1" applyBorder="1" applyAlignment="1"/>
    <xf numFmtId="165" fontId="160" fillId="0" borderId="52" xfId="2737" applyNumberFormat="1" applyFont="1" applyBorder="1" applyAlignment="1"/>
    <xf numFmtId="10" fontId="160" fillId="0" borderId="52" xfId="2737" applyNumberFormat="1" applyFont="1" applyBorder="1" applyAlignment="1"/>
    <xf numFmtId="10" fontId="160" fillId="0" borderId="19" xfId="2737" applyNumberFormat="1" applyFont="1" applyBorder="1" applyAlignment="1"/>
    <xf numFmtId="10" fontId="160" fillId="0" borderId="19" xfId="4194" applyNumberFormat="1" applyFont="1" applyBorder="1" applyAlignment="1"/>
    <xf numFmtId="189" fontId="106" fillId="74" borderId="52" xfId="2743" applyNumberFormat="1" applyFont="1" applyFill="1" applyBorder="1" applyAlignment="1"/>
    <xf numFmtId="189" fontId="106" fillId="0" borderId="52" xfId="2743" applyNumberFormat="1" applyFont="1" applyBorder="1" applyAlignment="1"/>
    <xf numFmtId="189" fontId="106" fillId="52" borderId="52" xfId="2743" applyNumberFormat="1" applyFont="1" applyFill="1" applyBorder="1" applyAlignment="1"/>
    <xf numFmtId="189" fontId="106" fillId="0" borderId="52" xfId="2743" applyNumberFormat="1" applyFont="1" applyFill="1" applyBorder="1" applyAlignment="1"/>
    <xf numFmtId="0" fontId="106" fillId="73" borderId="52" xfId="3076" applyFont="1" applyFill="1" applyBorder="1" applyAlignment="1">
      <alignment horizontal="center" vertical="center"/>
    </xf>
    <xf numFmtId="189" fontId="106" fillId="0" borderId="52" xfId="4194" applyNumberFormat="1" applyFont="1" applyBorder="1" applyAlignment="1"/>
    <xf numFmtId="189" fontId="106" fillId="52" borderId="52" xfId="4194" applyNumberFormat="1" applyFont="1" applyFill="1" applyBorder="1" applyAlignment="1"/>
    <xf numFmtId="189" fontId="106" fillId="75" borderId="52" xfId="4194" applyNumberFormat="1" applyFont="1" applyFill="1" applyBorder="1" applyAlignment="1"/>
    <xf numFmtId="189" fontId="106" fillId="74" borderId="52" xfId="4194" applyNumberFormat="1" applyFont="1" applyFill="1" applyBorder="1" applyAlignment="1"/>
    <xf numFmtId="165" fontId="106" fillId="0" borderId="52" xfId="4194" applyNumberFormat="1" applyFont="1" applyBorder="1" applyAlignment="1"/>
    <xf numFmtId="10" fontId="106" fillId="0" borderId="52" xfId="4194" applyNumberFormat="1" applyFont="1" applyBorder="1" applyAlignment="1"/>
    <xf numFmtId="189" fontId="106" fillId="0" borderId="52" xfId="4194" applyNumberFormat="1" applyFont="1" applyFill="1" applyBorder="1" applyAlignment="1"/>
    <xf numFmtId="10" fontId="106" fillId="0" borderId="19" xfId="4194" applyNumberFormat="1" applyFont="1" applyBorder="1" applyAlignment="1"/>
    <xf numFmtId="0" fontId="106" fillId="0" borderId="52" xfId="3076" applyFont="1" applyFill="1" applyBorder="1"/>
    <xf numFmtId="189" fontId="106" fillId="0" borderId="52" xfId="3076" applyNumberFormat="1" applyFont="1" applyFill="1" applyBorder="1"/>
    <xf numFmtId="189" fontId="160" fillId="75" borderId="49" xfId="4194" applyNumberFormat="1" applyFont="1" applyFill="1" applyBorder="1" applyAlignment="1"/>
    <xf numFmtId="189" fontId="106" fillId="0" borderId="52" xfId="4194" applyNumberFormat="1" applyFont="1" applyBorder="1" applyAlignment="1"/>
    <xf numFmtId="189" fontId="106" fillId="52" borderId="52" xfId="4194" applyNumberFormat="1" applyFont="1" applyFill="1" applyBorder="1" applyAlignment="1"/>
    <xf numFmtId="189" fontId="106" fillId="75" borderId="52" xfId="4194" applyNumberFormat="1" applyFont="1" applyFill="1" applyBorder="1" applyAlignment="1"/>
    <xf numFmtId="0" fontId="106" fillId="73" borderId="52" xfId="3076" applyFont="1" applyFill="1" applyBorder="1" applyAlignment="1">
      <alignment horizontal="center" vertical="center"/>
    </xf>
    <xf numFmtId="165" fontId="106" fillId="0" borderId="52" xfId="4194" applyNumberFormat="1" applyFont="1" applyBorder="1" applyAlignment="1"/>
    <xf numFmtId="10" fontId="106" fillId="0" borderId="52" xfId="4194" applyNumberFormat="1" applyFont="1" applyBorder="1" applyAlignment="1"/>
    <xf numFmtId="189" fontId="106" fillId="0" borderId="52" xfId="4194" applyNumberFormat="1" applyFont="1" applyFill="1" applyBorder="1" applyAlignment="1"/>
    <xf numFmtId="189" fontId="125" fillId="0" borderId="52" xfId="2743" applyNumberFormat="1" applyFont="1" applyBorder="1" applyAlignment="1"/>
    <xf numFmtId="189" fontId="125" fillId="52" borderId="52" xfId="2743" applyNumberFormat="1" applyFont="1" applyFill="1" applyBorder="1" applyAlignment="1"/>
    <xf numFmtId="189" fontId="125" fillId="74" borderId="52" xfId="2743" applyNumberFormat="1" applyFont="1" applyFill="1" applyBorder="1" applyAlignment="1"/>
    <xf numFmtId="189" fontId="161" fillId="0" borderId="52" xfId="2743" applyNumberFormat="1" applyFont="1" applyBorder="1" applyAlignment="1"/>
    <xf numFmtId="189" fontId="106" fillId="0" borderId="49" xfId="4194" applyNumberFormat="1" applyFont="1" applyBorder="1" applyAlignment="1"/>
    <xf numFmtId="189" fontId="106" fillId="52" borderId="49" xfId="4194" applyNumberFormat="1" applyFont="1" applyFill="1" applyBorder="1" applyAlignment="1"/>
    <xf numFmtId="189" fontId="106" fillId="75" borderId="49" xfId="4194" applyNumberFormat="1" applyFont="1" applyFill="1" applyBorder="1" applyAlignment="1"/>
    <xf numFmtId="165" fontId="106" fillId="0" borderId="49" xfId="4194" applyNumberFormat="1" applyFont="1" applyBorder="1" applyAlignment="1"/>
    <xf numFmtId="10" fontId="106" fillId="0" borderId="49" xfId="4194" applyNumberFormat="1" applyFont="1" applyBorder="1" applyAlignment="1"/>
    <xf numFmtId="189" fontId="106" fillId="0" borderId="49" xfId="4194" applyNumberFormat="1" applyFont="1" applyFill="1" applyBorder="1" applyAlignment="1"/>
    <xf numFmtId="189" fontId="106" fillId="0" borderId="49" xfId="4194" applyNumberFormat="1" applyFont="1" applyBorder="1" applyAlignment="1"/>
    <xf numFmtId="189" fontId="106" fillId="52" borderId="49" xfId="4194" applyNumberFormat="1" applyFont="1" applyFill="1" applyBorder="1" applyAlignment="1"/>
    <xf numFmtId="189" fontId="106" fillId="75" borderId="49" xfId="4194" applyNumberFormat="1" applyFont="1" applyFill="1" applyBorder="1" applyAlignment="1"/>
    <xf numFmtId="189" fontId="106" fillId="74" borderId="49" xfId="4194" applyNumberFormat="1" applyFont="1" applyFill="1" applyBorder="1" applyAlignment="1"/>
    <xf numFmtId="165" fontId="106" fillId="0" borderId="49" xfId="4194" applyNumberFormat="1" applyFont="1" applyBorder="1" applyAlignment="1"/>
    <xf numFmtId="10" fontId="106" fillId="0" borderId="49" xfId="4194" applyNumberFormat="1" applyFont="1" applyBorder="1" applyAlignment="1"/>
    <xf numFmtId="189" fontId="106" fillId="0" borderId="49" xfId="4194" applyNumberFormat="1" applyFont="1" applyFill="1" applyBorder="1" applyAlignment="1"/>
    <xf numFmtId="10" fontId="106" fillId="0" borderId="19" xfId="4194" applyNumberFormat="1" applyFont="1" applyBorder="1" applyAlignment="1"/>
    <xf numFmtId="0" fontId="106" fillId="0" borderId="49" xfId="3076" applyFont="1" applyFill="1" applyBorder="1"/>
    <xf numFmtId="189" fontId="106" fillId="0" borderId="49" xfId="4194" applyNumberFormat="1" applyFont="1" applyBorder="1" applyAlignment="1"/>
    <xf numFmtId="189" fontId="106" fillId="52" borderId="49" xfId="4194" applyNumberFormat="1" applyFont="1" applyFill="1" applyBorder="1" applyAlignment="1"/>
    <xf numFmtId="189" fontId="106" fillId="75" borderId="49" xfId="4194" applyNumberFormat="1" applyFont="1" applyFill="1" applyBorder="1" applyAlignment="1"/>
    <xf numFmtId="165" fontId="106" fillId="0" borderId="49" xfId="4194" applyNumberFormat="1" applyFont="1" applyBorder="1" applyAlignment="1"/>
    <xf numFmtId="10" fontId="106" fillId="0" borderId="49" xfId="4194" applyNumberFormat="1" applyFont="1" applyBorder="1" applyAlignment="1"/>
    <xf numFmtId="189" fontId="106" fillId="0" borderId="49" xfId="4194" applyNumberFormat="1" applyFont="1" applyFill="1" applyBorder="1" applyAlignment="1"/>
    <xf numFmtId="189" fontId="106" fillId="0" borderId="49" xfId="4194" applyNumberFormat="1" applyFont="1" applyFill="1" applyBorder="1" applyAlignment="1">
      <alignment horizontal="center"/>
    </xf>
    <xf numFmtId="189" fontId="106" fillId="0" borderId="49" xfId="4194" applyNumberFormat="1" applyFont="1" applyBorder="1" applyAlignment="1"/>
    <xf numFmtId="189" fontId="106" fillId="52" borderId="49" xfId="4194" applyNumberFormat="1" applyFont="1" applyFill="1" applyBorder="1" applyAlignment="1"/>
    <xf numFmtId="189" fontId="106" fillId="75" borderId="49" xfId="4194" applyNumberFormat="1" applyFont="1" applyFill="1" applyBorder="1" applyAlignment="1"/>
    <xf numFmtId="189" fontId="106" fillId="74" borderId="49" xfId="4194" applyNumberFormat="1" applyFont="1" applyFill="1" applyBorder="1" applyAlignment="1"/>
    <xf numFmtId="165" fontId="106" fillId="0" borderId="49" xfId="4194" applyNumberFormat="1" applyFont="1" applyBorder="1" applyAlignment="1"/>
    <xf numFmtId="10" fontId="106" fillId="0" borderId="49" xfId="4194" applyNumberFormat="1" applyFont="1" applyBorder="1" applyAlignment="1"/>
    <xf numFmtId="17" fontId="106" fillId="73" borderId="21" xfId="3076" applyNumberFormat="1" applyFont="1" applyFill="1" applyBorder="1" applyAlignment="1">
      <alignment horizontal="center" vertical="center"/>
    </xf>
    <xf numFmtId="189" fontId="106" fillId="0" borderId="49" xfId="4194" applyNumberFormat="1" applyFont="1" applyFill="1" applyBorder="1" applyAlignment="1"/>
    <xf numFmtId="10" fontId="106" fillId="0" borderId="19" xfId="4194" applyNumberFormat="1" applyFont="1" applyBorder="1" applyAlignment="1"/>
    <xf numFmtId="0" fontId="106" fillId="0" borderId="49" xfId="3076" applyFont="1" applyFill="1" applyBorder="1"/>
    <xf numFmtId="189" fontId="160" fillId="0" borderId="49" xfId="4194" applyNumberFormat="1" applyFont="1" applyFill="1" applyBorder="1" applyAlignment="1"/>
    <xf numFmtId="10" fontId="160" fillId="0" borderId="49" xfId="4194" applyNumberFormat="1" applyFont="1" applyBorder="1" applyAlignment="1"/>
    <xf numFmtId="189" fontId="160" fillId="52" borderId="49" xfId="4194" applyNumberFormat="1" applyFont="1" applyFill="1" applyBorder="1" applyAlignment="1"/>
    <xf numFmtId="165" fontId="160" fillId="0" borderId="49" xfId="4194" applyNumberFormat="1" applyFont="1" applyBorder="1" applyAlignment="1"/>
    <xf numFmtId="189" fontId="160" fillId="0" borderId="49" xfId="4194" applyNumberFormat="1" applyFont="1" applyBorder="1" applyAlignment="1"/>
    <xf numFmtId="0" fontId="106" fillId="0" borderId="0" xfId="0" applyFont="1"/>
    <xf numFmtId="164" fontId="106" fillId="0" borderId="0" xfId="0" applyNumberFormat="1" applyFont="1" applyFill="1"/>
    <xf numFmtId="164" fontId="106" fillId="0" borderId="0" xfId="0" applyNumberFormat="1" applyFont="1"/>
    <xf numFmtId="189" fontId="106" fillId="0" borderId="49" xfId="4194" applyNumberFormat="1" applyFont="1" applyFill="1" applyBorder="1" applyAlignment="1"/>
    <xf numFmtId="189" fontId="160" fillId="0" borderId="52" xfId="4194" applyNumberFormat="1" applyFont="1" applyBorder="1" applyAlignment="1"/>
    <xf numFmtId="189" fontId="160" fillId="52" borderId="52" xfId="4194" applyNumberFormat="1" applyFont="1" applyFill="1" applyBorder="1" applyAlignment="1"/>
    <xf numFmtId="189" fontId="160" fillId="75" borderId="52" xfId="4194" applyNumberFormat="1" applyFont="1" applyFill="1" applyBorder="1" applyAlignment="1"/>
    <xf numFmtId="165" fontId="160" fillId="0" borderId="52" xfId="4194" applyNumberFormat="1" applyFont="1" applyBorder="1" applyAlignment="1"/>
    <xf numFmtId="10" fontId="160" fillId="0" borderId="52" xfId="4194" applyNumberFormat="1" applyFont="1" applyBorder="1" applyAlignment="1"/>
    <xf numFmtId="189" fontId="160" fillId="0" borderId="52" xfId="4194" applyNumberFormat="1" applyFont="1" applyFill="1" applyBorder="1" applyAlignment="1"/>
    <xf numFmtId="165" fontId="106" fillId="0" borderId="35" xfId="4194" applyNumberFormat="1" applyFont="1" applyFill="1" applyBorder="1" applyAlignment="1"/>
    <xf numFmtId="10" fontId="106" fillId="0" borderId="35" xfId="4194" applyNumberFormat="1" applyFont="1" applyFill="1" applyBorder="1" applyAlignment="1"/>
    <xf numFmtId="189" fontId="106" fillId="52" borderId="52" xfId="4194" applyNumberFormat="1" applyFont="1" applyFill="1" applyBorder="1" applyAlignment="1"/>
    <xf numFmtId="189" fontId="106" fillId="75" borderId="52" xfId="4194" applyNumberFormat="1" applyFont="1" applyFill="1" applyBorder="1" applyAlignment="1"/>
    <xf numFmtId="189" fontId="106" fillId="0" borderId="35" xfId="4194" applyNumberFormat="1" applyFont="1" applyBorder="1" applyAlignment="1"/>
    <xf numFmtId="189" fontId="106" fillId="52" borderId="35" xfId="4194" applyNumberFormat="1" applyFont="1" applyFill="1" applyBorder="1" applyAlignment="1"/>
    <xf numFmtId="189" fontId="106" fillId="75" borderId="35" xfId="4194" applyNumberFormat="1" applyFont="1" applyFill="1" applyBorder="1" applyAlignment="1"/>
    <xf numFmtId="165" fontId="106" fillId="0" borderId="35" xfId="4194" applyNumberFormat="1" applyFont="1" applyBorder="1" applyAlignment="1"/>
    <xf numFmtId="10" fontId="106" fillId="0" borderId="35" xfId="4194" applyNumberFormat="1" applyFont="1" applyBorder="1" applyAlignment="1"/>
    <xf numFmtId="189" fontId="106" fillId="0" borderId="35" xfId="4194" applyNumberFormat="1" applyFont="1" applyFill="1" applyBorder="1" applyAlignment="1"/>
    <xf numFmtId="189" fontId="106" fillId="0" borderId="35" xfId="4194" applyNumberFormat="1" applyFont="1" applyBorder="1" applyAlignment="1"/>
    <xf numFmtId="189" fontId="106" fillId="52" borderId="35" xfId="4194" applyNumberFormat="1" applyFont="1" applyFill="1" applyBorder="1" applyAlignment="1"/>
    <xf numFmtId="189" fontId="106" fillId="75" borderId="35" xfId="4194" applyNumberFormat="1" applyFont="1" applyFill="1" applyBorder="1" applyAlignment="1"/>
    <xf numFmtId="189" fontId="106" fillId="74" borderId="35" xfId="4194" applyNumberFormat="1" applyFont="1" applyFill="1" applyBorder="1" applyAlignment="1"/>
    <xf numFmtId="165" fontId="106" fillId="0" borderId="35" xfId="4194" applyNumberFormat="1" applyFont="1" applyBorder="1" applyAlignment="1"/>
    <xf numFmtId="10" fontId="106" fillId="0" borderId="35" xfId="4194" applyNumberFormat="1" applyFont="1" applyBorder="1" applyAlignment="1"/>
    <xf numFmtId="189" fontId="106" fillId="0" borderId="35" xfId="4194" applyNumberFormat="1" applyFont="1" applyFill="1" applyBorder="1" applyAlignment="1"/>
    <xf numFmtId="10" fontId="106" fillId="0" borderId="36" xfId="4194" applyNumberFormat="1" applyFont="1" applyBorder="1" applyAlignment="1"/>
    <xf numFmtId="0" fontId="106" fillId="0" borderId="35" xfId="3076" applyFont="1" applyFill="1" applyBorder="1"/>
    <xf numFmtId="189" fontId="106" fillId="0" borderId="35" xfId="4194" applyNumberFormat="1" applyFont="1" applyFill="1" applyBorder="1" applyAlignment="1"/>
    <xf numFmtId="189" fontId="106" fillId="0" borderId="35" xfId="4194" applyNumberFormat="1" applyFont="1" applyFill="1" applyBorder="1" applyAlignment="1"/>
  </cellXfs>
  <cellStyles count="4927">
    <cellStyle name="_x0007_" xfId="1" xr:uid="{00000000-0005-0000-0000-000000000000}"/>
    <cellStyle name=" 1" xfId="2" xr:uid="{00000000-0005-0000-0000-000001000000}"/>
    <cellStyle name="_x0007_ 10" xfId="4197" xr:uid="{00000000-0005-0000-0000-000002000000}"/>
    <cellStyle name="_x0007_ 11" xfId="4215" xr:uid="{00000000-0005-0000-0000-000003000000}"/>
    <cellStyle name="_x0007_ 12" xfId="4259" xr:uid="{00000000-0005-0000-0000-000004000000}"/>
    <cellStyle name="_x0007_ 13" xfId="4220" xr:uid="{00000000-0005-0000-0000-000005000000}"/>
    <cellStyle name="_x0007_ 14" xfId="4292" xr:uid="{00000000-0005-0000-0000-000006000000}"/>
    <cellStyle name="_x0007_ 15" xfId="4385" xr:uid="{00000000-0005-0000-0000-000007000000}"/>
    <cellStyle name="_x0007_ 16" xfId="4306" xr:uid="{00000000-0005-0000-0000-000008000000}"/>
    <cellStyle name="_x0007_ 17" xfId="4443" xr:uid="{00000000-0005-0000-0000-000009000000}"/>
    <cellStyle name="_x0007_ 18" xfId="4407" xr:uid="{00000000-0005-0000-0000-00000A000000}"/>
    <cellStyle name="_x0007_ 19" xfId="4341" xr:uid="{00000000-0005-0000-0000-00000B000000}"/>
    <cellStyle name="_x0007_ 2" xfId="3" xr:uid="{00000000-0005-0000-0000-00000C000000}"/>
    <cellStyle name="_x0007_ 2 2" xfId="4" xr:uid="{00000000-0005-0000-0000-00000D000000}"/>
    <cellStyle name="_x0007_ 2 2 2" xfId="3171" xr:uid="{00000000-0005-0000-0000-00000E000000}"/>
    <cellStyle name="_x0007_ 2 3" xfId="3164" xr:uid="{00000000-0005-0000-0000-00000F000000}"/>
    <cellStyle name="_x0007_ 20" xfId="4311" xr:uid="{00000000-0005-0000-0000-000010000000}"/>
    <cellStyle name="_x0007_ 21" xfId="4302" xr:uid="{00000000-0005-0000-0000-000011000000}"/>
    <cellStyle name="_x0007_ 22" xfId="4304" xr:uid="{00000000-0005-0000-0000-000012000000}"/>
    <cellStyle name="_x0007_ 23" xfId="4297" xr:uid="{00000000-0005-0000-0000-000013000000}"/>
    <cellStyle name="_x0007_ 24" xfId="4328" xr:uid="{00000000-0005-0000-0000-000014000000}"/>
    <cellStyle name="_x0007_ 25" xfId="4347" xr:uid="{00000000-0005-0000-0000-000015000000}"/>
    <cellStyle name="_x0007_ 26" xfId="4458" xr:uid="{00000000-0005-0000-0000-000016000000}"/>
    <cellStyle name="_x0007_ 27" xfId="4502" xr:uid="{00000000-0005-0000-0000-000017000000}"/>
    <cellStyle name="_x0007_ 28" xfId="4633" xr:uid="{00000000-0005-0000-0000-000018000000}"/>
    <cellStyle name="_x0007_ 3" xfId="5" xr:uid="{00000000-0005-0000-0000-000019000000}"/>
    <cellStyle name="_x0007_ 4" xfId="6" xr:uid="{00000000-0005-0000-0000-00001A000000}"/>
    <cellStyle name="_x0007_ 5" xfId="7" xr:uid="{00000000-0005-0000-0000-00001B000000}"/>
    <cellStyle name="_x0007_ 5 2" xfId="3166" xr:uid="{00000000-0005-0000-0000-00001C000000}"/>
    <cellStyle name="_x0007_ 6" xfId="3169" xr:uid="{00000000-0005-0000-0000-00001D000000}"/>
    <cellStyle name="_x0007_ 7" xfId="3329" xr:uid="{00000000-0005-0000-0000-00001E000000}"/>
    <cellStyle name="_x0007_ 8" xfId="4198" xr:uid="{00000000-0005-0000-0000-00001F000000}"/>
    <cellStyle name="_x0007_ 9" xfId="3314" xr:uid="{00000000-0005-0000-0000-000020000000}"/>
    <cellStyle name="_x0002_._x0011__x0002_._x001b__x0002_ _x0015_%_x0018__x0001_" xfId="8" xr:uid="{00000000-0005-0000-0000-000021000000}"/>
    <cellStyle name="_~0170467" xfId="9" xr:uid="{00000000-0005-0000-0000-000022000000}"/>
    <cellStyle name="_~0170467_11'Q3 kfsy Engineering Budget-Rev00" xfId="10" xr:uid="{00000000-0005-0000-0000-000023000000}"/>
    <cellStyle name="_~0170467_11'Q3 kfsy Engineering Budget-Rev00_CQ3'2011 kfsy 固定资产增加 rev01" xfId="11" xr:uid="{00000000-0005-0000-0000-000024000000}"/>
    <cellStyle name="_~0170467_kfsy 部人力需求预算Q3'2011" xfId="12" xr:uid="{00000000-0005-0000-0000-000025000000}"/>
    <cellStyle name="_~0170467_kfsy 国内表 budget.report.REV.2011Q3-2012Q2_C4235" xfId="13" xr:uid="{00000000-0005-0000-0000-000026000000}"/>
    <cellStyle name="_~0170467_SMT线体分布及待单闲置率预算" xfId="14" xr:uid="{00000000-0005-0000-0000-000027000000}"/>
    <cellStyle name="_~0206341" xfId="15" xr:uid="{00000000-0005-0000-0000-000028000000}"/>
    <cellStyle name="_~0254706" xfId="16" xr:uid="{00000000-0005-0000-0000-000029000000}"/>
    <cellStyle name="_~0796926" xfId="17" xr:uid="{00000000-0005-0000-0000-00002A000000}"/>
    <cellStyle name="_~0796926_11'Q3 kfsy Engineering Budget-Rev00" xfId="18" xr:uid="{00000000-0005-0000-0000-00002B000000}"/>
    <cellStyle name="_~0796926_11'Q3 kfsy Engineering Budget-Rev00_CQ3'2011 kfsy 固定资产增加 rev01" xfId="19" xr:uid="{00000000-0005-0000-0000-00002C000000}"/>
    <cellStyle name="_~0796926_kfsy 部人力需求预算Q3'2011" xfId="20" xr:uid="{00000000-0005-0000-0000-00002D000000}"/>
    <cellStyle name="_~0796926_kfsy 国内表 budget.report.REV.2011Q3-2012Q2_C4235" xfId="21" xr:uid="{00000000-0005-0000-0000-00002E000000}"/>
    <cellStyle name="_~0796926_SMT线体分布及待单闲置率预算" xfId="22" xr:uid="{00000000-0005-0000-0000-00002F000000}"/>
    <cellStyle name="_~0820039" xfId="23" xr:uid="{00000000-0005-0000-0000-000030000000}"/>
    <cellStyle name="_~0820039_2011年产能计划(WK02)" xfId="24" xr:uid="{00000000-0005-0000-0000-000031000000}"/>
    <cellStyle name="_~0820039_BA1 Manpower Estimation (Weekly) New Line" xfId="25" xr:uid="{00000000-0005-0000-0000-000032000000}"/>
    <cellStyle name="_~0820039_BA1 Manpower Estimation (Weekly) rev.082202" xfId="26" xr:uid="{00000000-0005-0000-0000-000033000000}"/>
    <cellStyle name="_~0820039_BA1 Manpower Estimation (Weekly) rev.082202_BA1 Manpower Estimation (Weekly) New Line 0826" xfId="27" xr:uid="{00000000-0005-0000-0000-000034000000}"/>
    <cellStyle name="_~0820039_BA1 Manpower Estimation (Weekly) rev.082202_BA1 Manpower Estimation (Weekly) New Line 0826_2011年产能计划(WK02)" xfId="28" xr:uid="{00000000-0005-0000-0000-000035000000}"/>
    <cellStyle name="_~0820039_LCD 工位排布及UPH(已发行)" xfId="29" xr:uid="{00000000-0005-0000-0000-000036000000}"/>
    <cellStyle name="_~0820039_PBA&amp;LCD Layout" xfId="30" xr:uid="{00000000-0005-0000-0000-000037000000}"/>
    <cellStyle name="_~1340944" xfId="31" xr:uid="{00000000-0005-0000-0000-000038000000}"/>
    <cellStyle name="_~1481514" xfId="32" xr:uid="{00000000-0005-0000-0000-000039000000}"/>
    <cellStyle name="_~1551735" xfId="33" xr:uid="{00000000-0005-0000-0000-00003A000000}"/>
    <cellStyle name="_~1551735_2011年产能计划(WK02)" xfId="34" xr:uid="{00000000-0005-0000-0000-00003B000000}"/>
    <cellStyle name="_~1551735_BA1 Manpower Estimation (Weekly) New Line" xfId="35" xr:uid="{00000000-0005-0000-0000-00003C000000}"/>
    <cellStyle name="_~1551735_BA1 Manpower Estimation (Weekly) rev.082202" xfId="36" xr:uid="{00000000-0005-0000-0000-00003D000000}"/>
    <cellStyle name="_~1551735_BA1 Manpower Estimation (Weekly) rev.082202_BA1 Manpower Estimation (Weekly) New Line 0826" xfId="37" xr:uid="{00000000-0005-0000-0000-00003E000000}"/>
    <cellStyle name="_~1551735_BA1 Manpower Estimation (Weekly) rev.082202_BA1 Manpower Estimation (Weekly) New Line 0826_2011年产能计划(WK02)" xfId="38" xr:uid="{00000000-0005-0000-0000-00003F000000}"/>
    <cellStyle name="_~1551735_LCD 工位排布及UPH(已发行)" xfId="39" xr:uid="{00000000-0005-0000-0000-000040000000}"/>
    <cellStyle name="_~1551735_PBA&amp;LCD Layout" xfId="40" xr:uid="{00000000-0005-0000-0000-000041000000}"/>
    <cellStyle name="_~1801937" xfId="41" xr:uid="{00000000-0005-0000-0000-000042000000}"/>
    <cellStyle name="_~1801937_~1429589" xfId="42" xr:uid="{00000000-0005-0000-0000-000043000000}"/>
    <cellStyle name="_~1801937_11'Q3 kfsy Engineering Budget" xfId="43" xr:uid="{00000000-0005-0000-0000-000044000000}"/>
    <cellStyle name="_~1801937_CQ3'2011 kfsy 固定资产增加 rev01" xfId="44" xr:uid="{00000000-0005-0000-0000-000045000000}"/>
    <cellStyle name="_~1801937_kfsy 部辅料包材预算2011'Q3" xfId="45" xr:uid="{00000000-0005-0000-0000-000046000000}"/>
    <cellStyle name="_~1881408" xfId="46" xr:uid="{00000000-0005-0000-0000-000047000000}"/>
    <cellStyle name="_~2099922" xfId="47" xr:uid="{00000000-0005-0000-0000-000048000000}"/>
    <cellStyle name="_~2105840" xfId="48" xr:uid="{00000000-0005-0000-0000-000049000000}"/>
    <cellStyle name="_~2105840_2011年产能计划(WK02)" xfId="49" xr:uid="{00000000-0005-0000-0000-00004A000000}"/>
    <cellStyle name="_~2105840_BA1 Manpower Estimation (Weekly) New Line" xfId="50" xr:uid="{00000000-0005-0000-0000-00004B000000}"/>
    <cellStyle name="_~2105840_BA1 Manpower Estimation (Weekly) rev.082202" xfId="51" xr:uid="{00000000-0005-0000-0000-00004C000000}"/>
    <cellStyle name="_~2105840_BA1 Manpower Estimation (Weekly) rev.082202_BA1 Manpower Estimation (Weekly) New Line 0826" xfId="52" xr:uid="{00000000-0005-0000-0000-00004D000000}"/>
    <cellStyle name="_~2105840_BA1 Manpower Estimation (Weekly) rev.082202_BA1 Manpower Estimation (Weekly) New Line 0826_2011年产能计划(WK02)" xfId="53" xr:uid="{00000000-0005-0000-0000-00004E000000}"/>
    <cellStyle name="_~2105840_LCD 工位排布及UPH(已发行)" xfId="54" xr:uid="{00000000-0005-0000-0000-00004F000000}"/>
    <cellStyle name="_~2105840_PBA&amp;LCD Layout" xfId="55" xr:uid="{00000000-0005-0000-0000-000050000000}"/>
    <cellStyle name="_~2514363" xfId="56" xr:uid="{00000000-0005-0000-0000-000051000000}"/>
    <cellStyle name="_~2514363_2011年产能计划(WK02)" xfId="57" xr:uid="{00000000-0005-0000-0000-000052000000}"/>
    <cellStyle name="_~2514363_BA1 Manpower Estimation (Weekly) New Line" xfId="58" xr:uid="{00000000-0005-0000-0000-000053000000}"/>
    <cellStyle name="_~2514363_BA1 Manpower Estimation (Weekly) rev.082202" xfId="59" xr:uid="{00000000-0005-0000-0000-000054000000}"/>
    <cellStyle name="_~2514363_BA1 Manpower Estimation (Weekly) rev.082202_BA1 Manpower Estimation (Weekly) New Line 0826" xfId="60" xr:uid="{00000000-0005-0000-0000-000055000000}"/>
    <cellStyle name="_~2514363_BA1 Manpower Estimation (Weekly) rev.082202_BA1 Manpower Estimation (Weekly) New Line 0826_2011年产能计划(WK02)" xfId="61" xr:uid="{00000000-0005-0000-0000-000056000000}"/>
    <cellStyle name="_~2514363_LCD 工位排布及UPH(已发行)" xfId="62" xr:uid="{00000000-0005-0000-0000-000057000000}"/>
    <cellStyle name="_~2514363_PBA 段 UPH &amp; HPU &amp; LAYOUT" xfId="63" xr:uid="{00000000-0005-0000-0000-000058000000}"/>
    <cellStyle name="_~2514363_PBA&amp;LCD Layout" xfId="64" xr:uid="{00000000-0005-0000-0000-000059000000}"/>
    <cellStyle name="_~3108926" xfId="65" xr:uid="{00000000-0005-0000-0000-00005A000000}"/>
    <cellStyle name="_~3108926_11'Q3 kfsy Engineering Budget-Rev00" xfId="66" xr:uid="{00000000-0005-0000-0000-00005B000000}"/>
    <cellStyle name="_~3108926_11'Q3 kfsy Engineering Budget-Rev00_CQ3'2011 kfsy 固定资产增加 rev01" xfId="67" xr:uid="{00000000-0005-0000-0000-00005C000000}"/>
    <cellStyle name="_~3108926_2009年4季度预算(B4125)" xfId="68" xr:uid="{00000000-0005-0000-0000-00005D000000}"/>
    <cellStyle name="_~3108926_2010年4季度预算" xfId="69" xr:uid="{00000000-0005-0000-0000-00005E000000}"/>
    <cellStyle name="_~3108926_2011年1季度预算" xfId="70" xr:uid="{00000000-0005-0000-0000-00005F000000}"/>
    <cellStyle name="_~3108926_2011年产能计划(WK02)" xfId="71" xr:uid="{00000000-0005-0000-0000-000060000000}"/>
    <cellStyle name="_~3108926_kfsy 部人力需求预算Q3'2011" xfId="72" xr:uid="{00000000-0005-0000-0000-000061000000}"/>
    <cellStyle name="_~3108926_kfsy 国内表 budget.report.REV.2011Q3-2012Q2_C4235" xfId="73" xr:uid="{00000000-0005-0000-0000-000062000000}"/>
    <cellStyle name="_~3108926_SMT线体分布及待单闲置率预算" xfId="74" xr:uid="{00000000-0005-0000-0000-000063000000}"/>
    <cellStyle name="_~3497569" xfId="75" xr:uid="{00000000-0005-0000-0000-000064000000}"/>
    <cellStyle name="_~3532391" xfId="76" xr:uid="{00000000-0005-0000-0000-000065000000}"/>
    <cellStyle name="_~3532391_2011年产能计划(WK02)" xfId="77" xr:uid="{00000000-0005-0000-0000-000066000000}"/>
    <cellStyle name="_~3532391_BA1 Manpower Estimation (Weekly) New Line" xfId="78" xr:uid="{00000000-0005-0000-0000-000067000000}"/>
    <cellStyle name="_~3532391_BA1 Manpower Estimation (Weekly) rev.082202" xfId="79" xr:uid="{00000000-0005-0000-0000-000068000000}"/>
    <cellStyle name="_~3532391_BA1 Manpower Estimation (Weekly) rev.082202_BA1 Manpower Estimation (Weekly) New Line 0826" xfId="80" xr:uid="{00000000-0005-0000-0000-000069000000}"/>
    <cellStyle name="_~3532391_BA1 Manpower Estimation (Weekly) rev.082202_BA1 Manpower Estimation (Weekly) New Line 0826_2011年产能计划(WK02)" xfId="81" xr:uid="{00000000-0005-0000-0000-00006A000000}"/>
    <cellStyle name="_~3532391_LCD 工位排布及UPH(已发行)" xfId="82" xr:uid="{00000000-0005-0000-0000-00006B000000}"/>
    <cellStyle name="_~3532391_PBA 段 UPH &amp; HPU &amp; LAYOUT" xfId="83" xr:uid="{00000000-0005-0000-0000-00006C000000}"/>
    <cellStyle name="_~3532391_PBA&amp;LCD Layout" xfId="84" xr:uid="{00000000-0005-0000-0000-00006D000000}"/>
    <cellStyle name="_~3623328" xfId="85" xr:uid="{00000000-0005-0000-0000-00006E000000}"/>
    <cellStyle name="_~3623328_11'Q3 kfsy Engineering Budget-Rev00" xfId="86" xr:uid="{00000000-0005-0000-0000-00006F000000}"/>
    <cellStyle name="_~3623328_11'Q3 kfsy Engineering Budget-Rev00_CQ3'2011 kfsy 固定资产增加 rev01" xfId="87" xr:uid="{00000000-0005-0000-0000-000070000000}"/>
    <cellStyle name="_~3623328_kfsy 部人力需求预算Q3'2011" xfId="88" xr:uid="{00000000-0005-0000-0000-000071000000}"/>
    <cellStyle name="_~3623328_kfsy 国内表 budget.report.REV.2011Q3-2012Q2_C4235" xfId="89" xr:uid="{00000000-0005-0000-0000-000072000000}"/>
    <cellStyle name="_~3623328_SMT线体分布及待单闲置率预算" xfId="90" xr:uid="{00000000-0005-0000-0000-000073000000}"/>
    <cellStyle name="_~3710351" xfId="91" xr:uid="{00000000-0005-0000-0000-000074000000}"/>
    <cellStyle name="_~3730162" xfId="92" xr:uid="{00000000-0005-0000-0000-000075000000}"/>
    <cellStyle name="_~3731693" xfId="93" xr:uid="{00000000-0005-0000-0000-000076000000}"/>
    <cellStyle name="_~3731693_~1128463" xfId="94" xr:uid="{00000000-0005-0000-0000-000077000000}"/>
    <cellStyle name="_~3731693_11'Q3 kfsy Engineering Budget" xfId="95" xr:uid="{00000000-0005-0000-0000-000078000000}"/>
    <cellStyle name="_~3731693_2010年4季度预算" xfId="96" xr:uid="{00000000-0005-0000-0000-000079000000}"/>
    <cellStyle name="_~3731693_BA1 Manpower Estimation (Weekly) New Line 0826" xfId="97" xr:uid="{00000000-0005-0000-0000-00007A000000}"/>
    <cellStyle name="_~3731693_CQ3'2011 kfsy 固定资产增加 rev01" xfId="98" xr:uid="{00000000-0005-0000-0000-00007B000000}"/>
    <cellStyle name="_~3731693_kfsy 2011'Q3 预算总结Rev.00" xfId="99" xr:uid="{00000000-0005-0000-0000-00007C000000}"/>
    <cellStyle name="_~3731693_kfsy 部辅料包材预算2011'Q3" xfId="100" xr:uid="{00000000-0005-0000-0000-00007D000000}"/>
    <cellStyle name="_~3731693_kfsy 部人力需求预算Q3'2011" xfId="101" xr:uid="{00000000-0005-0000-0000-00007E000000}"/>
    <cellStyle name="_~3731693_kfsy 部人力需求预算Q3'2011-C4235" xfId="102" xr:uid="{00000000-0005-0000-0000-00007F000000}"/>
    <cellStyle name="_~3731693_kfsy 国内表 budget.report.REV.2011Q3-2012Q2_C4235" xfId="103" xr:uid="{00000000-0005-0000-0000-000080000000}"/>
    <cellStyle name="_~3845051" xfId="104" xr:uid="{00000000-0005-0000-0000-000081000000}"/>
    <cellStyle name="_~3845738" xfId="105" xr:uid="{00000000-0005-0000-0000-000082000000}"/>
    <cellStyle name="_~3903040" xfId="106" xr:uid="{00000000-0005-0000-0000-000083000000}"/>
    <cellStyle name="_~3909514" xfId="107" xr:uid="{00000000-0005-0000-0000-000084000000}"/>
    <cellStyle name="_~3934262" xfId="108" xr:uid="{00000000-0005-0000-0000-000085000000}"/>
    <cellStyle name="_~3934262_11'Q3 kfsy Engineering Budget" xfId="109" xr:uid="{00000000-0005-0000-0000-000086000000}"/>
    <cellStyle name="_~3934262_CQ3'2011 kfsy 固定资产增加 rev01" xfId="110" xr:uid="{00000000-0005-0000-0000-000087000000}"/>
    <cellStyle name="_~3934262_kfsy 2011'Q3 预算总结Rev.00" xfId="111" xr:uid="{00000000-0005-0000-0000-000088000000}"/>
    <cellStyle name="_~4313209" xfId="112" xr:uid="{00000000-0005-0000-0000-000089000000}"/>
    <cellStyle name="_~4357702" xfId="113" xr:uid="{00000000-0005-0000-0000-00008A000000}"/>
    <cellStyle name="_~4383407" xfId="114" xr:uid="{00000000-0005-0000-0000-00008B000000}"/>
    <cellStyle name="_~4578608" xfId="115" xr:uid="{00000000-0005-0000-0000-00008C000000}"/>
    <cellStyle name="_~4578608_11'Q3 kfsy Engineering Budget" xfId="116" xr:uid="{00000000-0005-0000-0000-00008D000000}"/>
    <cellStyle name="_~4578608_CQ3'2011 kfsy 固定资产增加 rev01" xfId="117" xr:uid="{00000000-0005-0000-0000-00008E000000}"/>
    <cellStyle name="_~4578608_kfsy 2011'Q3 预算总结Rev.00" xfId="118" xr:uid="{00000000-0005-0000-0000-00008F000000}"/>
    <cellStyle name="_~4665245" xfId="119" xr:uid="{00000000-0005-0000-0000-000090000000}"/>
    <cellStyle name="_~4665245_11'Q3 kfsy Engineering Budget" xfId="120" xr:uid="{00000000-0005-0000-0000-000091000000}"/>
    <cellStyle name="_~4665245_CQ3'2011 kfsy 固定资产增加 rev01" xfId="121" xr:uid="{00000000-0005-0000-0000-000092000000}"/>
    <cellStyle name="_~4665245_kfsy 2011'Q3 预算总结Rev.00" xfId="122" xr:uid="{00000000-0005-0000-0000-000093000000}"/>
    <cellStyle name="_~4833046" xfId="123" xr:uid="{00000000-0005-0000-0000-000094000000}"/>
    <cellStyle name="_~4833046_11'Q3 kfsy Engineering Budget-Rev00" xfId="124" xr:uid="{00000000-0005-0000-0000-000095000000}"/>
    <cellStyle name="_~4833046_11'Q3 kfsy Engineering Budget-Rev00_CQ3'2011 kfsy 固定资产增加 rev01" xfId="125" xr:uid="{00000000-0005-0000-0000-000096000000}"/>
    <cellStyle name="_~4833046_kfsy 部人力需求预算Q3'2011" xfId="126" xr:uid="{00000000-0005-0000-0000-000097000000}"/>
    <cellStyle name="_~4833046_kfsy 国内表 budget.report.REV.2011Q3-2012Q2_C4235" xfId="127" xr:uid="{00000000-0005-0000-0000-000098000000}"/>
    <cellStyle name="_~4833046_SMT线体分布及待单闲置率预算" xfId="128" xr:uid="{00000000-0005-0000-0000-000099000000}"/>
    <cellStyle name="_~4847230" xfId="129" xr:uid="{00000000-0005-0000-0000-00009A000000}"/>
    <cellStyle name="_~4847230_11'Q3 kfsy Engineering Budget" xfId="130" xr:uid="{00000000-0005-0000-0000-00009B000000}"/>
    <cellStyle name="_~4847230_CQ3'2011 kfsy 固定资产增加 rev01" xfId="131" xr:uid="{00000000-0005-0000-0000-00009C000000}"/>
    <cellStyle name="_~4847230_kfsy 2011'Q3 预算总结Rev.00" xfId="132" xr:uid="{00000000-0005-0000-0000-00009D000000}"/>
    <cellStyle name="_~5082871" xfId="133" xr:uid="{00000000-0005-0000-0000-00009E000000}"/>
    <cellStyle name="_~5142615" xfId="134" xr:uid="{00000000-0005-0000-0000-00009F000000}"/>
    <cellStyle name="_~5142615_11'Q3 kfsy Engineering Budget-Rev00" xfId="135" xr:uid="{00000000-0005-0000-0000-0000A0000000}"/>
    <cellStyle name="_~5142615_11'Q3 kfsy Engineering Budget-Rev00_CQ3'2011 kfsy 固定资产增加 rev01" xfId="136" xr:uid="{00000000-0005-0000-0000-0000A1000000}"/>
    <cellStyle name="_~5142615_kfsy 部人力需求预算Q3'2011" xfId="137" xr:uid="{00000000-0005-0000-0000-0000A2000000}"/>
    <cellStyle name="_~5142615_kfsy 国内表 budget.report.REV.2011Q3-2012Q2_C4235" xfId="138" xr:uid="{00000000-0005-0000-0000-0000A3000000}"/>
    <cellStyle name="_~5142615_SMT线体分布及待单闲置率预算" xfId="139" xr:uid="{00000000-0005-0000-0000-0000A4000000}"/>
    <cellStyle name="_~5289854" xfId="140" xr:uid="{00000000-0005-0000-0000-0000A5000000}"/>
    <cellStyle name="_~5386433" xfId="141" xr:uid="{00000000-0005-0000-0000-0000A6000000}"/>
    <cellStyle name="_~5386433_11'Q3 kfsy Engineering Budget" xfId="142" xr:uid="{00000000-0005-0000-0000-0000A7000000}"/>
    <cellStyle name="_~5386433_CQ3'2011 kfsy 固定资产增加 rev01" xfId="143" xr:uid="{00000000-0005-0000-0000-0000A8000000}"/>
    <cellStyle name="_~5386433_kfsy 2011'Q3 预算总结Rev.00" xfId="144" xr:uid="{00000000-0005-0000-0000-0000A9000000}"/>
    <cellStyle name="_~5408328" xfId="145" xr:uid="{00000000-0005-0000-0000-0000AA000000}"/>
    <cellStyle name="_~5914741" xfId="146" xr:uid="{00000000-0005-0000-0000-0000AB000000}"/>
    <cellStyle name="_~5918318" xfId="147" xr:uid="{00000000-0005-0000-0000-0000AC000000}"/>
    <cellStyle name="_~6144728" xfId="148" xr:uid="{00000000-0005-0000-0000-0000AD000000}"/>
    <cellStyle name="_~6144728_11'Q3 kfsy Engineering Budget-Rev00" xfId="149" xr:uid="{00000000-0005-0000-0000-0000AE000000}"/>
    <cellStyle name="_~6144728_11'Q3 kfsy Engineering Budget-Rev00_CQ3'2011 kfsy 固定资产增加 rev01" xfId="150" xr:uid="{00000000-0005-0000-0000-0000AF000000}"/>
    <cellStyle name="_~6144728_kfsy 部人力需求预算Q3'2011" xfId="151" xr:uid="{00000000-0005-0000-0000-0000B0000000}"/>
    <cellStyle name="_~6144728_kfsy 国内表 budget.report.REV.2011Q3-2012Q2_C4235" xfId="152" xr:uid="{00000000-0005-0000-0000-0000B1000000}"/>
    <cellStyle name="_~6144728_SMT线体分布及待单闲置率预算" xfId="153" xr:uid="{00000000-0005-0000-0000-0000B2000000}"/>
    <cellStyle name="_~6179070" xfId="154" xr:uid="{00000000-0005-0000-0000-0000B3000000}"/>
    <cellStyle name="_~6179070_11'Q3 kfsy Engineering Budget" xfId="155" xr:uid="{00000000-0005-0000-0000-0000B4000000}"/>
    <cellStyle name="_~6179070_CQ3'2011 kfsy 固定资产增加 rev01" xfId="156" xr:uid="{00000000-0005-0000-0000-0000B5000000}"/>
    <cellStyle name="_~6179070_kfsy 2011'Q3 预算总结Rev.00" xfId="157" xr:uid="{00000000-0005-0000-0000-0000B6000000}"/>
    <cellStyle name="_~6456667" xfId="158" xr:uid="{00000000-0005-0000-0000-0000B7000000}"/>
    <cellStyle name="_~6683323" xfId="159" xr:uid="{00000000-0005-0000-0000-0000B8000000}"/>
    <cellStyle name="_~6744067" xfId="160" xr:uid="{00000000-0005-0000-0000-0000B9000000}"/>
    <cellStyle name="_~6744067_11'Q3 kfsy Engineering Budget" xfId="161" xr:uid="{00000000-0005-0000-0000-0000BA000000}"/>
    <cellStyle name="_~6744067_CQ3'2011 kfsy 固定资产增加 rev01" xfId="162" xr:uid="{00000000-0005-0000-0000-0000BB000000}"/>
    <cellStyle name="_~6744067_kfsy 2011'Q3 预算总结Rev.00" xfId="163" xr:uid="{00000000-0005-0000-0000-0000BC000000}"/>
    <cellStyle name="_~6815875" xfId="164" xr:uid="{00000000-0005-0000-0000-0000BD000000}"/>
    <cellStyle name="_~6815875_11'Q3 kfsy Engineering Budget-Rev00" xfId="165" xr:uid="{00000000-0005-0000-0000-0000BE000000}"/>
    <cellStyle name="_~6815875_11'Q3 kfsy Engineering Budget-Rev00_CQ3'2011 kfsy 固定资产增加 rev01" xfId="166" xr:uid="{00000000-0005-0000-0000-0000BF000000}"/>
    <cellStyle name="_~6815875_kfsy 部人力需求预算Q3'2011" xfId="167" xr:uid="{00000000-0005-0000-0000-0000C0000000}"/>
    <cellStyle name="_~6815875_kfsy 国内表 budget.report.REV.2011Q3-2012Q2_C4235" xfId="168" xr:uid="{00000000-0005-0000-0000-0000C1000000}"/>
    <cellStyle name="_~6815875_SMT线体分布及待单闲置率预算" xfId="169" xr:uid="{00000000-0005-0000-0000-0000C2000000}"/>
    <cellStyle name="_~7047033" xfId="170" xr:uid="{00000000-0005-0000-0000-0000C3000000}"/>
    <cellStyle name="_~7131688" xfId="171" xr:uid="{00000000-0005-0000-0000-0000C4000000}"/>
    <cellStyle name="_~7142349" xfId="172" xr:uid="{00000000-0005-0000-0000-0000C5000000}"/>
    <cellStyle name="_~7296065" xfId="173" xr:uid="{00000000-0005-0000-0000-0000C6000000}"/>
    <cellStyle name="_~7423261" xfId="174" xr:uid="{00000000-0005-0000-0000-0000C7000000}"/>
    <cellStyle name="_~7423261_2011年产能计划(WK02)" xfId="175" xr:uid="{00000000-0005-0000-0000-0000C8000000}"/>
    <cellStyle name="_~7423261_BA1 Manpower Estimation (Weekly) New Line" xfId="176" xr:uid="{00000000-0005-0000-0000-0000C9000000}"/>
    <cellStyle name="_~7423261_BA1 Manpower Estimation (Weekly) rev.082202" xfId="177" xr:uid="{00000000-0005-0000-0000-0000CA000000}"/>
    <cellStyle name="_~7423261_BA1 Manpower Estimation (Weekly) rev.082202_BA1 Manpower Estimation (Weekly) New Line 0826" xfId="178" xr:uid="{00000000-0005-0000-0000-0000CB000000}"/>
    <cellStyle name="_~7423261_BA1 Manpower Estimation (Weekly) rev.082202_BA1 Manpower Estimation (Weekly) New Line 0826_2011年产能计划(WK02)" xfId="179" xr:uid="{00000000-0005-0000-0000-0000CC000000}"/>
    <cellStyle name="_~7423261_LCD 工位排布及UPH(已发行)" xfId="180" xr:uid="{00000000-0005-0000-0000-0000CD000000}"/>
    <cellStyle name="_~7423261_PBA 段 UPH &amp; HPU &amp; LAYOUT" xfId="181" xr:uid="{00000000-0005-0000-0000-0000CE000000}"/>
    <cellStyle name="_~7423261_PBA&amp;LCD Layout" xfId="182" xr:uid="{00000000-0005-0000-0000-0000CF000000}"/>
    <cellStyle name="_~7432760" xfId="183" xr:uid="{00000000-0005-0000-0000-0000D0000000}"/>
    <cellStyle name="_~7432760_11'Q3 kfsy Engineering Budget" xfId="184" xr:uid="{00000000-0005-0000-0000-0000D1000000}"/>
    <cellStyle name="_~7432760_CQ3'2011 kfsy 固定资产增加 rev01" xfId="185" xr:uid="{00000000-0005-0000-0000-0000D2000000}"/>
    <cellStyle name="_~7432760_kfsy 2011'Q3 预算总结Rev.00" xfId="186" xr:uid="{00000000-0005-0000-0000-0000D3000000}"/>
    <cellStyle name="_~7567935" xfId="187" xr:uid="{00000000-0005-0000-0000-0000D4000000}"/>
    <cellStyle name="_~7826224" xfId="188" xr:uid="{00000000-0005-0000-0000-0000D5000000}"/>
    <cellStyle name="_~7826224_11'Q3 kfsy Engineering Budget-Rev00" xfId="189" xr:uid="{00000000-0005-0000-0000-0000D6000000}"/>
    <cellStyle name="_~7826224_11'Q3 kfsy Engineering Budget-Rev00_CQ3'2011 kfsy 固定资产增加 rev01" xfId="190" xr:uid="{00000000-0005-0000-0000-0000D7000000}"/>
    <cellStyle name="_~7826224_kfsy 部人力需求预算Q3'2011" xfId="191" xr:uid="{00000000-0005-0000-0000-0000D8000000}"/>
    <cellStyle name="_~7826224_kfsy 国内表 budget.report.REV.2011Q3-2012Q2_C4235" xfId="192" xr:uid="{00000000-0005-0000-0000-0000D9000000}"/>
    <cellStyle name="_~7826224_SMT线体分布及待单闲置率预算" xfId="193" xr:uid="{00000000-0005-0000-0000-0000DA000000}"/>
    <cellStyle name="_~8040456" xfId="194" xr:uid="{00000000-0005-0000-0000-0000DB000000}"/>
    <cellStyle name="_~8698868" xfId="195" xr:uid="{00000000-0005-0000-0000-0000DC000000}"/>
    <cellStyle name="_~8698868_11'Q3 kfsy Engineering Budget" xfId="196" xr:uid="{00000000-0005-0000-0000-0000DD000000}"/>
    <cellStyle name="_~8698868_CQ3'2011 kfsy 固定资产增加 rev01" xfId="197" xr:uid="{00000000-0005-0000-0000-0000DE000000}"/>
    <cellStyle name="_~8698868_kfsy 2011'Q3 预算总结Rev.00" xfId="198" xr:uid="{00000000-0005-0000-0000-0000DF000000}"/>
    <cellStyle name="_~8800768" xfId="199" xr:uid="{00000000-0005-0000-0000-0000E0000000}"/>
    <cellStyle name="_~8800768_11'Q3 kfsy Engineering Budget-Rev00" xfId="200" xr:uid="{00000000-0005-0000-0000-0000E1000000}"/>
    <cellStyle name="_~8800768_11'Q3 kfsy Engineering Budget-Rev00_CQ3'2011 kfsy 固定资产增加 rev01" xfId="201" xr:uid="{00000000-0005-0000-0000-0000E2000000}"/>
    <cellStyle name="_~8800768_kfsy 部人力需求预算Q3'2011" xfId="202" xr:uid="{00000000-0005-0000-0000-0000E3000000}"/>
    <cellStyle name="_~8800768_kfsy 国内表 budget.report.REV.2011Q3-2012Q2_C4235" xfId="203" xr:uid="{00000000-0005-0000-0000-0000E4000000}"/>
    <cellStyle name="_~8800768_SMT线体分布及待单闲置率预算" xfId="204" xr:uid="{00000000-0005-0000-0000-0000E5000000}"/>
    <cellStyle name="_~8820431" xfId="205" xr:uid="{00000000-0005-0000-0000-0000E6000000}"/>
    <cellStyle name="_~8894190" xfId="206" xr:uid="{00000000-0005-0000-0000-0000E7000000}"/>
    <cellStyle name="_~8894190_2011年产能计划(WK02)" xfId="207" xr:uid="{00000000-0005-0000-0000-0000E8000000}"/>
    <cellStyle name="_~8894190_BA1 Manpower Estimation (Weekly) New Line" xfId="208" xr:uid="{00000000-0005-0000-0000-0000E9000000}"/>
    <cellStyle name="_~8894190_BA1 Manpower Estimation (Weekly) rev.082202" xfId="209" xr:uid="{00000000-0005-0000-0000-0000EA000000}"/>
    <cellStyle name="_~8894190_BA1 Manpower Estimation (Weekly) rev.082202_BA1 Manpower Estimation (Weekly) New Line 0826" xfId="210" xr:uid="{00000000-0005-0000-0000-0000EB000000}"/>
    <cellStyle name="_~8894190_BA1 Manpower Estimation (Weekly) rev.082202_BA1 Manpower Estimation (Weekly) New Line 0826_2011年产能计划(WK02)" xfId="211" xr:uid="{00000000-0005-0000-0000-0000EC000000}"/>
    <cellStyle name="_~8894190_LCD 工位排布及UPH(已发行)" xfId="212" xr:uid="{00000000-0005-0000-0000-0000ED000000}"/>
    <cellStyle name="_~8894190_PBA&amp;LCD Layout" xfId="213" xr:uid="{00000000-0005-0000-0000-0000EE000000}"/>
    <cellStyle name="_~9205927" xfId="214" xr:uid="{00000000-0005-0000-0000-0000EF000000}"/>
    <cellStyle name="_~9397650" xfId="215" xr:uid="{00000000-0005-0000-0000-0000F0000000}"/>
    <cellStyle name="_~9397650_2011年产能计划(WK02)" xfId="216" xr:uid="{00000000-0005-0000-0000-0000F1000000}"/>
    <cellStyle name="_~9397650_BA1 Manpower Estimation (Weekly) New Line" xfId="217" xr:uid="{00000000-0005-0000-0000-0000F2000000}"/>
    <cellStyle name="_~9397650_BA1 Manpower Estimation (Weekly) rev.082202" xfId="218" xr:uid="{00000000-0005-0000-0000-0000F3000000}"/>
    <cellStyle name="_~9397650_BA1 Manpower Estimation (Weekly) rev.082202_BA1 Manpower Estimation (Weekly) New Line 0826" xfId="219" xr:uid="{00000000-0005-0000-0000-0000F4000000}"/>
    <cellStyle name="_~9397650_BA1 Manpower Estimation (Weekly) rev.082202_BA1 Manpower Estimation (Weekly) New Line 0826_2011年产能计划(WK02)" xfId="220" xr:uid="{00000000-0005-0000-0000-0000F5000000}"/>
    <cellStyle name="_~9397650_LCD 工位排布及UPH(已发行)" xfId="221" xr:uid="{00000000-0005-0000-0000-0000F6000000}"/>
    <cellStyle name="_~9397650_PBA&amp;LCD Layout" xfId="222" xr:uid="{00000000-0005-0000-0000-0000F7000000}"/>
    <cellStyle name="_~9423971" xfId="223" xr:uid="{00000000-0005-0000-0000-0000F8000000}"/>
    <cellStyle name="_~9423971_2011年产能计划(WK02)" xfId="224" xr:uid="{00000000-0005-0000-0000-0000F9000000}"/>
    <cellStyle name="_~9423971_BA1 Manpower Estimation (Weekly) New Line" xfId="225" xr:uid="{00000000-0005-0000-0000-0000FA000000}"/>
    <cellStyle name="_~9423971_BA1 Manpower Estimation (Weekly) rev.082202" xfId="226" xr:uid="{00000000-0005-0000-0000-0000FB000000}"/>
    <cellStyle name="_~9423971_BA1 Manpower Estimation (Weekly) rev.082202_BA1 Manpower Estimation (Weekly) New Line 0826" xfId="227" xr:uid="{00000000-0005-0000-0000-0000FC000000}"/>
    <cellStyle name="_~9423971_BA1 Manpower Estimation (Weekly) rev.082202_BA1 Manpower Estimation (Weekly) New Line 0826_2011年产能计划(WK02)" xfId="228" xr:uid="{00000000-0005-0000-0000-0000FD000000}"/>
    <cellStyle name="_~9423971_LCD 工位排布及UPH(已发行)" xfId="229" xr:uid="{00000000-0005-0000-0000-0000FE000000}"/>
    <cellStyle name="_~9423971_PBA&amp;LCD Layout" xfId="230" xr:uid="{00000000-0005-0000-0000-0000FF000000}"/>
    <cellStyle name="_~9614493" xfId="231" xr:uid="{00000000-0005-0000-0000-000000010000}"/>
    <cellStyle name="_~9659143" xfId="232" xr:uid="{00000000-0005-0000-0000-000001010000}"/>
    <cellStyle name="_~9659143_2011年产能计划(WK02)" xfId="233" xr:uid="{00000000-0005-0000-0000-000002010000}"/>
    <cellStyle name="_~9659143_BA1 Manpower Estimation (Weekly) New Line" xfId="234" xr:uid="{00000000-0005-0000-0000-000003010000}"/>
    <cellStyle name="_~9659143_BA1 Manpower Estimation (Weekly) rev.082202" xfId="235" xr:uid="{00000000-0005-0000-0000-000004010000}"/>
    <cellStyle name="_~9659143_BA1 Manpower Estimation (Weekly) rev.082202_BA1 Manpower Estimation (Weekly) New Line 0826" xfId="236" xr:uid="{00000000-0005-0000-0000-000005010000}"/>
    <cellStyle name="_~9659143_BA1 Manpower Estimation (Weekly) rev.082202_BA1 Manpower Estimation (Weekly) New Line 0826_2011年产能计划(WK02)" xfId="237" xr:uid="{00000000-0005-0000-0000-000006010000}"/>
    <cellStyle name="_~9659143_LCD 工位排布及UPH(已发行)" xfId="238" xr:uid="{00000000-0005-0000-0000-000007010000}"/>
    <cellStyle name="_~9659143_PBA&amp;LCD Layout" xfId="239" xr:uid="{00000000-0005-0000-0000-000008010000}"/>
    <cellStyle name="_07'Q3 Engineering Budget-spare parts Rev.02" xfId="240" xr:uid="{00000000-0005-0000-0000-000009010000}"/>
    <cellStyle name="_07Q3 MH1销售预算Rev.070530" xfId="241" xr:uid="{00000000-0005-0000-0000-00000A010000}"/>
    <cellStyle name="_07Q3 MH1销售预算Rev.070530_2011年产能计划(WK02)" xfId="242" xr:uid="{00000000-0005-0000-0000-00000B010000}"/>
    <cellStyle name="_07Q3 MH1销售预算Rev.070530_BA1 Manpower Estimation (Weekly) New Line" xfId="243" xr:uid="{00000000-0005-0000-0000-00000C010000}"/>
    <cellStyle name="_07Q3 MH1销售预算Rev.070530_BA1 Manpower Estimation (Weekly) rev.082202" xfId="244" xr:uid="{00000000-0005-0000-0000-00000D010000}"/>
    <cellStyle name="_07Q3 MH1销售预算Rev.070530_BA1 Manpower Estimation (Weekly) rev.082202_BA1 Manpower Estimation (Weekly) New Line 0826" xfId="245" xr:uid="{00000000-0005-0000-0000-00000E010000}"/>
    <cellStyle name="_07Q3 MH1销售预算Rev.070530_BA1 Manpower Estimation (Weekly) rev.082202_BA1 Manpower Estimation (Weekly) New Line 0826_2011年产能计划(WK02)" xfId="246" xr:uid="{00000000-0005-0000-0000-00000F010000}"/>
    <cellStyle name="_07Q3 MH1销售预算Rev.070530_LCD 工位排布及UPH(已发行)" xfId="247" xr:uid="{00000000-0005-0000-0000-000010010000}"/>
    <cellStyle name="_07Q3 MH1销售预算Rev.070530_PBA&amp;LCD Layout" xfId="248" xr:uid="{00000000-0005-0000-0000-000011010000}"/>
    <cellStyle name="_07Q3 MH1销售预算Rev.070607" xfId="249" xr:uid="{00000000-0005-0000-0000-000012010000}"/>
    <cellStyle name="_07Q3 MH1销售预算Rev.070607_2011年产能计划(WK02)" xfId="250" xr:uid="{00000000-0005-0000-0000-000013010000}"/>
    <cellStyle name="_07Q3 MH1销售预算Rev.070607_BA1 Manpower Estimation (Weekly) New Line" xfId="251" xr:uid="{00000000-0005-0000-0000-000014010000}"/>
    <cellStyle name="_07Q3 MH1销售预算Rev.070607_BA1 Manpower Estimation (Weekly) rev.082202" xfId="252" xr:uid="{00000000-0005-0000-0000-000015010000}"/>
    <cellStyle name="_07Q3 MH1销售预算Rev.070607_BA1 Manpower Estimation (Weekly) rev.082202_BA1 Manpower Estimation (Weekly) New Line 0826" xfId="253" xr:uid="{00000000-0005-0000-0000-000016010000}"/>
    <cellStyle name="_07Q3 MH1销售预算Rev.070607_BA1 Manpower Estimation (Weekly) rev.082202_BA1 Manpower Estimation (Weekly) New Line 0826_2011年产能计划(WK02)" xfId="254" xr:uid="{00000000-0005-0000-0000-000017010000}"/>
    <cellStyle name="_07Q3 MH1销售预算Rev.070607_LCD 工位排布及UPH(已发行)" xfId="255" xr:uid="{00000000-0005-0000-0000-000018010000}"/>
    <cellStyle name="_07Q3 MH1销售预算Rev.070607_PBA&amp;LCD Layout" xfId="256" xr:uid="{00000000-0005-0000-0000-000019010000}"/>
    <cellStyle name="_07Q4 CRP销售预算Rev.070903" xfId="257" xr:uid="{00000000-0005-0000-0000-00001A010000}"/>
    <cellStyle name="_07'Q4 E-PCBA Engineering Budget-spare parts Rev.01" xfId="258" xr:uid="{00000000-0005-0000-0000-00001B010000}"/>
    <cellStyle name="_07'Q4 E-PCBA Engineering Budget-spare parts Rev.03" xfId="259" xr:uid="{00000000-0005-0000-0000-00001C010000}"/>
    <cellStyle name="_07Q4 MH1销售预算Rev.070903" xfId="260" xr:uid="{00000000-0005-0000-0000-00001D010000}"/>
    <cellStyle name="_07Q4 MH2 Forecast-070903 ZY" xfId="261" xr:uid="{00000000-0005-0000-0000-00001E010000}"/>
    <cellStyle name="_07Q4 MH2销售预算Rev  翁雪颜.070903" xfId="262" xr:uid="{00000000-0005-0000-0000-00001F010000}"/>
    <cellStyle name="_07Q4 MH2销售预算Rev.070903" xfId="263" xr:uid="{00000000-0005-0000-0000-000020010000}"/>
    <cellStyle name="_07Q4 SZ02销售预算（WORSE CASE）Rev.070903-volume" xfId="264" xr:uid="{00000000-0005-0000-0000-000021010000}"/>
    <cellStyle name="_08'Q1电子厂后段（Italy）预算--C4134-Rev2" xfId="265" xr:uid="{00000000-0005-0000-0000-000022010000}"/>
    <cellStyle name="_08'Q1电子厂后段（Italy）预算--C4134-Rev2_11'Q3 kfsy Engineering Budget" xfId="266" xr:uid="{00000000-0005-0000-0000-000023010000}"/>
    <cellStyle name="_08'Q1电子厂后段（Italy）预算--C4134-Rev2_CQ3'2011 kfsy 固定资产增加 rev01" xfId="267" xr:uid="{00000000-0005-0000-0000-000024010000}"/>
    <cellStyle name="_08'Q1电子厂后段（Italy）预算--C4134-Rev2_kfsy 2011'Q3 预算总结Rev.00" xfId="268" xr:uid="{00000000-0005-0000-0000-000025010000}"/>
    <cellStyle name="_08'Q4电表(India.GWKM)" xfId="269" xr:uid="{00000000-0005-0000-0000-000026010000}"/>
    <cellStyle name="_08'Q4电表后段（p520)预算C4134-VER3" xfId="270" xr:uid="{00000000-0005-0000-0000-000027010000}"/>
    <cellStyle name="_08'年电子厂手机装配部（Mobile）预算 08-9-6" xfId="271" xr:uid="{00000000-0005-0000-0000-000028010000}"/>
    <cellStyle name="_08'年电子厂手机装配部（Mobile）预算 08-9-6_11'Q3 kfsy Engineering Budget-Rev00" xfId="272" xr:uid="{00000000-0005-0000-0000-000029010000}"/>
    <cellStyle name="_08'年电子厂手机装配部（Mobile）预算 08-9-6_11'Q3 kfsy Engineering Budget-Rev00_CQ3'2011 kfsy 固定资产增加 rev01" xfId="273" xr:uid="{00000000-0005-0000-0000-00002A010000}"/>
    <cellStyle name="_08'年电子厂手机装配部（Mobile）预算 08-9-6_kfsy 部人力需求预算Q3'2011" xfId="274" xr:uid="{00000000-0005-0000-0000-00002B010000}"/>
    <cellStyle name="_08'年电子厂手机装配部（Mobile）预算 08-9-6_kfsy 国内表 budget.report.REV.2011Q3-2012Q2_C4235" xfId="275" xr:uid="{00000000-0005-0000-0000-00002C010000}"/>
    <cellStyle name="_08'年电子厂手机装配部（Mobile）预算 08-9-6_SMT线体分布及待单闲置率预算" xfId="276" xr:uid="{00000000-0005-0000-0000-00002D010000}"/>
    <cellStyle name="_09'Q2 SMT1 Engineering Budget-Rev00(二楼)" xfId="277" xr:uid="{00000000-0005-0000-0000-00002E010000}"/>
    <cellStyle name="_09'Q2 SMT2 Engineering Budget-Rev00(三楼)" xfId="278" xr:uid="{00000000-0005-0000-0000-00002F010000}"/>
    <cellStyle name="_09Q2-C4134 工程预算" xfId="279" xr:uid="{00000000-0005-0000-0000-000030010000}"/>
    <cellStyle name="_09Q2销售预算产量" xfId="280" xr:uid="{00000000-0005-0000-0000-000031010000}"/>
    <cellStyle name="_09'Q3 SMT2 Engineering Budget-Rev00" xfId="281" xr:uid="{00000000-0005-0000-0000-000032010000}"/>
    <cellStyle name="_09'Q4 SMT2 Engineering Budget-Rev00" xfId="282" xr:uid="{00000000-0005-0000-0000-000033010000}"/>
    <cellStyle name="_09'Q4 SMT2 Engineering Budget-Rev00(NEW)" xfId="283" xr:uid="{00000000-0005-0000-0000-000034010000}"/>
    <cellStyle name="_10'Q1 SMT2 Engineering Budget-Rev00" xfId="284" xr:uid="{00000000-0005-0000-0000-000035010000}"/>
    <cellStyle name="_10'Q2 SMT2 Engineering Budget-Rev00" xfId="285" xr:uid="{00000000-0005-0000-0000-000036010000}"/>
    <cellStyle name="_10'Q3 SMT2 Engineering Budget-Rev00" xfId="286" xr:uid="{00000000-0005-0000-0000-000037010000}"/>
    <cellStyle name="_10'Q4 SMT2 Engineering Budget-Rev00" xfId="287" xr:uid="{00000000-0005-0000-0000-000038010000}"/>
    <cellStyle name="_11'Q1 SMT2 Engineering Budget-Rev00" xfId="288" xr:uid="{00000000-0005-0000-0000-000039010000}"/>
    <cellStyle name="_15W SOP-20100407" xfId="289" xr:uid="{00000000-0005-0000-0000-00003A010000}"/>
    <cellStyle name="_2005‘Q1费用统计准备稿" xfId="290" xr:uid="{00000000-0005-0000-0000-00003B010000}"/>
    <cellStyle name="_2005‘Q1费用统计准备稿_11'Q3 kfsy Engineering Budget-Rev00" xfId="291" xr:uid="{00000000-0005-0000-0000-00003C010000}"/>
    <cellStyle name="_2005‘Q1费用统计准备稿_11'Q3 kfsy Engineering Budget-Rev00_CQ3'2011 kfsy 固定资产增加 rev01" xfId="292" xr:uid="{00000000-0005-0000-0000-00003D010000}"/>
    <cellStyle name="_2005‘Q1费用统计准备稿_kfsy 部人力需求预算Q3'2011" xfId="293" xr:uid="{00000000-0005-0000-0000-00003E010000}"/>
    <cellStyle name="_2005‘Q1费用统计准备稿_kfsy 国内表 budget.report.REV.2011Q3-2012Q2_C4235" xfId="294" xr:uid="{00000000-0005-0000-0000-00003F010000}"/>
    <cellStyle name="_2005‘Q1费用统计准备稿_SMT线体分布及待单闲置率预算" xfId="295" xr:uid="{00000000-0005-0000-0000-000040010000}"/>
    <cellStyle name="_2005‘Q2 CRD 损益表" xfId="296" xr:uid="{00000000-0005-0000-0000-000041010000}"/>
    <cellStyle name="_2005‘Q3 CRD 损益表" xfId="297" xr:uid="{00000000-0005-0000-0000-000042010000}"/>
    <cellStyle name="_2005‘Q3 NTPD 损益表" xfId="298" xr:uid="{00000000-0005-0000-0000-000043010000}"/>
    <cellStyle name="_2005‘Q3 电子厂损益表" xfId="299" xr:uid="{00000000-0005-0000-0000-000044010000}"/>
    <cellStyle name="_2005‘Q4 CRD 损益表" xfId="300" xr:uid="{00000000-0005-0000-0000-000045010000}"/>
    <cellStyle name="_2005‘Q4 NTPD 损益表" xfId="301" xr:uid="{00000000-0005-0000-0000-000046010000}"/>
    <cellStyle name="_2005‘Q4 电子厂损益表" xfId="302" xr:uid="{00000000-0005-0000-0000-000047010000}"/>
    <cellStyle name="_2005年2季度AMR预算" xfId="303" xr:uid="{00000000-0005-0000-0000-000048010000}"/>
    <cellStyle name="_2005年预算损益表（实时跟踪表）" xfId="304" xr:uid="{00000000-0005-0000-0000-000049010000}"/>
    <cellStyle name="_2006年Q2PR(BA工程)20060327" xfId="305" xr:uid="{00000000-0005-0000-0000-00004A010000}"/>
    <cellStyle name="_2006年预算表格样本" xfId="306" xr:uid="{00000000-0005-0000-0000-00004B010000}"/>
    <cellStyle name="_2006年预算表格样本_2011年产能计划(WK02)" xfId="307" xr:uid="{00000000-0005-0000-0000-00004C010000}"/>
    <cellStyle name="_2006年预算表格样本_BA1 Manpower Estimation (Weekly) New Line" xfId="308" xr:uid="{00000000-0005-0000-0000-00004D010000}"/>
    <cellStyle name="_2006年预算表格样本_BA1 Manpower Estimation (Weekly) rev.082202" xfId="309" xr:uid="{00000000-0005-0000-0000-00004E010000}"/>
    <cellStyle name="_2006年预算表格样本_BA1 Manpower Estimation (Weekly) rev.082202_BA1 Manpower Estimation (Weekly) New Line 0826" xfId="310" xr:uid="{00000000-0005-0000-0000-00004F010000}"/>
    <cellStyle name="_2006年预算表格样本_BA1 Manpower Estimation (Weekly) rev.082202_BA1 Manpower Estimation (Weekly) New Line 0826_2011年产能计划(WK02)" xfId="311" xr:uid="{00000000-0005-0000-0000-000050010000}"/>
    <cellStyle name="_2006年预算表格样本_LCD 工位排布及UPH(已发行)" xfId="312" xr:uid="{00000000-0005-0000-0000-000051010000}"/>
    <cellStyle name="_2006年预算表格样本_PBA&amp;LCD Layout" xfId="313" xr:uid="{00000000-0005-0000-0000-000052010000}"/>
    <cellStyle name="_2007Q3 SZ01物料与预算产品组最新对照表" xfId="314" xr:uid="{00000000-0005-0000-0000-000053010000}"/>
    <cellStyle name="_2007Q3 SZ01物料与预算产品组最新对照表_2011年产能计划(WK02)" xfId="315" xr:uid="{00000000-0005-0000-0000-000054010000}"/>
    <cellStyle name="_2007Q3 SZ01物料与预算产品组最新对照表_BA1 Manpower Estimation (Weekly) New Line" xfId="316" xr:uid="{00000000-0005-0000-0000-000055010000}"/>
    <cellStyle name="_2007Q3 SZ01物料与预算产品组最新对照表_BA1 Manpower Estimation (Weekly) rev.082202" xfId="317" xr:uid="{00000000-0005-0000-0000-000056010000}"/>
    <cellStyle name="_2007Q3 SZ01物料与预算产品组最新对照表_BA1 Manpower Estimation (Weekly) rev.082202_BA1 Manpower Estimation (Weekly) New Line 0826" xfId="318" xr:uid="{00000000-0005-0000-0000-000057010000}"/>
    <cellStyle name="_2007Q3 SZ01物料与预算产品组最新对照表_BA1 Manpower Estimation (Weekly) rev.082202_BA1 Manpower Estimation (Weekly) New Line 0826_2011年产能计划(WK02)" xfId="319" xr:uid="{00000000-0005-0000-0000-000058010000}"/>
    <cellStyle name="_2007Q3 SZ01物料与预算产品组最新对照表_LCD 工位排布及UPH(已发行)" xfId="320" xr:uid="{00000000-0005-0000-0000-000059010000}"/>
    <cellStyle name="_2007Q3 SZ01物料与预算产品组最新对照表_PBA&amp;LCD Layout" xfId="321" xr:uid="{00000000-0005-0000-0000-00005A010000}"/>
    <cellStyle name="_2007年ELE损益表预算与实际对比" xfId="322" xr:uid="{00000000-0005-0000-0000-00005B010000}"/>
    <cellStyle name="_2007年MSD损益表预算与实际对比" xfId="323" xr:uid="{00000000-0005-0000-0000-00005C010000}"/>
    <cellStyle name="_2007年年度&amp;Q1销售预算(Worse Case)REV.0612-电子厂" xfId="324" xr:uid="{00000000-0005-0000-0000-00005D010000}"/>
    <cellStyle name="_2007年年度&amp;Q1销售预算(Worse&amp;Best Case)REV.0612-微电子" xfId="325" xr:uid="{00000000-0005-0000-0000-00005E010000}"/>
    <cellStyle name="_2008&amp;08Q1 CRP销售预算Rev.071121" xfId="326" xr:uid="{00000000-0005-0000-0000-00005F010000}"/>
    <cellStyle name="_2008Q1 SZ01物料与预算产品组最新对照表" xfId="327" xr:uid="{00000000-0005-0000-0000-000060010000}"/>
    <cellStyle name="_2008Q4产量" xfId="328" xr:uid="{00000000-0005-0000-0000-000061010000}"/>
    <cellStyle name="_2008年Q3电表后段(P520)预算（C4134）ver5" xfId="329" xr:uid="{00000000-0005-0000-0000-000062010000}"/>
    <cellStyle name="_2008年Q3电表后段(P520)预算（C4134）ver5_11'Q3 kfsy Engineering Budget" xfId="330" xr:uid="{00000000-0005-0000-0000-000063010000}"/>
    <cellStyle name="_2008年Q3电表后段(P520)预算（C4134）ver5_CQ3'2011 kfsy 固定资产增加 rev01" xfId="331" xr:uid="{00000000-0005-0000-0000-000064010000}"/>
    <cellStyle name="_2008年Q3电表后段(P520)预算（C4134）ver5_kfsy 2011'Q3 预算总结Rev.00" xfId="332" xr:uid="{00000000-0005-0000-0000-000065010000}"/>
    <cellStyle name="_2008年电子厂后段(意大利表)预算（C4134）-Q4" xfId="333" xr:uid="{00000000-0005-0000-0000-000066010000}"/>
    <cellStyle name="_2008年电子厂后段(意大利表)预算（C4134）-Q4_11'Q3 kfsy Engineering Budget" xfId="334" xr:uid="{00000000-0005-0000-0000-000067010000}"/>
    <cellStyle name="_2008年电子厂后段(意大利表)预算（C4134）-Q4_CQ3'2011 kfsy 固定资产增加 rev01" xfId="335" xr:uid="{00000000-0005-0000-0000-000068010000}"/>
    <cellStyle name="_2008年电子厂后段(意大利表)预算（C4134）-Q4_kfsy 2011'Q3 预算总结Rev.00" xfId="336" xr:uid="{00000000-0005-0000-0000-000069010000}"/>
    <cellStyle name="_2008年电子厂后段(印度表)预算（C4531）-Q4" xfId="337" xr:uid="{00000000-0005-0000-0000-00006A010000}"/>
    <cellStyle name="_2008年电子厂后段(印度表)预算（C4531）-Q4_11'Q3 kfsy Engineering Budget" xfId="338" xr:uid="{00000000-0005-0000-0000-00006B010000}"/>
    <cellStyle name="_2008年电子厂后段(印度表)预算（C4531）-Q4_CQ3'2011 kfsy 固定资产增加 rev01" xfId="339" xr:uid="{00000000-0005-0000-0000-00006C010000}"/>
    <cellStyle name="_2008年电子厂后段(印度表)预算（C4531）-Q4_kfsy 2011'Q3 预算总结Rev.00" xfId="340" xr:uid="{00000000-0005-0000-0000-00006D010000}"/>
    <cellStyle name="_2010 Q4季度预算--C4434" xfId="341" xr:uid="{00000000-0005-0000-0000-00006E010000}"/>
    <cellStyle name="_2010 Q4季度预算--C4434_11'Q3 kfsy Engineering Budget" xfId="342" xr:uid="{00000000-0005-0000-0000-00006F010000}"/>
    <cellStyle name="_2010 Q4季度预算--C4434_CQ3'2011 kfsy 固定资产增加 rev01" xfId="343" xr:uid="{00000000-0005-0000-0000-000070010000}"/>
    <cellStyle name="_2010年全年费用预算（CAL）" xfId="344" xr:uid="{00000000-0005-0000-0000-000071010000}"/>
    <cellStyle name="_2010年全年费用预算（CAL）_11'Q3 kfsy Engineering Budget-Rev00" xfId="345" xr:uid="{00000000-0005-0000-0000-000072010000}"/>
    <cellStyle name="_2010年全年费用预算（CAL）_11'Q3 kfsy Engineering Budget-Rev00_CQ3'2011 kfsy 固定资产增加 rev01" xfId="346" xr:uid="{00000000-0005-0000-0000-000073010000}"/>
    <cellStyle name="_2010年全年费用预算（CAL）_kfsy 部人力需求预算Q3'2011" xfId="347" xr:uid="{00000000-0005-0000-0000-000074010000}"/>
    <cellStyle name="_2010年全年费用预算（CAL）_kfsy 国内表 budget.report.REV.2011Q3-2012Q2_C4235" xfId="348" xr:uid="{00000000-0005-0000-0000-000075010000}"/>
    <cellStyle name="_2010年全年费用预算（CAL）_SMT线体分布及待单闲置率预算" xfId="349" xr:uid="{00000000-0005-0000-0000-000076010000}"/>
    <cellStyle name="_2010年全年校准费用预算" xfId="350" xr:uid="{00000000-0005-0000-0000-000077010000}"/>
    <cellStyle name="_2011'Q1 Engineering Budget-Rev00( KFNS yt)" xfId="351" xr:uid="{00000000-0005-0000-0000-000078010000}"/>
    <cellStyle name="_2011'Q1 SMT1 Engineering Budget-Rev00(二楼)" xfId="352" xr:uid="{00000000-0005-0000-0000-000079010000}"/>
    <cellStyle name="_2011年全年校准费用预算" xfId="353" xr:uid="{00000000-0005-0000-0000-00007A010000}"/>
    <cellStyle name="_20M Hook up &amp; HSA &amp;FCOF investment(3G)Rev A" xfId="354" xr:uid="{00000000-0005-0000-0000-00007B010000}"/>
    <cellStyle name="_20M Hook up &amp; HSA &amp;FCOF investment(3G)Rev A_2011年产能计划(WK02)" xfId="355" xr:uid="{00000000-0005-0000-0000-00007C010000}"/>
    <cellStyle name="_20M Hook up &amp; HSA &amp;FCOF investment(3G)Rev A_BA1 Manpower Estimation (Weekly) New Line" xfId="356" xr:uid="{00000000-0005-0000-0000-00007D010000}"/>
    <cellStyle name="_20M Hook up &amp; HSA &amp;FCOF investment(3G)Rev A_BA1 Manpower Estimation (Weekly) rev.082202" xfId="357" xr:uid="{00000000-0005-0000-0000-00007E010000}"/>
    <cellStyle name="_20M Hook up &amp; HSA &amp;FCOF investment(3G)Rev A_BA1 Manpower Estimation (Weekly) rev.082202_BA1 Manpower Estimation (Weekly) New Line 0826" xfId="358" xr:uid="{00000000-0005-0000-0000-00007F010000}"/>
    <cellStyle name="_20M Hook up &amp; HSA &amp;FCOF investment(3G)Rev A_BA1 Manpower Estimation (Weekly) rev.082202_BA1 Manpower Estimation (Weekly) New Line 0826_2011年产能计划(WK02)" xfId="359" xr:uid="{00000000-0005-0000-0000-000080010000}"/>
    <cellStyle name="_20M Hook up &amp; HSA &amp;FCOF investment(3G)Rev A_LCD 工位排布及UPH(已发行)" xfId="360" xr:uid="{00000000-0005-0000-0000-000081010000}"/>
    <cellStyle name="_20M Hook up &amp; HSA &amp;FCOF investment(3G)Rev A_PBA&amp;LCD Layout" xfId="361" xr:uid="{00000000-0005-0000-0000-000082010000}"/>
    <cellStyle name="_4月" xfId="362" xr:uid="{00000000-0005-0000-0000-000083010000}"/>
    <cellStyle name="_4种产品BA加工费用报价（Mar.18'07）" xfId="363" xr:uid="{00000000-0005-0000-0000-000084010000}"/>
    <cellStyle name="_A3 Y2005 Q3 budget Rev A" xfId="364" xr:uid="{00000000-0005-0000-0000-000085010000}"/>
    <cellStyle name="_A3 Y2005 Q3 budget Rev A_2011年产能计划(WK02)" xfId="365" xr:uid="{00000000-0005-0000-0000-000086010000}"/>
    <cellStyle name="_A3 Y2005 Q3 budget Rev A_BA1 Manpower Estimation (Weekly) New Line" xfId="366" xr:uid="{00000000-0005-0000-0000-000087010000}"/>
    <cellStyle name="_A3 Y2005 Q3 budget Rev A_BA1 Manpower Estimation (Weekly) rev.082202" xfId="367" xr:uid="{00000000-0005-0000-0000-000088010000}"/>
    <cellStyle name="_A3 Y2005 Q3 budget Rev A_BA1 Manpower Estimation (Weekly) rev.082202_BA1 Manpower Estimation (Weekly) New Line 0826" xfId="368" xr:uid="{00000000-0005-0000-0000-000089010000}"/>
    <cellStyle name="_A3 Y2005 Q3 budget Rev A_BA1 Manpower Estimation (Weekly) rev.082202_BA1 Manpower Estimation (Weekly) New Line 0826_2011年产能计划(WK02)" xfId="369" xr:uid="{00000000-0005-0000-0000-00008A010000}"/>
    <cellStyle name="_A3 Y2005 Q3 budget Rev A_LCD 工位排布及UPH(已发行)" xfId="370" xr:uid="{00000000-0005-0000-0000-00008B010000}"/>
    <cellStyle name="_A3 Y2005 Q3 budget Rev A_PBA&amp;LCD Layout" xfId="371" xr:uid="{00000000-0005-0000-0000-00008C010000}"/>
    <cellStyle name="_AMR Q4损益预算" xfId="372" xr:uid="{00000000-0005-0000-0000-00008D010000}"/>
    <cellStyle name="_AssistantRequest for Q4" xfId="373" xr:uid="{00000000-0005-0000-0000-00008E010000}"/>
    <cellStyle name="_AssistantRequest for Q4_~1128463" xfId="374" xr:uid="{00000000-0005-0000-0000-00008F010000}"/>
    <cellStyle name="_AssistantRequest for Q4_11'Q3 kfsy Engineering Budget" xfId="375" xr:uid="{00000000-0005-0000-0000-000090010000}"/>
    <cellStyle name="_AssistantRequest for Q4_2010年4季度预算" xfId="376" xr:uid="{00000000-0005-0000-0000-000091010000}"/>
    <cellStyle name="_AssistantRequest for Q4_BA1 Manpower Estimation (Weekly) New Line 0826" xfId="377" xr:uid="{00000000-0005-0000-0000-000092010000}"/>
    <cellStyle name="_AssistantRequest for Q4_CQ3'2011 kfsy 固定资产增加 rev01" xfId="378" xr:uid="{00000000-0005-0000-0000-000093010000}"/>
    <cellStyle name="_AssistantRequest for Q4_kfsy 2011'Q3 预算总结Rev.00" xfId="379" xr:uid="{00000000-0005-0000-0000-000094010000}"/>
    <cellStyle name="_AssistantRequest for Q4_kfsy 部辅料包材预算2011'Q3" xfId="380" xr:uid="{00000000-0005-0000-0000-000095010000}"/>
    <cellStyle name="_AssistantRequest for Q4_kfsy 部人力需求预算Q3'2011" xfId="381" xr:uid="{00000000-0005-0000-0000-000096010000}"/>
    <cellStyle name="_AssistantRequest for Q4_kfsy 部人力需求预算Q3'2011-C4235" xfId="382" xr:uid="{00000000-0005-0000-0000-000097010000}"/>
    <cellStyle name="_AssistantRequest for Q4_kfsy 国内表 budget.report.REV.2011Q3-2012Q2_C4235" xfId="383" xr:uid="{00000000-0005-0000-0000-000098010000}"/>
    <cellStyle name="_Assy1 (C3151) Q1'06 budget, Rev.C" xfId="384" xr:uid="{00000000-0005-0000-0000-000099010000}"/>
    <cellStyle name="_Assy1 (C3151) Q1'06 budget, Rev.C_11'Q3 kfsy Engineering Budget-Rev00" xfId="385" xr:uid="{00000000-0005-0000-0000-00009A010000}"/>
    <cellStyle name="_Assy1 (C3151) Q1'06 budget, Rev.C_11'Q3 kfsy Engineering Budget-Rev00_CQ3'2011 kfsy 固定资产增加 rev01" xfId="386" xr:uid="{00000000-0005-0000-0000-00009B010000}"/>
    <cellStyle name="_Assy1 (C3151) Q1'06 budget, Rev.C_2010年4季度预算" xfId="387" xr:uid="{00000000-0005-0000-0000-00009C010000}"/>
    <cellStyle name="_Assy1 (C3151) Q1'06 budget, Rev.C_BA1 Manpower Estimation (Weekly) New Line 0826" xfId="388" xr:uid="{00000000-0005-0000-0000-00009D010000}"/>
    <cellStyle name="_Assy1 (C3151) Q1'06 budget, Rev.C_kfsy 部人力需求预算Q3'2011" xfId="389" xr:uid="{00000000-0005-0000-0000-00009E010000}"/>
    <cellStyle name="_Assy1 (C3151) Q1'06 budget, Rev.C_kfsy 国内表 budget.report.REV.2011Q3-2012Q2_C4235" xfId="390" xr:uid="{00000000-0005-0000-0000-00009F010000}"/>
    <cellStyle name="_Assy1 (C3151) Q1'06 budget, Rev.C_SMT线体分布及待单闲置率预算" xfId="391" xr:uid="{00000000-0005-0000-0000-0000A0010000}"/>
    <cellStyle name="_Assy1 Q3'05 导入公式的方式" xfId="392" xr:uid="{00000000-0005-0000-0000-0000A1010000}"/>
    <cellStyle name="_Assy1 Q3'05 导入公式的方式_2011年产能计划(WK02)" xfId="393" xr:uid="{00000000-0005-0000-0000-0000A2010000}"/>
    <cellStyle name="_Assy1 Q3'05 导入公式的方式_BA1 Manpower Estimation (Weekly) New Line" xfId="394" xr:uid="{00000000-0005-0000-0000-0000A3010000}"/>
    <cellStyle name="_Assy1 Q3'05 导入公式的方式_BA1 Manpower Estimation (Weekly) rev.082202" xfId="395" xr:uid="{00000000-0005-0000-0000-0000A4010000}"/>
    <cellStyle name="_Assy1 Q3'05 导入公式的方式_BA1 Manpower Estimation (Weekly) rev.082202_BA1 Manpower Estimation (Weekly) New Line 0826" xfId="396" xr:uid="{00000000-0005-0000-0000-0000A5010000}"/>
    <cellStyle name="_Assy1 Q3'05 导入公式的方式_BA1 Manpower Estimation (Weekly) rev.082202_BA1 Manpower Estimation (Weekly) New Line 0826_2011年产能计划(WK02)" xfId="397" xr:uid="{00000000-0005-0000-0000-0000A6010000}"/>
    <cellStyle name="_Assy1 Q3'05 导入公式的方式_LCD 工位排布及UPH(已发行)" xfId="398" xr:uid="{00000000-0005-0000-0000-0000A7010000}"/>
    <cellStyle name="_Assy1 Q3'05 导入公式的方式_PBA&amp;LCD Layout" xfId="399" xr:uid="{00000000-0005-0000-0000-0000A8010000}"/>
    <cellStyle name="_B4125--CQ209预算汇报 (Rev 1)" xfId="400" xr:uid="{00000000-0005-0000-0000-0000A9010000}"/>
    <cellStyle name="_B4125--CQ209预算汇报 (Rev 1)_11'Q3 kfsy Engineering Budget-Rev00" xfId="401" xr:uid="{00000000-0005-0000-0000-0000AA010000}"/>
    <cellStyle name="_B4125--CQ209预算汇报 (Rev 1)_11'Q3 kfsy Engineering Budget-Rev00_CQ3'2011 kfsy 固定资产增加 rev01" xfId="402" xr:uid="{00000000-0005-0000-0000-0000AB010000}"/>
    <cellStyle name="_B4125--CQ209预算汇报 (Rev 1)_2010年4季度预算" xfId="403" xr:uid="{00000000-0005-0000-0000-0000AC010000}"/>
    <cellStyle name="_B4125--CQ209预算汇报 (Rev 1)_kfsy 部人力需求预算Q3'2011" xfId="404" xr:uid="{00000000-0005-0000-0000-0000AD010000}"/>
    <cellStyle name="_B4125--CQ209预算汇报 (Rev 1)_kfsy 国内表 budget.report.REV.2011Q3-2012Q2_C4235" xfId="405" xr:uid="{00000000-0005-0000-0000-0000AE010000}"/>
    <cellStyle name="_B4125--CQ209预算汇报 (Rev 1)_SMT线体分布及待单闲置率预算" xfId="406" xr:uid="{00000000-0005-0000-0000-0000AF010000}"/>
    <cellStyle name="_BA- CRD Q1`2007 budget" xfId="407" xr:uid="{00000000-0005-0000-0000-0000B0010000}"/>
    <cellStyle name="_BA- CRD Q1`2007 budget_11'Q3 kfsy Engineering Budget" xfId="408" xr:uid="{00000000-0005-0000-0000-0000B1010000}"/>
    <cellStyle name="_BA- CRD Q1`2007 budget_CQ3'2011 kfsy 固定资产增加 rev01" xfId="409" xr:uid="{00000000-0005-0000-0000-0000B2010000}"/>
    <cellStyle name="_BA- CRD Q1`2007 budget_kfsy 2011'Q3 预算总结Rev.00" xfId="410" xr:uid="{00000000-0005-0000-0000-0000B3010000}"/>
    <cellStyle name="_BA Investment for projet K(Nov.16'06)" xfId="411" xr:uid="{00000000-0005-0000-0000-0000B4010000}"/>
    <cellStyle name="_BA_General Q2'2007 budget rev.1" xfId="412" xr:uid="{00000000-0005-0000-0000-0000B5010000}"/>
    <cellStyle name="_BA_IndiaQ2'2007 budget rev.1" xfId="413" xr:uid="{00000000-0005-0000-0000-0000B6010000}"/>
    <cellStyle name="_BA_Italy Q2'2007 budget rev.1" xfId="414" xr:uid="{00000000-0005-0000-0000-0000B7010000}"/>
    <cellStyle name="_BA-MP Q1`2007 budget" xfId="415" xr:uid="{00000000-0005-0000-0000-0000B8010000}"/>
    <cellStyle name="_BA-MP Q1`2007 budget_11'Q3 kfsy Engineering Budget" xfId="416" xr:uid="{00000000-0005-0000-0000-0000B9010000}"/>
    <cellStyle name="_BA-MP Q1`2007 budget_CQ3'2011 kfsy 固定资产增加 rev01" xfId="417" xr:uid="{00000000-0005-0000-0000-0000BA010000}"/>
    <cellStyle name="_BA-MP Q1`2007 budget_kfsy 2011'Q3 预算总结Rev.00" xfId="418" xr:uid="{00000000-0005-0000-0000-0000BB010000}"/>
    <cellStyle name="_BUDGET FOR 2009--EPSON03.05" xfId="419" xr:uid="{00000000-0005-0000-0000-0000BC010000}"/>
    <cellStyle name="_BUDGET FOR 2009--MOBILE03.05" xfId="420" xr:uid="{00000000-0005-0000-0000-0000BD010000}"/>
    <cellStyle name="_BUDGET FOR 2009--MOBILE0604" xfId="421" xr:uid="{00000000-0005-0000-0000-0000BE010000}"/>
    <cellStyle name="_BUDGET FOR 2010--C4433 2010-6-9" xfId="422" xr:uid="{00000000-0005-0000-0000-0000BF010000}"/>
    <cellStyle name="_BUDGET FOR 2010--C4433 C4434 2010-9-9" xfId="423" xr:uid="{00000000-0005-0000-0000-0000C0010000}"/>
    <cellStyle name="_BUDGET FOR 2010--CRP11.19" xfId="424" xr:uid="{00000000-0005-0000-0000-0000C1010000}"/>
    <cellStyle name="_BUDGET FOR 2010--CRP11.19_11'Q3 kfsy Engineering Budget" xfId="425" xr:uid="{00000000-0005-0000-0000-0000C2010000}"/>
    <cellStyle name="_BUDGET FOR 2010--CRP11.19_CQ3'2011 kfsy 固定资产增加 rev01" xfId="426" xr:uid="{00000000-0005-0000-0000-0000C3010000}"/>
    <cellStyle name="_C3141主料预算" xfId="427" xr:uid="{00000000-0005-0000-0000-0000C4010000}"/>
    <cellStyle name="_C3141主料预算_11'Q3 kfsy Engineering Budget-Rev00" xfId="428" xr:uid="{00000000-0005-0000-0000-0000C5010000}"/>
    <cellStyle name="_C3141主料预算_11'Q3 kfsy Engineering Budget-Rev00_CQ3'2011 kfsy 固定资产增加 rev01" xfId="429" xr:uid="{00000000-0005-0000-0000-0000C6010000}"/>
    <cellStyle name="_C3141主料预算_2010年4季度预算" xfId="430" xr:uid="{00000000-0005-0000-0000-0000C7010000}"/>
    <cellStyle name="_C3141主料预算_BA1 Manpower Estimation (Weekly) New Line 0826" xfId="431" xr:uid="{00000000-0005-0000-0000-0000C8010000}"/>
    <cellStyle name="_C3141主料预算_kfsy 部人力需求预算Q3'2011" xfId="432" xr:uid="{00000000-0005-0000-0000-0000C9010000}"/>
    <cellStyle name="_C3141主料预算_kfsy 国内表 budget.report.REV.2011Q3-2012Q2_C4235" xfId="433" xr:uid="{00000000-0005-0000-0000-0000CA010000}"/>
    <cellStyle name="_C3141主料预算_SMT线体分布及待单闲置率预算" xfId="434" xr:uid="{00000000-0005-0000-0000-0000CB010000}"/>
    <cellStyle name="_C3151主料预算" xfId="435" xr:uid="{00000000-0005-0000-0000-0000CC010000}"/>
    <cellStyle name="_C3151主料预算_11'Q3 kfsy Engineering Budget-Rev00" xfId="436" xr:uid="{00000000-0005-0000-0000-0000CD010000}"/>
    <cellStyle name="_C3151主料预算_11'Q3 kfsy Engineering Budget-Rev00_CQ3'2011 kfsy 固定资产增加 rev01" xfId="437" xr:uid="{00000000-0005-0000-0000-0000CE010000}"/>
    <cellStyle name="_C3151主料预算_2010年4季度预算" xfId="438" xr:uid="{00000000-0005-0000-0000-0000CF010000}"/>
    <cellStyle name="_C3151主料预算_BA1 Manpower Estimation (Weekly) New Line 0826" xfId="439" xr:uid="{00000000-0005-0000-0000-0000D0010000}"/>
    <cellStyle name="_C3151主料预算_kfsy 部人力需求预算Q3'2011" xfId="440" xr:uid="{00000000-0005-0000-0000-0000D1010000}"/>
    <cellStyle name="_C3151主料预算_kfsy 国内表 budget.report.REV.2011Q3-2012Q2_C4235" xfId="441" xr:uid="{00000000-0005-0000-0000-0000D2010000}"/>
    <cellStyle name="_C3151主料预算_SMT线体分布及待单闲置率预算" xfId="442" xr:uid="{00000000-0005-0000-0000-0000D3010000}"/>
    <cellStyle name="_C4530-MSD Q2'07_BUDGET Rev.01" xfId="443" xr:uid="{00000000-0005-0000-0000-0000D4010000}"/>
    <cellStyle name="_CAL LAB budget in 2009 year Q4" xfId="444" xr:uid="{00000000-0005-0000-0000-0000D5010000}"/>
    <cellStyle name="_CECT C1000 V3.6 BOM 20070214" xfId="445" xr:uid="{00000000-0005-0000-0000-0000D6010000}"/>
    <cellStyle name="_CECT C1000 V3.6 BOM 20070214_2011年产能计划(WK02)" xfId="446" xr:uid="{00000000-0005-0000-0000-0000D7010000}"/>
    <cellStyle name="_CECT C1000 V3.6 BOM 20070214_BA1 Manpower Estimation (Weekly) New Line" xfId="447" xr:uid="{00000000-0005-0000-0000-0000D8010000}"/>
    <cellStyle name="_CECT C1000 V3.6 BOM 20070214_BA1 Manpower Estimation (Weekly) rev.082202" xfId="448" xr:uid="{00000000-0005-0000-0000-0000D9010000}"/>
    <cellStyle name="_CECT C1000 V3.6 BOM 20070214_BA1 Manpower Estimation (Weekly) rev.082202_BA1 Manpower Estimation (Weekly) New Line 0826" xfId="449" xr:uid="{00000000-0005-0000-0000-0000DA010000}"/>
    <cellStyle name="_CECT C1000 V3.6 BOM 20070214_BA1 Manpower Estimation (Weekly) rev.082202_BA1 Manpower Estimation (Weekly) New Line 0826_2011年产能计划(WK02)" xfId="450" xr:uid="{00000000-0005-0000-0000-0000DB010000}"/>
    <cellStyle name="_CECT C1000 V3.6 BOM 20070214_LCD 工位排布及UPH(已发行)" xfId="451" xr:uid="{00000000-0005-0000-0000-0000DC010000}"/>
    <cellStyle name="_CECT C1000 V3.6 BOM 20070214_PBA 段 UPH &amp; HPU &amp; LAYOUT" xfId="452" xr:uid="{00000000-0005-0000-0000-0000DD010000}"/>
    <cellStyle name="_CECT C1000 V3.6 BOM 20070214_PBA&amp;LCD Layout" xfId="453" xr:uid="{00000000-0005-0000-0000-0000DE010000}"/>
    <cellStyle name="_CELL UPH爬升计划统计表" xfId="454" xr:uid="{00000000-0005-0000-0000-0000DF010000}"/>
    <cellStyle name="_CELL UPH爬升计划统计表 2" xfId="455" xr:uid="{00000000-0005-0000-0000-0000E0010000}"/>
    <cellStyle name="_CELL UPH爬升计划统计表 2 2" xfId="456" xr:uid="{00000000-0005-0000-0000-0000E1010000}"/>
    <cellStyle name="_CELL UPH爬升计划统计表 2 2 2" xfId="3174" xr:uid="{00000000-0005-0000-0000-0000E2010000}"/>
    <cellStyle name="_CELL UPH爬升计划统计表 2 3" xfId="457" xr:uid="{00000000-0005-0000-0000-0000E3010000}"/>
    <cellStyle name="_CELL UPH爬升计划统计表 2 3 2" xfId="3283" xr:uid="{00000000-0005-0000-0000-0000E4010000}"/>
    <cellStyle name="_CELL UPH爬升计划统计表 2 4" xfId="3282" xr:uid="{00000000-0005-0000-0000-0000E5010000}"/>
    <cellStyle name="_CELL UPH爬升计划统计表 3" xfId="458" xr:uid="{00000000-0005-0000-0000-0000E6010000}"/>
    <cellStyle name="_CELL UPH爬升计划统计表 3 2" xfId="3261" xr:uid="{00000000-0005-0000-0000-0000E7010000}"/>
    <cellStyle name="_CELL UPH爬升计划统计表 4" xfId="459" xr:uid="{00000000-0005-0000-0000-0000E8010000}"/>
    <cellStyle name="_CELL UPH爬升计划统计表 4 2" xfId="3190" xr:uid="{00000000-0005-0000-0000-0000E9010000}"/>
    <cellStyle name="_CELL UPH爬升计划统计表 5" xfId="3177" xr:uid="{00000000-0005-0000-0000-0000EA010000}"/>
    <cellStyle name="_CELL UPH爬升计划统计表(Feb)" xfId="460" xr:uid="{00000000-0005-0000-0000-0000EB010000}"/>
    <cellStyle name="_CELL UPH爬升计划统计表(Feb) 2" xfId="461" xr:uid="{00000000-0005-0000-0000-0000EC010000}"/>
    <cellStyle name="_CELL UPH爬升计划统计表(Feb) 2 2" xfId="462" xr:uid="{00000000-0005-0000-0000-0000ED010000}"/>
    <cellStyle name="_CELL UPH爬升计划统计表(Feb) 2 2 2" xfId="3285" xr:uid="{00000000-0005-0000-0000-0000EE010000}"/>
    <cellStyle name="_CELL UPH爬升计划统计表(Feb) 2 3" xfId="463" xr:uid="{00000000-0005-0000-0000-0000EF010000}"/>
    <cellStyle name="_CELL UPH爬升计划统计表(Feb) 2 3 2" xfId="3264" xr:uid="{00000000-0005-0000-0000-0000F0010000}"/>
    <cellStyle name="_CELL UPH爬升计划统计表(Feb) 2 4" xfId="3238" xr:uid="{00000000-0005-0000-0000-0000F1010000}"/>
    <cellStyle name="_CELL UPH爬升计划统计表(Feb) 3" xfId="464" xr:uid="{00000000-0005-0000-0000-0000F2010000}"/>
    <cellStyle name="_CELL UPH爬升计划统计表(Feb) 3 2" xfId="3286" xr:uid="{00000000-0005-0000-0000-0000F3010000}"/>
    <cellStyle name="_CELL UPH爬升计划统计表(Feb) 4" xfId="465" xr:uid="{00000000-0005-0000-0000-0000F4010000}"/>
    <cellStyle name="_CELL UPH爬升计划统计表(Feb) 4 2" xfId="3287" xr:uid="{00000000-0005-0000-0000-0000F5010000}"/>
    <cellStyle name="_CELL UPH爬升计划统计表(Feb) 5" xfId="3274" xr:uid="{00000000-0005-0000-0000-0000F6010000}"/>
    <cellStyle name="_CELL UPH爬升计划统计表(Feb)_FOLDER各产品人力 &amp; UPH &amp; LOB" xfId="466" xr:uid="{00000000-0005-0000-0000-0000F7010000}"/>
    <cellStyle name="_CELL UPH爬升计划统计表(Feb)_FOLDER各产品人力 &amp; UPH &amp; LOB 2" xfId="467" xr:uid="{00000000-0005-0000-0000-0000F8010000}"/>
    <cellStyle name="_CELL UPH爬升计划统计表(Feb)_FOLDER各产品人力 &amp; UPH &amp; LOB 2 2" xfId="468" xr:uid="{00000000-0005-0000-0000-0000F9010000}"/>
    <cellStyle name="_CELL UPH爬升计划统计表(Feb)_FOLDER各产品人力 &amp; UPH &amp; LOB 2 2 2" xfId="3289" xr:uid="{00000000-0005-0000-0000-0000FA010000}"/>
    <cellStyle name="_CELL UPH爬升计划统计表(Feb)_FOLDER各产品人力 &amp; UPH &amp; LOB 2 3" xfId="469" xr:uid="{00000000-0005-0000-0000-0000FB010000}"/>
    <cellStyle name="_CELL UPH爬升计划统计表(Feb)_FOLDER各产品人力 &amp; UPH &amp; LOB 2 3 2" xfId="3291" xr:uid="{00000000-0005-0000-0000-0000FC010000}"/>
    <cellStyle name="_CELL UPH爬升计划统计表(Feb)_FOLDER各产品人力 &amp; UPH &amp; LOB 2 4" xfId="3275" xr:uid="{00000000-0005-0000-0000-0000FD010000}"/>
    <cellStyle name="_CELL UPH爬升计划统计表(Feb)_FOLDER各产品人力 &amp; UPH &amp; LOB 3" xfId="470" xr:uid="{00000000-0005-0000-0000-0000FE010000}"/>
    <cellStyle name="_CELL UPH爬升计划统计表(Feb)_FOLDER各产品人力 &amp; UPH &amp; LOB 3 2" xfId="3293" xr:uid="{00000000-0005-0000-0000-0000FF010000}"/>
    <cellStyle name="_CELL UPH爬升计划统计表(Feb)_FOLDER各产品人力 &amp; UPH &amp; LOB 4" xfId="471" xr:uid="{00000000-0005-0000-0000-000000020000}"/>
    <cellStyle name="_CELL UPH爬升计划统计表(Feb)_FOLDER各产品人力 &amp; UPH &amp; LOB 4 2" xfId="3294" xr:uid="{00000000-0005-0000-0000-000001020000}"/>
    <cellStyle name="_CELL UPH爬升计划统计表(Feb)_FOLDER各产品人力 &amp; UPH &amp; LOB 5" xfId="3288" xr:uid="{00000000-0005-0000-0000-000002020000}"/>
    <cellStyle name="_CELL UPH爬升计划统计表_FOLDER各产品人力 &amp; UPH &amp; LOB" xfId="472" xr:uid="{00000000-0005-0000-0000-000003020000}"/>
    <cellStyle name="_CELL UPH爬升计划统计表_FOLDER各产品人力 &amp; UPH &amp; LOB 2" xfId="473" xr:uid="{00000000-0005-0000-0000-000004020000}"/>
    <cellStyle name="_CELL UPH爬升计划统计表_FOLDER各产品人力 &amp; UPH &amp; LOB 2 2" xfId="474" xr:uid="{00000000-0005-0000-0000-000005020000}"/>
    <cellStyle name="_CELL UPH爬升计划统计表_FOLDER各产品人力 &amp; UPH &amp; LOB 2 2 2" xfId="3297" xr:uid="{00000000-0005-0000-0000-000006020000}"/>
    <cellStyle name="_CELL UPH爬升计划统计表_FOLDER各产品人力 &amp; UPH &amp; LOB 2 3" xfId="475" xr:uid="{00000000-0005-0000-0000-000007020000}"/>
    <cellStyle name="_CELL UPH爬升计划统计表_FOLDER各产品人力 &amp; UPH &amp; LOB 2 3 2" xfId="3298" xr:uid="{00000000-0005-0000-0000-000008020000}"/>
    <cellStyle name="_CELL UPH爬升计划统计表_FOLDER各产品人力 &amp; UPH &amp; LOB 2 4" xfId="3296" xr:uid="{00000000-0005-0000-0000-000009020000}"/>
    <cellStyle name="_CELL UPH爬升计划统计表_FOLDER各产品人力 &amp; UPH &amp; LOB 3" xfId="476" xr:uid="{00000000-0005-0000-0000-00000A020000}"/>
    <cellStyle name="_CELL UPH爬升计划统计表_FOLDER各产品人力 &amp; UPH &amp; LOB 3 2" xfId="3223" xr:uid="{00000000-0005-0000-0000-00000B020000}"/>
    <cellStyle name="_CELL UPH爬升计划统计表_FOLDER各产品人力 &amp; UPH &amp; LOB 4" xfId="477" xr:uid="{00000000-0005-0000-0000-00000C020000}"/>
    <cellStyle name="_CELL UPH爬升计划统计表_FOLDER各产品人力 &amp; UPH &amp; LOB 4 2" xfId="3299" xr:uid="{00000000-0005-0000-0000-00000D020000}"/>
    <cellStyle name="_CELL UPH爬升计划统计表_FOLDER各产品人力 &amp; UPH &amp; LOB 5" xfId="3295" xr:uid="{00000000-0005-0000-0000-00000E020000}"/>
    <cellStyle name="_CEQ3'06预算" xfId="478" xr:uid="{00000000-0005-0000-0000-00000F020000}"/>
    <cellStyle name="_CEQ3'06预算_11'Q3 kfsy Engineering Budget-Rev00" xfId="479" xr:uid="{00000000-0005-0000-0000-000010020000}"/>
    <cellStyle name="_CEQ3'06预算_11'Q3 kfsy Engineering Budget-Rev00_CQ3'2011 kfsy 固定资产增加 rev01" xfId="480" xr:uid="{00000000-0005-0000-0000-000011020000}"/>
    <cellStyle name="_CEQ3'06预算_kfsy 部人力需求预算Q3'2011" xfId="481" xr:uid="{00000000-0005-0000-0000-000012020000}"/>
    <cellStyle name="_CEQ3'06预算_kfsy 国内表 budget.report.REV.2011Q3-2012Q2_C4235" xfId="482" xr:uid="{00000000-0005-0000-0000-000013020000}"/>
    <cellStyle name="_CEQ3'06预算_SMT线体分布及待单闲置率预算" xfId="483" xr:uid="{00000000-0005-0000-0000-000014020000}"/>
    <cellStyle name="_CQ306 ELE budget Summary Rev 3" xfId="484" xr:uid="{00000000-0005-0000-0000-000015020000}"/>
    <cellStyle name="_CQ306 ELE budget Summary Rev 3_11'Q3 kfsy Engineering Budget-Rev00" xfId="485" xr:uid="{00000000-0005-0000-0000-000016020000}"/>
    <cellStyle name="_CQ306 ELE budget Summary Rev 3_11'Q3 kfsy Engineering Budget-Rev00_CQ3'2011 kfsy 固定资产增加 rev01" xfId="486" xr:uid="{00000000-0005-0000-0000-000017020000}"/>
    <cellStyle name="_CQ306 ELE budget Summary Rev 3_kfsy 部人力需求预算Q3'2011" xfId="487" xr:uid="{00000000-0005-0000-0000-000018020000}"/>
    <cellStyle name="_CQ306 ELE budget Summary Rev 3_kfsy 国内表 budget.report.REV.2011Q3-2012Q2_C4235" xfId="488" xr:uid="{00000000-0005-0000-0000-000019020000}"/>
    <cellStyle name="_CQ306 ELE budget Summary Rev 3_SMT线体分布及待单闲置率预算" xfId="489" xr:uid="{00000000-0005-0000-0000-00001A020000}"/>
    <cellStyle name="_CRP销量预算0901" xfId="490" xr:uid="{00000000-0005-0000-0000-00001B020000}"/>
    <cellStyle name="_CRP销量预算B" xfId="491" xr:uid="{00000000-0005-0000-0000-00001C020000}"/>
    <cellStyle name="_CRP销售预算ver1.1" xfId="492" xr:uid="{00000000-0005-0000-0000-00001D020000}"/>
    <cellStyle name="_E802BOM&amp;ECN-KAI" xfId="493" xr:uid="{00000000-0005-0000-0000-00001E020000}"/>
    <cellStyle name="_E-BA Area charge budget ver1(Q1'2008)" xfId="494" xr:uid="{00000000-0005-0000-0000-00001F020000}"/>
    <cellStyle name="_E-BA Area charge budget ver1(Q1'2008)_11'Q3 kfsy Engineering Budget" xfId="495" xr:uid="{00000000-0005-0000-0000-000020020000}"/>
    <cellStyle name="_E-BA Area charge budget ver1(Q1'2008)_CQ3'2011 kfsy 固定资产增加 rev01" xfId="496" xr:uid="{00000000-0005-0000-0000-000021020000}"/>
    <cellStyle name="_E-BA Area charge budget ver1(Q1'2008)_kfsy 2011'Q3 预算总结Rev.00" xfId="497" xr:uid="{00000000-0005-0000-0000-000022020000}"/>
    <cellStyle name="_E-BA Area charge budget ver2(Q1'2008)" xfId="498" xr:uid="{00000000-0005-0000-0000-000023020000}"/>
    <cellStyle name="_E-BA Area charge budget ver2(Q1'2008)_11'Q3 kfsy Engineering Budget" xfId="499" xr:uid="{00000000-0005-0000-0000-000024020000}"/>
    <cellStyle name="_E-BA Area charge budget ver2(Q1'2008)_CQ3'2011 kfsy 固定资产增加 rev01" xfId="500" xr:uid="{00000000-0005-0000-0000-000025020000}"/>
    <cellStyle name="_E-BA Area charge budget ver2(Q1'2008)_kfsy 2011'Q3 预算总结Rev.00" xfId="501" xr:uid="{00000000-0005-0000-0000-000026020000}"/>
    <cellStyle name="_E-BA Area charge budget ver3(Q1'2008)" xfId="502" xr:uid="{00000000-0005-0000-0000-000027020000}"/>
    <cellStyle name="_E-BA Area charge budget ver3(Q1'2008)_11'Q3 kfsy Engineering Budget" xfId="503" xr:uid="{00000000-0005-0000-0000-000028020000}"/>
    <cellStyle name="_E-BA Area charge budget ver3(Q1'2008)_CQ3'2011 kfsy 固定资产增加 rev01" xfId="504" xr:uid="{00000000-0005-0000-0000-000029020000}"/>
    <cellStyle name="_E-BA Area charge budget ver3(Q1'2008)_kfsy 2011'Q3 预算总结Rev.00" xfId="505" xr:uid="{00000000-0005-0000-0000-00002A020000}"/>
    <cellStyle name="_E-BA Area charge budget(Q1'2007)" xfId="506" xr:uid="{00000000-0005-0000-0000-00002B020000}"/>
    <cellStyle name="_E-BA Area charge budget(Q1'2007)_11'Q3 kfsy Engineering Budget-Rev00" xfId="507" xr:uid="{00000000-0005-0000-0000-00002C020000}"/>
    <cellStyle name="_E-BA Area charge budget(Q1'2007)_11'Q3 kfsy Engineering Budget-Rev00_CQ3'2011 kfsy 固定资产增加 rev01" xfId="508" xr:uid="{00000000-0005-0000-0000-00002D020000}"/>
    <cellStyle name="_E-BA Area charge budget(Q1'2007)_kfsy 部人力需求预算Q3'2011" xfId="509" xr:uid="{00000000-0005-0000-0000-00002E020000}"/>
    <cellStyle name="_E-BA Area charge budget(Q1'2007)_kfsy 国内表 budget.report.REV.2011Q3-2012Q2_C4235" xfId="510" xr:uid="{00000000-0005-0000-0000-00002F020000}"/>
    <cellStyle name="_E-BA Area charge budget(Q1'2007)_SMT线体分布及待单闲置率预算" xfId="511" xr:uid="{00000000-0005-0000-0000-000030020000}"/>
    <cellStyle name="_E-BA Elec &amp; facility charge budget ver.1(Q1'2008)" xfId="512" xr:uid="{00000000-0005-0000-0000-000031020000}"/>
    <cellStyle name="_E-BA Elec &amp; facility charge budget ver.1(Q1'2008)_11'Q3 kfsy Engineering Budget" xfId="513" xr:uid="{00000000-0005-0000-0000-000032020000}"/>
    <cellStyle name="_E-BA Elec &amp; facility charge budget ver.1(Q1'2008)_CQ3'2011 kfsy 固定资产增加 rev01" xfId="514" xr:uid="{00000000-0005-0000-0000-000033020000}"/>
    <cellStyle name="_E-BA Elec &amp; facility charge budget ver.1(Q1'2008)_kfsy 2011'Q3 预算总结Rev.00" xfId="515" xr:uid="{00000000-0005-0000-0000-000034020000}"/>
    <cellStyle name="_E-BA Elec &amp; facility charge budget ver.2(Q1'2008)" xfId="516" xr:uid="{00000000-0005-0000-0000-000035020000}"/>
    <cellStyle name="_E-BA Elec &amp; facility charge budget ver.2(Q1'2008)_11'Q3 kfsy Engineering Budget" xfId="517" xr:uid="{00000000-0005-0000-0000-000036020000}"/>
    <cellStyle name="_E-BA Elec &amp; facility charge budget ver.2(Q1'2008)_CQ3'2011 kfsy 固定资产增加 rev01" xfId="518" xr:uid="{00000000-0005-0000-0000-000037020000}"/>
    <cellStyle name="_E-BA Elec &amp; facility charge budget ver.2(Q1'2008)_kfsy 2011'Q3 预算总结Rev.00" xfId="519" xr:uid="{00000000-0005-0000-0000-000038020000}"/>
    <cellStyle name="_E-BA Elec &amp; facility charge budget ver.3(Q1'2008)" xfId="520" xr:uid="{00000000-0005-0000-0000-000039020000}"/>
    <cellStyle name="_E-BA Elec &amp; facility charge budget ver.3(Q1'2008)_11'Q3 kfsy Engineering Budget" xfId="521" xr:uid="{00000000-0005-0000-0000-00003A020000}"/>
    <cellStyle name="_E-BA Elec &amp; facility charge budget ver.3(Q1'2008)_CQ3'2011 kfsy 固定资产增加 rev01" xfId="522" xr:uid="{00000000-0005-0000-0000-00003B020000}"/>
    <cellStyle name="_E-BA Elec &amp; facility charge budget ver.3(Q1'2008)_kfsy 2011'Q3 预算总结Rev.00" xfId="523" xr:uid="{00000000-0005-0000-0000-00003C020000}"/>
    <cellStyle name="_E-BA Elec &amp; facility charge budget(Q1'2007)" xfId="524" xr:uid="{00000000-0005-0000-0000-00003D020000}"/>
    <cellStyle name="_E-BA Elec &amp; facility charge budget(Q1'2007)_11'Q3 kfsy Engineering Budget-Rev00" xfId="525" xr:uid="{00000000-0005-0000-0000-00003E020000}"/>
    <cellStyle name="_E-BA Elec &amp; facility charge budget(Q1'2007)_11'Q3 kfsy Engineering Budget-Rev00_CQ3'2011 kfsy 固定资产增加 rev01" xfId="526" xr:uid="{00000000-0005-0000-0000-00003F020000}"/>
    <cellStyle name="_E-BA Elec &amp; facility charge budget(Q1'2007)_kfsy 部人力需求预算Q3'2011" xfId="527" xr:uid="{00000000-0005-0000-0000-000040020000}"/>
    <cellStyle name="_E-BA Elec &amp; facility charge budget(Q1'2007)_kfsy 国内表 budget.report.REV.2011Q3-2012Q2_C4235" xfId="528" xr:uid="{00000000-0005-0000-0000-000041020000}"/>
    <cellStyle name="_E-BA Elec &amp; facility charge budget(Q1'2007)_SMT线体分布及待单闲置率预算" xfId="529" xr:uid="{00000000-0005-0000-0000-000042020000}"/>
    <cellStyle name="_E-BA spare parts budget(Q1'2007)Rev.1" xfId="530" xr:uid="{00000000-0005-0000-0000-000043020000}"/>
    <cellStyle name="_E-BA 辅助需求-rev1(Q1'2007)" xfId="531" xr:uid="{00000000-0005-0000-0000-000044020000}"/>
    <cellStyle name="_E-BA 辅助需求-rev1(Q1'2008)" xfId="532" xr:uid="{00000000-0005-0000-0000-000045020000}"/>
    <cellStyle name="_E-BA 辅助需求-rev3(Q1'2008)" xfId="533" xr:uid="{00000000-0005-0000-0000-000046020000}"/>
    <cellStyle name="_ELE elec &amp; facility charge area(updated for Q4)" xfId="534" xr:uid="{00000000-0005-0000-0000-000047020000}"/>
    <cellStyle name="_ELE elec &amp; facility charge area(updated for Q4)_11'Q3 kfsy Engineering Budget-Rev00" xfId="535" xr:uid="{00000000-0005-0000-0000-000048020000}"/>
    <cellStyle name="_ELE elec &amp; facility charge area(updated for Q4)_11'Q3 kfsy Engineering Budget-Rev00_CQ3'2011 kfsy 固定资产增加 rev01" xfId="536" xr:uid="{00000000-0005-0000-0000-000049020000}"/>
    <cellStyle name="_ELE elec &amp; facility charge area(updated for Q4)_kfsy 部人力需求预算Q3'2011" xfId="537" xr:uid="{00000000-0005-0000-0000-00004A020000}"/>
    <cellStyle name="_ELE elec &amp; facility charge area(updated for Q4)_kfsy 国内表 budget.report.REV.2011Q3-2012Q2_C4235" xfId="538" xr:uid="{00000000-0005-0000-0000-00004B020000}"/>
    <cellStyle name="_ELE elec &amp; facility charge area(updated for Q4)_SMT线体分布及待单闲置率预算" xfId="539" xr:uid="{00000000-0005-0000-0000-00004C020000}"/>
    <cellStyle name="_ELE OEM Q4'07_BUDGET" xfId="540" xr:uid="{00000000-0005-0000-0000-00004D020000}"/>
    <cellStyle name="_ELE 工装预算 ver.1(Q2'2007)" xfId="541" xr:uid="{00000000-0005-0000-0000-00004E020000}"/>
    <cellStyle name="_ELE 工装预算（2008）" xfId="542" xr:uid="{00000000-0005-0000-0000-00004F020000}"/>
    <cellStyle name="_ELE 工装预算---2007 Q3" xfId="543" xr:uid="{00000000-0005-0000-0000-000050020000}"/>
    <cellStyle name="_ELE 工装预算---2007 Q4" xfId="544" xr:uid="{00000000-0005-0000-0000-000051020000}"/>
    <cellStyle name="_ELE工装需求预算 rev.1(Q3'2007)" xfId="545" xr:uid="{00000000-0005-0000-0000-000052020000}"/>
    <cellStyle name="_ELE工装需求预算 rev.1(Q3'2007)_11'Q3 kfsy Engineering Budget" xfId="546" xr:uid="{00000000-0005-0000-0000-000053020000}"/>
    <cellStyle name="_ELE工装需求预算 rev.1(Q3'2007)_CQ3'2011 kfsy 固定资产增加 rev01" xfId="547" xr:uid="{00000000-0005-0000-0000-000054020000}"/>
    <cellStyle name="_ELE工装需求预算 rev.1(Q3'2007)_kfsy 2011'Q3 预算总结Rev.00" xfId="548" xr:uid="{00000000-0005-0000-0000-000055020000}"/>
    <cellStyle name="_Engineering evaluation for HD CSU 2 (Jul.30'07)" xfId="549" xr:uid="{00000000-0005-0000-0000-000056020000}"/>
    <cellStyle name="_Engineering evaluation for Timek EM parts(Jul.20'07)" xfId="550" xr:uid="{00000000-0005-0000-0000-000057020000}"/>
    <cellStyle name="_EPCBA Budget Q1'2007--Engineering 061208" xfId="551" xr:uid="{00000000-0005-0000-0000-000058020000}"/>
    <cellStyle name="_E-PCBA spart parts budget(Q1'2007)Rev.1" xfId="552" xr:uid="{00000000-0005-0000-0000-000059020000}"/>
    <cellStyle name="_Epd" xfId="553" xr:uid="{00000000-0005-0000-0000-00005A020000}"/>
    <cellStyle name="_EPD OEM销量预算09Q4-REV.090903" xfId="554" xr:uid="{00000000-0005-0000-0000-00005B020000}"/>
    <cellStyle name="_EPD&amp;SMAE销量预算2010&amp;10Q1-REV.091118" xfId="555" xr:uid="{00000000-0005-0000-0000-00005C020000}"/>
    <cellStyle name="_EPD销量预算2009&amp;09Q1-Rev.081201" xfId="556" xr:uid="{00000000-0005-0000-0000-00005D020000}"/>
    <cellStyle name="_EPD销量预算2009&amp;09Q1-Rev.081212" xfId="557" xr:uid="{00000000-0005-0000-0000-00005E020000}"/>
    <cellStyle name="_EPSON Q1'07_Budget" xfId="558" xr:uid="{00000000-0005-0000-0000-00005F020000}"/>
    <cellStyle name="_EPSON Q1'07_Budget_new" xfId="559" xr:uid="{00000000-0005-0000-0000-000060020000}"/>
    <cellStyle name="_EpsonQ3'06预算" xfId="560" xr:uid="{00000000-0005-0000-0000-000061020000}"/>
    <cellStyle name="_EpsonQ3'06预算_11'Q3 kfsy Engineering Budget-Rev00" xfId="561" xr:uid="{00000000-0005-0000-0000-000062020000}"/>
    <cellStyle name="_EpsonQ3'06预算_11'Q3 kfsy Engineering Budget-Rev00_CQ3'2011 kfsy 固定资产增加 rev01" xfId="562" xr:uid="{00000000-0005-0000-0000-000063020000}"/>
    <cellStyle name="_EpsonQ3'06预算_kfsy 部人力需求预算Q3'2011" xfId="563" xr:uid="{00000000-0005-0000-0000-000064020000}"/>
    <cellStyle name="_EpsonQ3'06预算_kfsy 国内表 budget.report.REV.2011Q3-2012Q2_C4235" xfId="564" xr:uid="{00000000-0005-0000-0000-000065020000}"/>
    <cellStyle name="_EpsonQ3'06预算_SMT线体分布及待单闲置率预算" xfId="565" xr:uid="{00000000-0005-0000-0000-000066020000}"/>
    <cellStyle name="_ET_STYLE_NoName_00_" xfId="566" xr:uid="{00000000-0005-0000-0000-000067020000}"/>
    <cellStyle name="_ET_STYLE_NoName_00__2009.07龙旗产能" xfId="567" xr:uid="{00000000-0005-0000-0000-000068020000}"/>
    <cellStyle name="_ETL PCBA sales forecast--20090301" xfId="568" xr:uid="{00000000-0005-0000-0000-000069020000}"/>
    <cellStyle name="_ETL PCBA销量预算2009&amp;09Q1-Rev.081205" xfId="569" xr:uid="{00000000-0005-0000-0000-00006A020000}"/>
    <cellStyle name="_FIXTURE BUDGET" xfId="570" xr:uid="{00000000-0005-0000-0000-00006B020000}"/>
    <cellStyle name="_HDD生产部门预算与实际2004、2005(调整后）" xfId="571" xr:uid="{00000000-0005-0000-0000-00006C020000}"/>
    <cellStyle name="_HDD生产部门预算与实际2004、2005(调整后）_~1128463" xfId="572" xr:uid="{00000000-0005-0000-0000-00006D020000}"/>
    <cellStyle name="_HDD生产部门预算与实际2004、2005(调整后）_11'Q3 kfsy Engineering Budget" xfId="573" xr:uid="{00000000-0005-0000-0000-00006E020000}"/>
    <cellStyle name="_HDD生产部门预算与实际2004、2005(调整后）_2010年4季度预算" xfId="574" xr:uid="{00000000-0005-0000-0000-00006F020000}"/>
    <cellStyle name="_HDD生产部门预算与实际2004、2005(调整后）_BA1 Manpower Estimation (Weekly) New Line 0826" xfId="575" xr:uid="{00000000-0005-0000-0000-000070020000}"/>
    <cellStyle name="_HDD生产部门预算与实际2004、2005(调整后）_CQ3'2011 kfsy 固定资产增加 rev01" xfId="576" xr:uid="{00000000-0005-0000-0000-000071020000}"/>
    <cellStyle name="_HDD生产部门预算与实际2004、2005(调整后）_kfsy 2011'Q3 预算总结Rev.00" xfId="577" xr:uid="{00000000-0005-0000-0000-000072020000}"/>
    <cellStyle name="_HDD生产部门预算与实际2004、2005(调整后）_kfsy 部辅料包材预算2011'Q3" xfId="578" xr:uid="{00000000-0005-0000-0000-000073020000}"/>
    <cellStyle name="_HDD生产部门预算与实际2004、2005(调整后）_kfsy 部人力需求预算Q3'2011" xfId="579" xr:uid="{00000000-0005-0000-0000-000074020000}"/>
    <cellStyle name="_HDD生产部门预算与实际2004、2005(调整后）_kfsy 部人力需求预算Q3'2011-C4235" xfId="580" xr:uid="{00000000-0005-0000-0000-000075020000}"/>
    <cellStyle name="_HDD生产部门预算与实际2004、2005(调整后）_kfsy 国内表 budget.report.REV.2011Q3-2012Q2_C4235" xfId="581" xr:uid="{00000000-0005-0000-0000-000076020000}"/>
    <cellStyle name="_HDD生产部门预算与实际2004、2005(调整后）_SMT Longcheer Cost Analysis Q2" xfId="582" xr:uid="{00000000-0005-0000-0000-000077020000}"/>
    <cellStyle name="_HDD生产部门预算与实际2004、2005(调整后）_SUM、LQ sales forecast-2011Q1" xfId="583" xr:uid="{00000000-0005-0000-0000-000078020000}"/>
    <cellStyle name="_HDD生产部门预算与实际2004、2005(调整后）_苏州07年7月份实际费用" xfId="584" xr:uid="{00000000-0005-0000-0000-000079020000}"/>
    <cellStyle name="_HLG008-BOM_V2.1_0331(050331)" xfId="585" xr:uid="{00000000-0005-0000-0000-00007A020000}"/>
    <cellStyle name="_HQ项目备案BOM申请清单 100727" xfId="586" xr:uid="{00000000-0005-0000-0000-00007B020000}"/>
    <cellStyle name="_I&amp;E销售预算" xfId="587" xr:uid="{00000000-0005-0000-0000-00007C020000}"/>
    <cellStyle name="_I&amp;E销售预算I" xfId="588" xr:uid="{00000000-0005-0000-0000-00007D020000}"/>
    <cellStyle name="_I&amp;E销售预算I(Dec.)" xfId="589" xr:uid="{00000000-0005-0000-0000-00007E020000}"/>
    <cellStyle name="_I&amp;E销售预算II" xfId="590" xr:uid="{00000000-0005-0000-0000-00007F020000}"/>
    <cellStyle name="_India Meter SO Notification 2009" xfId="591" xr:uid="{00000000-0005-0000-0000-000080020000}"/>
    <cellStyle name="_JODHPUR产能计划配备评估表2009" xfId="592" xr:uid="{00000000-0005-0000-0000-000081020000}"/>
    <cellStyle name="_Kaifa Investment for 3.5m HSA build (Aug13'07)" xfId="593" xr:uid="{00000000-0005-0000-0000-000082020000}"/>
    <cellStyle name="_Kaifa Investment for 3.5m HSA build (Aug13'07)_2011年产能计划(WK02)" xfId="594" xr:uid="{00000000-0005-0000-0000-000083020000}"/>
    <cellStyle name="_Kaifa Investment for 3.5m HSA build (Aug13'07)_BA1 Manpower Estimation (Weekly) New Line" xfId="595" xr:uid="{00000000-0005-0000-0000-000084020000}"/>
    <cellStyle name="_Kaifa Investment for 3.5m HSA build (Aug13'07)_BA1 Manpower Estimation (Weekly) rev.082202" xfId="596" xr:uid="{00000000-0005-0000-0000-000085020000}"/>
    <cellStyle name="_Kaifa Investment for 3.5m HSA build (Aug13'07)_BA1 Manpower Estimation (Weekly) rev.082202_BA1 Manpower Estimation (Weekly) New Line 0826" xfId="597" xr:uid="{00000000-0005-0000-0000-000086020000}"/>
    <cellStyle name="_Kaifa Investment for 3.5m HSA build (Aug13'07)_BA1 Manpower Estimation (Weekly) rev.082202_BA1 Manpower Estimation (Weekly) New Line 0826_2011年产能计划(WK02)" xfId="598" xr:uid="{00000000-0005-0000-0000-000087020000}"/>
    <cellStyle name="_Kaifa Investment for 3.5m HSA build (Aug13'07)_LCD 工位排布及UPH(已发行)" xfId="599" xr:uid="{00000000-0005-0000-0000-000088020000}"/>
    <cellStyle name="_Kaifa Investment for 3.5m HSA build (Aug13'07)_PBA&amp;LCD Layout" xfId="600" xr:uid="{00000000-0005-0000-0000-000089020000}"/>
    <cellStyle name="_LCD Layout(New)" xfId="601" xr:uid="{00000000-0005-0000-0000-00008A020000}"/>
    <cellStyle name="_LCD Layout(New)_kfsy 2011'Q3 预算总结Rev.00" xfId="602" xr:uid="{00000000-0005-0000-0000-00008B020000}"/>
    <cellStyle name="_LCD 工位排布及UPH(已发行)" xfId="603" xr:uid="{00000000-0005-0000-0000-00008C020000}"/>
    <cellStyle name="_LCD工位排布" xfId="604" xr:uid="{00000000-0005-0000-0000-00008D020000}"/>
    <cellStyle name="_LCD工位排布及UPH" xfId="605" xr:uid="{00000000-0005-0000-0000-00008E020000}"/>
    <cellStyle name="_Line Allocation (CQ109) - Rev2" xfId="606" xr:uid="{00000000-0005-0000-0000-00008F020000}"/>
    <cellStyle name="_Manpower Summary" xfId="607" xr:uid="{00000000-0005-0000-0000-000090020000}"/>
    <cellStyle name="_MH1 07Q4辅助部门需求 REV.A" xfId="608" xr:uid="{00000000-0005-0000-0000-000091020000}"/>
    <cellStyle name="_MH1-Seagate （C3612）Q2-4'07 Budget" xfId="609" xr:uid="{00000000-0005-0000-0000-000092020000}"/>
    <cellStyle name="_MH1-Seagate （C3612）Q2-4'07 Budget_2011年产能计划(WK02)" xfId="610" xr:uid="{00000000-0005-0000-0000-000093020000}"/>
    <cellStyle name="_MH1-Seagate （C3612）Q2-4'07 Budget_BA1 Manpower Estimation (Weekly) New Line" xfId="611" xr:uid="{00000000-0005-0000-0000-000094020000}"/>
    <cellStyle name="_MH1-Seagate （C3612）Q2-4'07 Budget_BA1 Manpower Estimation (Weekly) rev.082202" xfId="612" xr:uid="{00000000-0005-0000-0000-000095020000}"/>
    <cellStyle name="_MH1-Seagate （C3612）Q2-4'07 Budget_BA1 Manpower Estimation (Weekly) rev.082202_BA1 Manpower Estimation (Weekly) New Line 0826" xfId="613" xr:uid="{00000000-0005-0000-0000-000096020000}"/>
    <cellStyle name="_MH1-Seagate （C3612）Q2-4'07 Budget_BA1 Manpower Estimation (Weekly) rev.082202_BA1 Manpower Estimation (Weekly) New Line 0826_2011年产能计划(WK02)" xfId="614" xr:uid="{00000000-0005-0000-0000-000097020000}"/>
    <cellStyle name="_MH1-Seagate （C3612）Q2-4'07 Budget_LCD 工位排布及UPH(已发行)" xfId="615" xr:uid="{00000000-0005-0000-0000-000098020000}"/>
    <cellStyle name="_MH1-Seagate （C3612）Q2-4'07 Budget_PBA&amp;LCD Layout" xfId="616" xr:uid="{00000000-0005-0000-0000-000099020000}"/>
    <cellStyle name="_MH2 2007年年度&amp;Q1销售预算REV.0612" xfId="617" xr:uid="{00000000-0005-0000-0000-00009A020000}"/>
    <cellStyle name="_MH2 2007年年度&amp;Q1销售预算REV.0612_2011年产能计划(WK02)" xfId="618" xr:uid="{00000000-0005-0000-0000-00009B020000}"/>
    <cellStyle name="_MH2 2007年年度&amp;Q1销售预算REV.0612_BA1 Manpower Estimation (Weekly) New Line" xfId="619" xr:uid="{00000000-0005-0000-0000-00009C020000}"/>
    <cellStyle name="_MH2 2007年年度&amp;Q1销售预算REV.0612_BA1 Manpower Estimation (Weekly) rev.082202" xfId="620" xr:uid="{00000000-0005-0000-0000-00009D020000}"/>
    <cellStyle name="_MH2 2007年年度&amp;Q1销售预算REV.0612_BA1 Manpower Estimation (Weekly) rev.082202_BA1 Manpower Estimation (Weekly) New Line 0826" xfId="621" xr:uid="{00000000-0005-0000-0000-00009E020000}"/>
    <cellStyle name="_MH2 2007年年度&amp;Q1销售预算REV.0612_BA1 Manpower Estimation (Weekly) rev.082202_BA1 Manpower Estimation (Weekly) New Line 0826_2011年产能计划(WK02)" xfId="622" xr:uid="{00000000-0005-0000-0000-00009F020000}"/>
    <cellStyle name="_MH2 2007年年度&amp;Q1销售预算REV.0612_LCD 工位排布及UPH(已发行)" xfId="623" xr:uid="{00000000-0005-0000-0000-0000A0020000}"/>
    <cellStyle name="_MH2 2007年年度&amp;Q1销售预算REV.0612_PBA&amp;LCD Layout" xfId="624" xr:uid="{00000000-0005-0000-0000-0000A1020000}"/>
    <cellStyle name="_MH2 Manpower Plan for Q2'06" xfId="625" xr:uid="{00000000-0005-0000-0000-0000A2020000}"/>
    <cellStyle name="_MH2 Manpower Plan for Q2'06_11'Q3 kfsy Engineering Budget-Rev00" xfId="626" xr:uid="{00000000-0005-0000-0000-0000A3020000}"/>
    <cellStyle name="_MH2 Manpower Plan for Q2'06_11'Q3 kfsy Engineering Budget-Rev00_CQ3'2011 kfsy 固定资产增加 rev01" xfId="627" xr:uid="{00000000-0005-0000-0000-0000A4020000}"/>
    <cellStyle name="_MH2 Manpower Plan for Q2'06_2010年4季度预算" xfId="628" xr:uid="{00000000-0005-0000-0000-0000A5020000}"/>
    <cellStyle name="_MH2 Manpower Plan for Q2'06_BA1 Manpower Estimation (Weekly) New Line 0826" xfId="629" xr:uid="{00000000-0005-0000-0000-0000A6020000}"/>
    <cellStyle name="_MH2 Manpower Plan for Q2'06_kfsy 部人力需求预算Q3'2011" xfId="630" xr:uid="{00000000-0005-0000-0000-0000A7020000}"/>
    <cellStyle name="_MH2 Manpower Plan for Q2'06_kfsy 国内表 budget.report.REV.2011Q3-2012Q2_C4235" xfId="631" xr:uid="{00000000-0005-0000-0000-0000A8020000}"/>
    <cellStyle name="_MH2 Manpower Plan for Q2'06_SMT线体分布及待单闲置率预算" xfId="632" xr:uid="{00000000-0005-0000-0000-0000A9020000}"/>
    <cellStyle name="_MH2-ETL (C3181) 2007 Budget Rev.A" xfId="633" xr:uid="{00000000-0005-0000-0000-0000AA020000}"/>
    <cellStyle name="_MH2-ETL (C3181) 2007 Budget Rev.A_11'Q3 kfsy Engineering Budget-Rev00" xfId="634" xr:uid="{00000000-0005-0000-0000-0000AB020000}"/>
    <cellStyle name="_MH2-ETL (C3181) 2007 Budget Rev.A_11'Q3 kfsy Engineering Budget-Rev00_CQ3'2011 kfsy 固定资产增加 rev01" xfId="635" xr:uid="{00000000-0005-0000-0000-0000AC020000}"/>
    <cellStyle name="_MH2-ETL (C3181) 2007 Budget Rev.A_2010年4季度预算" xfId="636" xr:uid="{00000000-0005-0000-0000-0000AD020000}"/>
    <cellStyle name="_MH2-ETL (C3181) 2007 Budget Rev.A_BA1 Manpower Estimation (Weekly) New Line 0826" xfId="637" xr:uid="{00000000-0005-0000-0000-0000AE020000}"/>
    <cellStyle name="_MH2-ETL (C3181) 2007 Budget Rev.A_kfsy 部人力需求预算Q3'2011" xfId="638" xr:uid="{00000000-0005-0000-0000-0000AF020000}"/>
    <cellStyle name="_MH2-ETL (C3181) 2007 Budget Rev.A_kfsy 国内表 budget.report.REV.2011Q3-2012Q2_C4235" xfId="639" xr:uid="{00000000-0005-0000-0000-0000B0020000}"/>
    <cellStyle name="_MH2-ETL (C3181) 2007 Budget Rev.A_SMT线体分布及待单闲置率预算" xfId="640" xr:uid="{00000000-0005-0000-0000-0000B1020000}"/>
    <cellStyle name="_MH2-HGA (C3141) 2007 Budget,  Rev.A" xfId="641" xr:uid="{00000000-0005-0000-0000-0000B2020000}"/>
    <cellStyle name="_MH2-HGA (C3141) 2007 Budget,  Rev.A_11'Q3 kfsy Engineering Budget-Rev00" xfId="642" xr:uid="{00000000-0005-0000-0000-0000B3020000}"/>
    <cellStyle name="_MH2-HGA (C3141) 2007 Budget,  Rev.A_11'Q3 kfsy Engineering Budget-Rev00_CQ3'2011 kfsy 固定资产增加 rev01" xfId="643" xr:uid="{00000000-0005-0000-0000-0000B4020000}"/>
    <cellStyle name="_MH2-HGA (C3141) 2007 Budget,  Rev.A_2010年4季度预算" xfId="644" xr:uid="{00000000-0005-0000-0000-0000B5020000}"/>
    <cellStyle name="_MH2-HGA (C3141) 2007 Budget,  Rev.A_BA1 Manpower Estimation (Weekly) New Line 0826" xfId="645" xr:uid="{00000000-0005-0000-0000-0000B6020000}"/>
    <cellStyle name="_MH2-HGA (C3141) 2007 Budget,  Rev.A_kfsy 部人力需求预算Q3'2011" xfId="646" xr:uid="{00000000-0005-0000-0000-0000B7020000}"/>
    <cellStyle name="_MH2-HGA (C3141) 2007 Budget,  Rev.A_kfsy 国内表 budget.report.REV.2011Q3-2012Q2_C4235" xfId="647" xr:uid="{00000000-0005-0000-0000-0000B8020000}"/>
    <cellStyle name="_MH2-HGA (C3141) 2007 Budget,  Rev.A_SMT线体分布及待单闲置率预算" xfId="648" xr:uid="{00000000-0005-0000-0000-0000B9020000}"/>
    <cellStyle name="_MH2-WD  (C3151) 2007 Budget Rev.A" xfId="649" xr:uid="{00000000-0005-0000-0000-0000BA020000}"/>
    <cellStyle name="_MH2-WD  (C3151) 2007 Budget Rev.A_11'Q3 kfsy Engineering Budget-Rev00" xfId="650" xr:uid="{00000000-0005-0000-0000-0000BB020000}"/>
    <cellStyle name="_MH2-WD  (C3151) 2007 Budget Rev.A_11'Q3 kfsy Engineering Budget-Rev00_CQ3'2011 kfsy 固定资产增加 rev01" xfId="651" xr:uid="{00000000-0005-0000-0000-0000BC020000}"/>
    <cellStyle name="_MH2-WD  (C3151) 2007 Budget Rev.A_2010年4季度预算" xfId="652" xr:uid="{00000000-0005-0000-0000-0000BD020000}"/>
    <cellStyle name="_MH2-WD  (C3151) 2007 Budget Rev.A_BA1 Manpower Estimation (Weekly) New Line 0826" xfId="653" xr:uid="{00000000-0005-0000-0000-0000BE020000}"/>
    <cellStyle name="_MH2-WD  (C3151) 2007 Budget Rev.A_kfsy 部人力需求预算Q3'2011" xfId="654" xr:uid="{00000000-0005-0000-0000-0000BF020000}"/>
    <cellStyle name="_MH2-WD  (C3151) 2007 Budget Rev.A_kfsy 国内表 budget.report.REV.2011Q3-2012Q2_C4235" xfId="655" xr:uid="{00000000-0005-0000-0000-0000C0020000}"/>
    <cellStyle name="_MH2-WD  (C3151) 2007 Budget Rev.A_SMT线体分布及待单闲置率预算" xfId="656" xr:uid="{00000000-0005-0000-0000-0000C1020000}"/>
    <cellStyle name="_MH2-WD (C3151) Q3'06 产品组和产量预算" xfId="657" xr:uid="{00000000-0005-0000-0000-0000C2020000}"/>
    <cellStyle name="_MH2-WD (C3151) Q3'06 产品组和产量预算_2011年产能计划(WK02)" xfId="658" xr:uid="{00000000-0005-0000-0000-0000C3020000}"/>
    <cellStyle name="_MH2-WD (C3151) Q3'06 产品组和产量预算_BA1 Manpower Estimation (Weekly) New Line" xfId="659" xr:uid="{00000000-0005-0000-0000-0000C4020000}"/>
    <cellStyle name="_MH2-WD (C3151) Q3'06 产品组和产量预算_BA1 Manpower Estimation (Weekly) rev.082202" xfId="660" xr:uid="{00000000-0005-0000-0000-0000C5020000}"/>
    <cellStyle name="_MH2-WD (C3151) Q3'06 产品组和产量预算_BA1 Manpower Estimation (Weekly) rev.082202_BA1 Manpower Estimation (Weekly) New Line 0826" xfId="661" xr:uid="{00000000-0005-0000-0000-0000C6020000}"/>
    <cellStyle name="_MH2-WD (C3151) Q3'06 产品组和产量预算_BA1 Manpower Estimation (Weekly) rev.082202_BA1 Manpower Estimation (Weekly) New Line 0826_2011年产能计划(WK02)" xfId="662" xr:uid="{00000000-0005-0000-0000-0000C7020000}"/>
    <cellStyle name="_MH2-WD (C3151) Q3'06 产品组和产量预算_LCD 工位排布及UPH(已发行)" xfId="663" xr:uid="{00000000-0005-0000-0000-0000C8020000}"/>
    <cellStyle name="_MH2-WD (C3151) Q3'06 产品组和产量预算_PBA&amp;LCD Layout" xfId="664" xr:uid="{00000000-0005-0000-0000-0000C9020000}"/>
    <cellStyle name="_MH2-WD （C3151）Q3'06 Budget" xfId="665" xr:uid="{00000000-0005-0000-0000-0000CA020000}"/>
    <cellStyle name="_MH2-WD （C3151）Q3'06 Budget_2011年产能计划(WK02)" xfId="666" xr:uid="{00000000-0005-0000-0000-0000CB020000}"/>
    <cellStyle name="_MH2-WD （C3151）Q3'06 Budget_BA1 Manpower Estimation (Weekly) New Line" xfId="667" xr:uid="{00000000-0005-0000-0000-0000CC020000}"/>
    <cellStyle name="_MH2-WD （C3151）Q3'06 Budget_BA1 Manpower Estimation (Weekly) rev.082202" xfId="668" xr:uid="{00000000-0005-0000-0000-0000CD020000}"/>
    <cellStyle name="_MH2-WD （C3151）Q3'06 Budget_BA1 Manpower Estimation (Weekly) rev.082202_BA1 Manpower Estimation (Weekly) New Line 0826" xfId="669" xr:uid="{00000000-0005-0000-0000-0000CE020000}"/>
    <cellStyle name="_MH2-WD （C3151）Q3'06 Budget_BA1 Manpower Estimation (Weekly) rev.082202_BA1 Manpower Estimation (Weekly) New Line 0826_2011年产能计划(WK02)" xfId="670" xr:uid="{00000000-0005-0000-0000-0000CF020000}"/>
    <cellStyle name="_MH2-WD （C3151）Q3'06 Budget_LCD 工位排布及UPH(已发行)" xfId="671" xr:uid="{00000000-0005-0000-0000-0000D0020000}"/>
    <cellStyle name="_MH2-WD （C3151）Q3'06 Budget_PBA&amp;LCD Layout" xfId="672" xr:uid="{00000000-0005-0000-0000-0000D1020000}"/>
    <cellStyle name="_MH2-WD Indirect consumption cost" xfId="673" xr:uid="{00000000-0005-0000-0000-0000D2020000}"/>
    <cellStyle name="_MH2-WD Indirect consumption cost_2011年产能计划(WK02)" xfId="674" xr:uid="{00000000-0005-0000-0000-0000D3020000}"/>
    <cellStyle name="_MH2-WD Indirect consumption cost_BA1 Manpower Estimation (Weekly) New Line" xfId="675" xr:uid="{00000000-0005-0000-0000-0000D4020000}"/>
    <cellStyle name="_MH2-WD Indirect consumption cost_BA1 Manpower Estimation (Weekly) rev.082202" xfId="676" xr:uid="{00000000-0005-0000-0000-0000D5020000}"/>
    <cellStyle name="_MH2-WD Indirect consumption cost_BA1 Manpower Estimation (Weekly) rev.082202_BA1 Manpower Estimation (Weekly) New Line 0826" xfId="677" xr:uid="{00000000-0005-0000-0000-0000D6020000}"/>
    <cellStyle name="_MH2-WD Indirect consumption cost_BA1 Manpower Estimation (Weekly) rev.082202_BA1 Manpower Estimation (Weekly) New Line 0826_2011年产能计划(WK02)" xfId="678" xr:uid="{00000000-0005-0000-0000-0000D7020000}"/>
    <cellStyle name="_MH2-WD Indirect consumption cost_LCD 工位排布及UPH(已发行)" xfId="679" xr:uid="{00000000-0005-0000-0000-0000D8020000}"/>
    <cellStyle name="_MH2-WD Indirect consumption cost_PBA&amp;LCD Layout" xfId="680" xr:uid="{00000000-0005-0000-0000-0000D9020000}"/>
    <cellStyle name="_MH2销售预算06Q4-REV.0904" xfId="681" xr:uid="{00000000-0005-0000-0000-0000DA020000}"/>
    <cellStyle name="_MH2销售预算06Q4-REV.0904_2011年产能计划(WK02)" xfId="682" xr:uid="{00000000-0005-0000-0000-0000DB020000}"/>
    <cellStyle name="_MH2销售预算06Q4-REV.0904_BA1 Manpower Estimation (Weekly) New Line" xfId="683" xr:uid="{00000000-0005-0000-0000-0000DC020000}"/>
    <cellStyle name="_MH2销售预算06Q4-REV.0904_BA1 Manpower Estimation (Weekly) rev.082202" xfId="684" xr:uid="{00000000-0005-0000-0000-0000DD020000}"/>
    <cellStyle name="_MH2销售预算06Q4-REV.0904_BA1 Manpower Estimation (Weekly) rev.082202_BA1 Manpower Estimation (Weekly) New Line 0826" xfId="685" xr:uid="{00000000-0005-0000-0000-0000DE020000}"/>
    <cellStyle name="_MH2销售预算06Q4-REV.0904_BA1 Manpower Estimation (Weekly) rev.082202_BA1 Manpower Estimation (Weekly) New Line 0826_2011年产能计划(WK02)" xfId="686" xr:uid="{00000000-0005-0000-0000-0000DF020000}"/>
    <cellStyle name="_MH2销售预算06Q4-REV.0904_LCD 工位排布及UPH(已发行)" xfId="687" xr:uid="{00000000-0005-0000-0000-0000E0020000}"/>
    <cellStyle name="_MH2销售预算06Q4-REV.0904_PBA&amp;LCD Layout" xfId="688" xr:uid="{00000000-0005-0000-0000-0000E1020000}"/>
    <cellStyle name="_MSD Q3'07_BUDGET" xfId="689" xr:uid="{00000000-0005-0000-0000-0000E2020000}"/>
    <cellStyle name="_MSED Q22009预算" xfId="690" xr:uid="{00000000-0005-0000-0000-0000E3020000}"/>
    <cellStyle name="_OQA表格NEW" xfId="691" xr:uid="{00000000-0005-0000-0000-0000E4020000}"/>
    <cellStyle name="_PBA CELL 线工位排布(试产初稿）" xfId="692" xr:uid="{00000000-0005-0000-0000-0000E5020000}"/>
    <cellStyle name="_PBA CELL 线工位排布(试产初稿）_2011年产能计划(WK02)" xfId="693" xr:uid="{00000000-0005-0000-0000-0000E6020000}"/>
    <cellStyle name="_PBA CELL 线工位排布(试产初稿）_BA1 Manpower Estimation (Weekly) New Line" xfId="694" xr:uid="{00000000-0005-0000-0000-0000E7020000}"/>
    <cellStyle name="_PBA CELL 线工位排布(试产初稿）_BA1 Manpower Estimation (Weekly) rev.082202" xfId="695" xr:uid="{00000000-0005-0000-0000-0000E8020000}"/>
    <cellStyle name="_PBA CELL 线工位排布(试产初稿）_BA1 Manpower Estimation (Weekly) rev.082202_BA1 Manpower Estimation (Weekly) New Line 0826" xfId="696" xr:uid="{00000000-0005-0000-0000-0000E9020000}"/>
    <cellStyle name="_PBA CELL 线工位排布(试产初稿）_BA1 Manpower Estimation (Weekly) rev.082202_BA1 Manpower Estimation (Weekly) New Line 0826_2011年产能计划(WK02)" xfId="697" xr:uid="{00000000-0005-0000-0000-0000EA020000}"/>
    <cellStyle name="_PBA CELL 线工位排布(试产初稿）_LCD 工位排布及UPH(已发行)" xfId="698" xr:uid="{00000000-0005-0000-0000-0000EB020000}"/>
    <cellStyle name="_PBA CELL 线工位排布(试产初稿）_PBA&amp;LCD Layout" xfId="699" xr:uid="{00000000-0005-0000-0000-0000EC020000}"/>
    <cellStyle name="_PBA 段 UPH &amp; HPU &amp; LAYOUT" xfId="700" xr:uid="{00000000-0005-0000-0000-0000ED020000}"/>
    <cellStyle name="_PBA 各产品型号的流程时间" xfId="701" xr:uid="{00000000-0005-0000-0000-0000EE020000}"/>
    <cellStyle name="_PBA 各产品型号的流程时间_2011年产能计划(WK02)" xfId="702" xr:uid="{00000000-0005-0000-0000-0000EF020000}"/>
    <cellStyle name="_PBA 各产品型号的流程时间_BA1 Manpower Estimation (Weekly) New Line" xfId="703" xr:uid="{00000000-0005-0000-0000-0000F0020000}"/>
    <cellStyle name="_PBA 各产品型号的流程时间_BA1 Manpower Estimation (Weekly) rev.082202" xfId="704" xr:uid="{00000000-0005-0000-0000-0000F1020000}"/>
    <cellStyle name="_PBA 各产品型号的流程时间_BA1 Manpower Estimation (Weekly) rev.082202_BA1 Manpower Estimation (Weekly) New Line 0826" xfId="705" xr:uid="{00000000-0005-0000-0000-0000F2020000}"/>
    <cellStyle name="_PBA 各产品型号的流程时间_BA1 Manpower Estimation (Weekly) rev.082202_BA1 Manpower Estimation (Weekly) New Line 0826_2011年产能计划(WK02)" xfId="706" xr:uid="{00000000-0005-0000-0000-0000F3020000}"/>
    <cellStyle name="_PBA 各产品型号的流程时间_LCD 工位排布及UPH(已发行)" xfId="707" xr:uid="{00000000-0005-0000-0000-0000F4020000}"/>
    <cellStyle name="_PBA 各产品型号的流程时间_PBA&amp;LCD Layout" xfId="708" xr:uid="{00000000-0005-0000-0000-0000F5020000}"/>
    <cellStyle name="_PBA&amp;LCD Layout" xfId="709" xr:uid="{00000000-0005-0000-0000-0000F6020000}"/>
    <cellStyle name="_PBA&amp;LCD Layout(New)" xfId="710" xr:uid="{00000000-0005-0000-0000-0000F7020000}"/>
    <cellStyle name="_PBA&amp;LCD Layout(New)_kfsy 2011'Q3 预算总结Rev.00" xfId="711" xr:uid="{00000000-0005-0000-0000-0000F8020000}"/>
    <cellStyle name="_PBA&amp;LCD Layout_kfsy 2011'Q3 预算总结Rev.00" xfId="712" xr:uid="{00000000-0005-0000-0000-0000F9020000}"/>
    <cellStyle name="_PCBA OT Ratio (CQ107) - Rev1" xfId="713" xr:uid="{00000000-0005-0000-0000-0000FA020000}"/>
    <cellStyle name="_PCBA OT Ratio (CQ408) - Rev1" xfId="714" xr:uid="{00000000-0005-0000-0000-0000FB020000}"/>
    <cellStyle name="_PCBA_CE Q4'07 Budget (Rev03A)-C4430" xfId="715" xr:uid="{00000000-0005-0000-0000-0000FC020000}"/>
    <cellStyle name="_PCBA_CE Q4'07 Budget (Rev03A)-C4430_11'Q3 kfsy Engineering Budget" xfId="716" xr:uid="{00000000-0005-0000-0000-0000FD020000}"/>
    <cellStyle name="_PCBA_CE Q4'07 Budget (Rev03A)-C4430_CQ3'2011 kfsy 固定资产增加 rev01" xfId="717" xr:uid="{00000000-0005-0000-0000-0000FE020000}"/>
    <cellStyle name="_PCBA_CE Q4'07 Budget (Rev03A)-C4430_kfsy 2011'Q3 预算总结Rev.00" xfId="718" xr:uid="{00000000-0005-0000-0000-0000FF020000}"/>
    <cellStyle name="_PCBA_EpsonQ4'06 Budget Rev.3" xfId="719" xr:uid="{00000000-0005-0000-0000-000000030000}"/>
    <cellStyle name="_PCBA_IndiaQ1'07 Budget（Rev2A)" xfId="720" xr:uid="{00000000-0005-0000-0000-000001030000}"/>
    <cellStyle name="_PCBA_IndiaQ1'07 Budget（Rev2A)_11'Q3 kfsy Engineering Budget-Rev00" xfId="721" xr:uid="{00000000-0005-0000-0000-000002030000}"/>
    <cellStyle name="_PCBA_IndiaQ1'07 Budget（Rev2A)_11'Q3 kfsy Engineering Budget-Rev00_CQ3'2011 kfsy 固定资产增加 rev01" xfId="722" xr:uid="{00000000-0005-0000-0000-000003030000}"/>
    <cellStyle name="_PCBA_IndiaQ1'07 Budget（Rev2A)_kfsy 部人力需求预算Q3'2011" xfId="723" xr:uid="{00000000-0005-0000-0000-000004030000}"/>
    <cellStyle name="_PCBA_IndiaQ1'07 Budget（Rev2A)_kfsy 国内表 budget.report.REV.2011Q3-2012Q2_C4235" xfId="724" xr:uid="{00000000-0005-0000-0000-000005030000}"/>
    <cellStyle name="_PCBA_IndiaQ1'07 Budget（Rev2A)_SMT线体分布及待单闲置率预算" xfId="725" xr:uid="{00000000-0005-0000-0000-000006030000}"/>
    <cellStyle name="_PCBA_IndiaQ3'07 Budget（Rev01A)" xfId="726" xr:uid="{00000000-0005-0000-0000-000007030000}"/>
    <cellStyle name="_PCBA_IndiaQ3'07 Budget（Rev01A)_11'Q3 kfsy Engineering Budget" xfId="727" xr:uid="{00000000-0005-0000-0000-000008030000}"/>
    <cellStyle name="_PCBA_IndiaQ3'07 Budget（Rev01A)_CQ3'2011 kfsy 固定资产增加 rev01" xfId="728" xr:uid="{00000000-0005-0000-0000-000009030000}"/>
    <cellStyle name="_PCBA_IndiaQ3'07 Budget（Rev01A)_kfsy 2011'Q3 预算总结Rev.00" xfId="729" xr:uid="{00000000-0005-0000-0000-00000A030000}"/>
    <cellStyle name="_Q1'07 General PCBA测试预算" xfId="730" xr:uid="{00000000-0005-0000-0000-00000B030000}"/>
    <cellStyle name="_Q1'07 PROJ K BA测试预算" xfId="731" xr:uid="{00000000-0005-0000-0000-00000C030000}"/>
    <cellStyle name="_Q1'07 PROJ K PCBA测试预算" xfId="732" xr:uid="{00000000-0005-0000-0000-00000D030000}"/>
    <cellStyle name="_Q1'07India PCBA测试预算" xfId="733" xr:uid="{00000000-0005-0000-0000-00000E030000}"/>
    <cellStyle name="_Q2,2009 BUDGET MODEL-FROM XF" xfId="734" xr:uid="{00000000-0005-0000-0000-00000F030000}"/>
    <cellStyle name="_Q2,2009 BUDGET MODEL-FROM XF(王经理）" xfId="735" xr:uid="{00000000-0005-0000-0000-000010030000}"/>
    <cellStyle name="_Q2,2009 BUDGET 制造支持(张祥发） C4434" xfId="736" xr:uid="{00000000-0005-0000-0000-000011030000}"/>
    <cellStyle name="_Q2'07 CRD BA测试预算" xfId="737" xr:uid="{00000000-0005-0000-0000-000012030000}"/>
    <cellStyle name="_Q2'07 General BA测试预算" xfId="738" xr:uid="{00000000-0005-0000-0000-000013030000}"/>
    <cellStyle name="_Q2'07 India BA测试预算" xfId="739" xr:uid="{00000000-0005-0000-0000-000014030000}"/>
    <cellStyle name="_Q2'07 PROJ K BA测试预算" xfId="740" xr:uid="{00000000-0005-0000-0000-000015030000}"/>
    <cellStyle name="_Q2辅助生产需求预算" xfId="741" xr:uid="{00000000-0005-0000-0000-000016030000}"/>
    <cellStyle name="_Q2生产部门直接人工和制造费用预算表" xfId="742" xr:uid="{00000000-0005-0000-0000-000017030000}"/>
    <cellStyle name="_Q2生产部门直接人工和制造费用预算表_11'Q3 kfsy Engineering Budget" xfId="743" xr:uid="{00000000-0005-0000-0000-000018030000}"/>
    <cellStyle name="_Q2生产部门直接人工和制造费用预算表_CQ3'2011 kfsy 固定资产增加 rev01" xfId="744" xr:uid="{00000000-0005-0000-0000-000019030000}"/>
    <cellStyle name="_Q2生产部门直接人工和制造费用预算表_kfsy 2011'Q3 预算总结Rev.00" xfId="745" xr:uid="{00000000-0005-0000-0000-00001A030000}"/>
    <cellStyle name="_Q2生产部门直接人工和制造费用预算表—Format" xfId="746" xr:uid="{00000000-0005-0000-0000-00001B030000}"/>
    <cellStyle name="_Q2生产部门直接人工和制造费用预算表—Format_11'Q3 kfsy Engineering Budget" xfId="747" xr:uid="{00000000-0005-0000-0000-00001C030000}"/>
    <cellStyle name="_Q2生产部门直接人工和制造费用预算表—Format_CQ3'2011 kfsy 固定资产增加 rev01" xfId="748" xr:uid="{00000000-0005-0000-0000-00001D030000}"/>
    <cellStyle name="_Q2生产部门直接人工和制造费用预算表—Format_kfsy 2011'Q3 预算总结Rev.00" xfId="749" xr:uid="{00000000-0005-0000-0000-00001E030000}"/>
    <cellStyle name="_Q3 Manpower Summary RevA" xfId="750" xr:uid="{00000000-0005-0000-0000-00001F030000}"/>
    <cellStyle name="_Q3'07 General BA测试预算" xfId="751" xr:uid="{00000000-0005-0000-0000-000020030000}"/>
    <cellStyle name="_Q3'07 India BA测试预算" xfId="752" xr:uid="{00000000-0005-0000-0000-000021030000}"/>
    <cellStyle name="_Q3'07 PROJ K BA测试预算" xfId="753" xr:uid="{00000000-0005-0000-0000-000022030000}"/>
    <cellStyle name="_Q4'07辅助生产需求(VerB)" xfId="754" xr:uid="{00000000-0005-0000-0000-000023030000}"/>
    <cellStyle name="_QA日报格式" xfId="755" xr:uid="{00000000-0005-0000-0000-000024030000}"/>
    <cellStyle name="_sams&amp;LQ Y2010 sales forecast rev8" xfId="756" xr:uid="{00000000-0005-0000-0000-000025030000}"/>
    <cellStyle name="_Samsung PBA Matrix Rev3.1" xfId="757" xr:uid="{00000000-0005-0000-0000-000026030000}"/>
    <cellStyle name="_Samsung PBA Matrix Rev3.1_2011年产能计划(WK02)" xfId="758" xr:uid="{00000000-0005-0000-0000-000027030000}"/>
    <cellStyle name="_Samsung PBA Matrix Rev3.1_BA1 Manpower Estimation (Weekly) New Line" xfId="759" xr:uid="{00000000-0005-0000-0000-000028030000}"/>
    <cellStyle name="_Samsung PBA Matrix Rev3.1_BA1 Manpower Estimation (Weekly) rev.082202" xfId="760" xr:uid="{00000000-0005-0000-0000-000029030000}"/>
    <cellStyle name="_Samsung PBA Matrix Rev3.1_BA1 Manpower Estimation (Weekly) rev.082202_BA1 Manpower Estimation (Weekly) New Line 0826" xfId="761" xr:uid="{00000000-0005-0000-0000-00002A030000}"/>
    <cellStyle name="_Samsung PBA Matrix Rev3.1_BA1 Manpower Estimation (Weekly) rev.082202_BA1 Manpower Estimation (Weekly) New Line 0826_2011年产能计划(WK02)" xfId="762" xr:uid="{00000000-0005-0000-0000-00002B030000}"/>
    <cellStyle name="_Samsung PBA Matrix Rev3.1_LCD 工位排布及UPH(已发行)" xfId="763" xr:uid="{00000000-0005-0000-0000-00002C030000}"/>
    <cellStyle name="_Samsung PBA Matrix Rev3.1_PBA 段 UPH &amp; HPU &amp; LAYOUT" xfId="764" xr:uid="{00000000-0005-0000-0000-00002D030000}"/>
    <cellStyle name="_Samsung PBA Matrix Rev3.1_PBA&amp;LCD Layout" xfId="765" xr:uid="{00000000-0005-0000-0000-00002E030000}"/>
    <cellStyle name="_SANGSUNG Y2010 sales forecast rev4" xfId="766" xr:uid="{00000000-0005-0000-0000-00002F030000}"/>
    <cellStyle name="_SMT&amp;PCBA部工程备件预算08Q3" xfId="767" xr:uid="{00000000-0005-0000-0000-000030030000}"/>
    <cellStyle name="_SMT-1产能评估(Q3)" xfId="768" xr:uid="{00000000-0005-0000-0000-000031030000}"/>
    <cellStyle name="_SMT2 Line Allocation (CQ309)" xfId="769" xr:uid="{00000000-0005-0000-0000-000032030000}"/>
    <cellStyle name="_SMT2 Line Allocation (CQ309) 02" xfId="770" xr:uid="{00000000-0005-0000-0000-000033030000}"/>
    <cellStyle name="_SMT2 Line Allocation (CQ309)03" xfId="771" xr:uid="{00000000-0005-0000-0000-000034030000}"/>
    <cellStyle name="_SMT2 Samsung budget Report 2010'04 Rev.00_C4446" xfId="772" xr:uid="{00000000-0005-0000-0000-000035030000}"/>
    <cellStyle name="_SMT2 Samsung budget Report 2010'04 Rev.00_C4446_11'Q3 kfsy Engineering Budget" xfId="773" xr:uid="{00000000-0005-0000-0000-000036030000}"/>
    <cellStyle name="_SMT2 Samsung budget Report 2010'04 Rev.00_C4446_CQ3'2011 kfsy 固定资产增加 rev01" xfId="774" xr:uid="{00000000-0005-0000-0000-000037030000}"/>
    <cellStyle name="_SMT2 Samsung budget Report CQ2'09 Rev.00_C4433" xfId="775" xr:uid="{00000000-0005-0000-0000-000038030000}"/>
    <cellStyle name="_SMT2 Samsung budget Report CQ2'09 Rev.00_C4433_11'Q3 kfsy Engineering Budget-Rev00" xfId="776" xr:uid="{00000000-0005-0000-0000-000039030000}"/>
    <cellStyle name="_SMT2 Samsung budget Report CQ2'09 Rev.00_C4433_11'Q3 kfsy Engineering Budget-Rev00_CQ3'2011 kfsy 固定资产增加 rev01" xfId="777" xr:uid="{00000000-0005-0000-0000-00003A030000}"/>
    <cellStyle name="_SMT2 Samsung budget Report CQ2'09 Rev.00_C4433_kfsy 部人力需求预算Q3'2011" xfId="778" xr:uid="{00000000-0005-0000-0000-00003B030000}"/>
    <cellStyle name="_SMT2 Samsung budget Report CQ2'09 Rev.00_C4433_kfsy 国内表 budget.report.REV.2011Q3-2012Q2_C4235" xfId="779" xr:uid="{00000000-0005-0000-0000-00003C030000}"/>
    <cellStyle name="_SMT2 Samsung budget Report CQ2'09 Rev.00_C4433_SMT线体分布及待单闲置率预算" xfId="780" xr:uid="{00000000-0005-0000-0000-00003D030000}"/>
    <cellStyle name="_SMT2&amp;BA1销量预算2010&amp;10Q4-REV.091116" xfId="781" xr:uid="{00000000-0005-0000-0000-00003E030000}"/>
    <cellStyle name="_SMT2销量预算2010Q4" xfId="782" xr:uid="{00000000-0005-0000-0000-00003F030000}"/>
    <cellStyle name="_SUM、LQ forecast" xfId="783" xr:uid="{00000000-0005-0000-0000-000040030000}"/>
    <cellStyle name="_SUM、LQ sales forecast-2011Q1" xfId="784" xr:uid="{00000000-0005-0000-0000-000041030000}"/>
    <cellStyle name="_Suncall 预算" xfId="785" xr:uid="{00000000-0005-0000-0000-000042030000}"/>
    <cellStyle name="_Suncall 预算_~1128463" xfId="786" xr:uid="{00000000-0005-0000-0000-000043030000}"/>
    <cellStyle name="_Suncall 预算_11'Q3 kfsy Engineering Budget" xfId="787" xr:uid="{00000000-0005-0000-0000-000044030000}"/>
    <cellStyle name="_Suncall 预算_2010年4季度预算" xfId="788" xr:uid="{00000000-0005-0000-0000-000045030000}"/>
    <cellStyle name="_Suncall 预算_BA1 Manpower Estimation (Weekly) New Line 0826" xfId="789" xr:uid="{00000000-0005-0000-0000-000046030000}"/>
    <cellStyle name="_Suncall 预算_CQ3'2011 kfsy 固定资产增加 rev01" xfId="790" xr:uid="{00000000-0005-0000-0000-000047030000}"/>
    <cellStyle name="_Suncall 预算_kfsy 2011'Q3 预算总结Rev.00" xfId="791" xr:uid="{00000000-0005-0000-0000-000048030000}"/>
    <cellStyle name="_Suncall 预算_kfsy 部辅料包材预算2011'Q3" xfId="792" xr:uid="{00000000-0005-0000-0000-000049030000}"/>
    <cellStyle name="_Suncall 预算_kfsy 部人力需求预算Q3'2011" xfId="793" xr:uid="{00000000-0005-0000-0000-00004A030000}"/>
    <cellStyle name="_Suncall 预算_kfsy 部人力需求预算Q3'2011-C4235" xfId="794" xr:uid="{00000000-0005-0000-0000-00004B030000}"/>
    <cellStyle name="_Suncall 预算_kfsy 国内表 budget.report.REV.2011Q3-2012Q2_C4235" xfId="795" xr:uid="{00000000-0005-0000-0000-00004C030000}"/>
    <cellStyle name="_Suzhou Ele Q3 budget Rev.01 Fix asset" xfId="796" xr:uid="{00000000-0005-0000-0000-00004D030000}"/>
    <cellStyle name="_Suzhou Ele Q3 budget Rev.01 Fix asset_11'Q3 kfsy Engineering Budget-Rev00" xfId="797" xr:uid="{00000000-0005-0000-0000-00004E030000}"/>
    <cellStyle name="_Suzhou Ele Q3 budget Rev.01 Fix asset_11'Q3 kfsy Engineering Budget-Rev00_CQ3'2011 kfsy 固定资产增加 rev01" xfId="798" xr:uid="{00000000-0005-0000-0000-00004F030000}"/>
    <cellStyle name="_Suzhou Ele Q3 budget Rev.01 Fix asset_kfsy 部人力需求预算Q3'2011" xfId="799" xr:uid="{00000000-0005-0000-0000-000050030000}"/>
    <cellStyle name="_Suzhou Ele Q3 budget Rev.01 Fix asset_kfsy 国内表 budget.report.REV.2011Q3-2012Q2_C4235" xfId="800" xr:uid="{00000000-0005-0000-0000-000051030000}"/>
    <cellStyle name="_Suzhou Ele Q3 budget Rev.01 Fix asset_SMT线体分布及待单闲置率预算" xfId="801" xr:uid="{00000000-0005-0000-0000-000052030000}"/>
    <cellStyle name="_Suzhou Ele Q4 Budget format Rev 1 Test JB HR" xfId="802" xr:uid="{00000000-0005-0000-0000-000053030000}"/>
    <cellStyle name="_Suzhou Ele Q4 Budget format Rev 1 Test JB HR_2011年产能计划(WK02)" xfId="803" xr:uid="{00000000-0005-0000-0000-000054030000}"/>
    <cellStyle name="_Suzhou Ele Q4 Budget format Rev 1 Test JB HR_BA1 Manpower Estimation (Weekly) New Line" xfId="804" xr:uid="{00000000-0005-0000-0000-000055030000}"/>
    <cellStyle name="_Suzhou Ele Q4 Budget format Rev 1 Test JB HR_BA1 Manpower Estimation (Weekly) rev.082202" xfId="805" xr:uid="{00000000-0005-0000-0000-000056030000}"/>
    <cellStyle name="_Suzhou Ele Q4 Budget format Rev 1 Test JB HR_BA1 Manpower Estimation (Weekly) rev.082202_BA1 Manpower Estimation (Weekly) New Line 0826" xfId="806" xr:uid="{00000000-0005-0000-0000-000057030000}"/>
    <cellStyle name="_Suzhou Ele Q4 Budget format Rev 1 Test JB HR_BA1 Manpower Estimation (Weekly) rev.082202_BA1 Manpower Estimation (Weekly) New Line 0826_2011年产能计划(WK02)" xfId="807" xr:uid="{00000000-0005-0000-0000-000058030000}"/>
    <cellStyle name="_Suzhou Ele Q4 Budget format Rev 1 Test JB HR_LCD 工位排布及UPH(已发行)" xfId="808" xr:uid="{00000000-0005-0000-0000-000059030000}"/>
    <cellStyle name="_Suzhou Ele Q4 Budget format Rev 1 Test JB HR_PBA&amp;LCD Layout" xfId="809" xr:uid="{00000000-0005-0000-0000-00005A030000}"/>
    <cellStyle name="_SZ01物料与预算产品组最新对照表" xfId="810" xr:uid="{00000000-0005-0000-0000-00005B030000}"/>
    <cellStyle name="_SZ01物料与预算产品组最新对照表_2011年产能计划(WK02)" xfId="811" xr:uid="{00000000-0005-0000-0000-00005C030000}"/>
    <cellStyle name="_SZ01物料与预算产品组最新对照表_BA1 Manpower Estimation (Weekly) New Line" xfId="812" xr:uid="{00000000-0005-0000-0000-00005D030000}"/>
    <cellStyle name="_SZ01物料与预算产品组最新对照表_BA1 Manpower Estimation (Weekly) rev.082202" xfId="813" xr:uid="{00000000-0005-0000-0000-00005E030000}"/>
    <cellStyle name="_SZ01物料与预算产品组最新对照表_BA1 Manpower Estimation (Weekly) rev.082202_BA1 Manpower Estimation (Weekly) New Line 0826" xfId="814" xr:uid="{00000000-0005-0000-0000-00005F030000}"/>
    <cellStyle name="_SZ01物料与预算产品组最新对照表_BA1 Manpower Estimation (Weekly) rev.082202_BA1 Manpower Estimation (Weekly) New Line 0826_2011年产能计划(WK02)" xfId="815" xr:uid="{00000000-0005-0000-0000-000060030000}"/>
    <cellStyle name="_SZ01物料与预算产品组最新对照表_LCD 工位排布及UPH(已发行)" xfId="816" xr:uid="{00000000-0005-0000-0000-000061030000}"/>
    <cellStyle name="_SZ01物料与预算产品组最新对照表_PBA&amp;LCD Layout" xfId="817" xr:uid="{00000000-0005-0000-0000-000062030000}"/>
    <cellStyle name="_SZ01物料与预算产品组最新对照表-06-04 SEAGATE" xfId="818" xr:uid="{00000000-0005-0000-0000-000063030000}"/>
    <cellStyle name="_SZ01物料与预算产品组最新对照表-06-04 SEAGATE_2011年产能计划(WK02)" xfId="819" xr:uid="{00000000-0005-0000-0000-000064030000}"/>
    <cellStyle name="_SZ01物料与预算产品组最新对照表-06-04 SEAGATE_BA1 Manpower Estimation (Weekly) New Line" xfId="820" xr:uid="{00000000-0005-0000-0000-000065030000}"/>
    <cellStyle name="_SZ01物料与预算产品组最新对照表-06-04 SEAGATE_BA1 Manpower Estimation (Weekly) rev.082202" xfId="821" xr:uid="{00000000-0005-0000-0000-000066030000}"/>
    <cellStyle name="_SZ01物料与预算产品组最新对照表-06-04 SEAGATE_BA1 Manpower Estimation (Weekly) rev.082202_BA1 Manpower Estimation (Weekly) New Line 0826" xfId="822" xr:uid="{00000000-0005-0000-0000-000067030000}"/>
    <cellStyle name="_SZ01物料与预算产品组最新对照表-06-04 SEAGATE_BA1 Manpower Estimation (Weekly) rev.082202_BA1 Manpower Estimation (Weekly) New Line 0826_2011年产能计划(WK02)" xfId="823" xr:uid="{00000000-0005-0000-0000-000068030000}"/>
    <cellStyle name="_SZ01物料与预算产品组最新对照表-06-04 SEAGATE_LCD 工位排布及UPH(已发行)" xfId="824" xr:uid="{00000000-0005-0000-0000-000069030000}"/>
    <cellStyle name="_SZ01物料与预算产品组最新对照表-06-04 SEAGATE_PBA&amp;LCD Layout" xfId="825" xr:uid="{00000000-0005-0000-0000-00006A030000}"/>
    <cellStyle name="_SZ01物料与预算产品组最新对照表-0604实际" xfId="826" xr:uid="{00000000-0005-0000-0000-00006B030000}"/>
    <cellStyle name="_SZ01物料与预算产品组最新对照表-0604实际_2011年产能计划(WK02)" xfId="827" xr:uid="{00000000-0005-0000-0000-00006C030000}"/>
    <cellStyle name="_SZ01物料与预算产品组最新对照表-0604实际_BA1 Manpower Estimation (Weekly) New Line" xfId="828" xr:uid="{00000000-0005-0000-0000-00006D030000}"/>
    <cellStyle name="_SZ01物料与预算产品组最新对照表-0604实际_BA1 Manpower Estimation (Weekly) rev.082202" xfId="829" xr:uid="{00000000-0005-0000-0000-00006E030000}"/>
    <cellStyle name="_SZ01物料与预算产品组最新对照表-0604实际_BA1 Manpower Estimation (Weekly) rev.082202_BA1 Manpower Estimation (Weekly) New Line 0826" xfId="830" xr:uid="{00000000-0005-0000-0000-00006F030000}"/>
    <cellStyle name="_SZ01物料与预算产品组最新对照表-0604实际_BA1 Manpower Estimation (Weekly) rev.082202_BA1 Manpower Estimation (Weekly) New Line 0826_2011年产能计划(WK02)" xfId="831" xr:uid="{00000000-0005-0000-0000-000070030000}"/>
    <cellStyle name="_SZ01物料与预算产品组最新对照表-0604实际_LCD 工位排布及UPH(已发行)" xfId="832" xr:uid="{00000000-0005-0000-0000-000071030000}"/>
    <cellStyle name="_SZ01物料与预算产品组最新对照表-0604实际_PBA&amp;LCD Layout" xfId="833" xr:uid="{00000000-0005-0000-0000-000072030000}"/>
    <cellStyle name="_SZ01物料与预算产品组最新对照表-07Q3" xfId="834" xr:uid="{00000000-0005-0000-0000-000073030000}"/>
    <cellStyle name="_SZ01预算导入数据草稿06Q1" xfId="835" xr:uid="{00000000-0005-0000-0000-000074030000}"/>
    <cellStyle name="_SZ01预算导入数据草稿06Q1_2011年产能计划(WK02)" xfId="836" xr:uid="{00000000-0005-0000-0000-000075030000}"/>
    <cellStyle name="_SZ01预算导入数据草稿06Q1_BA1 Manpower Estimation (Weekly) New Line" xfId="837" xr:uid="{00000000-0005-0000-0000-000076030000}"/>
    <cellStyle name="_SZ01预算导入数据草稿06Q1_BA1 Manpower Estimation (Weekly) rev.082202" xfId="838" xr:uid="{00000000-0005-0000-0000-000077030000}"/>
    <cellStyle name="_SZ01预算导入数据草稿06Q1_BA1 Manpower Estimation (Weekly) rev.082202_BA1 Manpower Estimation (Weekly) New Line 0826" xfId="839" xr:uid="{00000000-0005-0000-0000-000078030000}"/>
    <cellStyle name="_SZ01预算导入数据草稿06Q1_BA1 Manpower Estimation (Weekly) rev.082202_BA1 Manpower Estimation (Weekly) New Line 0826_2011年产能计划(WK02)" xfId="840" xr:uid="{00000000-0005-0000-0000-000079030000}"/>
    <cellStyle name="_SZ01预算导入数据草稿06Q1_LCD 工位排布及UPH(已发行)" xfId="841" xr:uid="{00000000-0005-0000-0000-00007A030000}"/>
    <cellStyle name="_SZ01预算导入数据草稿06Q1_PBA&amp;LCD Layout" xfId="842" xr:uid="{00000000-0005-0000-0000-00007B030000}"/>
    <cellStyle name="_sz02 Q4 sales budget（9.04）-Sales Volume &amp; Bom Cost" xfId="843" xr:uid="{00000000-0005-0000-0000-00007C030000}"/>
    <cellStyle name="_T339 &amp; T336工位安排" xfId="844" xr:uid="{00000000-0005-0000-0000-00007D030000}"/>
    <cellStyle name="_T520 Q1'07_Budget" xfId="845" xr:uid="{00000000-0005-0000-0000-00007E030000}"/>
    <cellStyle name="_T520 Q1'07_budget_new" xfId="846" xr:uid="{00000000-0005-0000-0000-00007F030000}"/>
    <cellStyle name="_T520Q3'06预算" xfId="847" xr:uid="{00000000-0005-0000-0000-000080030000}"/>
    <cellStyle name="_T520Q3'06预算_11'Q3 kfsy Engineering Budget-Rev00" xfId="848" xr:uid="{00000000-0005-0000-0000-000081030000}"/>
    <cellStyle name="_T520Q3'06预算_11'Q3 kfsy Engineering Budget-Rev00_CQ3'2011 kfsy 固定资产增加 rev01" xfId="849" xr:uid="{00000000-0005-0000-0000-000082030000}"/>
    <cellStyle name="_T520Q3'06预算_kfsy 部人力需求预算Q3'2011" xfId="850" xr:uid="{00000000-0005-0000-0000-000083030000}"/>
    <cellStyle name="_T520Q3'06预算_kfsy 国内表 budget.report.REV.2011Q3-2012Q2_C4235" xfId="851" xr:uid="{00000000-0005-0000-0000-000084030000}"/>
    <cellStyle name="_T520Q3'06预算_SMT线体分布及待单闲置率预算" xfId="852" xr:uid="{00000000-0005-0000-0000-000085030000}"/>
    <cellStyle name="_T520后段Q1'08预算" xfId="853" xr:uid="{00000000-0005-0000-0000-000086030000}"/>
    <cellStyle name="_T520后段Q2'07预算" xfId="854" xr:uid="{00000000-0005-0000-0000-000087030000}"/>
    <cellStyle name="_T520后段Q3'07预算" xfId="855" xr:uid="{00000000-0005-0000-0000-000088030000}"/>
    <cellStyle name="_T520后段Q4'07预算" xfId="856" xr:uid="{00000000-0005-0000-0000-000089030000}"/>
    <cellStyle name="_TESTING TOOL--RICH" xfId="857" xr:uid="{00000000-0005-0000-0000-00008A030000}"/>
    <cellStyle name="_Tooling -- Assy1 (C3151) Q4'05 budget" xfId="858" xr:uid="{00000000-0005-0000-0000-00008B030000}"/>
    <cellStyle name="_Tooling -- Assy1 (C3151) Q4'05 budget_2011年产能计划(WK02)" xfId="859" xr:uid="{00000000-0005-0000-0000-00008C030000}"/>
    <cellStyle name="_Tooling -- Assy1 (C3151) Q4'05 budget_BA1 Manpower Estimation (Weekly) New Line" xfId="860" xr:uid="{00000000-0005-0000-0000-00008D030000}"/>
    <cellStyle name="_Tooling -- Assy1 (C3151) Q4'05 budget_BA1 Manpower Estimation (Weekly) rev.082202" xfId="861" xr:uid="{00000000-0005-0000-0000-00008E030000}"/>
    <cellStyle name="_Tooling -- Assy1 (C3151) Q4'05 budget_BA1 Manpower Estimation (Weekly) rev.082202_BA1 Manpower Estimation (Weekly) New Line 0826" xfId="862" xr:uid="{00000000-0005-0000-0000-00008F030000}"/>
    <cellStyle name="_Tooling -- Assy1 (C3151) Q4'05 budget_BA1 Manpower Estimation (Weekly) rev.082202_BA1 Manpower Estimation (Weekly) New Line 0826_2011年产能计划(WK02)" xfId="863" xr:uid="{00000000-0005-0000-0000-000090030000}"/>
    <cellStyle name="_Tooling -- Assy1 (C3151) Q4'05 budget_LCD 工位排布及UPH(已发行)" xfId="864" xr:uid="{00000000-0005-0000-0000-000091030000}"/>
    <cellStyle name="_Tooling -- Assy1 (C3151) Q4'05 budget_PBA&amp;LCD Layout" xfId="865" xr:uid="{00000000-0005-0000-0000-000092030000}"/>
    <cellStyle name="_Tooling -- OEM Suncall(C3142) Q4'05 Budget" xfId="866" xr:uid="{00000000-0005-0000-0000-000093030000}"/>
    <cellStyle name="_Tooling -- OEM Suncall(C3142) Q4'05 Budget_2011年产能计划(WK02)" xfId="867" xr:uid="{00000000-0005-0000-0000-000094030000}"/>
    <cellStyle name="_Tooling -- OEM Suncall(C3142) Q4'05 Budget_BA1 Manpower Estimation (Weekly) New Line" xfId="868" xr:uid="{00000000-0005-0000-0000-000095030000}"/>
    <cellStyle name="_Tooling -- OEM Suncall(C3142) Q4'05 Budget_BA1 Manpower Estimation (Weekly) rev.082202" xfId="869" xr:uid="{00000000-0005-0000-0000-000096030000}"/>
    <cellStyle name="_Tooling -- OEM Suncall(C3142) Q4'05 Budget_BA1 Manpower Estimation (Weekly) rev.082202_BA1 Manpower Estimation (Weekly) New Line 0826" xfId="870" xr:uid="{00000000-0005-0000-0000-000097030000}"/>
    <cellStyle name="_Tooling -- OEM Suncall(C3142) Q4'05 Budget_BA1 Manpower Estimation (Weekly) rev.082202_BA1 Manpower Estimation (Weekly) New Line 0826_2011年产能计划(WK02)" xfId="871" xr:uid="{00000000-0005-0000-0000-000098030000}"/>
    <cellStyle name="_Tooling -- OEM Suncall(C3142) Q4'05 Budget_LCD 工位排布及UPH(已发行)" xfId="872" xr:uid="{00000000-0005-0000-0000-000099030000}"/>
    <cellStyle name="_Tooling -- OEM Suncall(C3142) Q4'05 Budget_PBA&amp;LCD Layout" xfId="873" xr:uid="{00000000-0005-0000-0000-00009A030000}"/>
    <cellStyle name="_Y2008 CRD rolling sales forecast-081105" xfId="874" xr:uid="{00000000-0005-0000-0000-00009B030000}"/>
    <cellStyle name="_Y2008 CRD rolling sales forecast-081105_11'Q3 kfsy Engineering Budget-Rev00" xfId="875" xr:uid="{00000000-0005-0000-0000-00009C030000}"/>
    <cellStyle name="_Y2008 CRD rolling sales forecast-081105_11'Q3 kfsy Engineering Budget-Rev00_CQ3'2011 kfsy 固定资产增加 rev01" xfId="876" xr:uid="{00000000-0005-0000-0000-00009D030000}"/>
    <cellStyle name="_Y2008 CRD rolling sales forecast-081105_kfsy 部人力需求预算Q3'2011" xfId="877" xr:uid="{00000000-0005-0000-0000-00009E030000}"/>
    <cellStyle name="_Y2008 CRD rolling sales forecast-081105_kfsy 国内表 budget.report.REV.2011Q3-2012Q2_C4235" xfId="878" xr:uid="{00000000-0005-0000-0000-00009F030000}"/>
    <cellStyle name="_Y2008 CRD rolling sales forecast-081105_SMT线体分布及待单闲置率预算" xfId="879" xr:uid="{00000000-0005-0000-0000-0000A0030000}"/>
    <cellStyle name="_Y2009 EPD OEM Sales Forecast budget0304" xfId="880" xr:uid="{00000000-0005-0000-0000-0000A1030000}"/>
    <cellStyle name="_Y2009 EPD OEM Sales Forecast Rev.15（20090528）" xfId="881" xr:uid="{00000000-0005-0000-0000-0000A2030000}"/>
    <cellStyle name="_Y2009 EPD OEM Sales Forecast Rev.15（20090602）" xfId="882" xr:uid="{00000000-0005-0000-0000-0000A3030000}"/>
    <cellStyle name="_Year 2006 Kaifa sz02 Sales Forecast(Worse Case) Rev.060602" xfId="883" xr:uid="{00000000-0005-0000-0000-0000A4030000}"/>
    <cellStyle name="_Year 2007 Kaifa Sales Forecast(Best Case) Rev.0703 update" xfId="884" xr:uid="{00000000-0005-0000-0000-0000A5030000}"/>
    <cellStyle name="_Year 2007 Kaifa Sales Forecast(Worse Case) Rev.0703 update" xfId="885" xr:uid="{00000000-0005-0000-0000-0000A6030000}"/>
    <cellStyle name="_Year 2007 Kaifa Sales Forecast(Worse Case) Rev.0703-SZ02-VOLUME &amp; BOM COST" xfId="886" xr:uid="{00000000-0005-0000-0000-0000A7030000}"/>
    <cellStyle name="_Year 2007 sz02 Sales Forecast(Worse Case) Rev.0706-VOLUME" xfId="887" xr:uid="{00000000-0005-0000-0000-0000A8030000}"/>
    <cellStyle name="_Year2006 CQ2 Handphone Test Budget-Mar8" xfId="888" xr:uid="{00000000-0005-0000-0000-0000A9030000}"/>
    <cellStyle name="_Year2007 CQ2 Handphone Test Budget-Jun8_2006" xfId="889" xr:uid="{00000000-0005-0000-0000-0000AA030000}"/>
    <cellStyle name="_Year2007 CQ2 Handphone Test Budget-Mar16_2007" xfId="890" xr:uid="{00000000-0005-0000-0000-0000AB030000}"/>
    <cellStyle name="_Year2007 CQ3 Handphone Test Budget-Jun 7_2007" xfId="891" xr:uid="{00000000-0005-0000-0000-0000AC030000}"/>
    <cellStyle name="_ZT产品出货时间点安排" xfId="892" xr:uid="{00000000-0005-0000-0000-0000AD030000}"/>
    <cellStyle name="_保锐业务信息表" xfId="893" xr:uid="{00000000-0005-0000-0000-0000AE030000}"/>
    <cellStyle name="_保锐业务信息表 2" xfId="894" xr:uid="{00000000-0005-0000-0000-0000AF030000}"/>
    <cellStyle name="_保锐业务信息表 2 2" xfId="3402" xr:uid="{00000000-0005-0000-0000-0000B0030000}"/>
    <cellStyle name="_保锐业务信息表 3" xfId="895" xr:uid="{00000000-0005-0000-0000-0000B1030000}"/>
    <cellStyle name="_保锐业务信息表 3 2" xfId="3339" xr:uid="{00000000-0005-0000-0000-0000B2030000}"/>
    <cellStyle name="_保锐业务信息表 4" xfId="3400" xr:uid="{00000000-0005-0000-0000-0000B3030000}"/>
    <cellStyle name="_变动费用预算报表范本" xfId="896" xr:uid="{00000000-0005-0000-0000-0000B4030000}"/>
    <cellStyle name="_变动费用预算报表范本_2011年产能计划(WK02)" xfId="897" xr:uid="{00000000-0005-0000-0000-0000B5030000}"/>
    <cellStyle name="_变动费用预算报表范本_BA1 Manpower Estimation (Weekly) New Line" xfId="898" xr:uid="{00000000-0005-0000-0000-0000B6030000}"/>
    <cellStyle name="_变动费用预算报表范本_BA1 Manpower Estimation (Weekly) rev.082202" xfId="899" xr:uid="{00000000-0005-0000-0000-0000B7030000}"/>
    <cellStyle name="_变动费用预算报表范本_BA1 Manpower Estimation (Weekly) rev.082202_BA1 Manpower Estimation (Weekly) New Line 0826" xfId="900" xr:uid="{00000000-0005-0000-0000-0000B8030000}"/>
    <cellStyle name="_变动费用预算报表范本_BA1 Manpower Estimation (Weekly) rev.082202_BA1 Manpower Estimation (Weekly) New Line 0826_2011年产能计划(WK02)" xfId="901" xr:uid="{00000000-0005-0000-0000-0000B9030000}"/>
    <cellStyle name="_变动费用预算报表范本_LCD 工位排布及UPH(已发行)" xfId="902" xr:uid="{00000000-0005-0000-0000-0000BA030000}"/>
    <cellStyle name="_变动费用预算报表范本_PBA&amp;LCD Layout" xfId="903" xr:uid="{00000000-0005-0000-0000-0000BB030000}"/>
    <cellStyle name="_创维SW2000000000011 BOM-L(KF)" xfId="904" xr:uid="{00000000-0005-0000-0000-0000BC030000}"/>
    <cellStyle name="_创维SW2000000000011 BOM-L(KF)_2011年产能计划(WK02)" xfId="905" xr:uid="{00000000-0005-0000-0000-0000BD030000}"/>
    <cellStyle name="_创维SW2000000000011 BOM-L(KF)_BA1 Manpower Estimation (Weekly) New Line" xfId="906" xr:uid="{00000000-0005-0000-0000-0000BE030000}"/>
    <cellStyle name="_创维SW2000000000011 BOM-L(KF)_BA1 Manpower Estimation (Weekly) rev.082202" xfId="907" xr:uid="{00000000-0005-0000-0000-0000BF030000}"/>
    <cellStyle name="_创维SW2000000000011 BOM-L(KF)_BA1 Manpower Estimation (Weekly) rev.082202_BA1 Manpower Estimation (Weekly) New Line 0826" xfId="908" xr:uid="{00000000-0005-0000-0000-0000C0030000}"/>
    <cellStyle name="_创维SW2000000000011 BOM-L(KF)_BA1 Manpower Estimation (Weekly) rev.082202_BA1 Manpower Estimation (Weekly) New Line 0826_2011年产能计划(WK02)" xfId="909" xr:uid="{00000000-0005-0000-0000-0000C1030000}"/>
    <cellStyle name="_创维SW2000000000011 BOM-L(KF)_LCD 工位排布及UPH(已发行)" xfId="910" xr:uid="{00000000-0005-0000-0000-0000C2030000}"/>
    <cellStyle name="_创维SW2000000000011 BOM-L(KF)_PBA 段 UPH &amp; HPU &amp; LAYOUT" xfId="911" xr:uid="{00000000-0005-0000-0000-0000C3030000}"/>
    <cellStyle name="_创维SW2000000000011 BOM-L(KF)_PBA&amp;LCD Layout" xfId="912" xr:uid="{00000000-0005-0000-0000-0000C4030000}"/>
    <cellStyle name="_磁头二部人工成本预算06Q2" xfId="913" xr:uid="{00000000-0005-0000-0000-0000C5030000}"/>
    <cellStyle name="_磁头二部人工成本预算06Q2_11'Q3 kfsy Engineering Budget-Rev00" xfId="914" xr:uid="{00000000-0005-0000-0000-0000C6030000}"/>
    <cellStyle name="_磁头二部人工成本预算06Q2_11'Q3 kfsy Engineering Budget-Rev00_CQ3'2011 kfsy 固定资产增加 rev01" xfId="915" xr:uid="{00000000-0005-0000-0000-0000C7030000}"/>
    <cellStyle name="_磁头二部人工成本预算06Q2_2010年4季度预算" xfId="916" xr:uid="{00000000-0005-0000-0000-0000C8030000}"/>
    <cellStyle name="_磁头二部人工成本预算06Q2_BA1 Manpower Estimation (Weekly) New Line 0826" xfId="917" xr:uid="{00000000-0005-0000-0000-0000C9030000}"/>
    <cellStyle name="_磁头二部人工成本预算06Q2_kfsy 部人力需求预算Q3'2011" xfId="918" xr:uid="{00000000-0005-0000-0000-0000CA030000}"/>
    <cellStyle name="_磁头二部人工成本预算06Q2_kfsy 国内表 budget.report.REV.2011Q3-2012Q2_C4235" xfId="919" xr:uid="{00000000-0005-0000-0000-0000CB030000}"/>
    <cellStyle name="_磁头二部人工成本预算06Q2_SMT线体分布及待单闲置率预算" xfId="920" xr:uid="{00000000-0005-0000-0000-0000CC030000}"/>
    <cellStyle name="_待客户提供净重" xfId="921" xr:uid="{00000000-0005-0000-0000-0000CD030000}"/>
    <cellStyle name="_单人线工装需求" xfId="922" xr:uid="{00000000-0005-0000-0000-0000CE030000}"/>
    <cellStyle name="_单人线工装需求_2011年产能计划(WK02)" xfId="923" xr:uid="{00000000-0005-0000-0000-0000CF030000}"/>
    <cellStyle name="_单人线工装需求_BA1 Manpower Estimation (Weekly) New Line" xfId="924" xr:uid="{00000000-0005-0000-0000-0000D0030000}"/>
    <cellStyle name="_单人线工装需求_BA1 Manpower Estimation (Weekly) rev.082202" xfId="925" xr:uid="{00000000-0005-0000-0000-0000D1030000}"/>
    <cellStyle name="_单人线工装需求_BA1 Manpower Estimation (Weekly) rev.082202_BA1 Manpower Estimation (Weekly) New Line 0826" xfId="926" xr:uid="{00000000-0005-0000-0000-0000D2030000}"/>
    <cellStyle name="_单人线工装需求_BA1 Manpower Estimation (Weekly) rev.082202_BA1 Manpower Estimation (Weekly) New Line 0826_2011年产能计划(WK02)" xfId="927" xr:uid="{00000000-0005-0000-0000-0000D3030000}"/>
    <cellStyle name="_单人线工装需求_LCD 工位排布及UPH(已发行)" xfId="928" xr:uid="{00000000-0005-0000-0000-0000D4030000}"/>
    <cellStyle name="_单人线工装需求_PBA&amp;LCD Layout" xfId="929" xr:uid="{00000000-0005-0000-0000-0000D5030000}"/>
    <cellStyle name="_电表装配部Q408人力需求预算REV.A" xfId="930" xr:uid="{00000000-0005-0000-0000-0000D6030000}"/>
    <cellStyle name="_电子厂BA部2005年Q3预算（P520）C4134-050613 Rev 1" xfId="931" xr:uid="{00000000-0005-0000-0000-0000D7030000}"/>
    <cellStyle name="_电子厂BA部2005年Q3预算（P520）C4134-050613 Rev 1_11'Q3 kfsy Engineering Budget-Rev00" xfId="932" xr:uid="{00000000-0005-0000-0000-0000D8030000}"/>
    <cellStyle name="_电子厂BA部2005年Q3预算（P520）C4134-050613 Rev 1_11'Q3 kfsy Engineering Budget-Rev00_CQ3'2011 kfsy 固定资产增加 rev01" xfId="933" xr:uid="{00000000-0005-0000-0000-0000D9030000}"/>
    <cellStyle name="_电子厂BA部2005年Q3预算（P520）C4134-050613 Rev 1_kfsy 部人力需求预算Q3'2011" xfId="934" xr:uid="{00000000-0005-0000-0000-0000DA030000}"/>
    <cellStyle name="_电子厂BA部2005年Q3预算（P520）C4134-050613 Rev 1_kfsy 国内表 budget.report.REV.2011Q3-2012Q2_C4235" xfId="935" xr:uid="{00000000-0005-0000-0000-0000DB030000}"/>
    <cellStyle name="_电子厂BA部2005年Q3预算（P520）C4134-050613 Rev 1_SMT线体分布及待单闲置率预算" xfId="936" xr:uid="{00000000-0005-0000-0000-0000DC030000}"/>
    <cellStyle name="_电子厂BA部2005年Q3预算（P520）C4134-050613 Rev 1_SUM、LQ sales forecast-2011Q1" xfId="937" xr:uid="{00000000-0005-0000-0000-0000DD030000}"/>
    <cellStyle name="_电子厂BA部Engg 2005年Q3预算（INDIA）C4531-050613 Rev 2" xfId="938" xr:uid="{00000000-0005-0000-0000-0000DE030000}"/>
    <cellStyle name="_电子厂BA部Engg 2005年Q3预算（INDIA）C4531-050613 Rev 2_11'Q3 kfsy Engineering Budget-Rev00" xfId="939" xr:uid="{00000000-0005-0000-0000-0000DF030000}"/>
    <cellStyle name="_电子厂BA部Engg 2005年Q3预算（INDIA）C4531-050613 Rev 2_11'Q3 kfsy Engineering Budget-Rev00_CQ3'2011 kfsy 固定资产增加 rev01" xfId="940" xr:uid="{00000000-0005-0000-0000-0000E0030000}"/>
    <cellStyle name="_电子厂BA部Engg 2005年Q3预算（INDIA）C4531-050613 Rev 2_kfsy 部人力需求预算Q3'2011" xfId="941" xr:uid="{00000000-0005-0000-0000-0000E1030000}"/>
    <cellStyle name="_电子厂BA部Engg 2005年Q3预算（INDIA）C4531-050613 Rev 2_kfsy 国内表 budget.report.REV.2011Q3-2012Q2_C4235" xfId="942" xr:uid="{00000000-0005-0000-0000-0000E2030000}"/>
    <cellStyle name="_电子厂BA部Engg 2005年Q3预算（INDIA）C4531-050613 Rev 2_SMT线体分布及待单闲置率预算" xfId="943" xr:uid="{00000000-0005-0000-0000-0000E3030000}"/>
    <cellStyle name="_电子厂BA部Engg 2005年Q3预算（P520）C4134-050613 Rev 2" xfId="944" xr:uid="{00000000-0005-0000-0000-0000E4030000}"/>
    <cellStyle name="_电子厂BA部Engg 2005年Q3预算（P520）C4134-050613 Rev 2_11'Q3 kfsy Engineering Budget-Rev00" xfId="945" xr:uid="{00000000-0005-0000-0000-0000E5030000}"/>
    <cellStyle name="_电子厂BA部Engg 2005年Q3预算（P520）C4134-050613 Rev 2_11'Q3 kfsy Engineering Budget-Rev00_CQ3'2011 kfsy 固定资产增加 rev01" xfId="946" xr:uid="{00000000-0005-0000-0000-0000E6030000}"/>
    <cellStyle name="_电子厂BA部Engg 2005年Q3预算（P520）C4134-050613 Rev 2_kfsy 部人力需求预算Q3'2011" xfId="947" xr:uid="{00000000-0005-0000-0000-0000E7030000}"/>
    <cellStyle name="_电子厂BA部Engg 2005年Q3预算（P520）C4134-050613 Rev 2_kfsy 国内表 budget.report.REV.2011Q3-2012Q2_C4235" xfId="948" xr:uid="{00000000-0005-0000-0000-0000E8030000}"/>
    <cellStyle name="_电子厂BA部Engg 2005年Q3预算（P520）C4134-050613 Rev 2_SMT线体分布及待单闲置率预算" xfId="949" xr:uid="{00000000-0005-0000-0000-0000E9030000}"/>
    <cellStyle name="_电子厂BA部Engg 2005年Q4预算（INDIA）C4531 Rev1" xfId="950" xr:uid="{00000000-0005-0000-0000-0000EA030000}"/>
    <cellStyle name="_电子厂BA部Engg 2005年Q4预算（INDIA）C4531 Rev1_11'Q3 kfsy Engineering Budget-Rev00" xfId="951" xr:uid="{00000000-0005-0000-0000-0000EB030000}"/>
    <cellStyle name="_电子厂BA部Engg 2005年Q4预算（INDIA）C4531 Rev1_11'Q3 kfsy Engineering Budget-Rev00_CQ3'2011 kfsy 固定资产增加 rev01" xfId="952" xr:uid="{00000000-0005-0000-0000-0000EC030000}"/>
    <cellStyle name="_电子厂BA部Engg 2005年Q4预算（INDIA）C4531 Rev1_kfsy 部人力需求预算Q3'2011" xfId="953" xr:uid="{00000000-0005-0000-0000-0000ED030000}"/>
    <cellStyle name="_电子厂BA部Engg 2005年Q4预算（INDIA）C4531 Rev1_kfsy 国内表 budget.report.REV.2011Q3-2012Q2_C4235" xfId="954" xr:uid="{00000000-0005-0000-0000-0000EE030000}"/>
    <cellStyle name="_电子厂BA部Engg 2005年Q4预算（INDIA）C4531 Rev1_SMT线体分布及待单闲置率预算" xfId="955" xr:uid="{00000000-0005-0000-0000-0000EF030000}"/>
    <cellStyle name="_电子厂BA部Engg 2005年Q4预算（P520）C4134-050908 Rev1" xfId="956" xr:uid="{00000000-0005-0000-0000-0000F0030000}"/>
    <cellStyle name="_电子厂BA部Engg 2005年Q4预算（P520）C4134-050908 Rev1_11'Q3 kfsy Engineering Budget-Rev00" xfId="957" xr:uid="{00000000-0005-0000-0000-0000F1030000}"/>
    <cellStyle name="_电子厂BA部Engg 2005年Q4预算（P520）C4134-050908 Rev1_11'Q3 kfsy Engineering Budget-Rev00_CQ3'2011 kfsy 固定资产增加 rev01" xfId="958" xr:uid="{00000000-0005-0000-0000-0000F2030000}"/>
    <cellStyle name="_电子厂BA部Engg 2005年Q4预算（P520）C4134-050908 Rev1_kfsy 部人力需求预算Q3'2011" xfId="959" xr:uid="{00000000-0005-0000-0000-0000F3030000}"/>
    <cellStyle name="_电子厂BA部Engg 2005年Q4预算（P520）C4134-050908 Rev1_kfsy 国内表 budget.report.REV.2011Q3-2012Q2_C4235" xfId="960" xr:uid="{00000000-0005-0000-0000-0000F4030000}"/>
    <cellStyle name="_电子厂BA部Engg 2005年Q4预算（P520）C4134-050908 Rev1_SMT线体分布及待单闲置率预算" xfId="961" xr:uid="{00000000-0005-0000-0000-0000F5030000}"/>
    <cellStyle name="_电子厂费用性PR预算总表rev1" xfId="962" xr:uid="{00000000-0005-0000-0000-0000F6030000}"/>
    <cellStyle name="_电子厂费用性PR预算总表rev1_11'Q3 kfsy Engineering Budget-Rev00" xfId="963" xr:uid="{00000000-0005-0000-0000-0000F7030000}"/>
    <cellStyle name="_电子厂费用性PR预算总表rev1_11'Q3 kfsy Engineering Budget-Rev00_CQ3'2011 kfsy 固定资产增加 rev01" xfId="964" xr:uid="{00000000-0005-0000-0000-0000F8030000}"/>
    <cellStyle name="_电子厂费用性PR预算总表rev1_kfsy 部人力需求预算Q3'2011" xfId="965" xr:uid="{00000000-0005-0000-0000-0000F9030000}"/>
    <cellStyle name="_电子厂费用性PR预算总表rev1_kfsy 国内表 budget.report.REV.2011Q3-2012Q2_C4235" xfId="966" xr:uid="{00000000-0005-0000-0000-0000FA030000}"/>
    <cellStyle name="_电子厂费用性PR预算总表rev1_SMT线体分布及待单闲置率预算" xfId="967" xr:uid="{00000000-0005-0000-0000-0000FB030000}"/>
    <cellStyle name="_费用PR开出预算Q2" xfId="968" xr:uid="{00000000-0005-0000-0000-0000FC030000}"/>
    <cellStyle name="_费用PR开出预算Q2_11'Q3 kfsy Engineering Budget" xfId="969" xr:uid="{00000000-0005-0000-0000-0000FD030000}"/>
    <cellStyle name="_费用PR开出预算Q2_CQ3'2011 kfsy 固定资产增加 rev01" xfId="970" xr:uid="{00000000-0005-0000-0000-0000FE030000}"/>
    <cellStyle name="_费用PR开出预算Q2_kfsy 2011'Q3 预算总结Rev.00" xfId="971" xr:uid="{00000000-0005-0000-0000-0000FF030000}"/>
    <cellStyle name="_费用性PR预算报表范本" xfId="972" xr:uid="{00000000-0005-0000-0000-000000040000}"/>
    <cellStyle name="_费用性PR预算报表范本_11'Q3 kfsy Engineering Budget-Rev00" xfId="973" xr:uid="{00000000-0005-0000-0000-000001040000}"/>
    <cellStyle name="_费用性PR预算报表范本_11'Q3 kfsy Engineering Budget-Rev00_CQ3'2011 kfsy 固定资产增加 rev01" xfId="974" xr:uid="{00000000-0005-0000-0000-000002040000}"/>
    <cellStyle name="_费用性PR预算报表范本_kfsy 部人力需求预算Q3'2011" xfId="975" xr:uid="{00000000-0005-0000-0000-000003040000}"/>
    <cellStyle name="_费用性PR预算报表范本_kfsy 国内表 budget.report.REV.2011Q3-2012Q2_C4235" xfId="976" xr:uid="{00000000-0005-0000-0000-000004040000}"/>
    <cellStyle name="_费用性PR预算报表范本_SMT线体分布及待单闲置率预算" xfId="977" xr:uid="{00000000-0005-0000-0000-000005040000}"/>
    <cellStyle name="_辅助生产需求表Q2" xfId="978" xr:uid="{00000000-0005-0000-0000-000006040000}"/>
    <cellStyle name="_辅助生产需求表Q2_11'Q3 kfsy Engineering Budget" xfId="979" xr:uid="{00000000-0005-0000-0000-000007040000}"/>
    <cellStyle name="_辅助生产需求表Q2_CQ3'2011 kfsy 固定资产增加 rev01" xfId="980" xr:uid="{00000000-0005-0000-0000-000008040000}"/>
    <cellStyle name="_辅助生产需求表Q2_kfsy 2011'Q3 预算总结Rev.00" xfId="981" xr:uid="{00000000-0005-0000-0000-000009040000}"/>
    <cellStyle name="_辅助生产需求表Q3 Rev.01" xfId="982" xr:uid="{00000000-0005-0000-0000-00000A040000}"/>
    <cellStyle name="_辅助生产需求表Q3 Rev.01_11'Q3 kfsy Engineering Budget" xfId="983" xr:uid="{00000000-0005-0000-0000-00000B040000}"/>
    <cellStyle name="_辅助生产需求表Q3 Rev.01_CQ3'2011 kfsy 固定资产增加 rev01" xfId="984" xr:uid="{00000000-0005-0000-0000-00000C040000}"/>
    <cellStyle name="_辅助生产需求表Q3 Rev.01_kfsy 2011'Q3 预算总结Rev.00" xfId="985" xr:uid="{00000000-0005-0000-0000-00000D040000}"/>
    <cellStyle name="_副本PBA&amp;LCD Layout" xfId="986" xr:uid="{00000000-0005-0000-0000-00000E040000}"/>
    <cellStyle name="_副本PBA&amp;LCD Layout_kfsy 2011'Q3 预算总结Rev.00" xfId="987" xr:uid="{00000000-0005-0000-0000-00000F040000}"/>
    <cellStyle name="_工装制造费用预算表C3151" xfId="988" xr:uid="{00000000-0005-0000-0000-000010040000}"/>
    <cellStyle name="_工装制造费用预算表C3151_2011年产能计划(WK02)" xfId="989" xr:uid="{00000000-0005-0000-0000-000011040000}"/>
    <cellStyle name="_工装制造费用预算表C3151_BA1 Manpower Estimation (Weekly) New Line" xfId="990" xr:uid="{00000000-0005-0000-0000-000012040000}"/>
    <cellStyle name="_工装制造费用预算表C3151_BA1 Manpower Estimation (Weekly) rev.082202" xfId="991" xr:uid="{00000000-0005-0000-0000-000013040000}"/>
    <cellStyle name="_工装制造费用预算表C3151_BA1 Manpower Estimation (Weekly) rev.082202_BA1 Manpower Estimation (Weekly) New Line 0826" xfId="992" xr:uid="{00000000-0005-0000-0000-000014040000}"/>
    <cellStyle name="_工装制造费用预算表C3151_BA1 Manpower Estimation (Weekly) rev.082202_BA1 Manpower Estimation (Weekly) New Line 0826_2011年产能计划(WK02)" xfId="993" xr:uid="{00000000-0005-0000-0000-000015040000}"/>
    <cellStyle name="_工装制造费用预算表C3151_LCD 工位排布及UPH(已发行)" xfId="994" xr:uid="{00000000-0005-0000-0000-000016040000}"/>
    <cellStyle name="_工装制造费用预算表C3151_PBA&amp;LCD Layout" xfId="995" xr:uid="{00000000-0005-0000-0000-000017040000}"/>
    <cellStyle name="_工作表 在 C: DOCUME~1 kfsz LOCALS~1 Temp notes9228BC ~3742232" xfId="996" xr:uid="{00000000-0005-0000-0000-000018040000}"/>
    <cellStyle name="_工作表 在 C: DOCUME~1 kfsz LOCALS~1 Temp notes9228BC ~3742232_~1128463" xfId="997" xr:uid="{00000000-0005-0000-0000-000019040000}"/>
    <cellStyle name="_工作表 在 C: DOCUME~1 kfsz LOCALS~1 Temp notes9228BC ~3742232_11'Q3 kfsy Engineering Budget" xfId="998" xr:uid="{00000000-0005-0000-0000-00001A040000}"/>
    <cellStyle name="_工作表 在 C: DOCUME~1 kfsz LOCALS~1 Temp notes9228BC ~3742232_2010年4季度预算" xfId="999" xr:uid="{00000000-0005-0000-0000-00001B040000}"/>
    <cellStyle name="_工作表 在 C: DOCUME~1 kfsz LOCALS~1 Temp notes9228BC ~3742232_BA1 Manpower Estimation (Weekly) New Line 0826" xfId="1000" xr:uid="{00000000-0005-0000-0000-00001C040000}"/>
    <cellStyle name="_工作表 在 C: DOCUME~1 kfsz LOCALS~1 Temp notes9228BC ~3742232_CQ3'2011 kfsy 固定资产增加 rev01" xfId="1001" xr:uid="{00000000-0005-0000-0000-00001D040000}"/>
    <cellStyle name="_工作表 在 C: DOCUME~1 kfsz LOCALS~1 Temp notes9228BC ~3742232_kfsy 2011'Q3 预算总结Rev.00" xfId="1002" xr:uid="{00000000-0005-0000-0000-00001E040000}"/>
    <cellStyle name="_工作表 在 C: DOCUME~1 kfsz LOCALS~1 Temp notes9228BC ~3742232_kfsy 部辅料包材预算2011'Q3" xfId="1003" xr:uid="{00000000-0005-0000-0000-00001F040000}"/>
    <cellStyle name="_工作表 在 C: DOCUME~1 kfsz LOCALS~1 Temp notes9228BC ~3742232_kfsy 部人力需求预算Q3'2011" xfId="1004" xr:uid="{00000000-0005-0000-0000-000020040000}"/>
    <cellStyle name="_工作表 在 C: DOCUME~1 kfsz LOCALS~1 Temp notes9228BC ~3742232_kfsy 部人力需求预算Q3'2011-C4235" xfId="1005" xr:uid="{00000000-0005-0000-0000-000021040000}"/>
    <cellStyle name="_工作表 在 C: DOCUME~1 kfsz LOCALS~1 Temp notes9228BC ~3742232_kfsy 国内表 budget.report.REV.2011Q3-2012Q2_C4235" xfId="1006" xr:uid="{00000000-0005-0000-0000-000022040000}"/>
    <cellStyle name="_工作表 在 C: DOCUME~1 kfsz LOCALS~1 Temp notes9228BC ~3742232_SMT Longcheer Cost Analysis Q2" xfId="1007" xr:uid="{00000000-0005-0000-0000-000023040000}"/>
    <cellStyle name="_工作表 在 C: DOCUME~1 kfsz LOCALS~1 Temp notes9228BC ~3742232_SUM、LQ sales forecast-2011Q1" xfId="1008" xr:uid="{00000000-0005-0000-0000-000024040000}"/>
    <cellStyle name="_工作表 在 C: DOCUME~1 kfsz LOCALS~1 Temp notes9228BC ~3742232_苏州07年7月份实际费用" xfId="1009" xr:uid="{00000000-0005-0000-0000-000025040000}"/>
    <cellStyle name="_工作表 在 CRP Q3'08 Budget Rev" xfId="1010" xr:uid="{00000000-0005-0000-0000-000026040000}"/>
    <cellStyle name="_共享Q2" xfId="1011" xr:uid="{00000000-0005-0000-0000-000027040000}"/>
    <cellStyle name="_共享备件（06Q3）" xfId="1012" xr:uid="{00000000-0005-0000-0000-000028040000}"/>
    <cellStyle name="_固定资产增加Q2'07 Rev.02" xfId="1013" xr:uid="{00000000-0005-0000-0000-000029040000}"/>
    <cellStyle name="_固定资产增加Q2'07 Rev.02_11'Q3 kfsy Engineering Budget" xfId="1014" xr:uid="{00000000-0005-0000-0000-00002A040000}"/>
    <cellStyle name="_固定资产增加Q2'07 Rev.02_CQ3'2011 kfsy 固定资产增加 rev01" xfId="1015" xr:uid="{00000000-0005-0000-0000-00002B040000}"/>
    <cellStyle name="_固定资产增加Q2'07 Rev.02_kfsy 2011'Q3 预算总结Rev.00" xfId="1016" xr:uid="{00000000-0005-0000-0000-00002C040000}"/>
    <cellStyle name="_吉事达 GS200133110000 BOM-A (前段Gstar 007主板)" xfId="1017" xr:uid="{00000000-0005-0000-0000-00002D040000}"/>
    <cellStyle name="_季度预算编制表格范本REV.07Q2" xfId="1018" xr:uid="{00000000-0005-0000-0000-00002E040000}"/>
    <cellStyle name="_季度预算编制表格范本REV.07Q2_11'Q3 kfsy Engineering Budget-Rev00" xfId="1019" xr:uid="{00000000-0005-0000-0000-00002F040000}"/>
    <cellStyle name="_季度预算编制表格范本REV.07Q2_11'Q3 kfsy Engineering Budget-Rev00_CQ3'2011 kfsy 固定资产增加 rev01" xfId="1020" xr:uid="{00000000-0005-0000-0000-000030040000}"/>
    <cellStyle name="_季度预算编制表格范本REV.07Q2_2010年4季度预算" xfId="1021" xr:uid="{00000000-0005-0000-0000-000031040000}"/>
    <cellStyle name="_季度预算编制表格范本REV.07Q2_BA1 Manpower Estimation (Weekly) New Line 0826" xfId="1022" xr:uid="{00000000-0005-0000-0000-000032040000}"/>
    <cellStyle name="_季度预算编制表格范本REV.07Q2_kfsy 部人力需求预算Q3'2011" xfId="1023" xr:uid="{00000000-0005-0000-0000-000033040000}"/>
    <cellStyle name="_季度预算编制表格范本REV.07Q2_kfsy 国内表 budget.report.REV.2011Q3-2012Q2_C4235" xfId="1024" xr:uid="{00000000-0005-0000-0000-000034040000}"/>
    <cellStyle name="_季度预算编制表格范本REV.07Q2_SMT线体分布及待单闲置率预算" xfId="1025" xr:uid="{00000000-0005-0000-0000-000035040000}"/>
    <cellStyle name="_经纬GWHLG008V20 BOM-A(KF)" xfId="1026" xr:uid="{00000000-0005-0000-0000-000036040000}"/>
    <cellStyle name="_经纬GWHLG008V20 BOM-A(KF)_2011年产能计划(WK02)" xfId="1027" xr:uid="{00000000-0005-0000-0000-000037040000}"/>
    <cellStyle name="_经纬GWHLG008V20 BOM-A(KF)_BA1 Manpower Estimation (Weekly) New Line" xfId="1028" xr:uid="{00000000-0005-0000-0000-000038040000}"/>
    <cellStyle name="_经纬GWHLG008V20 BOM-A(KF)_BA1 Manpower Estimation (Weekly) rev.082202" xfId="1029" xr:uid="{00000000-0005-0000-0000-000039040000}"/>
    <cellStyle name="_经纬GWHLG008V20 BOM-A(KF)_BA1 Manpower Estimation (Weekly) rev.082202_BA1 Manpower Estimation (Weekly) New Line 0826" xfId="1030" xr:uid="{00000000-0005-0000-0000-00003A040000}"/>
    <cellStyle name="_经纬GWHLG008V20 BOM-A(KF)_BA1 Manpower Estimation (Weekly) rev.082202_BA1 Manpower Estimation (Weekly) New Line 0826_2011年产能计划(WK02)" xfId="1031" xr:uid="{00000000-0005-0000-0000-00003B040000}"/>
    <cellStyle name="_经纬GWHLG008V20 BOM-A(KF)_LCD 工位排布及UPH(已发行)" xfId="1032" xr:uid="{00000000-0005-0000-0000-00003C040000}"/>
    <cellStyle name="_经纬GWHLG008V20 BOM-A(KF)_PBA 段 UPH &amp; HPU &amp; LAYOUT" xfId="1033" xr:uid="{00000000-0005-0000-0000-00003D040000}"/>
    <cellStyle name="_经纬GWHLG008V20 BOM-A(KF)_PBA&amp;LCD Layout" xfId="1034" xr:uid="{00000000-0005-0000-0000-00003E040000}"/>
    <cellStyle name="_经纬GWPCB00023 BOM-A(KF)" xfId="1035" xr:uid="{00000000-0005-0000-0000-00003F040000}"/>
    <cellStyle name="_经纬GWPCB00040 BOM-A(KF)" xfId="1036" xr:uid="{00000000-0005-0000-0000-000040040000}"/>
    <cellStyle name="_龙旗 Y2010 sales forecast rev4" xfId="1037" xr:uid="{00000000-0005-0000-0000-000041040000}"/>
    <cellStyle name="_年度预算报表范本" xfId="1038" xr:uid="{00000000-0005-0000-0000-000042040000}"/>
    <cellStyle name="_年度预算报表范本_~1128463" xfId="1039" xr:uid="{00000000-0005-0000-0000-000043040000}"/>
    <cellStyle name="_年度预算报表范本_11'Q3 kfsy Engineering Budget" xfId="1040" xr:uid="{00000000-0005-0000-0000-000044040000}"/>
    <cellStyle name="_年度预算报表范本_2010年4季度预算" xfId="1041" xr:uid="{00000000-0005-0000-0000-000045040000}"/>
    <cellStyle name="_年度预算报表范本_BA1 Manpower Estimation (Weekly) New Line 0826" xfId="1042" xr:uid="{00000000-0005-0000-0000-000046040000}"/>
    <cellStyle name="_年度预算报表范本_CQ3'2011 kfsy 固定资产增加 rev01" xfId="1043" xr:uid="{00000000-0005-0000-0000-000047040000}"/>
    <cellStyle name="_年度预算报表范本_kfsy 2011'Q3 预算总结Rev.00" xfId="1044" xr:uid="{00000000-0005-0000-0000-000048040000}"/>
    <cellStyle name="_年度预算报表范本_kfsy 部辅料包材预算2011'Q3" xfId="1045" xr:uid="{00000000-0005-0000-0000-000049040000}"/>
    <cellStyle name="_年度预算报表范本_kfsy 部人力需求预算Q3'2011" xfId="1046" xr:uid="{00000000-0005-0000-0000-00004A040000}"/>
    <cellStyle name="_年度预算报表范本_kfsy 部人力需求预算Q3'2011-C4235" xfId="1047" xr:uid="{00000000-0005-0000-0000-00004B040000}"/>
    <cellStyle name="_年度预算报表范本_kfsy 国内表 budget.report.REV.2011Q3-2012Q2_C4235" xfId="1048" xr:uid="{00000000-0005-0000-0000-00004C040000}"/>
    <cellStyle name="_年度预算报表范本_SMT Longcheer Cost Analysis Q2" xfId="1049" xr:uid="{00000000-0005-0000-0000-00004D040000}"/>
    <cellStyle name="_年度预算报表范本_苏州07年7月份实际费用" xfId="1050" xr:uid="{00000000-0005-0000-0000-00004E040000}"/>
    <cellStyle name="_批退反馈单" xfId="1051" xr:uid="{00000000-0005-0000-0000-00004F040000}"/>
    <cellStyle name="_人力配置图" xfId="1052" xr:uid="{00000000-0005-0000-0000-000050040000}"/>
    <cellStyle name="_日计划产出达成率(6月)" xfId="1053" xr:uid="{00000000-0005-0000-0000-000051040000}"/>
    <cellStyle name="_日计划产出达成率(8月)" xfId="1054" xr:uid="{00000000-0005-0000-0000-000052040000}"/>
    <cellStyle name="_日计划产出达成率(9月)" xfId="1055" xr:uid="{00000000-0005-0000-0000-000053040000}"/>
    <cellStyle name="_三星LCD生产率数据综合表" xfId="1056" xr:uid="{00000000-0005-0000-0000-000054040000}"/>
    <cellStyle name="_三星LCD生产率数据综合表_kfsy 2011'Q3 预算总结Rev.00" xfId="1057" xr:uid="{00000000-0005-0000-0000-000055040000}"/>
    <cellStyle name="_三星PBA生产率数据综合表" xfId="1058" xr:uid="{00000000-0005-0000-0000-000056040000}"/>
    <cellStyle name="_烧录房及测试工程每周人力结构" xfId="1059" xr:uid="{00000000-0005-0000-0000-000057040000}"/>
    <cellStyle name="_烧录房及测试工程每周人力结构 2" xfId="1060" xr:uid="{00000000-0005-0000-0000-000058040000}"/>
    <cellStyle name="_烧录房及测试工程每周人力结构 2 2" xfId="1061" xr:uid="{00000000-0005-0000-0000-000059040000}"/>
    <cellStyle name="_烧录房及测试工程每周人力结构 2 2 2" xfId="3446" xr:uid="{00000000-0005-0000-0000-00005A040000}"/>
    <cellStyle name="_烧录房及测试工程每周人力结构 2 3" xfId="1062" xr:uid="{00000000-0005-0000-0000-00005B040000}"/>
    <cellStyle name="_烧录房及测试工程每周人力结构 2 3 2" xfId="3386" xr:uid="{00000000-0005-0000-0000-00005C040000}"/>
    <cellStyle name="_烧录房及测试工程每周人力结构 2 4" xfId="3444" xr:uid="{00000000-0005-0000-0000-00005D040000}"/>
    <cellStyle name="_烧录房及测试工程每周人力结构 3" xfId="1063" xr:uid="{00000000-0005-0000-0000-00005E040000}"/>
    <cellStyle name="_烧录房及测试工程每周人力结构 3 2" xfId="3447" xr:uid="{00000000-0005-0000-0000-00005F040000}"/>
    <cellStyle name="_烧录房及测试工程每周人力结构 4" xfId="1064" xr:uid="{00000000-0005-0000-0000-000060040000}"/>
    <cellStyle name="_烧录房及测试工程每周人力结构 4 2" xfId="3208" xr:uid="{00000000-0005-0000-0000-000061040000}"/>
    <cellStyle name="_烧录房及测试工程每周人力结构 5" xfId="3443" xr:uid="{00000000-0005-0000-0000-000062040000}"/>
    <cellStyle name="_销售预算I" xfId="1065" xr:uid="{00000000-0005-0000-0000-000063040000}"/>
    <cellStyle name="_印度&amp;马来电表人力需求0413" xfId="1066" xr:uid="{00000000-0005-0000-0000-000064040000}"/>
    <cellStyle name="_与MAIN UPH差异汇总表" xfId="1067" xr:uid="{00000000-0005-0000-0000-000065040000}"/>
    <cellStyle name="_预算编制范本REV.2009Q2" xfId="1068" xr:uid="{00000000-0005-0000-0000-000066040000}"/>
    <cellStyle name="_预算编制范本REV.2009Q2_11'Q3 kfsy Engineering Budget-Rev00" xfId="1069" xr:uid="{00000000-0005-0000-0000-000067040000}"/>
    <cellStyle name="_预算编制范本REV.2009Q2_11'Q3 kfsy Engineering Budget-Rev00_CQ3'2011 kfsy 固定资产增加 rev01" xfId="1070" xr:uid="{00000000-0005-0000-0000-000068040000}"/>
    <cellStyle name="_预算编制范本REV.2009Q2_kfsy 部人力需求预算Q3'2011" xfId="1071" xr:uid="{00000000-0005-0000-0000-000069040000}"/>
    <cellStyle name="_预算编制范本REV.2009Q2_kfsy 国内表 budget.report.REV.2011Q3-2012Q2_C4235" xfId="1072" xr:uid="{00000000-0005-0000-0000-00006A040000}"/>
    <cellStyle name="_预算编制范本REV.2009Q2_SMT线体分布及待单闲置率预算" xfId="1073" xr:uid="{00000000-0005-0000-0000-00006B040000}"/>
    <cellStyle name="_预算表格范本REV.06Q3" xfId="1074" xr:uid="{00000000-0005-0000-0000-00006C040000}"/>
    <cellStyle name="_预算表格范本REV.06Q3_11'Q3 kfsy Engineering Budget-Rev00" xfId="1075" xr:uid="{00000000-0005-0000-0000-00006D040000}"/>
    <cellStyle name="_预算表格范本REV.06Q3_11'Q3 kfsy Engineering Budget-Rev00_CQ3'2011 kfsy 固定资产增加 rev01" xfId="1076" xr:uid="{00000000-0005-0000-0000-00006E040000}"/>
    <cellStyle name="_预算表格范本REV.06Q3_kfsy 部人力需求预算Q3'2011" xfId="1077" xr:uid="{00000000-0005-0000-0000-00006F040000}"/>
    <cellStyle name="_预算表格范本REV.06Q3_kfsy 国内表 budget.report.REV.2011Q3-2012Q2_C4235" xfId="1078" xr:uid="{00000000-0005-0000-0000-000070040000}"/>
    <cellStyle name="_预算表格范本REV.06Q3_SMT线体分布及待单闲置率预算" xfId="1079" xr:uid="{00000000-0005-0000-0000-000071040000}"/>
    <cellStyle name="_预算表格范本REV.06Q4" xfId="1080" xr:uid="{00000000-0005-0000-0000-000072040000}"/>
    <cellStyle name="_预算表格范本REV.06Q4_11'Q3 kfsy Engineering Budget" xfId="1081" xr:uid="{00000000-0005-0000-0000-000073040000}"/>
    <cellStyle name="_预算表格范本REV.06Q4_CQ3'2011 kfsy 固定资产增加 rev01" xfId="1082" xr:uid="{00000000-0005-0000-0000-000074040000}"/>
    <cellStyle name="_预算表格范本REV.06Q4_kfsy 2011'Q3 预算总结Rev.00" xfId="1083" xr:uid="{00000000-0005-0000-0000-000075040000}"/>
    <cellStyle name="_预算表格样本" xfId="1084" xr:uid="{00000000-0005-0000-0000-000076040000}"/>
    <cellStyle name="_预算表格样本_2011年产能计划(WK02)" xfId="1085" xr:uid="{00000000-0005-0000-0000-000077040000}"/>
    <cellStyle name="_预算表格样本_BA1 Manpower Estimation (Weekly) New Line" xfId="1086" xr:uid="{00000000-0005-0000-0000-000078040000}"/>
    <cellStyle name="_预算表格样本_BA1 Manpower Estimation (Weekly) rev.082202" xfId="1087" xr:uid="{00000000-0005-0000-0000-000079040000}"/>
    <cellStyle name="_预算表格样本_BA1 Manpower Estimation (Weekly) rev.082202_BA1 Manpower Estimation (Weekly) New Line 0826" xfId="1088" xr:uid="{00000000-0005-0000-0000-00007A040000}"/>
    <cellStyle name="_预算表格样本_BA1 Manpower Estimation (Weekly) rev.082202_BA1 Manpower Estimation (Weekly) New Line 0826_2011年产能计划(WK02)" xfId="1089" xr:uid="{00000000-0005-0000-0000-00007B040000}"/>
    <cellStyle name="_预算表格样本_LCD 工位排布及UPH(已发行)" xfId="1090" xr:uid="{00000000-0005-0000-0000-00007C040000}"/>
    <cellStyle name="_预算表格样本_PBA&amp;LCD Layout" xfId="1091" xr:uid="{00000000-0005-0000-0000-00007D040000}"/>
    <cellStyle name="_预算详细目录C3141 Q3'2006(Rev.A)" xfId="1092" xr:uid="{00000000-0005-0000-0000-00007E040000}"/>
    <cellStyle name="_预算详细目录C3141 Q3'2006(Rev.A)_2011年产能计划(WK02)" xfId="1093" xr:uid="{00000000-0005-0000-0000-00007F040000}"/>
    <cellStyle name="_预算详细目录C3141 Q3'2006(Rev.A)_BA1 Manpower Estimation (Weekly) New Line" xfId="1094" xr:uid="{00000000-0005-0000-0000-000080040000}"/>
    <cellStyle name="_预算详细目录C3141 Q3'2006(Rev.A)_BA1 Manpower Estimation (Weekly) rev.082202" xfId="1095" xr:uid="{00000000-0005-0000-0000-000081040000}"/>
    <cellStyle name="_预算详细目录C3141 Q3'2006(Rev.A)_BA1 Manpower Estimation (Weekly) rev.082202_BA1 Manpower Estimation (Weekly) New Line 0826" xfId="1096" xr:uid="{00000000-0005-0000-0000-000082040000}"/>
    <cellStyle name="_预算详细目录C3141 Q3'2006(Rev.A)_BA1 Manpower Estimation (Weekly) rev.082202_BA1 Manpower Estimation (Weekly) New Line 0826_2011年产能计划(WK02)" xfId="1097" xr:uid="{00000000-0005-0000-0000-000083040000}"/>
    <cellStyle name="_预算详细目录C3141 Q3'2006(Rev.A)_LCD 工位排布及UPH(已发行)" xfId="1098" xr:uid="{00000000-0005-0000-0000-000084040000}"/>
    <cellStyle name="_预算详细目录C3141 Q3'2006(Rev.A)_PBA&amp;LCD Layout" xfId="1099" xr:uid="{00000000-0005-0000-0000-000085040000}"/>
    <cellStyle name="_预算详细目录C3151 Q3'2006（Rev.B）" xfId="1100" xr:uid="{00000000-0005-0000-0000-000086040000}"/>
    <cellStyle name="_预算详细目录C3151 Q3'2006（Rev.B）_2011年产能计划(WK02)" xfId="1101" xr:uid="{00000000-0005-0000-0000-000087040000}"/>
    <cellStyle name="_预算详细目录C3151 Q3'2006（Rev.B）_BA1 Manpower Estimation (Weekly) New Line" xfId="1102" xr:uid="{00000000-0005-0000-0000-000088040000}"/>
    <cellStyle name="_预算详细目录C3151 Q3'2006（Rev.B）_BA1 Manpower Estimation (Weekly) rev.082202" xfId="1103" xr:uid="{00000000-0005-0000-0000-000089040000}"/>
    <cellStyle name="_预算详细目录C3151 Q3'2006（Rev.B）_BA1 Manpower Estimation (Weekly) rev.082202_BA1 Manpower Estimation (Weekly) New Line 0826" xfId="1104" xr:uid="{00000000-0005-0000-0000-00008A040000}"/>
    <cellStyle name="_预算详细目录C3151 Q3'2006（Rev.B）_BA1 Manpower Estimation (Weekly) rev.082202_BA1 Manpower Estimation (Weekly) New Line 0826_2011年产能计划(WK02)" xfId="1105" xr:uid="{00000000-0005-0000-0000-00008B040000}"/>
    <cellStyle name="_预算详细目录C3151 Q3'2006（Rev.B）_LCD 工位排布及UPH(已发行)" xfId="1106" xr:uid="{00000000-0005-0000-0000-00008C040000}"/>
    <cellStyle name="_预算详细目录C3151 Q3'2006（Rev.B）_PBA&amp;LCD Layout" xfId="1107" xr:uid="{00000000-0005-0000-0000-00008D040000}"/>
    <cellStyle name="_预算详细目录C3181 Q2'2006（Rev.A）" xfId="1108" xr:uid="{00000000-0005-0000-0000-00008E040000}"/>
    <cellStyle name="_预算详细目录C3181 Q3'2006（Rev.C）" xfId="1109" xr:uid="{00000000-0005-0000-0000-00008F040000}"/>
    <cellStyle name="_整机装配部Q107人力需求预算" xfId="1110" xr:uid="{00000000-0005-0000-0000-000090040000}"/>
    <cellStyle name="_整机装配部Q107人力需求预算_11'Q3 kfsy Engineering Budget-Rev00" xfId="1111" xr:uid="{00000000-0005-0000-0000-000091040000}"/>
    <cellStyle name="_整机装配部Q107人力需求预算_11'Q3 kfsy Engineering Budget-Rev00_CQ3'2011 kfsy 固定资产增加 rev01" xfId="1112" xr:uid="{00000000-0005-0000-0000-000092040000}"/>
    <cellStyle name="_整机装配部Q107人力需求预算_kfsy 部人力需求预算Q3'2011" xfId="1113" xr:uid="{00000000-0005-0000-0000-000093040000}"/>
    <cellStyle name="_整机装配部Q107人力需求预算_kfsy 国内表 budget.report.REV.2011Q3-2012Q2_C4235" xfId="1114" xr:uid="{00000000-0005-0000-0000-000094040000}"/>
    <cellStyle name="_整机装配部Q107人力需求预算_SMT线体分布及待单闲置率预算" xfId="1115" xr:uid="{00000000-0005-0000-0000-000095040000}"/>
    <cellStyle name="_整机装配部Q107人力需求预算REV.A" xfId="1116" xr:uid="{00000000-0005-0000-0000-000096040000}"/>
    <cellStyle name="_整机装配部Q108人力需求预算REV.B" xfId="1117" xr:uid="{00000000-0005-0000-0000-000097040000}"/>
    <cellStyle name="_整机装配部Q207人力需求预算REV.A" xfId="1118" xr:uid="{00000000-0005-0000-0000-000098040000}"/>
    <cellStyle name="_整机装配部Q307人力需求预算REV.A" xfId="1119" xr:uid="{00000000-0005-0000-0000-000099040000}"/>
    <cellStyle name="_整机装配部Q307人力需求预算REV.B" xfId="1120" xr:uid="{00000000-0005-0000-0000-00009A040000}"/>
    <cellStyle name="_整机装配部Q406人力需求及直接人工预算" xfId="1121" xr:uid="{00000000-0005-0000-0000-00009B040000}"/>
    <cellStyle name="_整机装配部Q406人力需求及直接人工预算(060918)" xfId="1122" xr:uid="{00000000-0005-0000-0000-00009C040000}"/>
    <cellStyle name="_整机装配部Q406人力需求及直接人工预算(060918)_11'Q3 kfsy Engineering Budget" xfId="1123" xr:uid="{00000000-0005-0000-0000-00009D040000}"/>
    <cellStyle name="_整机装配部Q406人力需求及直接人工预算(060918)_CQ3'2011 kfsy 固定资产增加 rev01" xfId="1124" xr:uid="{00000000-0005-0000-0000-00009E040000}"/>
    <cellStyle name="_整机装配部Q406人力需求及直接人工预算(060918)_kfsy 2011'Q3 预算总结Rev.00" xfId="1125" xr:uid="{00000000-0005-0000-0000-00009F040000}"/>
    <cellStyle name="_整机装配部Q406人力需求及直接人工预算_11'Q3 kfsy Engineering Budget" xfId="1126" xr:uid="{00000000-0005-0000-0000-0000A0040000}"/>
    <cellStyle name="_整机装配部Q406人力需求及直接人工预算_CQ3'2011 kfsy 固定资产增加 rev01" xfId="1127" xr:uid="{00000000-0005-0000-0000-0000A1040000}"/>
    <cellStyle name="_整机装配部Q406人力需求及直接人工预算_kfsy 2011'Q3 预算总结Rev.00" xfId="1128" xr:uid="{00000000-0005-0000-0000-0000A2040000}"/>
    <cellStyle name="_直接人工预算计算模版2007Q1-ELE BA(REV.C)" xfId="1129" xr:uid="{00000000-0005-0000-0000-0000A3040000}"/>
    <cellStyle name="_直接人工预算计算模版2007Q1-ELE BA(REV.C)_11'Q3 kfsy Engineering Budget-Rev00" xfId="1130" xr:uid="{00000000-0005-0000-0000-0000A4040000}"/>
    <cellStyle name="_直接人工预算计算模版2007Q1-ELE BA(REV.C)_11'Q3 kfsy Engineering Budget-Rev00_CQ3'2011 kfsy 固定资产增加 rev01" xfId="1131" xr:uid="{00000000-0005-0000-0000-0000A5040000}"/>
    <cellStyle name="_直接人工预算计算模版2007Q1-ELE BA(REV.C)_kfsy 部人力需求预算Q3'2011" xfId="1132" xr:uid="{00000000-0005-0000-0000-0000A6040000}"/>
    <cellStyle name="_直接人工预算计算模版2007Q1-ELE BA(REV.C)_kfsy 国内表 budget.report.REV.2011Q3-2012Q2_C4235" xfId="1133" xr:uid="{00000000-0005-0000-0000-0000A7040000}"/>
    <cellStyle name="_直接人工预算计算模版2007Q1-ELE BA(REV.C)_SMT线体分布及待单闲置率预算" xfId="1134" xr:uid="{00000000-0005-0000-0000-0000A8040000}"/>
    <cellStyle name="¤@ˉ?_Sheet1⁤潔" xfId="1135" xr:uid="{00000000-0005-0000-0000-0000A9040000}"/>
    <cellStyle name="µÚ¿¡ ¿À´Â ÇÏÀÌÆÛ¸µÅ©" xfId="1136" xr:uid="{00000000-0005-0000-0000-0000AA040000}"/>
    <cellStyle name="0,0_x000d__x000a_NA_x000d__x000a_" xfId="1137" xr:uid="{00000000-0005-0000-0000-0000AB040000}"/>
    <cellStyle name="0,0_x000d__x000a_NA_x000d__x000a_ 10" xfId="1138" xr:uid="{00000000-0005-0000-0000-0000AC040000}"/>
    <cellStyle name="0,0_x000d__x000a_NA_x000d__x000a_ 10 2" xfId="3460" xr:uid="{00000000-0005-0000-0000-0000AD040000}"/>
    <cellStyle name="0,0_x000d__x000a_NA_x000d__x000a_ 11" xfId="3459" xr:uid="{00000000-0005-0000-0000-0000AE040000}"/>
    <cellStyle name="0,0_x000d__x000a_NA_x000d__x000a_ 2" xfId="1139" xr:uid="{00000000-0005-0000-0000-0000AF040000}"/>
    <cellStyle name="0,0_x000d__x000a_NA_x000d__x000a_ 2 2" xfId="1140" xr:uid="{00000000-0005-0000-0000-0000B0040000}"/>
    <cellStyle name="0,0_x000d__x000a_NA_x000d__x000a_ 2 2 2" xfId="3462" xr:uid="{00000000-0005-0000-0000-0000B1040000}"/>
    <cellStyle name="0,0_x000d__x000a_NA_x000d__x000a_ 2 3" xfId="1141" xr:uid="{00000000-0005-0000-0000-0000B2040000}"/>
    <cellStyle name="0,0_x000d__x000a_NA_x000d__x000a_ 2 3 2" xfId="3463" xr:uid="{00000000-0005-0000-0000-0000B3040000}"/>
    <cellStyle name="0,0_x000d__x000a_NA_x000d__x000a_ 2 4" xfId="3461" xr:uid="{00000000-0005-0000-0000-0000B4040000}"/>
    <cellStyle name="0,0_x000d__x000a_NA_x000d__x000a_ 3" xfId="1142" xr:uid="{00000000-0005-0000-0000-0000B5040000}"/>
    <cellStyle name="0,0_x000d__x000a_NA_x000d__x000a_ 4" xfId="1143" xr:uid="{00000000-0005-0000-0000-0000B6040000}"/>
    <cellStyle name="0,0_x000d__x000a_NA_x000d__x000a_ 4 2" xfId="3464" xr:uid="{00000000-0005-0000-0000-0000B7040000}"/>
    <cellStyle name="0,0_x000d__x000a_NA_x000d__x000a_ 5" xfId="1144" xr:uid="{00000000-0005-0000-0000-0000B8040000}"/>
    <cellStyle name="0,0_x000d__x000a_NA_x000d__x000a_ 5 2" xfId="3235" xr:uid="{00000000-0005-0000-0000-0000B9040000}"/>
    <cellStyle name="0,0_x000d__x000a_NA_x000d__x000a_ 6" xfId="1145" xr:uid="{00000000-0005-0000-0000-0000BA040000}"/>
    <cellStyle name="0,0_x000d__x000a_NA_x000d__x000a_ 6 2" xfId="3465" xr:uid="{00000000-0005-0000-0000-0000BB040000}"/>
    <cellStyle name="0,0_x000d__x000a_NA_x000d__x000a_ 7" xfId="1146" xr:uid="{00000000-0005-0000-0000-0000BC040000}"/>
    <cellStyle name="0,0_x000d__x000a_NA_x000d__x000a_ 7 2" xfId="3466" xr:uid="{00000000-0005-0000-0000-0000BD040000}"/>
    <cellStyle name="0,0_x000d__x000a_NA_x000d__x000a_ 8" xfId="1147" xr:uid="{00000000-0005-0000-0000-0000BE040000}"/>
    <cellStyle name="0,0_x000d__x000a_NA_x000d__x000a_ 8 2" xfId="3467" xr:uid="{00000000-0005-0000-0000-0000BF040000}"/>
    <cellStyle name="0,0_x000d__x000a_NA_x000d__x000a_ 9" xfId="1148" xr:uid="{00000000-0005-0000-0000-0000C0040000}"/>
    <cellStyle name="0,0_x000d__x000a_NA_x000d__x000a_ 9 2" xfId="3468" xr:uid="{00000000-0005-0000-0000-0000C1040000}"/>
    <cellStyle name="20% - Accent1" xfId="1149" xr:uid="{00000000-0005-0000-0000-0000C2040000}"/>
    <cellStyle name="20% - Accent1 2" xfId="1150" xr:uid="{00000000-0005-0000-0000-0000C3040000}"/>
    <cellStyle name="20% - Accent1 2 2" xfId="1151" xr:uid="{00000000-0005-0000-0000-0000C4040000}"/>
    <cellStyle name="20% - Accent1 2 2 2" xfId="3470" xr:uid="{00000000-0005-0000-0000-0000C5040000}"/>
    <cellStyle name="20% - Accent1 2 3" xfId="1152" xr:uid="{00000000-0005-0000-0000-0000C6040000}"/>
    <cellStyle name="20% - Accent1 2 3 2" xfId="3473" xr:uid="{00000000-0005-0000-0000-0000C7040000}"/>
    <cellStyle name="20% - Accent1 2 4" xfId="3249" xr:uid="{00000000-0005-0000-0000-0000C8040000}"/>
    <cellStyle name="20% - Accent1 3" xfId="1153" xr:uid="{00000000-0005-0000-0000-0000C9040000}"/>
    <cellStyle name="20% - Accent2" xfId="1154" xr:uid="{00000000-0005-0000-0000-0000CA040000}"/>
    <cellStyle name="20% - Accent2 2" xfId="1155" xr:uid="{00000000-0005-0000-0000-0000CB040000}"/>
    <cellStyle name="20% - Accent2 2 2" xfId="1156" xr:uid="{00000000-0005-0000-0000-0000CC040000}"/>
    <cellStyle name="20% - Accent2 2 2 2" xfId="3478" xr:uid="{00000000-0005-0000-0000-0000CD040000}"/>
    <cellStyle name="20% - Accent2 2 3" xfId="1157" xr:uid="{00000000-0005-0000-0000-0000CE040000}"/>
    <cellStyle name="20% - Accent2 2 3 2" xfId="3480" xr:uid="{00000000-0005-0000-0000-0000CF040000}"/>
    <cellStyle name="20% - Accent2 2 4" xfId="3475" xr:uid="{00000000-0005-0000-0000-0000D0040000}"/>
    <cellStyle name="20% - Accent2 3" xfId="1158" xr:uid="{00000000-0005-0000-0000-0000D1040000}"/>
    <cellStyle name="20% - Accent3" xfId="1159" xr:uid="{00000000-0005-0000-0000-0000D2040000}"/>
    <cellStyle name="20% - Accent3 2" xfId="1160" xr:uid="{00000000-0005-0000-0000-0000D3040000}"/>
    <cellStyle name="20% - Accent3 2 2" xfId="1161" xr:uid="{00000000-0005-0000-0000-0000D4040000}"/>
    <cellStyle name="20% - Accent3 2 2 2" xfId="3485" xr:uid="{00000000-0005-0000-0000-0000D5040000}"/>
    <cellStyle name="20% - Accent3 2 3" xfId="1162" xr:uid="{00000000-0005-0000-0000-0000D6040000}"/>
    <cellStyle name="20% - Accent3 2 3 2" xfId="3487" xr:uid="{00000000-0005-0000-0000-0000D7040000}"/>
    <cellStyle name="20% - Accent3 2 4" xfId="3482" xr:uid="{00000000-0005-0000-0000-0000D8040000}"/>
    <cellStyle name="20% - Accent3 3" xfId="1163" xr:uid="{00000000-0005-0000-0000-0000D9040000}"/>
    <cellStyle name="20% - Accent4" xfId="1164" xr:uid="{00000000-0005-0000-0000-0000DA040000}"/>
    <cellStyle name="20% - Accent4 2" xfId="1165" xr:uid="{00000000-0005-0000-0000-0000DB040000}"/>
    <cellStyle name="20% - Accent4 2 2" xfId="1166" xr:uid="{00000000-0005-0000-0000-0000DC040000}"/>
    <cellStyle name="20% - Accent4 2 2 2" xfId="3359" xr:uid="{00000000-0005-0000-0000-0000DD040000}"/>
    <cellStyle name="20% - Accent4 2 3" xfId="1167" xr:uid="{00000000-0005-0000-0000-0000DE040000}"/>
    <cellStyle name="20% - Accent4 2 3 2" xfId="3491" xr:uid="{00000000-0005-0000-0000-0000DF040000}"/>
    <cellStyle name="20% - Accent4 2 4" xfId="3489" xr:uid="{00000000-0005-0000-0000-0000E0040000}"/>
    <cellStyle name="20% - Accent4 3" xfId="1168" xr:uid="{00000000-0005-0000-0000-0000E1040000}"/>
    <cellStyle name="20% - Accent5" xfId="1169" xr:uid="{00000000-0005-0000-0000-0000E2040000}"/>
    <cellStyle name="20% - Accent5 2" xfId="1170" xr:uid="{00000000-0005-0000-0000-0000E3040000}"/>
    <cellStyle name="20% - Accent5 2 2" xfId="1171" xr:uid="{00000000-0005-0000-0000-0000E4040000}"/>
    <cellStyle name="20% - Accent5 2 2 2" xfId="3494" xr:uid="{00000000-0005-0000-0000-0000E5040000}"/>
    <cellStyle name="20% - Accent5 2 3" xfId="1172" xr:uid="{00000000-0005-0000-0000-0000E6040000}"/>
    <cellStyle name="20% - Accent5 2 3 2" xfId="3496" xr:uid="{00000000-0005-0000-0000-0000E7040000}"/>
    <cellStyle name="20% - Accent5 2 4" xfId="3492" xr:uid="{00000000-0005-0000-0000-0000E8040000}"/>
    <cellStyle name="20% - Accent5 3" xfId="1173" xr:uid="{00000000-0005-0000-0000-0000E9040000}"/>
    <cellStyle name="20% - Accent6" xfId="1174" xr:uid="{00000000-0005-0000-0000-0000EA040000}"/>
    <cellStyle name="20% - Accent6 2" xfId="1175" xr:uid="{00000000-0005-0000-0000-0000EB040000}"/>
    <cellStyle name="20% - Accent6 2 2" xfId="1176" xr:uid="{00000000-0005-0000-0000-0000EC040000}"/>
    <cellStyle name="20% - Accent6 2 2 2" xfId="3499" xr:uid="{00000000-0005-0000-0000-0000ED040000}"/>
    <cellStyle name="20% - Accent6 2 3" xfId="1177" xr:uid="{00000000-0005-0000-0000-0000EE040000}"/>
    <cellStyle name="20% - Accent6 2 3 2" xfId="3501" xr:uid="{00000000-0005-0000-0000-0000EF040000}"/>
    <cellStyle name="20% - Accent6 2 4" xfId="3497" xr:uid="{00000000-0005-0000-0000-0000F0040000}"/>
    <cellStyle name="20% - Accent6 3" xfId="1178" xr:uid="{00000000-0005-0000-0000-0000F1040000}"/>
    <cellStyle name="20% - Colore 1" xfId="1179" xr:uid="{00000000-0005-0000-0000-0000F2040000}"/>
    <cellStyle name="20% - Colore 2" xfId="1180" xr:uid="{00000000-0005-0000-0000-0000F3040000}"/>
    <cellStyle name="20% - Colore 3" xfId="1181" xr:uid="{00000000-0005-0000-0000-0000F4040000}"/>
    <cellStyle name="20% - Colore 4" xfId="1182" xr:uid="{00000000-0005-0000-0000-0000F5040000}"/>
    <cellStyle name="20% - Colore 5" xfId="1183" xr:uid="{00000000-0005-0000-0000-0000F6040000}"/>
    <cellStyle name="20% - Colore 6" xfId="1184" xr:uid="{00000000-0005-0000-0000-0000F7040000}"/>
    <cellStyle name="20% - 强调文字颜色 1 10" xfId="4897" xr:uid="{00000000-0005-0000-0000-0000F9040000}"/>
    <cellStyle name="20% - 强调文字颜色 1 11" xfId="4912" xr:uid="{00000000-0005-0000-0000-0000FA040000}"/>
    <cellStyle name="20% - 强调文字颜色 1 2" xfId="1185" xr:uid="{00000000-0005-0000-0000-0000FB040000}"/>
    <cellStyle name="20% - 强调文字颜色 1 2 2" xfId="1186" xr:uid="{00000000-0005-0000-0000-0000FC040000}"/>
    <cellStyle name="20% - 强调文字颜色 1 2 3" xfId="1187" xr:uid="{00000000-0005-0000-0000-0000FD040000}"/>
    <cellStyle name="20% - 强调文字颜色 1 2 4" xfId="1188" xr:uid="{00000000-0005-0000-0000-0000FE040000}"/>
    <cellStyle name="20% - 强调文字颜色 1 2 4 2" xfId="1189" xr:uid="{00000000-0005-0000-0000-0000FF040000}"/>
    <cellStyle name="20% - 强调文字颜色 1 2 4 2 2" xfId="3504" xr:uid="{00000000-0005-0000-0000-000000050000}"/>
    <cellStyle name="20% - 强调文字颜色 1 2 4 3" xfId="1190" xr:uid="{00000000-0005-0000-0000-000001050000}"/>
    <cellStyle name="20% - 强调文字颜色 1 2 4 3 2" xfId="3380" xr:uid="{00000000-0005-0000-0000-000002050000}"/>
    <cellStyle name="20% - 强调文字颜色 1 2 4 4" xfId="3503" xr:uid="{00000000-0005-0000-0000-000003050000}"/>
    <cellStyle name="20% - 强调文字颜色 1 2 5" xfId="1191" xr:uid="{00000000-0005-0000-0000-000004050000}"/>
    <cellStyle name="20% - 强调文字颜色 1 2 5 2" xfId="1192" xr:uid="{00000000-0005-0000-0000-000005050000}"/>
    <cellStyle name="20% - 强调文字颜色 1 2 5 2 2" xfId="3396" xr:uid="{00000000-0005-0000-0000-000006050000}"/>
    <cellStyle name="20% - 强调文字颜色 1 2 5 3" xfId="3505" xr:uid="{00000000-0005-0000-0000-000007050000}"/>
    <cellStyle name="20% - 强调文字颜色 1 2 6" xfId="3502" xr:uid="{00000000-0005-0000-0000-000008050000}"/>
    <cellStyle name="20% - 强调文字颜色 1 3" xfId="1193" xr:uid="{00000000-0005-0000-0000-000009050000}"/>
    <cellStyle name="20% - 强调文字颜色 1 3 2" xfId="1194" xr:uid="{00000000-0005-0000-0000-00000A050000}"/>
    <cellStyle name="20% - 强调文字颜色 1 3 2 2" xfId="1195" xr:uid="{00000000-0005-0000-0000-00000B050000}"/>
    <cellStyle name="20% - 强调文字颜色 1 3 2 2 2" xfId="3506" xr:uid="{00000000-0005-0000-0000-00000C050000}"/>
    <cellStyle name="20% - 强调文字颜色 1 3 2 3" xfId="1196" xr:uid="{00000000-0005-0000-0000-00000D050000}"/>
    <cellStyle name="20% - 强调文字颜色 1 3 2 3 2" xfId="3435" xr:uid="{00000000-0005-0000-0000-00000E050000}"/>
    <cellStyle name="20% - 强调文字颜色 1 3 2 4" xfId="1197" xr:uid="{00000000-0005-0000-0000-00000F050000}"/>
    <cellStyle name="20% - 强调文字颜色 1 3 2 5" xfId="1198" xr:uid="{00000000-0005-0000-0000-000010050000}"/>
    <cellStyle name="20% - 强调文字颜色 1 3 2 6" xfId="1199" xr:uid="{00000000-0005-0000-0000-000011050000}"/>
    <cellStyle name="20% - 强调文字颜色 1 3 2 7" xfId="1200" xr:uid="{00000000-0005-0000-0000-000012050000}"/>
    <cellStyle name="20% - 强调文字颜色 1 3 2 8" xfId="1201" xr:uid="{00000000-0005-0000-0000-000013050000}"/>
    <cellStyle name="20% - 强调文字颜色 1 3 2 9" xfId="3471" xr:uid="{00000000-0005-0000-0000-000014050000}"/>
    <cellStyle name="20% - 强调文字颜色 1 3 3" xfId="1202" xr:uid="{00000000-0005-0000-0000-000015050000}"/>
    <cellStyle name="20% - 强调文字颜色 1 3 4" xfId="1203" xr:uid="{00000000-0005-0000-0000-000016050000}"/>
    <cellStyle name="20% - 强调文字颜色 1 3 5" xfId="1204" xr:uid="{00000000-0005-0000-0000-000017050000}"/>
    <cellStyle name="20% - 强调文字颜色 1 3 6" xfId="1205" xr:uid="{00000000-0005-0000-0000-000018050000}"/>
    <cellStyle name="20% - 强调文字颜色 1 3 7" xfId="1206" xr:uid="{00000000-0005-0000-0000-000019050000}"/>
    <cellStyle name="20% - 强调文字颜色 1 3 8" xfId="1207" xr:uid="{00000000-0005-0000-0000-00001A050000}"/>
    <cellStyle name="20% - 强调文字颜色 1 3 9" xfId="3250" xr:uid="{00000000-0005-0000-0000-00001B050000}"/>
    <cellStyle name="20% - 强调文字颜色 1 4" xfId="1208" xr:uid="{00000000-0005-0000-0000-00001C050000}"/>
    <cellStyle name="20% - 强调文字颜色 1 4 2" xfId="1209" xr:uid="{00000000-0005-0000-0000-00001D050000}"/>
    <cellStyle name="20% - 强调文字颜色 1 4 2 2" xfId="1210" xr:uid="{00000000-0005-0000-0000-00001E050000}"/>
    <cellStyle name="20% - 强调文字颜色 1 4 2 2 2" xfId="3508" xr:uid="{00000000-0005-0000-0000-00001F050000}"/>
    <cellStyle name="20% - 强调文字颜色 1 4 2 3" xfId="1211" xr:uid="{00000000-0005-0000-0000-000020050000}"/>
    <cellStyle name="20% - 强调文字颜色 1 4 2 3 2" xfId="3242" xr:uid="{00000000-0005-0000-0000-000021050000}"/>
    <cellStyle name="20% - 强调文字颜色 1 4 2 4" xfId="3237" xr:uid="{00000000-0005-0000-0000-000022050000}"/>
    <cellStyle name="20% - 强调文字颜色 1 4 3" xfId="1212" xr:uid="{00000000-0005-0000-0000-000023050000}"/>
    <cellStyle name="20% - 强调文字颜色 1 4 4" xfId="1213" xr:uid="{00000000-0005-0000-0000-000024050000}"/>
    <cellStyle name="20% - 强调文字颜色 1 4 5" xfId="1214" xr:uid="{00000000-0005-0000-0000-000025050000}"/>
    <cellStyle name="20% - 强调文字颜色 1 4 6" xfId="1215" xr:uid="{00000000-0005-0000-0000-000026050000}"/>
    <cellStyle name="20% - 强调文字颜色 1 4 7" xfId="1216" xr:uid="{00000000-0005-0000-0000-000027050000}"/>
    <cellStyle name="20% - 强调文字颜色 1 5" xfId="1217" xr:uid="{00000000-0005-0000-0000-000028050000}"/>
    <cellStyle name="20% - 强调文字颜色 1 5 2" xfId="1218" xr:uid="{00000000-0005-0000-0000-000029050000}"/>
    <cellStyle name="20% - 强调文字颜色 1 5 2 2" xfId="3509" xr:uid="{00000000-0005-0000-0000-00002A050000}"/>
    <cellStyle name="20% - 强调文字颜色 1 5 3" xfId="1219" xr:uid="{00000000-0005-0000-0000-00002B050000}"/>
    <cellStyle name="20% - 强调文字颜色 1 5 4" xfId="1220" xr:uid="{00000000-0005-0000-0000-00002C050000}"/>
    <cellStyle name="20% - 强调文字颜色 1 5 5" xfId="1221" xr:uid="{00000000-0005-0000-0000-00002D050000}"/>
    <cellStyle name="20% - 强调文字颜色 1 5 6" xfId="1222" xr:uid="{00000000-0005-0000-0000-00002E050000}"/>
    <cellStyle name="20% - 强调文字颜色 1 5 7" xfId="1223" xr:uid="{00000000-0005-0000-0000-00002F050000}"/>
    <cellStyle name="20% - 强调文字颜色 1 5 8" xfId="3184" xr:uid="{00000000-0005-0000-0000-000030050000}"/>
    <cellStyle name="20% - 强调文字颜色 1 6" xfId="4199" xr:uid="{00000000-0005-0000-0000-000031050000}"/>
    <cellStyle name="20% - 强调文字颜色 1 6 2" xfId="4467" xr:uid="{00000000-0005-0000-0000-000032050000}"/>
    <cellStyle name="20% - 强调文字颜色 1 6 2 2" xfId="4842" xr:uid="{00000000-0005-0000-0000-000033050000}"/>
    <cellStyle name="20% - 强调文字颜色 1 6 3" xfId="4696" xr:uid="{00000000-0005-0000-0000-000034050000}"/>
    <cellStyle name="20% - 强调文字颜色 1 7" xfId="4260" xr:uid="{00000000-0005-0000-0000-000035050000}"/>
    <cellStyle name="20% - 强调文字颜色 1 7 2" xfId="4483" xr:uid="{00000000-0005-0000-0000-000036050000}"/>
    <cellStyle name="20% - 强调文字颜色 1 7 2 2" xfId="4857" xr:uid="{00000000-0005-0000-0000-000037050000}"/>
    <cellStyle name="20% - 强调文字颜色 1 7 3" xfId="4713" xr:uid="{00000000-0005-0000-0000-000038050000}"/>
    <cellStyle name="20% - 强调文字颜色 1 8" xfId="4277" xr:uid="{00000000-0005-0000-0000-000039050000}"/>
    <cellStyle name="20% - 强调文字颜色 1 8 2" xfId="4728" xr:uid="{00000000-0005-0000-0000-00003A050000}"/>
    <cellStyle name="20% - 强调文字颜色 1 9" xfId="4503" xr:uid="{00000000-0005-0000-0000-00003B050000}"/>
    <cellStyle name="20% - 强调文字颜色 2 10" xfId="4899" xr:uid="{00000000-0005-0000-0000-00003D050000}"/>
    <cellStyle name="20% - 强调文字颜色 2 11" xfId="4914" xr:uid="{00000000-0005-0000-0000-00003E050000}"/>
    <cellStyle name="20% - 强调文字颜色 2 2" xfId="1224" xr:uid="{00000000-0005-0000-0000-00003F050000}"/>
    <cellStyle name="20% - 强调文字颜色 2 2 2" xfId="1225" xr:uid="{00000000-0005-0000-0000-000040050000}"/>
    <cellStyle name="20% - 强调文字颜色 2 2 3" xfId="1226" xr:uid="{00000000-0005-0000-0000-000041050000}"/>
    <cellStyle name="20% - 强调文字颜色 2 2 4" xfId="1227" xr:uid="{00000000-0005-0000-0000-000042050000}"/>
    <cellStyle name="20% - 强调文字颜色 2 2 4 2" xfId="1228" xr:uid="{00000000-0005-0000-0000-000043050000}"/>
    <cellStyle name="20% - 强调文字颜色 2 2 4 2 2" xfId="3512" xr:uid="{00000000-0005-0000-0000-000044050000}"/>
    <cellStyle name="20% - 强调文字颜色 2 2 4 3" xfId="1229" xr:uid="{00000000-0005-0000-0000-000045050000}"/>
    <cellStyle name="20% - 强调文字颜色 2 2 4 3 2" xfId="3513" xr:uid="{00000000-0005-0000-0000-000046050000}"/>
    <cellStyle name="20% - 强调文字颜色 2 2 4 4" xfId="3511" xr:uid="{00000000-0005-0000-0000-000047050000}"/>
    <cellStyle name="20% - 强调文字颜色 2 2 5" xfId="1230" xr:uid="{00000000-0005-0000-0000-000048050000}"/>
    <cellStyle name="20% - 强调文字颜色 2 2 5 2" xfId="1231" xr:uid="{00000000-0005-0000-0000-000049050000}"/>
    <cellStyle name="20% - 强调文字颜色 2 2 5 2 2" xfId="3514" xr:uid="{00000000-0005-0000-0000-00004A050000}"/>
    <cellStyle name="20% - 强调文字颜色 2 2 5 3" xfId="3194" xr:uid="{00000000-0005-0000-0000-00004B050000}"/>
    <cellStyle name="20% - 强调文字颜色 2 2 6" xfId="3510" xr:uid="{00000000-0005-0000-0000-00004C050000}"/>
    <cellStyle name="20% - 强调文字颜色 2 3" xfId="1232" xr:uid="{00000000-0005-0000-0000-00004D050000}"/>
    <cellStyle name="20% - 强调文字颜色 2 3 2" xfId="1233" xr:uid="{00000000-0005-0000-0000-00004E050000}"/>
    <cellStyle name="20% - 强调文字颜色 2 3 2 2" xfId="1234" xr:uid="{00000000-0005-0000-0000-00004F050000}"/>
    <cellStyle name="20% - 强调文字颜色 2 3 2 2 2" xfId="3515" xr:uid="{00000000-0005-0000-0000-000050050000}"/>
    <cellStyle name="20% - 强调文字颜色 2 3 2 3" xfId="1235" xr:uid="{00000000-0005-0000-0000-000051050000}"/>
    <cellStyle name="20% - 强调文字颜色 2 3 2 3 2" xfId="3273" xr:uid="{00000000-0005-0000-0000-000052050000}"/>
    <cellStyle name="20% - 强调文字颜色 2 3 2 4" xfId="1236" xr:uid="{00000000-0005-0000-0000-000053050000}"/>
    <cellStyle name="20% - 强调文字颜色 2 3 2 5" xfId="1237" xr:uid="{00000000-0005-0000-0000-000054050000}"/>
    <cellStyle name="20% - 强调文字颜色 2 3 2 6" xfId="1238" xr:uid="{00000000-0005-0000-0000-000055050000}"/>
    <cellStyle name="20% - 强调文字颜色 2 3 2 7" xfId="1239" xr:uid="{00000000-0005-0000-0000-000056050000}"/>
    <cellStyle name="20% - 强调文字颜色 2 3 2 8" xfId="1240" xr:uid="{00000000-0005-0000-0000-000057050000}"/>
    <cellStyle name="20% - 强调文字颜色 2 3 2 9" xfId="3479" xr:uid="{00000000-0005-0000-0000-000058050000}"/>
    <cellStyle name="20% - 强调文字颜色 2 3 3" xfId="1241" xr:uid="{00000000-0005-0000-0000-000059050000}"/>
    <cellStyle name="20% - 强调文字颜色 2 3 4" xfId="1242" xr:uid="{00000000-0005-0000-0000-00005A050000}"/>
    <cellStyle name="20% - 强调文字颜色 2 3 5" xfId="1243" xr:uid="{00000000-0005-0000-0000-00005B050000}"/>
    <cellStyle name="20% - 强调文字颜色 2 3 6" xfId="1244" xr:uid="{00000000-0005-0000-0000-00005C050000}"/>
    <cellStyle name="20% - 强调文字颜色 2 3 7" xfId="1245" xr:uid="{00000000-0005-0000-0000-00005D050000}"/>
    <cellStyle name="20% - 强调文字颜色 2 3 8" xfId="1246" xr:uid="{00000000-0005-0000-0000-00005E050000}"/>
    <cellStyle name="20% - 强调文字颜色 2 3 9" xfId="3476" xr:uid="{00000000-0005-0000-0000-00005F050000}"/>
    <cellStyle name="20% - 强调文字颜色 2 4" xfId="1247" xr:uid="{00000000-0005-0000-0000-000060050000}"/>
    <cellStyle name="20% - 强调文字颜色 2 4 2" xfId="1248" xr:uid="{00000000-0005-0000-0000-000061050000}"/>
    <cellStyle name="20% - 强调文字颜色 2 4 2 2" xfId="1249" xr:uid="{00000000-0005-0000-0000-000062050000}"/>
    <cellStyle name="20% - 强调文字颜色 2 4 2 2 2" xfId="3157" xr:uid="{00000000-0005-0000-0000-000063050000}"/>
    <cellStyle name="20% - 强调文字颜色 2 4 2 3" xfId="1250" xr:uid="{00000000-0005-0000-0000-000064050000}"/>
    <cellStyle name="20% - 强调文字颜色 2 4 2 3 2" xfId="3519" xr:uid="{00000000-0005-0000-0000-000065050000}"/>
    <cellStyle name="20% - 强调文字颜色 2 4 2 4" xfId="3148" xr:uid="{00000000-0005-0000-0000-000066050000}"/>
    <cellStyle name="20% - 强调文字颜色 2 4 3" xfId="1251" xr:uid="{00000000-0005-0000-0000-000067050000}"/>
    <cellStyle name="20% - 强调文字颜色 2 4 4" xfId="1252" xr:uid="{00000000-0005-0000-0000-000068050000}"/>
    <cellStyle name="20% - 强调文字颜色 2 4 5" xfId="1253" xr:uid="{00000000-0005-0000-0000-000069050000}"/>
    <cellStyle name="20% - 强调文字颜色 2 4 6" xfId="1254" xr:uid="{00000000-0005-0000-0000-00006A050000}"/>
    <cellStyle name="20% - 强调文字颜色 2 4 7" xfId="1255" xr:uid="{00000000-0005-0000-0000-00006B050000}"/>
    <cellStyle name="20% - 强调文字颜色 2 5" xfId="1256" xr:uid="{00000000-0005-0000-0000-00006C050000}"/>
    <cellStyle name="20% - 强调文字颜色 2 5 2" xfId="1257" xr:uid="{00000000-0005-0000-0000-00006D050000}"/>
    <cellStyle name="20% - 强调文字颜色 2 5 2 2" xfId="3521" xr:uid="{00000000-0005-0000-0000-00006E050000}"/>
    <cellStyle name="20% - 强调文字颜色 2 5 3" xfId="1258" xr:uid="{00000000-0005-0000-0000-00006F050000}"/>
    <cellStyle name="20% - 强调文字颜色 2 5 4" xfId="1259" xr:uid="{00000000-0005-0000-0000-000070050000}"/>
    <cellStyle name="20% - 强调文字颜色 2 5 5" xfId="1260" xr:uid="{00000000-0005-0000-0000-000071050000}"/>
    <cellStyle name="20% - 强调文字颜色 2 5 6" xfId="1261" xr:uid="{00000000-0005-0000-0000-000072050000}"/>
    <cellStyle name="20% - 强调文字颜色 2 5 7" xfId="1262" xr:uid="{00000000-0005-0000-0000-000073050000}"/>
    <cellStyle name="20% - 强调文字颜色 2 5 8" xfId="3182" xr:uid="{00000000-0005-0000-0000-000074050000}"/>
    <cellStyle name="20% - 强调文字颜色 2 6" xfId="4201" xr:uid="{00000000-0005-0000-0000-000075050000}"/>
    <cellStyle name="20% - 强调文字颜色 2 6 2" xfId="4469" xr:uid="{00000000-0005-0000-0000-000076050000}"/>
    <cellStyle name="20% - 强调文字颜色 2 6 2 2" xfId="4844" xr:uid="{00000000-0005-0000-0000-000077050000}"/>
    <cellStyle name="20% - 强调文字颜色 2 6 3" xfId="4698" xr:uid="{00000000-0005-0000-0000-000078050000}"/>
    <cellStyle name="20% - 强调文字颜色 2 7" xfId="4262" xr:uid="{00000000-0005-0000-0000-000079050000}"/>
    <cellStyle name="20% - 强调文字颜色 2 7 2" xfId="4485" xr:uid="{00000000-0005-0000-0000-00007A050000}"/>
    <cellStyle name="20% - 强调文字颜色 2 7 2 2" xfId="4859" xr:uid="{00000000-0005-0000-0000-00007B050000}"/>
    <cellStyle name="20% - 强调文字颜色 2 7 3" xfId="4715" xr:uid="{00000000-0005-0000-0000-00007C050000}"/>
    <cellStyle name="20% - 强调文字颜色 2 8" xfId="4279" xr:uid="{00000000-0005-0000-0000-00007D050000}"/>
    <cellStyle name="20% - 强调文字颜色 2 8 2" xfId="4730" xr:uid="{00000000-0005-0000-0000-00007E050000}"/>
    <cellStyle name="20% - 强调文字颜色 2 9" xfId="4505" xr:uid="{00000000-0005-0000-0000-00007F050000}"/>
    <cellStyle name="20% - 强调文字颜色 3 10" xfId="4901" xr:uid="{00000000-0005-0000-0000-000081050000}"/>
    <cellStyle name="20% - 强调文字颜色 3 11" xfId="4916" xr:uid="{00000000-0005-0000-0000-000082050000}"/>
    <cellStyle name="20% - 强调文字颜色 3 2" xfId="1263" xr:uid="{00000000-0005-0000-0000-000083050000}"/>
    <cellStyle name="20% - 强调文字颜色 3 2 2" xfId="1264" xr:uid="{00000000-0005-0000-0000-000084050000}"/>
    <cellStyle name="20% - 强调文字颜色 3 2 3" xfId="1265" xr:uid="{00000000-0005-0000-0000-000085050000}"/>
    <cellStyle name="20% - 强调文字颜色 3 2 4" xfId="1266" xr:uid="{00000000-0005-0000-0000-000086050000}"/>
    <cellStyle name="20% - 强调文字颜色 3 2 4 2" xfId="1267" xr:uid="{00000000-0005-0000-0000-000087050000}"/>
    <cellStyle name="20% - 强调文字颜色 3 2 4 2 2" xfId="3526" xr:uid="{00000000-0005-0000-0000-000088050000}"/>
    <cellStyle name="20% - 强调文字颜色 3 2 4 3" xfId="1268" xr:uid="{00000000-0005-0000-0000-000089050000}"/>
    <cellStyle name="20% - 强调文字颜色 3 2 4 3 2" xfId="3397" xr:uid="{00000000-0005-0000-0000-00008A050000}"/>
    <cellStyle name="20% - 强调文字颜色 3 2 4 4" xfId="3525" xr:uid="{00000000-0005-0000-0000-00008B050000}"/>
    <cellStyle name="20% - 强调文字颜色 3 2 5" xfId="1269" xr:uid="{00000000-0005-0000-0000-00008C050000}"/>
    <cellStyle name="20% - 强调文字颜色 3 2 5 2" xfId="1270" xr:uid="{00000000-0005-0000-0000-00008D050000}"/>
    <cellStyle name="20% - 强调文字颜色 3 2 5 2 2" xfId="3528" xr:uid="{00000000-0005-0000-0000-00008E050000}"/>
    <cellStyle name="20% - 强调文字颜色 3 2 5 3" xfId="3527" xr:uid="{00000000-0005-0000-0000-00008F050000}"/>
    <cellStyle name="20% - 强调文字颜色 3 2 6" xfId="3524" xr:uid="{00000000-0005-0000-0000-000090050000}"/>
    <cellStyle name="20% - 强调文字颜色 3 3" xfId="1271" xr:uid="{00000000-0005-0000-0000-000091050000}"/>
    <cellStyle name="20% - 强调文字颜色 3 3 2" xfId="1272" xr:uid="{00000000-0005-0000-0000-000092050000}"/>
    <cellStyle name="20% - 强调文字颜色 3 3 2 2" xfId="1273" xr:uid="{00000000-0005-0000-0000-000093050000}"/>
    <cellStyle name="20% - 强调文字颜色 3 3 2 2 2" xfId="3529" xr:uid="{00000000-0005-0000-0000-000094050000}"/>
    <cellStyle name="20% - 强调文字颜色 3 3 2 3" xfId="1274" xr:uid="{00000000-0005-0000-0000-000095050000}"/>
    <cellStyle name="20% - 强调文字颜色 3 3 2 3 2" xfId="3272" xr:uid="{00000000-0005-0000-0000-000096050000}"/>
    <cellStyle name="20% - 强调文字颜色 3 3 2 4" xfId="1275" xr:uid="{00000000-0005-0000-0000-000097050000}"/>
    <cellStyle name="20% - 强调文字颜色 3 3 2 5" xfId="1276" xr:uid="{00000000-0005-0000-0000-000098050000}"/>
    <cellStyle name="20% - 强调文字颜色 3 3 2 6" xfId="1277" xr:uid="{00000000-0005-0000-0000-000099050000}"/>
    <cellStyle name="20% - 强调文字颜色 3 3 2 7" xfId="1278" xr:uid="{00000000-0005-0000-0000-00009A050000}"/>
    <cellStyle name="20% - 强调文字颜色 3 3 2 8" xfId="1279" xr:uid="{00000000-0005-0000-0000-00009B050000}"/>
    <cellStyle name="20% - 强调文字颜色 3 3 2 9" xfId="3486" xr:uid="{00000000-0005-0000-0000-00009C050000}"/>
    <cellStyle name="20% - 强调文字颜色 3 3 3" xfId="1280" xr:uid="{00000000-0005-0000-0000-00009D050000}"/>
    <cellStyle name="20% - 强调文字颜色 3 3 4" xfId="1281" xr:uid="{00000000-0005-0000-0000-00009E050000}"/>
    <cellStyle name="20% - 强调文字颜色 3 3 5" xfId="1282" xr:uid="{00000000-0005-0000-0000-00009F050000}"/>
    <cellStyle name="20% - 强调文字颜色 3 3 6" xfId="1283" xr:uid="{00000000-0005-0000-0000-0000A0050000}"/>
    <cellStyle name="20% - 强调文字颜色 3 3 7" xfId="1284" xr:uid="{00000000-0005-0000-0000-0000A1050000}"/>
    <cellStyle name="20% - 强调文字颜色 3 3 8" xfId="1285" xr:uid="{00000000-0005-0000-0000-0000A2050000}"/>
    <cellStyle name="20% - 强调文字颜色 3 3 9" xfId="3483" xr:uid="{00000000-0005-0000-0000-0000A3050000}"/>
    <cellStyle name="20% - 强调文字颜色 3 4" xfId="1286" xr:uid="{00000000-0005-0000-0000-0000A4050000}"/>
    <cellStyle name="20% - 强调文字颜色 3 4 2" xfId="1287" xr:uid="{00000000-0005-0000-0000-0000A5050000}"/>
    <cellStyle name="20% - 强调文字颜色 3 4 2 2" xfId="1288" xr:uid="{00000000-0005-0000-0000-0000A6050000}"/>
    <cellStyle name="20% - 强调文字颜色 3 4 2 2 2" xfId="3530" xr:uid="{00000000-0005-0000-0000-0000A7050000}"/>
    <cellStyle name="20% - 强调文字颜色 3 4 2 3" xfId="1289" xr:uid="{00000000-0005-0000-0000-0000A8050000}"/>
    <cellStyle name="20% - 强调文字颜色 3 4 2 3 2" xfId="3531" xr:uid="{00000000-0005-0000-0000-0000A9050000}"/>
    <cellStyle name="20% - 强调文字颜色 3 4 2 4" xfId="3379" xr:uid="{00000000-0005-0000-0000-0000AA050000}"/>
    <cellStyle name="20% - 强调文字颜色 3 4 3" xfId="1290" xr:uid="{00000000-0005-0000-0000-0000AB050000}"/>
    <cellStyle name="20% - 强调文字颜色 3 4 4" xfId="1291" xr:uid="{00000000-0005-0000-0000-0000AC050000}"/>
    <cellStyle name="20% - 强调文字颜色 3 4 5" xfId="1292" xr:uid="{00000000-0005-0000-0000-0000AD050000}"/>
    <cellStyle name="20% - 强调文字颜色 3 4 6" xfId="1293" xr:uid="{00000000-0005-0000-0000-0000AE050000}"/>
    <cellStyle name="20% - 强调文字颜色 3 4 7" xfId="1294" xr:uid="{00000000-0005-0000-0000-0000AF050000}"/>
    <cellStyle name="20% - 强调文字颜色 3 5" xfId="1295" xr:uid="{00000000-0005-0000-0000-0000B0050000}"/>
    <cellStyle name="20% - 强调文字颜色 3 5 2" xfId="1296" xr:uid="{00000000-0005-0000-0000-0000B1050000}"/>
    <cellStyle name="20% - 强调文字颜色 3 5 2 2" xfId="3233" xr:uid="{00000000-0005-0000-0000-0000B2050000}"/>
    <cellStyle name="20% - 强调文字颜色 3 5 3" xfId="1297" xr:uid="{00000000-0005-0000-0000-0000B3050000}"/>
    <cellStyle name="20% - 强调文字颜色 3 5 4" xfId="1298" xr:uid="{00000000-0005-0000-0000-0000B4050000}"/>
    <cellStyle name="20% - 强调文字颜色 3 5 5" xfId="1299" xr:uid="{00000000-0005-0000-0000-0000B5050000}"/>
    <cellStyle name="20% - 强调文字颜色 3 5 6" xfId="1300" xr:uid="{00000000-0005-0000-0000-0000B6050000}"/>
    <cellStyle name="20% - 强调文字颜色 3 5 7" xfId="1301" xr:uid="{00000000-0005-0000-0000-0000B7050000}"/>
    <cellStyle name="20% - 强调文字颜色 3 5 8" xfId="3366" xr:uid="{00000000-0005-0000-0000-0000B8050000}"/>
    <cellStyle name="20% - 强调文字颜色 3 6" xfId="4203" xr:uid="{00000000-0005-0000-0000-0000B9050000}"/>
    <cellStyle name="20% - 强调文字颜色 3 6 2" xfId="4471" xr:uid="{00000000-0005-0000-0000-0000BA050000}"/>
    <cellStyle name="20% - 强调文字颜色 3 6 2 2" xfId="4846" xr:uid="{00000000-0005-0000-0000-0000BB050000}"/>
    <cellStyle name="20% - 强调文字颜色 3 6 3" xfId="4700" xr:uid="{00000000-0005-0000-0000-0000BC050000}"/>
    <cellStyle name="20% - 强调文字颜色 3 7" xfId="4264" xr:uid="{00000000-0005-0000-0000-0000BD050000}"/>
    <cellStyle name="20% - 强调文字颜色 3 7 2" xfId="4487" xr:uid="{00000000-0005-0000-0000-0000BE050000}"/>
    <cellStyle name="20% - 强调文字颜色 3 7 2 2" xfId="4861" xr:uid="{00000000-0005-0000-0000-0000BF050000}"/>
    <cellStyle name="20% - 强调文字颜色 3 7 3" xfId="4717" xr:uid="{00000000-0005-0000-0000-0000C0050000}"/>
    <cellStyle name="20% - 强调文字颜色 3 8" xfId="4281" xr:uid="{00000000-0005-0000-0000-0000C1050000}"/>
    <cellStyle name="20% - 强调文字颜色 3 8 2" xfId="4732" xr:uid="{00000000-0005-0000-0000-0000C2050000}"/>
    <cellStyle name="20% - 强调文字颜色 3 9" xfId="4507" xr:uid="{00000000-0005-0000-0000-0000C3050000}"/>
    <cellStyle name="20% - 强调文字颜色 4 10" xfId="4903" xr:uid="{00000000-0005-0000-0000-0000C5050000}"/>
    <cellStyle name="20% - 强调文字颜色 4 11" xfId="4918" xr:uid="{00000000-0005-0000-0000-0000C6050000}"/>
    <cellStyle name="20% - 强调文字颜色 4 2" xfId="1302" xr:uid="{00000000-0005-0000-0000-0000C7050000}"/>
    <cellStyle name="20% - 强调文字颜色 4 2 2" xfId="1303" xr:uid="{00000000-0005-0000-0000-0000C8050000}"/>
    <cellStyle name="20% - 强调文字颜色 4 2 3" xfId="1304" xr:uid="{00000000-0005-0000-0000-0000C9050000}"/>
    <cellStyle name="20% - 强调文字颜色 4 2 4" xfId="1305" xr:uid="{00000000-0005-0000-0000-0000CA050000}"/>
    <cellStyle name="20% - 强调文字颜色 4 2 4 2" xfId="1306" xr:uid="{00000000-0005-0000-0000-0000CB050000}"/>
    <cellStyle name="20% - 强调文字颜色 4 2 4 2 2" xfId="3534" xr:uid="{00000000-0005-0000-0000-0000CC050000}"/>
    <cellStyle name="20% - 强调文字颜色 4 2 4 3" xfId="1307" xr:uid="{00000000-0005-0000-0000-0000CD050000}"/>
    <cellStyle name="20% - 强调文字颜色 4 2 4 3 2" xfId="3327" xr:uid="{00000000-0005-0000-0000-0000CE050000}"/>
    <cellStyle name="20% - 强调文字颜色 4 2 4 4" xfId="3535" xr:uid="{00000000-0005-0000-0000-0000CF050000}"/>
    <cellStyle name="20% - 强调文字颜色 4 2 5" xfId="1308" xr:uid="{00000000-0005-0000-0000-0000D0050000}"/>
    <cellStyle name="20% - 强调文字颜色 4 2 5 2" xfId="1309" xr:uid="{00000000-0005-0000-0000-0000D1050000}"/>
    <cellStyle name="20% - 强调文字颜色 4 2 5 2 2" xfId="3350" xr:uid="{00000000-0005-0000-0000-0000D2050000}"/>
    <cellStyle name="20% - 强调文字颜色 4 2 5 3" xfId="3536" xr:uid="{00000000-0005-0000-0000-0000D3050000}"/>
    <cellStyle name="20% - 强调文字颜色 4 2 6" xfId="3244" xr:uid="{00000000-0005-0000-0000-0000D4050000}"/>
    <cellStyle name="20% - 强调文字颜色 4 3" xfId="1310" xr:uid="{00000000-0005-0000-0000-0000D5050000}"/>
    <cellStyle name="20% - 强调文字颜色 4 3 2" xfId="1311" xr:uid="{00000000-0005-0000-0000-0000D6050000}"/>
    <cellStyle name="20% - 强调文字颜色 4 3 2 2" xfId="1312" xr:uid="{00000000-0005-0000-0000-0000D7050000}"/>
    <cellStyle name="20% - 强调文字颜色 4 3 2 2 2" xfId="3382" xr:uid="{00000000-0005-0000-0000-0000D8050000}"/>
    <cellStyle name="20% - 强调文字颜色 4 3 2 3" xfId="1313" xr:uid="{00000000-0005-0000-0000-0000D9050000}"/>
    <cellStyle name="20% - 强调文字颜色 4 3 2 3 2" xfId="3315" xr:uid="{00000000-0005-0000-0000-0000DA050000}"/>
    <cellStyle name="20% - 强调文字颜色 4 3 2 4" xfId="1314" xr:uid="{00000000-0005-0000-0000-0000DB050000}"/>
    <cellStyle name="20% - 强调文字颜色 4 3 2 5" xfId="1315" xr:uid="{00000000-0005-0000-0000-0000DC050000}"/>
    <cellStyle name="20% - 强调文字颜色 4 3 2 6" xfId="1316" xr:uid="{00000000-0005-0000-0000-0000DD050000}"/>
    <cellStyle name="20% - 强调文字颜色 4 3 2 7" xfId="1317" xr:uid="{00000000-0005-0000-0000-0000DE050000}"/>
    <cellStyle name="20% - 强调文字颜色 4 3 2 8" xfId="1318" xr:uid="{00000000-0005-0000-0000-0000DF050000}"/>
    <cellStyle name="20% - 强调文字颜色 4 3 2 9" xfId="3360" xr:uid="{00000000-0005-0000-0000-0000E0050000}"/>
    <cellStyle name="20% - 强调文字颜色 4 3 3" xfId="1319" xr:uid="{00000000-0005-0000-0000-0000E1050000}"/>
    <cellStyle name="20% - 强调文字颜色 4 3 4" xfId="1320" xr:uid="{00000000-0005-0000-0000-0000E2050000}"/>
    <cellStyle name="20% - 强调文字颜色 4 3 5" xfId="1321" xr:uid="{00000000-0005-0000-0000-0000E3050000}"/>
    <cellStyle name="20% - 强调文字颜色 4 3 6" xfId="1322" xr:uid="{00000000-0005-0000-0000-0000E4050000}"/>
    <cellStyle name="20% - 强调文字颜色 4 3 7" xfId="1323" xr:uid="{00000000-0005-0000-0000-0000E5050000}"/>
    <cellStyle name="20% - 强调文字颜色 4 3 8" xfId="1324" xr:uid="{00000000-0005-0000-0000-0000E6050000}"/>
    <cellStyle name="20% - 强调文字颜色 4 3 9" xfId="3490" xr:uid="{00000000-0005-0000-0000-0000E7050000}"/>
    <cellStyle name="20% - 强调文字颜色 4 4" xfId="1325" xr:uid="{00000000-0005-0000-0000-0000E8050000}"/>
    <cellStyle name="20% - 强调文字颜色 4 4 2" xfId="1326" xr:uid="{00000000-0005-0000-0000-0000E9050000}"/>
    <cellStyle name="20% - 强调文字颜色 4 4 2 2" xfId="1327" xr:uid="{00000000-0005-0000-0000-0000EA050000}"/>
    <cellStyle name="20% - 强调文字颜色 4 4 2 2 2" xfId="3537" xr:uid="{00000000-0005-0000-0000-0000EB050000}"/>
    <cellStyle name="20% - 强调文字颜色 4 4 2 3" xfId="1328" xr:uid="{00000000-0005-0000-0000-0000EC050000}"/>
    <cellStyle name="20% - 强调文字颜色 4 4 2 3 2" xfId="3538" xr:uid="{00000000-0005-0000-0000-0000ED050000}"/>
    <cellStyle name="20% - 强调文字颜色 4 4 2 4" xfId="3121" xr:uid="{00000000-0005-0000-0000-0000EE050000}"/>
    <cellStyle name="20% - 强调文字颜色 4 4 3" xfId="1329" xr:uid="{00000000-0005-0000-0000-0000EF050000}"/>
    <cellStyle name="20% - 强调文字颜色 4 4 4" xfId="1330" xr:uid="{00000000-0005-0000-0000-0000F0050000}"/>
    <cellStyle name="20% - 强调文字颜色 4 4 5" xfId="1331" xr:uid="{00000000-0005-0000-0000-0000F1050000}"/>
    <cellStyle name="20% - 强调文字颜色 4 4 6" xfId="1332" xr:uid="{00000000-0005-0000-0000-0000F2050000}"/>
    <cellStyle name="20% - 强调文字颜色 4 4 7" xfId="1333" xr:uid="{00000000-0005-0000-0000-0000F3050000}"/>
    <cellStyle name="20% - 强调文字颜色 4 5" xfId="1334" xr:uid="{00000000-0005-0000-0000-0000F4050000}"/>
    <cellStyle name="20% - 强调文字颜色 4 5 2" xfId="1335" xr:uid="{00000000-0005-0000-0000-0000F5050000}"/>
    <cellStyle name="20% - 强调文字颜色 4 5 2 2" xfId="3540" xr:uid="{00000000-0005-0000-0000-0000F6050000}"/>
    <cellStyle name="20% - 强调文字颜色 4 5 3" xfId="1336" xr:uid="{00000000-0005-0000-0000-0000F7050000}"/>
    <cellStyle name="20% - 强调文字颜色 4 5 4" xfId="1337" xr:uid="{00000000-0005-0000-0000-0000F8050000}"/>
    <cellStyle name="20% - 强调文字颜色 4 5 5" xfId="1338" xr:uid="{00000000-0005-0000-0000-0000F9050000}"/>
    <cellStyle name="20% - 强调文字颜色 4 5 6" xfId="1339" xr:uid="{00000000-0005-0000-0000-0000FA050000}"/>
    <cellStyle name="20% - 强调文字颜色 4 5 7" xfId="1340" xr:uid="{00000000-0005-0000-0000-0000FB050000}"/>
    <cellStyle name="20% - 强调文字颜色 4 5 8" xfId="3539" xr:uid="{00000000-0005-0000-0000-0000FC050000}"/>
    <cellStyle name="20% - 强调文字颜色 4 6" xfId="4205" xr:uid="{00000000-0005-0000-0000-0000FD050000}"/>
    <cellStyle name="20% - 强调文字颜色 4 6 2" xfId="4473" xr:uid="{00000000-0005-0000-0000-0000FE050000}"/>
    <cellStyle name="20% - 强调文字颜色 4 6 2 2" xfId="4848" xr:uid="{00000000-0005-0000-0000-0000FF050000}"/>
    <cellStyle name="20% - 强调文字颜色 4 6 3" xfId="4702" xr:uid="{00000000-0005-0000-0000-000000060000}"/>
    <cellStyle name="20% - 强调文字颜色 4 7" xfId="4266" xr:uid="{00000000-0005-0000-0000-000001060000}"/>
    <cellStyle name="20% - 强调文字颜色 4 7 2" xfId="4489" xr:uid="{00000000-0005-0000-0000-000002060000}"/>
    <cellStyle name="20% - 强调文字颜色 4 7 2 2" xfId="4863" xr:uid="{00000000-0005-0000-0000-000003060000}"/>
    <cellStyle name="20% - 强调文字颜色 4 7 3" xfId="4719" xr:uid="{00000000-0005-0000-0000-000004060000}"/>
    <cellStyle name="20% - 强调文字颜色 4 8" xfId="4283" xr:uid="{00000000-0005-0000-0000-000005060000}"/>
    <cellStyle name="20% - 强调文字颜色 4 8 2" xfId="4734" xr:uid="{00000000-0005-0000-0000-000006060000}"/>
    <cellStyle name="20% - 强调文字颜色 4 9" xfId="4509" xr:uid="{00000000-0005-0000-0000-000007060000}"/>
    <cellStyle name="20% - 强调文字颜色 5 10" xfId="4905" xr:uid="{00000000-0005-0000-0000-000009060000}"/>
    <cellStyle name="20% - 强调文字颜色 5 11" xfId="4920" xr:uid="{00000000-0005-0000-0000-00000A060000}"/>
    <cellStyle name="20% - 强调文字颜色 5 2" xfId="1341" xr:uid="{00000000-0005-0000-0000-00000B060000}"/>
    <cellStyle name="20% - 强调文字颜色 5 2 2" xfId="1342" xr:uid="{00000000-0005-0000-0000-00000C060000}"/>
    <cellStyle name="20% - 强调文字颜色 5 2 3" xfId="1343" xr:uid="{00000000-0005-0000-0000-00000D060000}"/>
    <cellStyle name="20% - 强调文字颜色 5 2 4" xfId="1344" xr:uid="{00000000-0005-0000-0000-00000E060000}"/>
    <cellStyle name="20% - 强调文字颜色 5 2 4 2" xfId="1345" xr:uid="{00000000-0005-0000-0000-00000F060000}"/>
    <cellStyle name="20% - 强调文字颜色 5 2 4 2 2" xfId="3544" xr:uid="{00000000-0005-0000-0000-000010060000}"/>
    <cellStyle name="20% - 强调文字颜色 5 2 4 3" xfId="1346" xr:uid="{00000000-0005-0000-0000-000011060000}"/>
    <cellStyle name="20% - 强调文字颜色 5 2 4 3 2" xfId="3545" xr:uid="{00000000-0005-0000-0000-000012060000}"/>
    <cellStyle name="20% - 强调文字颜色 5 2 4 4" xfId="3543" xr:uid="{00000000-0005-0000-0000-000013060000}"/>
    <cellStyle name="20% - 强调文字颜色 5 2 5" xfId="1347" xr:uid="{00000000-0005-0000-0000-000014060000}"/>
    <cellStyle name="20% - 强调文字颜色 5 2 5 2" xfId="1348" xr:uid="{00000000-0005-0000-0000-000015060000}"/>
    <cellStyle name="20% - 强调文字颜色 5 2 5 2 2" xfId="3450" xr:uid="{00000000-0005-0000-0000-000016060000}"/>
    <cellStyle name="20% - 强调文字颜色 5 2 5 3" xfId="3546" xr:uid="{00000000-0005-0000-0000-000017060000}"/>
    <cellStyle name="20% - 强调文字颜色 5 2 6" xfId="3542" xr:uid="{00000000-0005-0000-0000-000018060000}"/>
    <cellStyle name="20% - 强调文字颜色 5 3" xfId="1349" xr:uid="{00000000-0005-0000-0000-000019060000}"/>
    <cellStyle name="20% - 强调文字颜色 5 3 2" xfId="1350" xr:uid="{00000000-0005-0000-0000-00001A060000}"/>
    <cellStyle name="20% - 强调文字颜色 5 3 2 2" xfId="1351" xr:uid="{00000000-0005-0000-0000-00001B060000}"/>
    <cellStyle name="20% - 强调文字颜色 5 3 2 2 2" xfId="3179" xr:uid="{00000000-0005-0000-0000-00001C060000}"/>
    <cellStyle name="20% - 强调文字颜色 5 3 2 3" xfId="1352" xr:uid="{00000000-0005-0000-0000-00001D060000}"/>
    <cellStyle name="20% - 强调文字颜色 5 3 2 3 2" xfId="3547" xr:uid="{00000000-0005-0000-0000-00001E060000}"/>
    <cellStyle name="20% - 强调文字颜色 5 3 2 4" xfId="1353" xr:uid="{00000000-0005-0000-0000-00001F060000}"/>
    <cellStyle name="20% - 强调文字颜色 5 3 2 5" xfId="1354" xr:uid="{00000000-0005-0000-0000-000020060000}"/>
    <cellStyle name="20% - 强调文字颜色 5 3 2 6" xfId="1355" xr:uid="{00000000-0005-0000-0000-000021060000}"/>
    <cellStyle name="20% - 强调文字颜色 5 3 2 7" xfId="1356" xr:uid="{00000000-0005-0000-0000-000022060000}"/>
    <cellStyle name="20% - 强调文字颜色 5 3 2 8" xfId="1357" xr:uid="{00000000-0005-0000-0000-000023060000}"/>
    <cellStyle name="20% - 强调文字颜色 5 3 2 9" xfId="3495" xr:uid="{00000000-0005-0000-0000-000024060000}"/>
    <cellStyle name="20% - 强调文字颜色 5 3 3" xfId="1358" xr:uid="{00000000-0005-0000-0000-000025060000}"/>
    <cellStyle name="20% - 强调文字颜色 5 3 4" xfId="1359" xr:uid="{00000000-0005-0000-0000-000026060000}"/>
    <cellStyle name="20% - 强调文字颜色 5 3 5" xfId="1360" xr:uid="{00000000-0005-0000-0000-000027060000}"/>
    <cellStyle name="20% - 强调文字颜色 5 3 6" xfId="1361" xr:uid="{00000000-0005-0000-0000-000028060000}"/>
    <cellStyle name="20% - 强调文字颜色 5 3 7" xfId="1362" xr:uid="{00000000-0005-0000-0000-000029060000}"/>
    <cellStyle name="20% - 强调文字颜色 5 3 8" xfId="1363" xr:uid="{00000000-0005-0000-0000-00002A060000}"/>
    <cellStyle name="20% - 强调文字颜色 5 3 9" xfId="3493" xr:uid="{00000000-0005-0000-0000-00002B060000}"/>
    <cellStyle name="20% - 强调文字颜色 5 4" xfId="1364" xr:uid="{00000000-0005-0000-0000-00002C060000}"/>
    <cellStyle name="20% - 强调文字颜色 5 4 2" xfId="1365" xr:uid="{00000000-0005-0000-0000-00002D060000}"/>
    <cellStyle name="20% - 强调文字颜色 5 4 2 2" xfId="1366" xr:uid="{00000000-0005-0000-0000-00002E060000}"/>
    <cellStyle name="20% - 强调文字颜色 5 4 2 2 2" xfId="3305" xr:uid="{00000000-0005-0000-0000-00002F060000}"/>
    <cellStyle name="20% - 强调文字颜色 5 4 2 3" xfId="1367" xr:uid="{00000000-0005-0000-0000-000030060000}"/>
    <cellStyle name="20% - 强调文字颜色 5 4 2 3 2" xfId="3550" xr:uid="{00000000-0005-0000-0000-000031060000}"/>
    <cellStyle name="20% - 强调文字颜色 5 4 2 4" xfId="3549" xr:uid="{00000000-0005-0000-0000-000032060000}"/>
    <cellStyle name="20% - 强调文字颜色 5 4 3" xfId="1368" xr:uid="{00000000-0005-0000-0000-000033060000}"/>
    <cellStyle name="20% - 强调文字颜色 5 4 4" xfId="1369" xr:uid="{00000000-0005-0000-0000-000034060000}"/>
    <cellStyle name="20% - 强调文字颜色 5 4 5" xfId="1370" xr:uid="{00000000-0005-0000-0000-000035060000}"/>
    <cellStyle name="20% - 强调文字颜色 5 4 6" xfId="1371" xr:uid="{00000000-0005-0000-0000-000036060000}"/>
    <cellStyle name="20% - 强调文字颜色 5 4 7" xfId="1372" xr:uid="{00000000-0005-0000-0000-000037060000}"/>
    <cellStyle name="20% - 强调文字颜色 5 5" xfId="1373" xr:uid="{00000000-0005-0000-0000-000038060000}"/>
    <cellStyle name="20% - 强调文字颜色 5 5 2" xfId="1374" xr:uid="{00000000-0005-0000-0000-000039060000}"/>
    <cellStyle name="20% - 强调文字颜色 5 5 2 2" xfId="3552" xr:uid="{00000000-0005-0000-0000-00003A060000}"/>
    <cellStyle name="20% - 强调文字颜色 5 5 3" xfId="1375" xr:uid="{00000000-0005-0000-0000-00003B060000}"/>
    <cellStyle name="20% - 强调文字颜色 5 5 4" xfId="1376" xr:uid="{00000000-0005-0000-0000-00003C060000}"/>
    <cellStyle name="20% - 强调文字颜色 5 5 5" xfId="1377" xr:uid="{00000000-0005-0000-0000-00003D060000}"/>
    <cellStyle name="20% - 强调文字颜色 5 5 6" xfId="1378" xr:uid="{00000000-0005-0000-0000-00003E060000}"/>
    <cellStyle name="20% - 强调文字颜色 5 5 7" xfId="1379" xr:uid="{00000000-0005-0000-0000-00003F060000}"/>
    <cellStyle name="20% - 强调文字颜色 5 5 8" xfId="3551" xr:uid="{00000000-0005-0000-0000-000040060000}"/>
    <cellStyle name="20% - 强调文字颜色 5 6" xfId="4207" xr:uid="{00000000-0005-0000-0000-000041060000}"/>
    <cellStyle name="20% - 强调文字颜色 5 6 2" xfId="4475" xr:uid="{00000000-0005-0000-0000-000042060000}"/>
    <cellStyle name="20% - 强调文字颜色 5 6 2 2" xfId="4850" xr:uid="{00000000-0005-0000-0000-000043060000}"/>
    <cellStyle name="20% - 强调文字颜色 5 6 3" xfId="4704" xr:uid="{00000000-0005-0000-0000-000044060000}"/>
    <cellStyle name="20% - 强调文字颜色 5 7" xfId="4268" xr:uid="{00000000-0005-0000-0000-000045060000}"/>
    <cellStyle name="20% - 强调文字颜色 5 7 2" xfId="4491" xr:uid="{00000000-0005-0000-0000-000046060000}"/>
    <cellStyle name="20% - 强调文字颜色 5 7 2 2" xfId="4865" xr:uid="{00000000-0005-0000-0000-000047060000}"/>
    <cellStyle name="20% - 强调文字颜色 5 7 3" xfId="4721" xr:uid="{00000000-0005-0000-0000-000048060000}"/>
    <cellStyle name="20% - 强调文字颜色 5 8" xfId="4285" xr:uid="{00000000-0005-0000-0000-000049060000}"/>
    <cellStyle name="20% - 强调文字颜色 5 8 2" xfId="4736" xr:uid="{00000000-0005-0000-0000-00004A060000}"/>
    <cellStyle name="20% - 强调文字颜色 5 9" xfId="4511" xr:uid="{00000000-0005-0000-0000-00004B060000}"/>
    <cellStyle name="20% - 强调文字颜色 6 10" xfId="4907" xr:uid="{00000000-0005-0000-0000-00004D060000}"/>
    <cellStyle name="20% - 强调文字颜色 6 11" xfId="4922" xr:uid="{00000000-0005-0000-0000-00004E060000}"/>
    <cellStyle name="20% - 强调文字颜色 6 2" xfId="1380" xr:uid="{00000000-0005-0000-0000-00004F060000}"/>
    <cellStyle name="20% - 强调文字颜色 6 2 2" xfId="1381" xr:uid="{00000000-0005-0000-0000-000050060000}"/>
    <cellStyle name="20% - 强调文字颜色 6 2 3" xfId="1382" xr:uid="{00000000-0005-0000-0000-000051060000}"/>
    <cellStyle name="20% - 强调文字颜色 6 2 4" xfId="1383" xr:uid="{00000000-0005-0000-0000-000052060000}"/>
    <cellStyle name="20% - 强调文字颜色 6 2 4 2" xfId="1384" xr:uid="{00000000-0005-0000-0000-000053060000}"/>
    <cellStyle name="20% - 强调文字颜色 6 2 4 2 2" xfId="3347" xr:uid="{00000000-0005-0000-0000-000054060000}"/>
    <cellStyle name="20% - 强调文字颜色 6 2 4 3" xfId="1385" xr:uid="{00000000-0005-0000-0000-000055060000}"/>
    <cellStyle name="20% - 强调文字颜色 6 2 4 3 2" xfId="3555" xr:uid="{00000000-0005-0000-0000-000056060000}"/>
    <cellStyle name="20% - 强调文字颜色 6 2 4 4" xfId="3554" xr:uid="{00000000-0005-0000-0000-000057060000}"/>
    <cellStyle name="20% - 强调文字颜色 6 2 5" xfId="1386" xr:uid="{00000000-0005-0000-0000-000058060000}"/>
    <cellStyle name="20% - 强调文字颜色 6 2 5 2" xfId="1387" xr:uid="{00000000-0005-0000-0000-000059060000}"/>
    <cellStyle name="20% - 强调文字颜色 6 2 5 2 2" xfId="3433" xr:uid="{00000000-0005-0000-0000-00005A060000}"/>
    <cellStyle name="20% - 强调文字颜色 6 2 5 3" xfId="3556" xr:uid="{00000000-0005-0000-0000-00005B060000}"/>
    <cellStyle name="20% - 强调文字颜色 6 2 6" xfId="3553" xr:uid="{00000000-0005-0000-0000-00005C060000}"/>
    <cellStyle name="20% - 强调文字颜色 6 3" xfId="1388" xr:uid="{00000000-0005-0000-0000-00005D060000}"/>
    <cellStyle name="20% - 强调文字颜色 6 3 2" xfId="1389" xr:uid="{00000000-0005-0000-0000-00005E060000}"/>
    <cellStyle name="20% - 强调文字颜色 6 3 2 2" xfId="1390" xr:uid="{00000000-0005-0000-0000-00005F060000}"/>
    <cellStyle name="20% - 强调文字颜色 6 3 2 2 2" xfId="3557" xr:uid="{00000000-0005-0000-0000-000060060000}"/>
    <cellStyle name="20% - 强调文字颜色 6 3 2 3" xfId="1391" xr:uid="{00000000-0005-0000-0000-000061060000}"/>
    <cellStyle name="20% - 强调文字颜色 6 3 2 3 2" xfId="3558" xr:uid="{00000000-0005-0000-0000-000062060000}"/>
    <cellStyle name="20% - 强调文字颜色 6 3 2 4" xfId="1392" xr:uid="{00000000-0005-0000-0000-000063060000}"/>
    <cellStyle name="20% - 强调文字颜色 6 3 2 5" xfId="1393" xr:uid="{00000000-0005-0000-0000-000064060000}"/>
    <cellStyle name="20% - 强调文字颜色 6 3 2 6" xfId="1394" xr:uid="{00000000-0005-0000-0000-000065060000}"/>
    <cellStyle name="20% - 强调文字颜色 6 3 2 7" xfId="1395" xr:uid="{00000000-0005-0000-0000-000066060000}"/>
    <cellStyle name="20% - 强调文字颜色 6 3 2 8" xfId="1396" xr:uid="{00000000-0005-0000-0000-000067060000}"/>
    <cellStyle name="20% - 强调文字颜色 6 3 2 9" xfId="3500" xr:uid="{00000000-0005-0000-0000-000068060000}"/>
    <cellStyle name="20% - 强调文字颜色 6 3 3" xfId="1397" xr:uid="{00000000-0005-0000-0000-000069060000}"/>
    <cellStyle name="20% - 强调文字颜色 6 3 4" xfId="1398" xr:uid="{00000000-0005-0000-0000-00006A060000}"/>
    <cellStyle name="20% - 强调文字颜色 6 3 5" xfId="1399" xr:uid="{00000000-0005-0000-0000-00006B060000}"/>
    <cellStyle name="20% - 强调文字颜色 6 3 6" xfId="1400" xr:uid="{00000000-0005-0000-0000-00006C060000}"/>
    <cellStyle name="20% - 强调文字颜色 6 3 7" xfId="1401" xr:uid="{00000000-0005-0000-0000-00006D060000}"/>
    <cellStyle name="20% - 强调文字颜色 6 3 8" xfId="1402" xr:uid="{00000000-0005-0000-0000-00006E060000}"/>
    <cellStyle name="20% - 强调文字颜色 6 3 9" xfId="3498" xr:uid="{00000000-0005-0000-0000-00006F060000}"/>
    <cellStyle name="20% - 强调文字颜色 6 4" xfId="1403" xr:uid="{00000000-0005-0000-0000-000070060000}"/>
    <cellStyle name="20% - 强调文字颜色 6 4 2" xfId="1404" xr:uid="{00000000-0005-0000-0000-000071060000}"/>
    <cellStyle name="20% - 强调文字颜色 6 4 2 2" xfId="1405" xr:uid="{00000000-0005-0000-0000-000072060000}"/>
    <cellStyle name="20% - 强调文字颜色 6 4 2 2 2" xfId="3126" xr:uid="{00000000-0005-0000-0000-000073060000}"/>
    <cellStyle name="20% - 强调文字颜色 6 4 2 3" xfId="1406" xr:uid="{00000000-0005-0000-0000-000074060000}"/>
    <cellStyle name="20% - 强调文字颜色 6 4 2 3 2" xfId="3562" xr:uid="{00000000-0005-0000-0000-000075060000}"/>
    <cellStyle name="20% - 强调文字颜色 6 4 2 4" xfId="3560" xr:uid="{00000000-0005-0000-0000-000076060000}"/>
    <cellStyle name="20% - 强调文字颜色 6 4 3" xfId="1407" xr:uid="{00000000-0005-0000-0000-000077060000}"/>
    <cellStyle name="20% - 强调文字颜色 6 4 4" xfId="1408" xr:uid="{00000000-0005-0000-0000-000078060000}"/>
    <cellStyle name="20% - 强调文字颜色 6 4 5" xfId="1409" xr:uid="{00000000-0005-0000-0000-000079060000}"/>
    <cellStyle name="20% - 强调文字颜色 6 4 6" xfId="1410" xr:uid="{00000000-0005-0000-0000-00007A060000}"/>
    <cellStyle name="20% - 强调文字颜色 6 4 7" xfId="1411" xr:uid="{00000000-0005-0000-0000-00007B060000}"/>
    <cellStyle name="20% - 强调文字颜色 6 5" xfId="1412" xr:uid="{00000000-0005-0000-0000-00007C060000}"/>
    <cellStyle name="20% - 强调文字颜色 6 5 2" xfId="1413" xr:uid="{00000000-0005-0000-0000-00007D060000}"/>
    <cellStyle name="20% - 强调文字颜色 6 5 2 2" xfId="3565" xr:uid="{00000000-0005-0000-0000-00007E060000}"/>
    <cellStyle name="20% - 强调文字颜色 6 5 3" xfId="1414" xr:uid="{00000000-0005-0000-0000-00007F060000}"/>
    <cellStyle name="20% - 强调文字颜色 6 5 4" xfId="1415" xr:uid="{00000000-0005-0000-0000-000080060000}"/>
    <cellStyle name="20% - 强调文字颜色 6 5 5" xfId="1416" xr:uid="{00000000-0005-0000-0000-000081060000}"/>
    <cellStyle name="20% - 强调文字颜色 6 5 6" xfId="1417" xr:uid="{00000000-0005-0000-0000-000082060000}"/>
    <cellStyle name="20% - 强调文字颜色 6 5 7" xfId="1418" xr:uid="{00000000-0005-0000-0000-000083060000}"/>
    <cellStyle name="20% - 强调文字颜色 6 5 8" xfId="3564" xr:uid="{00000000-0005-0000-0000-000084060000}"/>
    <cellStyle name="20% - 强调文字颜色 6 6" xfId="4209" xr:uid="{00000000-0005-0000-0000-000085060000}"/>
    <cellStyle name="20% - 强调文字颜色 6 6 2" xfId="4477" xr:uid="{00000000-0005-0000-0000-000086060000}"/>
    <cellStyle name="20% - 强调文字颜色 6 6 2 2" xfId="4852" xr:uid="{00000000-0005-0000-0000-000087060000}"/>
    <cellStyle name="20% - 强调文字颜色 6 6 3" xfId="4706" xr:uid="{00000000-0005-0000-0000-000088060000}"/>
    <cellStyle name="20% - 强调文字颜色 6 7" xfId="4270" xr:uid="{00000000-0005-0000-0000-000089060000}"/>
    <cellStyle name="20% - 强调文字颜色 6 7 2" xfId="4493" xr:uid="{00000000-0005-0000-0000-00008A060000}"/>
    <cellStyle name="20% - 强调文字颜色 6 7 2 2" xfId="4867" xr:uid="{00000000-0005-0000-0000-00008B060000}"/>
    <cellStyle name="20% - 强调文字颜色 6 7 3" xfId="4723" xr:uid="{00000000-0005-0000-0000-00008C060000}"/>
    <cellStyle name="20% - 强调文字颜色 6 8" xfId="4287" xr:uid="{00000000-0005-0000-0000-00008D060000}"/>
    <cellStyle name="20% - 强调文字颜色 6 8 2" xfId="4738" xr:uid="{00000000-0005-0000-0000-00008E060000}"/>
    <cellStyle name="20% - 强调文字颜色 6 9" xfId="4513" xr:uid="{00000000-0005-0000-0000-00008F060000}"/>
    <cellStyle name="20% - 着色 1" xfId="3095" builtinId="30" customBuiltin="1"/>
    <cellStyle name="20% - 着色 2" xfId="3099" builtinId="34" customBuiltin="1"/>
    <cellStyle name="20% - 着色 3" xfId="3103" builtinId="38" customBuiltin="1"/>
    <cellStyle name="20% - 着色 4" xfId="3107" builtinId="42" customBuiltin="1"/>
    <cellStyle name="20% - 着色 5" xfId="3111" builtinId="46" customBuiltin="1"/>
    <cellStyle name="20% - 着色 6" xfId="3115" builtinId="50" customBuiltin="1"/>
    <cellStyle name="40% - Accent1" xfId="1419" xr:uid="{00000000-0005-0000-0000-000090060000}"/>
    <cellStyle name="40% - Accent1 2" xfId="1420" xr:uid="{00000000-0005-0000-0000-000091060000}"/>
    <cellStyle name="40% - Accent1 2 2" xfId="1421" xr:uid="{00000000-0005-0000-0000-000092060000}"/>
    <cellStyle name="40% - Accent1 2 2 2" xfId="3568" xr:uid="{00000000-0005-0000-0000-000093060000}"/>
    <cellStyle name="40% - Accent1 2 3" xfId="1422" xr:uid="{00000000-0005-0000-0000-000094060000}"/>
    <cellStyle name="40% - Accent1 2 3 2" xfId="3263" xr:uid="{00000000-0005-0000-0000-000095060000}"/>
    <cellStyle name="40% - Accent1 2 4" xfId="3567" xr:uid="{00000000-0005-0000-0000-000096060000}"/>
    <cellStyle name="40% - Accent1 3" xfId="1423" xr:uid="{00000000-0005-0000-0000-000097060000}"/>
    <cellStyle name="40% - Accent2" xfId="1424" xr:uid="{00000000-0005-0000-0000-000098060000}"/>
    <cellStyle name="40% - Accent2 2" xfId="1425" xr:uid="{00000000-0005-0000-0000-000099060000}"/>
    <cellStyle name="40% - Accent2 2 2" xfId="1426" xr:uid="{00000000-0005-0000-0000-00009A060000}"/>
    <cellStyle name="40% - Accent2 2 2 2" xfId="3570" xr:uid="{00000000-0005-0000-0000-00009B060000}"/>
    <cellStyle name="40% - Accent2 2 3" xfId="1427" xr:uid="{00000000-0005-0000-0000-00009C060000}"/>
    <cellStyle name="40% - Accent2 2 3 2" xfId="3571" xr:uid="{00000000-0005-0000-0000-00009D060000}"/>
    <cellStyle name="40% - Accent2 2 4" xfId="3569" xr:uid="{00000000-0005-0000-0000-00009E060000}"/>
    <cellStyle name="40% - Accent2 3" xfId="1428" xr:uid="{00000000-0005-0000-0000-00009F060000}"/>
    <cellStyle name="40% - Accent3" xfId="1429" xr:uid="{00000000-0005-0000-0000-0000A0060000}"/>
    <cellStyle name="40% - Accent3 2" xfId="1430" xr:uid="{00000000-0005-0000-0000-0000A1060000}"/>
    <cellStyle name="40% - Accent3 2 2" xfId="1431" xr:uid="{00000000-0005-0000-0000-0000A2060000}"/>
    <cellStyle name="40% - Accent3 2 2 2" xfId="3548" xr:uid="{00000000-0005-0000-0000-0000A3060000}"/>
    <cellStyle name="40% - Accent3 2 3" xfId="1432" xr:uid="{00000000-0005-0000-0000-0000A4060000}"/>
    <cellStyle name="40% - Accent3 2 3 2" xfId="3573" xr:uid="{00000000-0005-0000-0000-0000A5060000}"/>
    <cellStyle name="40% - Accent3 2 4" xfId="3572" xr:uid="{00000000-0005-0000-0000-0000A6060000}"/>
    <cellStyle name="40% - Accent3 3" xfId="1433" xr:uid="{00000000-0005-0000-0000-0000A7060000}"/>
    <cellStyle name="40% - Accent4" xfId="1434" xr:uid="{00000000-0005-0000-0000-0000A8060000}"/>
    <cellStyle name="40% - Accent4 2" xfId="1435" xr:uid="{00000000-0005-0000-0000-0000A9060000}"/>
    <cellStyle name="40% - Accent4 2 2" xfId="1436" xr:uid="{00000000-0005-0000-0000-0000AA060000}"/>
    <cellStyle name="40% - Accent4 2 2 2" xfId="3574" xr:uid="{00000000-0005-0000-0000-0000AB060000}"/>
    <cellStyle name="40% - Accent4 2 3" xfId="1437" xr:uid="{00000000-0005-0000-0000-0000AC060000}"/>
    <cellStyle name="40% - Accent4 2 3 2" xfId="3575" xr:uid="{00000000-0005-0000-0000-0000AD060000}"/>
    <cellStyle name="40% - Accent4 2 4" xfId="3306" xr:uid="{00000000-0005-0000-0000-0000AE060000}"/>
    <cellStyle name="40% - Accent4 3" xfId="1438" xr:uid="{00000000-0005-0000-0000-0000AF060000}"/>
    <cellStyle name="40% - Accent5" xfId="1439" xr:uid="{00000000-0005-0000-0000-0000B0060000}"/>
    <cellStyle name="40% - Accent5 2" xfId="1440" xr:uid="{00000000-0005-0000-0000-0000B1060000}"/>
    <cellStyle name="40% - Accent5 2 2" xfId="1441" xr:uid="{00000000-0005-0000-0000-0000B2060000}"/>
    <cellStyle name="40% - Accent5 2 2 2" xfId="3377" xr:uid="{00000000-0005-0000-0000-0000B3060000}"/>
    <cellStyle name="40% - Accent5 2 3" xfId="1442" xr:uid="{00000000-0005-0000-0000-0000B4060000}"/>
    <cellStyle name="40% - Accent5 2 3 2" xfId="3576" xr:uid="{00000000-0005-0000-0000-0000B5060000}"/>
    <cellStyle name="40% - Accent5 2 4" xfId="3232" xr:uid="{00000000-0005-0000-0000-0000B6060000}"/>
    <cellStyle name="40% - Accent5 3" xfId="1443" xr:uid="{00000000-0005-0000-0000-0000B7060000}"/>
    <cellStyle name="40% - Accent6" xfId="1444" xr:uid="{00000000-0005-0000-0000-0000B8060000}"/>
    <cellStyle name="40% - Accent6 2" xfId="1445" xr:uid="{00000000-0005-0000-0000-0000B9060000}"/>
    <cellStyle name="40% - Accent6 2 2" xfId="1446" xr:uid="{00000000-0005-0000-0000-0000BA060000}"/>
    <cellStyle name="40% - Accent6 2 2 2" xfId="3427" xr:uid="{00000000-0005-0000-0000-0000BB060000}"/>
    <cellStyle name="40% - Accent6 2 3" xfId="1447" xr:uid="{00000000-0005-0000-0000-0000BC060000}"/>
    <cellStyle name="40% - Accent6 2 3 2" xfId="3378" xr:uid="{00000000-0005-0000-0000-0000BD060000}"/>
    <cellStyle name="40% - Accent6 2 4" xfId="3578" xr:uid="{00000000-0005-0000-0000-0000BE060000}"/>
    <cellStyle name="40% - Accent6 3" xfId="1448" xr:uid="{00000000-0005-0000-0000-0000BF060000}"/>
    <cellStyle name="40% - Colore 1" xfId="1449" xr:uid="{00000000-0005-0000-0000-0000C0060000}"/>
    <cellStyle name="40% - Colore 2" xfId="1450" xr:uid="{00000000-0005-0000-0000-0000C1060000}"/>
    <cellStyle name="40% - Colore 3" xfId="1451" xr:uid="{00000000-0005-0000-0000-0000C2060000}"/>
    <cellStyle name="40% - Colore 4" xfId="1452" xr:uid="{00000000-0005-0000-0000-0000C3060000}"/>
    <cellStyle name="40% - Colore 5" xfId="1453" xr:uid="{00000000-0005-0000-0000-0000C4060000}"/>
    <cellStyle name="40% - Colore 6" xfId="1454" xr:uid="{00000000-0005-0000-0000-0000C5060000}"/>
    <cellStyle name="40% - 强调文字颜色 1 10" xfId="4898" xr:uid="{00000000-0005-0000-0000-0000C7060000}"/>
    <cellStyle name="40% - 强调文字颜色 1 11" xfId="4913" xr:uid="{00000000-0005-0000-0000-0000C8060000}"/>
    <cellStyle name="40% - 强调文字颜色 1 2" xfId="1455" xr:uid="{00000000-0005-0000-0000-0000C9060000}"/>
    <cellStyle name="40% - 强调文字颜色 1 2 2" xfId="1456" xr:uid="{00000000-0005-0000-0000-0000CA060000}"/>
    <cellStyle name="40% - 强调文字颜色 1 2 3" xfId="1457" xr:uid="{00000000-0005-0000-0000-0000CB060000}"/>
    <cellStyle name="40% - 强调文字颜色 1 2 4" xfId="1458" xr:uid="{00000000-0005-0000-0000-0000CC060000}"/>
    <cellStyle name="40% - 强调文字颜色 1 2 4 2" xfId="1459" xr:uid="{00000000-0005-0000-0000-0000CD060000}"/>
    <cellStyle name="40% - 强调文字颜色 1 2 4 2 2" xfId="3582" xr:uid="{00000000-0005-0000-0000-0000CE060000}"/>
    <cellStyle name="40% - 强调文字颜色 1 2 4 3" xfId="1460" xr:uid="{00000000-0005-0000-0000-0000CF060000}"/>
    <cellStyle name="40% - 强调文字颜色 1 2 4 3 2" xfId="3583" xr:uid="{00000000-0005-0000-0000-0000D0060000}"/>
    <cellStyle name="40% - 强调文字颜色 1 2 4 4" xfId="3581" xr:uid="{00000000-0005-0000-0000-0000D1060000}"/>
    <cellStyle name="40% - 强调文字颜色 1 2 5" xfId="1461" xr:uid="{00000000-0005-0000-0000-0000D2060000}"/>
    <cellStyle name="40% - 强调文字颜色 1 2 5 2" xfId="1462" xr:uid="{00000000-0005-0000-0000-0000D3060000}"/>
    <cellStyle name="40% - 强调文字颜色 1 2 5 2 2" xfId="3585" xr:uid="{00000000-0005-0000-0000-0000D4060000}"/>
    <cellStyle name="40% - 强调文字颜色 1 2 5 3" xfId="3584" xr:uid="{00000000-0005-0000-0000-0000D5060000}"/>
    <cellStyle name="40% - 强调文字颜色 1 2 6" xfId="3580" xr:uid="{00000000-0005-0000-0000-0000D6060000}"/>
    <cellStyle name="40% - 强调文字颜色 1 3" xfId="1463" xr:uid="{00000000-0005-0000-0000-0000D7060000}"/>
    <cellStyle name="40% - 强调文字颜色 1 3 2" xfId="1464" xr:uid="{00000000-0005-0000-0000-0000D8060000}"/>
    <cellStyle name="40% - 强调文字颜色 1 3 2 2" xfId="1465" xr:uid="{00000000-0005-0000-0000-0000D9060000}"/>
    <cellStyle name="40% - 强调文字颜色 1 3 2 2 2" xfId="3589" xr:uid="{00000000-0005-0000-0000-0000DA060000}"/>
    <cellStyle name="40% - 强调文字颜色 1 3 2 3" xfId="1466" xr:uid="{00000000-0005-0000-0000-0000DB060000}"/>
    <cellStyle name="40% - 强调文字颜色 1 3 2 3 2" xfId="3590" xr:uid="{00000000-0005-0000-0000-0000DC060000}"/>
    <cellStyle name="40% - 强调文字颜色 1 3 2 4" xfId="1467" xr:uid="{00000000-0005-0000-0000-0000DD060000}"/>
    <cellStyle name="40% - 强调文字颜色 1 3 2 5" xfId="1468" xr:uid="{00000000-0005-0000-0000-0000DE060000}"/>
    <cellStyle name="40% - 强调文字颜色 1 3 2 6" xfId="1469" xr:uid="{00000000-0005-0000-0000-0000DF060000}"/>
    <cellStyle name="40% - 强调文字颜色 1 3 2 7" xfId="1470" xr:uid="{00000000-0005-0000-0000-0000E0060000}"/>
    <cellStyle name="40% - 强调文字颜色 1 3 2 8" xfId="1471" xr:uid="{00000000-0005-0000-0000-0000E1060000}"/>
    <cellStyle name="40% - 强调文字颜色 1 3 2 9" xfId="3588" xr:uid="{00000000-0005-0000-0000-0000E2060000}"/>
    <cellStyle name="40% - 强调文字颜色 1 3 3" xfId="1472" xr:uid="{00000000-0005-0000-0000-0000E3060000}"/>
    <cellStyle name="40% - 强调文字颜色 1 3 4" xfId="1473" xr:uid="{00000000-0005-0000-0000-0000E4060000}"/>
    <cellStyle name="40% - 强调文字颜色 1 3 5" xfId="1474" xr:uid="{00000000-0005-0000-0000-0000E5060000}"/>
    <cellStyle name="40% - 强调文字颜色 1 3 6" xfId="1475" xr:uid="{00000000-0005-0000-0000-0000E6060000}"/>
    <cellStyle name="40% - 强调文字颜色 1 3 7" xfId="1476" xr:uid="{00000000-0005-0000-0000-0000E7060000}"/>
    <cellStyle name="40% - 强调文字颜色 1 3 8" xfId="1477" xr:uid="{00000000-0005-0000-0000-0000E8060000}"/>
    <cellStyle name="40% - 强调文字颜色 1 3 9" xfId="3586" xr:uid="{00000000-0005-0000-0000-0000E9060000}"/>
    <cellStyle name="40% - 强调文字颜色 1 4" xfId="1478" xr:uid="{00000000-0005-0000-0000-0000EA060000}"/>
    <cellStyle name="40% - 强调文字颜色 1 4 2" xfId="1479" xr:uid="{00000000-0005-0000-0000-0000EB060000}"/>
    <cellStyle name="40% - 强调文字颜色 1 4 2 2" xfId="1480" xr:uid="{00000000-0005-0000-0000-0000EC060000}"/>
    <cellStyle name="40% - 强调文字颜色 1 4 2 2 2" xfId="3593" xr:uid="{00000000-0005-0000-0000-0000ED060000}"/>
    <cellStyle name="40% - 强调文字颜色 1 4 2 3" xfId="1481" xr:uid="{00000000-0005-0000-0000-0000EE060000}"/>
    <cellStyle name="40% - 强调文字颜色 1 4 2 3 2" xfId="3328" xr:uid="{00000000-0005-0000-0000-0000EF060000}"/>
    <cellStyle name="40% - 强调文字颜色 1 4 2 4" xfId="3592" xr:uid="{00000000-0005-0000-0000-0000F0060000}"/>
    <cellStyle name="40% - 强调文字颜色 1 4 3" xfId="1482" xr:uid="{00000000-0005-0000-0000-0000F1060000}"/>
    <cellStyle name="40% - 强调文字颜色 1 4 4" xfId="1483" xr:uid="{00000000-0005-0000-0000-0000F2060000}"/>
    <cellStyle name="40% - 强调文字颜色 1 4 5" xfId="1484" xr:uid="{00000000-0005-0000-0000-0000F3060000}"/>
    <cellStyle name="40% - 强调文字颜色 1 4 6" xfId="1485" xr:uid="{00000000-0005-0000-0000-0000F4060000}"/>
    <cellStyle name="40% - 强调文字颜色 1 4 7" xfId="1486" xr:uid="{00000000-0005-0000-0000-0000F5060000}"/>
    <cellStyle name="40% - 强调文字颜色 1 5" xfId="1487" xr:uid="{00000000-0005-0000-0000-0000F6060000}"/>
    <cellStyle name="40% - 强调文字颜色 1 5 2" xfId="1488" xr:uid="{00000000-0005-0000-0000-0000F7060000}"/>
    <cellStyle name="40% - 强调文字颜色 1 5 2 2" xfId="3456" xr:uid="{00000000-0005-0000-0000-0000F8060000}"/>
    <cellStyle name="40% - 强调文字颜色 1 5 3" xfId="1489" xr:uid="{00000000-0005-0000-0000-0000F9060000}"/>
    <cellStyle name="40% - 强调文字颜色 1 5 4" xfId="1490" xr:uid="{00000000-0005-0000-0000-0000FA060000}"/>
    <cellStyle name="40% - 强调文字颜色 1 5 5" xfId="1491" xr:uid="{00000000-0005-0000-0000-0000FB060000}"/>
    <cellStyle name="40% - 强调文字颜色 1 5 6" xfId="1492" xr:uid="{00000000-0005-0000-0000-0000FC060000}"/>
    <cellStyle name="40% - 强调文字颜色 1 5 7" xfId="1493" xr:uid="{00000000-0005-0000-0000-0000FD060000}"/>
    <cellStyle name="40% - 强调文字颜色 1 5 8" xfId="3594" xr:uid="{00000000-0005-0000-0000-0000FE060000}"/>
    <cellStyle name="40% - 强调文字颜色 1 6" xfId="4200" xr:uid="{00000000-0005-0000-0000-0000FF060000}"/>
    <cellStyle name="40% - 强调文字颜色 1 6 2" xfId="4468" xr:uid="{00000000-0005-0000-0000-000000070000}"/>
    <cellStyle name="40% - 强调文字颜色 1 6 2 2" xfId="4843" xr:uid="{00000000-0005-0000-0000-000001070000}"/>
    <cellStyle name="40% - 强调文字颜色 1 6 3" xfId="4697" xr:uid="{00000000-0005-0000-0000-000002070000}"/>
    <cellStyle name="40% - 强调文字颜色 1 7" xfId="4261" xr:uid="{00000000-0005-0000-0000-000003070000}"/>
    <cellStyle name="40% - 强调文字颜色 1 7 2" xfId="4484" xr:uid="{00000000-0005-0000-0000-000004070000}"/>
    <cellStyle name="40% - 强调文字颜色 1 7 2 2" xfId="4858" xr:uid="{00000000-0005-0000-0000-000005070000}"/>
    <cellStyle name="40% - 强调文字颜色 1 7 3" xfId="4714" xr:uid="{00000000-0005-0000-0000-000006070000}"/>
    <cellStyle name="40% - 强调文字颜色 1 8" xfId="4278" xr:uid="{00000000-0005-0000-0000-000007070000}"/>
    <cellStyle name="40% - 强调文字颜色 1 8 2" xfId="4729" xr:uid="{00000000-0005-0000-0000-000008070000}"/>
    <cellStyle name="40% - 强调文字颜色 1 9" xfId="4504" xr:uid="{00000000-0005-0000-0000-000009070000}"/>
    <cellStyle name="40% - 强调文字颜色 2 10" xfId="4900" xr:uid="{00000000-0005-0000-0000-00000B070000}"/>
    <cellStyle name="40% - 强调文字颜色 2 11" xfId="4915" xr:uid="{00000000-0005-0000-0000-00000C070000}"/>
    <cellStyle name="40% - 强调文字颜色 2 2" xfId="1494" xr:uid="{00000000-0005-0000-0000-00000D070000}"/>
    <cellStyle name="40% - 强调文字颜色 2 2 2" xfId="1495" xr:uid="{00000000-0005-0000-0000-00000E070000}"/>
    <cellStyle name="40% - 强调文字颜色 2 2 3" xfId="1496" xr:uid="{00000000-0005-0000-0000-00000F070000}"/>
    <cellStyle name="40% - 强调文字颜色 2 2 4" xfId="1497" xr:uid="{00000000-0005-0000-0000-000010070000}"/>
    <cellStyle name="40% - 强调文字颜色 2 2 4 2" xfId="1498" xr:uid="{00000000-0005-0000-0000-000011070000}"/>
    <cellStyle name="40% - 强调文字颜色 2 2 4 2 2" xfId="3597" xr:uid="{00000000-0005-0000-0000-000012070000}"/>
    <cellStyle name="40% - 强调文字颜色 2 2 4 3" xfId="1499" xr:uid="{00000000-0005-0000-0000-000013070000}"/>
    <cellStyle name="40% - 强调文字颜色 2 2 4 3 2" xfId="3598" xr:uid="{00000000-0005-0000-0000-000014070000}"/>
    <cellStyle name="40% - 强调文字颜色 2 2 4 4" xfId="3596" xr:uid="{00000000-0005-0000-0000-000015070000}"/>
    <cellStyle name="40% - 强调文字颜色 2 2 5" xfId="1500" xr:uid="{00000000-0005-0000-0000-000016070000}"/>
    <cellStyle name="40% - 强调文字颜色 2 2 5 2" xfId="1501" xr:uid="{00000000-0005-0000-0000-000017070000}"/>
    <cellStyle name="40% - 强调文字颜色 2 2 5 2 2" xfId="3600" xr:uid="{00000000-0005-0000-0000-000018070000}"/>
    <cellStyle name="40% - 强调文字颜色 2 2 5 3" xfId="3599" xr:uid="{00000000-0005-0000-0000-000019070000}"/>
    <cellStyle name="40% - 强调文字颜色 2 2 6" xfId="3595" xr:uid="{00000000-0005-0000-0000-00001A070000}"/>
    <cellStyle name="40% - 强调文字颜色 2 3" xfId="1502" xr:uid="{00000000-0005-0000-0000-00001B070000}"/>
    <cellStyle name="40% - 强调文字颜色 2 3 2" xfId="1503" xr:uid="{00000000-0005-0000-0000-00001C070000}"/>
    <cellStyle name="40% - 强调文字颜色 2 3 2 2" xfId="1504" xr:uid="{00000000-0005-0000-0000-00001D070000}"/>
    <cellStyle name="40% - 强调文字颜色 2 3 2 2 2" xfId="3603" xr:uid="{00000000-0005-0000-0000-00001E070000}"/>
    <cellStyle name="40% - 强调文字颜色 2 3 2 3" xfId="1505" xr:uid="{00000000-0005-0000-0000-00001F070000}"/>
    <cellStyle name="40% - 强调文字颜色 2 3 2 3 2" xfId="3604" xr:uid="{00000000-0005-0000-0000-000020070000}"/>
    <cellStyle name="40% - 强调文字颜色 2 3 2 4" xfId="1506" xr:uid="{00000000-0005-0000-0000-000021070000}"/>
    <cellStyle name="40% - 强调文字颜色 2 3 2 5" xfId="1507" xr:uid="{00000000-0005-0000-0000-000022070000}"/>
    <cellStyle name="40% - 强调文字颜色 2 3 2 6" xfId="1508" xr:uid="{00000000-0005-0000-0000-000023070000}"/>
    <cellStyle name="40% - 强调文字颜色 2 3 2 7" xfId="1509" xr:uid="{00000000-0005-0000-0000-000024070000}"/>
    <cellStyle name="40% - 强调文字颜色 2 3 2 8" xfId="1510" xr:uid="{00000000-0005-0000-0000-000025070000}"/>
    <cellStyle name="40% - 强调文字颜色 2 3 2 9" xfId="3602" xr:uid="{00000000-0005-0000-0000-000026070000}"/>
    <cellStyle name="40% - 强调文字颜色 2 3 3" xfId="1511" xr:uid="{00000000-0005-0000-0000-000027070000}"/>
    <cellStyle name="40% - 强调文字颜色 2 3 4" xfId="1512" xr:uid="{00000000-0005-0000-0000-000028070000}"/>
    <cellStyle name="40% - 强调文字颜色 2 3 5" xfId="1513" xr:uid="{00000000-0005-0000-0000-000029070000}"/>
    <cellStyle name="40% - 强调文字颜色 2 3 6" xfId="1514" xr:uid="{00000000-0005-0000-0000-00002A070000}"/>
    <cellStyle name="40% - 强调文字颜色 2 3 7" xfId="1515" xr:uid="{00000000-0005-0000-0000-00002B070000}"/>
    <cellStyle name="40% - 强调文字颜色 2 3 8" xfId="1516" xr:uid="{00000000-0005-0000-0000-00002C070000}"/>
    <cellStyle name="40% - 强调文字颜色 2 3 9" xfId="3601" xr:uid="{00000000-0005-0000-0000-00002D070000}"/>
    <cellStyle name="40% - 强调文字颜色 2 4" xfId="1517" xr:uid="{00000000-0005-0000-0000-00002E070000}"/>
    <cellStyle name="40% - 强调文字颜色 2 4 2" xfId="1518" xr:uid="{00000000-0005-0000-0000-00002F070000}"/>
    <cellStyle name="40% - 强调文字颜色 2 4 2 2" xfId="1519" xr:uid="{00000000-0005-0000-0000-000030070000}"/>
    <cellStyle name="40% - 强调文字颜色 2 4 2 2 2" xfId="3609" xr:uid="{00000000-0005-0000-0000-000031070000}"/>
    <cellStyle name="40% - 强调文字颜色 2 4 2 3" xfId="1520" xr:uid="{00000000-0005-0000-0000-000032070000}"/>
    <cellStyle name="40% - 强调文字颜色 2 4 2 3 2" xfId="3610" xr:uid="{00000000-0005-0000-0000-000033070000}"/>
    <cellStyle name="40% - 强调文字颜色 2 4 2 4" xfId="3220" xr:uid="{00000000-0005-0000-0000-000034070000}"/>
    <cellStyle name="40% - 强调文字颜色 2 4 3" xfId="1521" xr:uid="{00000000-0005-0000-0000-000035070000}"/>
    <cellStyle name="40% - 强调文字颜色 2 4 4" xfId="1522" xr:uid="{00000000-0005-0000-0000-000036070000}"/>
    <cellStyle name="40% - 强调文字颜色 2 4 5" xfId="1523" xr:uid="{00000000-0005-0000-0000-000037070000}"/>
    <cellStyle name="40% - 强调文字颜色 2 4 6" xfId="1524" xr:uid="{00000000-0005-0000-0000-000038070000}"/>
    <cellStyle name="40% - 强调文字颜色 2 4 7" xfId="1525" xr:uid="{00000000-0005-0000-0000-000039070000}"/>
    <cellStyle name="40% - 强调文字颜色 2 5" xfId="1526" xr:uid="{00000000-0005-0000-0000-00003A070000}"/>
    <cellStyle name="40% - 强调文字颜色 2 5 2" xfId="1527" xr:uid="{00000000-0005-0000-0000-00003B070000}"/>
    <cellStyle name="40% - 强调文字颜色 2 5 2 2" xfId="3612" xr:uid="{00000000-0005-0000-0000-00003C070000}"/>
    <cellStyle name="40% - 强调文字颜色 2 5 3" xfId="1528" xr:uid="{00000000-0005-0000-0000-00003D070000}"/>
    <cellStyle name="40% - 强调文字颜色 2 5 4" xfId="1529" xr:uid="{00000000-0005-0000-0000-00003E070000}"/>
    <cellStyle name="40% - 强调文字颜色 2 5 5" xfId="1530" xr:uid="{00000000-0005-0000-0000-00003F070000}"/>
    <cellStyle name="40% - 强调文字颜色 2 5 6" xfId="1531" xr:uid="{00000000-0005-0000-0000-000040070000}"/>
    <cellStyle name="40% - 强调文字颜色 2 5 7" xfId="1532" xr:uid="{00000000-0005-0000-0000-000041070000}"/>
    <cellStyle name="40% - 强调文字颜色 2 5 8" xfId="3611" xr:uid="{00000000-0005-0000-0000-000042070000}"/>
    <cellStyle name="40% - 强调文字颜色 2 6" xfId="4202" xr:uid="{00000000-0005-0000-0000-000043070000}"/>
    <cellStyle name="40% - 强调文字颜色 2 6 2" xfId="4470" xr:uid="{00000000-0005-0000-0000-000044070000}"/>
    <cellStyle name="40% - 强调文字颜色 2 6 2 2" xfId="4845" xr:uid="{00000000-0005-0000-0000-000045070000}"/>
    <cellStyle name="40% - 强调文字颜色 2 6 3" xfId="4699" xr:uid="{00000000-0005-0000-0000-000046070000}"/>
    <cellStyle name="40% - 强调文字颜色 2 7" xfId="4263" xr:uid="{00000000-0005-0000-0000-000047070000}"/>
    <cellStyle name="40% - 强调文字颜色 2 7 2" xfId="4486" xr:uid="{00000000-0005-0000-0000-000048070000}"/>
    <cellStyle name="40% - 强调文字颜色 2 7 2 2" xfId="4860" xr:uid="{00000000-0005-0000-0000-000049070000}"/>
    <cellStyle name="40% - 强调文字颜色 2 7 3" xfId="4716" xr:uid="{00000000-0005-0000-0000-00004A070000}"/>
    <cellStyle name="40% - 强调文字颜色 2 8" xfId="4280" xr:uid="{00000000-0005-0000-0000-00004B070000}"/>
    <cellStyle name="40% - 强调文字颜色 2 8 2" xfId="4731" xr:uid="{00000000-0005-0000-0000-00004C070000}"/>
    <cellStyle name="40% - 强调文字颜色 2 9" xfId="4506" xr:uid="{00000000-0005-0000-0000-00004D070000}"/>
    <cellStyle name="40% - 强调文字颜色 3 10" xfId="4902" xr:uid="{00000000-0005-0000-0000-00004F070000}"/>
    <cellStyle name="40% - 强调文字颜色 3 11" xfId="4917" xr:uid="{00000000-0005-0000-0000-000050070000}"/>
    <cellStyle name="40% - 强调文字颜色 3 2" xfId="1533" xr:uid="{00000000-0005-0000-0000-000051070000}"/>
    <cellStyle name="40% - 强调文字颜色 3 2 2" xfId="1534" xr:uid="{00000000-0005-0000-0000-000052070000}"/>
    <cellStyle name="40% - 强调文字颜色 3 2 3" xfId="1535" xr:uid="{00000000-0005-0000-0000-000053070000}"/>
    <cellStyle name="40% - 强调文字颜色 3 2 4" xfId="1536" xr:uid="{00000000-0005-0000-0000-000054070000}"/>
    <cellStyle name="40% - 强调文字颜色 3 2 4 2" xfId="1537" xr:uid="{00000000-0005-0000-0000-000055070000}"/>
    <cellStyle name="40% - 强调文字颜色 3 2 4 2 2" xfId="3615" xr:uid="{00000000-0005-0000-0000-000056070000}"/>
    <cellStyle name="40% - 强调文字颜色 3 2 4 3" xfId="1538" xr:uid="{00000000-0005-0000-0000-000057070000}"/>
    <cellStyle name="40% - 强调文字颜色 3 2 4 3 2" xfId="3616" xr:uid="{00000000-0005-0000-0000-000058070000}"/>
    <cellStyle name="40% - 强调文字颜色 3 2 4 4" xfId="3614" xr:uid="{00000000-0005-0000-0000-000059070000}"/>
    <cellStyle name="40% - 强调文字颜色 3 2 5" xfId="1539" xr:uid="{00000000-0005-0000-0000-00005A070000}"/>
    <cellStyle name="40% - 强调文字颜色 3 2 5 2" xfId="1540" xr:uid="{00000000-0005-0000-0000-00005B070000}"/>
    <cellStyle name="40% - 强调文字颜色 3 2 5 2 2" xfId="3617" xr:uid="{00000000-0005-0000-0000-00005C070000}"/>
    <cellStyle name="40% - 强调文字颜色 3 2 5 3" xfId="3271" xr:uid="{00000000-0005-0000-0000-00005D070000}"/>
    <cellStyle name="40% - 强调文字颜色 3 2 6" xfId="3613" xr:uid="{00000000-0005-0000-0000-00005E070000}"/>
    <cellStyle name="40% - 强调文字颜色 3 3" xfId="1541" xr:uid="{00000000-0005-0000-0000-00005F070000}"/>
    <cellStyle name="40% - 强调文字颜色 3 3 2" xfId="1542" xr:uid="{00000000-0005-0000-0000-000060070000}"/>
    <cellStyle name="40% - 强调文字颜色 3 3 2 2" xfId="1543" xr:uid="{00000000-0005-0000-0000-000061070000}"/>
    <cellStyle name="40% - 强调文字颜色 3 3 2 2 2" xfId="3622" xr:uid="{00000000-0005-0000-0000-000062070000}"/>
    <cellStyle name="40% - 强调文字颜色 3 3 2 3" xfId="1544" xr:uid="{00000000-0005-0000-0000-000063070000}"/>
    <cellStyle name="40% - 强调文字颜色 3 3 2 3 2" xfId="3623" xr:uid="{00000000-0005-0000-0000-000064070000}"/>
    <cellStyle name="40% - 强调文字颜色 3 3 2 4" xfId="1545" xr:uid="{00000000-0005-0000-0000-000065070000}"/>
    <cellStyle name="40% - 强调文字颜色 3 3 2 5" xfId="1546" xr:uid="{00000000-0005-0000-0000-000066070000}"/>
    <cellStyle name="40% - 强调文字颜色 3 3 2 6" xfId="1547" xr:uid="{00000000-0005-0000-0000-000067070000}"/>
    <cellStyle name="40% - 强调文字颜色 3 3 2 7" xfId="1548" xr:uid="{00000000-0005-0000-0000-000068070000}"/>
    <cellStyle name="40% - 强调文字颜色 3 3 2 8" xfId="1549" xr:uid="{00000000-0005-0000-0000-000069070000}"/>
    <cellStyle name="40% - 强调文字颜色 3 3 2 9" xfId="3619" xr:uid="{00000000-0005-0000-0000-00006A070000}"/>
    <cellStyle name="40% - 强调文字颜色 3 3 3" xfId="1550" xr:uid="{00000000-0005-0000-0000-00006B070000}"/>
    <cellStyle name="40% - 强调文字颜色 3 3 4" xfId="1551" xr:uid="{00000000-0005-0000-0000-00006C070000}"/>
    <cellStyle name="40% - 强调文字颜色 3 3 5" xfId="1552" xr:uid="{00000000-0005-0000-0000-00006D070000}"/>
    <cellStyle name="40% - 强调文字颜色 3 3 6" xfId="1553" xr:uid="{00000000-0005-0000-0000-00006E070000}"/>
    <cellStyle name="40% - 强调文字颜色 3 3 7" xfId="1554" xr:uid="{00000000-0005-0000-0000-00006F070000}"/>
    <cellStyle name="40% - 强调文字颜色 3 3 8" xfId="1555" xr:uid="{00000000-0005-0000-0000-000070070000}"/>
    <cellStyle name="40% - 强调文字颜色 3 3 9" xfId="3618" xr:uid="{00000000-0005-0000-0000-000071070000}"/>
    <cellStyle name="40% - 强调文字颜色 3 4" xfId="1556" xr:uid="{00000000-0005-0000-0000-000072070000}"/>
    <cellStyle name="40% - 强调文字颜色 3 4 2" xfId="1557" xr:uid="{00000000-0005-0000-0000-000073070000}"/>
    <cellStyle name="40% - 强调文字颜色 3 4 2 2" xfId="1558" xr:uid="{00000000-0005-0000-0000-000074070000}"/>
    <cellStyle name="40% - 强调文字颜色 3 4 2 2 2" xfId="3316" xr:uid="{00000000-0005-0000-0000-000075070000}"/>
    <cellStyle name="40% - 强调文字颜色 3 4 2 3" xfId="1559" xr:uid="{00000000-0005-0000-0000-000076070000}"/>
    <cellStyle name="40% - 强调文字颜色 3 4 2 3 2" xfId="3633" xr:uid="{00000000-0005-0000-0000-000077070000}"/>
    <cellStyle name="40% - 强调文字颜色 3 4 2 4" xfId="3632" xr:uid="{00000000-0005-0000-0000-000078070000}"/>
    <cellStyle name="40% - 强调文字颜色 3 4 3" xfId="1560" xr:uid="{00000000-0005-0000-0000-000079070000}"/>
    <cellStyle name="40% - 强调文字颜色 3 4 4" xfId="1561" xr:uid="{00000000-0005-0000-0000-00007A070000}"/>
    <cellStyle name="40% - 强调文字颜色 3 4 5" xfId="1562" xr:uid="{00000000-0005-0000-0000-00007B070000}"/>
    <cellStyle name="40% - 强调文字颜色 3 4 6" xfId="1563" xr:uid="{00000000-0005-0000-0000-00007C070000}"/>
    <cellStyle name="40% - 强调文字颜色 3 4 7" xfId="1564" xr:uid="{00000000-0005-0000-0000-00007D070000}"/>
    <cellStyle name="40% - 强调文字颜色 3 5" xfId="1565" xr:uid="{00000000-0005-0000-0000-00007E070000}"/>
    <cellStyle name="40% - 强调文字颜色 3 5 2" xfId="1566" xr:uid="{00000000-0005-0000-0000-00007F070000}"/>
    <cellStyle name="40% - 强调文字颜色 3 5 2 2" xfId="3634" xr:uid="{00000000-0005-0000-0000-000080070000}"/>
    <cellStyle name="40% - 强调文字颜色 3 5 3" xfId="1567" xr:uid="{00000000-0005-0000-0000-000081070000}"/>
    <cellStyle name="40% - 强调文字颜色 3 5 4" xfId="1568" xr:uid="{00000000-0005-0000-0000-000082070000}"/>
    <cellStyle name="40% - 强调文字颜色 3 5 5" xfId="1569" xr:uid="{00000000-0005-0000-0000-000083070000}"/>
    <cellStyle name="40% - 强调文字颜色 3 5 6" xfId="1570" xr:uid="{00000000-0005-0000-0000-000084070000}"/>
    <cellStyle name="40% - 强调文字颜色 3 5 7" xfId="1571" xr:uid="{00000000-0005-0000-0000-000085070000}"/>
    <cellStyle name="40% - 强调文字颜色 3 5 8" xfId="3269" xr:uid="{00000000-0005-0000-0000-000086070000}"/>
    <cellStyle name="40% - 强调文字颜色 3 6" xfId="4204" xr:uid="{00000000-0005-0000-0000-000087070000}"/>
    <cellStyle name="40% - 强调文字颜色 3 6 2" xfId="4472" xr:uid="{00000000-0005-0000-0000-000088070000}"/>
    <cellStyle name="40% - 强调文字颜色 3 6 2 2" xfId="4847" xr:uid="{00000000-0005-0000-0000-000089070000}"/>
    <cellStyle name="40% - 强调文字颜色 3 6 3" xfId="4701" xr:uid="{00000000-0005-0000-0000-00008A070000}"/>
    <cellStyle name="40% - 强调文字颜色 3 7" xfId="4265" xr:uid="{00000000-0005-0000-0000-00008B070000}"/>
    <cellStyle name="40% - 强调文字颜色 3 7 2" xfId="4488" xr:uid="{00000000-0005-0000-0000-00008C070000}"/>
    <cellStyle name="40% - 强调文字颜色 3 7 2 2" xfId="4862" xr:uid="{00000000-0005-0000-0000-00008D070000}"/>
    <cellStyle name="40% - 强调文字颜色 3 7 3" xfId="4718" xr:uid="{00000000-0005-0000-0000-00008E070000}"/>
    <cellStyle name="40% - 强调文字颜色 3 8" xfId="4282" xr:uid="{00000000-0005-0000-0000-00008F070000}"/>
    <cellStyle name="40% - 强调文字颜色 3 8 2" xfId="4733" xr:uid="{00000000-0005-0000-0000-000090070000}"/>
    <cellStyle name="40% - 强调文字颜色 3 9" xfId="4508" xr:uid="{00000000-0005-0000-0000-000091070000}"/>
    <cellStyle name="40% - 强调文字颜色 4 10" xfId="4904" xr:uid="{00000000-0005-0000-0000-000093070000}"/>
    <cellStyle name="40% - 强调文字颜色 4 11" xfId="4919" xr:uid="{00000000-0005-0000-0000-000094070000}"/>
    <cellStyle name="40% - 强调文字颜色 4 2" xfId="1572" xr:uid="{00000000-0005-0000-0000-000095070000}"/>
    <cellStyle name="40% - 强调文字颜色 4 2 2" xfId="1573" xr:uid="{00000000-0005-0000-0000-000096070000}"/>
    <cellStyle name="40% - 强调文字颜色 4 2 3" xfId="1574" xr:uid="{00000000-0005-0000-0000-000097070000}"/>
    <cellStyle name="40% - 强调文字颜色 4 2 4" xfId="1575" xr:uid="{00000000-0005-0000-0000-000098070000}"/>
    <cellStyle name="40% - 强调文字颜色 4 2 4 2" xfId="1576" xr:uid="{00000000-0005-0000-0000-000099070000}"/>
    <cellStyle name="40% - 强调文字颜色 4 2 4 2 2" xfId="3193" xr:uid="{00000000-0005-0000-0000-00009A070000}"/>
    <cellStyle name="40% - 强调文字颜色 4 2 4 3" xfId="1577" xr:uid="{00000000-0005-0000-0000-00009B070000}"/>
    <cellStyle name="40% - 强调文字颜色 4 2 4 3 2" xfId="3205" xr:uid="{00000000-0005-0000-0000-00009C070000}"/>
    <cellStyle name="40% - 强调文字颜色 4 2 4 4" xfId="3636" xr:uid="{00000000-0005-0000-0000-00009D070000}"/>
    <cellStyle name="40% - 强调文字颜色 4 2 5" xfId="1578" xr:uid="{00000000-0005-0000-0000-00009E070000}"/>
    <cellStyle name="40% - 强调文字颜色 4 2 5 2" xfId="1579" xr:uid="{00000000-0005-0000-0000-00009F070000}"/>
    <cellStyle name="40% - 强调文字颜色 4 2 5 2 2" xfId="3638" xr:uid="{00000000-0005-0000-0000-0000A0070000}"/>
    <cellStyle name="40% - 强调文字颜色 4 2 5 3" xfId="3637" xr:uid="{00000000-0005-0000-0000-0000A1070000}"/>
    <cellStyle name="40% - 强调文字颜色 4 2 6" xfId="3635" xr:uid="{00000000-0005-0000-0000-0000A2070000}"/>
    <cellStyle name="40% - 强调文字颜色 4 3" xfId="1580" xr:uid="{00000000-0005-0000-0000-0000A3070000}"/>
    <cellStyle name="40% - 强调文字颜色 4 3 2" xfId="1581" xr:uid="{00000000-0005-0000-0000-0000A4070000}"/>
    <cellStyle name="40% - 强调文字颜色 4 3 2 2" xfId="1582" xr:uid="{00000000-0005-0000-0000-0000A5070000}"/>
    <cellStyle name="40% - 强调文字颜色 4 3 2 2 2" xfId="3303" xr:uid="{00000000-0005-0000-0000-0000A6070000}"/>
    <cellStyle name="40% - 强调文字颜色 4 3 2 3" xfId="1583" xr:uid="{00000000-0005-0000-0000-0000A7070000}"/>
    <cellStyle name="40% - 强调文字颜色 4 3 2 3 2" xfId="3641" xr:uid="{00000000-0005-0000-0000-0000A8070000}"/>
    <cellStyle name="40% - 强调文字颜色 4 3 2 4" xfId="1584" xr:uid="{00000000-0005-0000-0000-0000A9070000}"/>
    <cellStyle name="40% - 强调文字颜色 4 3 2 5" xfId="1585" xr:uid="{00000000-0005-0000-0000-0000AA070000}"/>
    <cellStyle name="40% - 强调文字颜色 4 3 2 6" xfId="1586" xr:uid="{00000000-0005-0000-0000-0000AB070000}"/>
    <cellStyle name="40% - 强调文字颜色 4 3 2 7" xfId="1587" xr:uid="{00000000-0005-0000-0000-0000AC070000}"/>
    <cellStyle name="40% - 强调文字颜色 4 3 2 8" xfId="1588" xr:uid="{00000000-0005-0000-0000-0000AD070000}"/>
    <cellStyle name="40% - 强调文字颜色 4 3 2 9" xfId="3640" xr:uid="{00000000-0005-0000-0000-0000AE070000}"/>
    <cellStyle name="40% - 强调文字颜色 4 3 3" xfId="1589" xr:uid="{00000000-0005-0000-0000-0000AF070000}"/>
    <cellStyle name="40% - 强调文字颜色 4 3 4" xfId="1590" xr:uid="{00000000-0005-0000-0000-0000B0070000}"/>
    <cellStyle name="40% - 强调文字颜色 4 3 5" xfId="1591" xr:uid="{00000000-0005-0000-0000-0000B1070000}"/>
    <cellStyle name="40% - 强调文字颜色 4 3 6" xfId="1592" xr:uid="{00000000-0005-0000-0000-0000B2070000}"/>
    <cellStyle name="40% - 强调文字颜色 4 3 7" xfId="1593" xr:uid="{00000000-0005-0000-0000-0000B3070000}"/>
    <cellStyle name="40% - 强调文字颜色 4 3 8" xfId="1594" xr:uid="{00000000-0005-0000-0000-0000B4070000}"/>
    <cellStyle name="40% - 强调文字颜色 4 3 9" xfId="3639" xr:uid="{00000000-0005-0000-0000-0000B5070000}"/>
    <cellStyle name="40% - 强调文字颜色 4 4" xfId="1595" xr:uid="{00000000-0005-0000-0000-0000B6070000}"/>
    <cellStyle name="40% - 强调文字颜色 4 4 2" xfId="1596" xr:uid="{00000000-0005-0000-0000-0000B7070000}"/>
    <cellStyle name="40% - 强调文字颜色 4 4 2 2" xfId="1597" xr:uid="{00000000-0005-0000-0000-0000B8070000}"/>
    <cellStyle name="40% - 强调文字颜色 4 4 2 2 2" xfId="3643" xr:uid="{00000000-0005-0000-0000-0000B9070000}"/>
    <cellStyle name="40% - 强调文字颜色 4 4 2 3" xfId="1598" xr:uid="{00000000-0005-0000-0000-0000BA070000}"/>
    <cellStyle name="40% - 强调文字颜色 4 4 2 3 2" xfId="3454" xr:uid="{00000000-0005-0000-0000-0000BB070000}"/>
    <cellStyle name="40% - 强调文字颜色 4 4 2 4" xfId="3642" xr:uid="{00000000-0005-0000-0000-0000BC070000}"/>
    <cellStyle name="40% - 强调文字颜色 4 4 3" xfId="1599" xr:uid="{00000000-0005-0000-0000-0000BD070000}"/>
    <cellStyle name="40% - 强调文字颜色 4 4 4" xfId="1600" xr:uid="{00000000-0005-0000-0000-0000BE070000}"/>
    <cellStyle name="40% - 强调文字颜色 4 4 5" xfId="1601" xr:uid="{00000000-0005-0000-0000-0000BF070000}"/>
    <cellStyle name="40% - 强调文字颜色 4 4 6" xfId="1602" xr:uid="{00000000-0005-0000-0000-0000C0070000}"/>
    <cellStyle name="40% - 强调文字颜色 4 4 7" xfId="1603" xr:uid="{00000000-0005-0000-0000-0000C1070000}"/>
    <cellStyle name="40% - 强调文字颜色 4 5" xfId="1604" xr:uid="{00000000-0005-0000-0000-0000C2070000}"/>
    <cellStyle name="40% - 强调文字颜色 4 5 2" xfId="1605" xr:uid="{00000000-0005-0000-0000-0000C3070000}"/>
    <cellStyle name="40% - 强调文字颜色 4 5 2 2" xfId="3645" xr:uid="{00000000-0005-0000-0000-0000C4070000}"/>
    <cellStyle name="40% - 强调文字颜色 4 5 3" xfId="1606" xr:uid="{00000000-0005-0000-0000-0000C5070000}"/>
    <cellStyle name="40% - 强调文字颜色 4 5 4" xfId="1607" xr:uid="{00000000-0005-0000-0000-0000C6070000}"/>
    <cellStyle name="40% - 强调文字颜色 4 5 5" xfId="1608" xr:uid="{00000000-0005-0000-0000-0000C7070000}"/>
    <cellStyle name="40% - 强调文字颜色 4 5 6" xfId="1609" xr:uid="{00000000-0005-0000-0000-0000C8070000}"/>
    <cellStyle name="40% - 强调文字颜色 4 5 7" xfId="1610" xr:uid="{00000000-0005-0000-0000-0000C9070000}"/>
    <cellStyle name="40% - 强调文字颜色 4 5 8" xfId="3644" xr:uid="{00000000-0005-0000-0000-0000CA070000}"/>
    <cellStyle name="40% - 强调文字颜色 4 6" xfId="4206" xr:uid="{00000000-0005-0000-0000-0000CB070000}"/>
    <cellStyle name="40% - 强调文字颜色 4 6 2" xfId="4474" xr:uid="{00000000-0005-0000-0000-0000CC070000}"/>
    <cellStyle name="40% - 强调文字颜色 4 6 2 2" xfId="4849" xr:uid="{00000000-0005-0000-0000-0000CD070000}"/>
    <cellStyle name="40% - 强调文字颜色 4 6 3" xfId="4703" xr:uid="{00000000-0005-0000-0000-0000CE070000}"/>
    <cellStyle name="40% - 强调文字颜色 4 7" xfId="4267" xr:uid="{00000000-0005-0000-0000-0000CF070000}"/>
    <cellStyle name="40% - 强调文字颜色 4 7 2" xfId="4490" xr:uid="{00000000-0005-0000-0000-0000D0070000}"/>
    <cellStyle name="40% - 强调文字颜色 4 7 2 2" xfId="4864" xr:uid="{00000000-0005-0000-0000-0000D1070000}"/>
    <cellStyle name="40% - 强调文字颜色 4 7 3" xfId="4720" xr:uid="{00000000-0005-0000-0000-0000D2070000}"/>
    <cellStyle name="40% - 强调文字颜色 4 8" xfId="4284" xr:uid="{00000000-0005-0000-0000-0000D3070000}"/>
    <cellStyle name="40% - 强调文字颜色 4 8 2" xfId="4735" xr:uid="{00000000-0005-0000-0000-0000D4070000}"/>
    <cellStyle name="40% - 强调文字颜色 4 9" xfId="4510" xr:uid="{00000000-0005-0000-0000-0000D5070000}"/>
    <cellStyle name="40% - 强调文字颜色 5 10" xfId="4906" xr:uid="{00000000-0005-0000-0000-0000D7070000}"/>
    <cellStyle name="40% - 强调文字颜色 5 11" xfId="4921" xr:uid="{00000000-0005-0000-0000-0000D8070000}"/>
    <cellStyle name="40% - 强调文字颜色 5 2" xfId="1611" xr:uid="{00000000-0005-0000-0000-0000D9070000}"/>
    <cellStyle name="40% - 强调文字颜色 5 2 2" xfId="1612" xr:uid="{00000000-0005-0000-0000-0000DA070000}"/>
    <cellStyle name="40% - 强调文字颜色 5 2 3" xfId="1613" xr:uid="{00000000-0005-0000-0000-0000DB070000}"/>
    <cellStyle name="40% - 强调文字颜色 5 2 4" xfId="1614" xr:uid="{00000000-0005-0000-0000-0000DC070000}"/>
    <cellStyle name="40% - 强调文字颜色 5 2 4 2" xfId="1615" xr:uid="{00000000-0005-0000-0000-0000DD070000}"/>
    <cellStyle name="40% - 强调文字颜色 5 2 4 2 2" xfId="3648" xr:uid="{00000000-0005-0000-0000-0000DE070000}"/>
    <cellStyle name="40% - 强调文字颜色 5 2 4 3" xfId="1616" xr:uid="{00000000-0005-0000-0000-0000DF070000}"/>
    <cellStyle name="40% - 强调文字颜色 5 2 4 3 2" xfId="3649" xr:uid="{00000000-0005-0000-0000-0000E0070000}"/>
    <cellStyle name="40% - 强调文字颜色 5 2 4 4" xfId="3324" xr:uid="{00000000-0005-0000-0000-0000E1070000}"/>
    <cellStyle name="40% - 强调文字颜色 5 2 5" xfId="1617" xr:uid="{00000000-0005-0000-0000-0000E2070000}"/>
    <cellStyle name="40% - 强调文字颜色 5 2 5 2" xfId="1618" xr:uid="{00000000-0005-0000-0000-0000E3070000}"/>
    <cellStyle name="40% - 强调文字颜色 5 2 5 2 2" xfId="3651" xr:uid="{00000000-0005-0000-0000-0000E4070000}"/>
    <cellStyle name="40% - 强调文字颜色 5 2 5 3" xfId="3650" xr:uid="{00000000-0005-0000-0000-0000E5070000}"/>
    <cellStyle name="40% - 强调文字颜色 5 2 6" xfId="3265" xr:uid="{00000000-0005-0000-0000-0000E6070000}"/>
    <cellStyle name="40% - 强调文字颜色 5 3" xfId="1619" xr:uid="{00000000-0005-0000-0000-0000E7070000}"/>
    <cellStyle name="40% - 强调文字颜色 5 3 2" xfId="1620" xr:uid="{00000000-0005-0000-0000-0000E8070000}"/>
    <cellStyle name="40% - 强调文字颜色 5 3 2 2" xfId="1621" xr:uid="{00000000-0005-0000-0000-0000E9070000}"/>
    <cellStyle name="40% - 强调文字颜色 5 3 2 2 2" xfId="3436" xr:uid="{00000000-0005-0000-0000-0000EA070000}"/>
    <cellStyle name="40% - 强调文字颜色 5 3 2 3" xfId="1622" xr:uid="{00000000-0005-0000-0000-0000EB070000}"/>
    <cellStyle name="40% - 强调文字颜色 5 3 2 3 2" xfId="3654" xr:uid="{00000000-0005-0000-0000-0000EC070000}"/>
    <cellStyle name="40% - 强调文字颜色 5 3 2 4" xfId="1623" xr:uid="{00000000-0005-0000-0000-0000ED070000}"/>
    <cellStyle name="40% - 强调文字颜色 5 3 2 5" xfId="1624" xr:uid="{00000000-0005-0000-0000-0000EE070000}"/>
    <cellStyle name="40% - 强调文字颜色 5 3 2 6" xfId="1625" xr:uid="{00000000-0005-0000-0000-0000EF070000}"/>
    <cellStyle name="40% - 强调文字颜色 5 3 2 7" xfId="1626" xr:uid="{00000000-0005-0000-0000-0000F0070000}"/>
    <cellStyle name="40% - 强调文字颜色 5 3 2 8" xfId="1627" xr:uid="{00000000-0005-0000-0000-0000F1070000}"/>
    <cellStyle name="40% - 强调文字颜色 5 3 2 9" xfId="3652" xr:uid="{00000000-0005-0000-0000-0000F2070000}"/>
    <cellStyle name="40% - 强调文字颜色 5 3 3" xfId="1628" xr:uid="{00000000-0005-0000-0000-0000F3070000}"/>
    <cellStyle name="40% - 强调文字颜色 5 3 4" xfId="1629" xr:uid="{00000000-0005-0000-0000-0000F4070000}"/>
    <cellStyle name="40% - 强调文字颜色 5 3 5" xfId="1630" xr:uid="{00000000-0005-0000-0000-0000F5070000}"/>
    <cellStyle name="40% - 强调文字颜色 5 3 6" xfId="1631" xr:uid="{00000000-0005-0000-0000-0000F6070000}"/>
    <cellStyle name="40% - 强调文字颜色 5 3 7" xfId="1632" xr:uid="{00000000-0005-0000-0000-0000F7070000}"/>
    <cellStyle name="40% - 强调文字颜色 5 3 8" xfId="1633" xr:uid="{00000000-0005-0000-0000-0000F8070000}"/>
    <cellStyle name="40% - 强调文字颜色 5 3 9" xfId="3257" xr:uid="{00000000-0005-0000-0000-0000F9070000}"/>
    <cellStyle name="40% - 强调文字颜色 5 4" xfId="1634" xr:uid="{00000000-0005-0000-0000-0000FA070000}"/>
    <cellStyle name="40% - 强调文字颜色 5 4 2" xfId="1635" xr:uid="{00000000-0005-0000-0000-0000FB070000}"/>
    <cellStyle name="40% - 强调文字颜色 5 4 2 2" xfId="1636" xr:uid="{00000000-0005-0000-0000-0000FC070000}"/>
    <cellStyle name="40% - 强调文字颜色 5 4 2 2 2" xfId="3656" xr:uid="{00000000-0005-0000-0000-0000FD070000}"/>
    <cellStyle name="40% - 强调文字颜色 5 4 2 3" xfId="1637" xr:uid="{00000000-0005-0000-0000-0000FE070000}"/>
    <cellStyle name="40% - 强调文字颜色 5 4 2 3 2" xfId="3270" xr:uid="{00000000-0005-0000-0000-0000FF070000}"/>
    <cellStyle name="40% - 强调文字颜色 5 4 2 4" xfId="3655" xr:uid="{00000000-0005-0000-0000-000000080000}"/>
    <cellStyle name="40% - 强调文字颜色 5 4 3" xfId="1638" xr:uid="{00000000-0005-0000-0000-000001080000}"/>
    <cellStyle name="40% - 强调文字颜色 5 4 4" xfId="1639" xr:uid="{00000000-0005-0000-0000-000002080000}"/>
    <cellStyle name="40% - 强调文字颜色 5 4 5" xfId="1640" xr:uid="{00000000-0005-0000-0000-000003080000}"/>
    <cellStyle name="40% - 强调文字颜色 5 4 6" xfId="1641" xr:uid="{00000000-0005-0000-0000-000004080000}"/>
    <cellStyle name="40% - 强调文字颜色 5 4 7" xfId="1642" xr:uid="{00000000-0005-0000-0000-000005080000}"/>
    <cellStyle name="40% - 强调文字颜色 5 5" xfId="1643" xr:uid="{00000000-0005-0000-0000-000006080000}"/>
    <cellStyle name="40% - 强调文字颜色 5 5 2" xfId="1644" xr:uid="{00000000-0005-0000-0000-000007080000}"/>
    <cellStyle name="40% - 强调文字颜色 5 5 2 2" xfId="3191" xr:uid="{00000000-0005-0000-0000-000008080000}"/>
    <cellStyle name="40% - 强调文字颜色 5 5 3" xfId="1645" xr:uid="{00000000-0005-0000-0000-000009080000}"/>
    <cellStyle name="40% - 强调文字颜色 5 5 4" xfId="1646" xr:uid="{00000000-0005-0000-0000-00000A080000}"/>
    <cellStyle name="40% - 强调文字颜色 5 5 5" xfId="1647" xr:uid="{00000000-0005-0000-0000-00000B080000}"/>
    <cellStyle name="40% - 强调文字颜色 5 5 6" xfId="1648" xr:uid="{00000000-0005-0000-0000-00000C080000}"/>
    <cellStyle name="40% - 强调文字颜色 5 5 7" xfId="1649" xr:uid="{00000000-0005-0000-0000-00000D080000}"/>
    <cellStyle name="40% - 强调文字颜色 5 5 8" xfId="3657" xr:uid="{00000000-0005-0000-0000-00000E080000}"/>
    <cellStyle name="40% - 强调文字颜色 5 6" xfId="4208" xr:uid="{00000000-0005-0000-0000-00000F080000}"/>
    <cellStyle name="40% - 强调文字颜色 5 6 2" xfId="4476" xr:uid="{00000000-0005-0000-0000-000010080000}"/>
    <cellStyle name="40% - 强调文字颜色 5 6 2 2" xfId="4851" xr:uid="{00000000-0005-0000-0000-000011080000}"/>
    <cellStyle name="40% - 强调文字颜色 5 6 3" xfId="4705" xr:uid="{00000000-0005-0000-0000-000012080000}"/>
    <cellStyle name="40% - 强调文字颜色 5 7" xfId="4269" xr:uid="{00000000-0005-0000-0000-000013080000}"/>
    <cellStyle name="40% - 强调文字颜色 5 7 2" xfId="4492" xr:uid="{00000000-0005-0000-0000-000014080000}"/>
    <cellStyle name="40% - 强调文字颜色 5 7 2 2" xfId="4866" xr:uid="{00000000-0005-0000-0000-000015080000}"/>
    <cellStyle name="40% - 强调文字颜色 5 7 3" xfId="4722" xr:uid="{00000000-0005-0000-0000-000016080000}"/>
    <cellStyle name="40% - 强调文字颜色 5 8" xfId="4286" xr:uid="{00000000-0005-0000-0000-000017080000}"/>
    <cellStyle name="40% - 强调文字颜色 5 8 2" xfId="4737" xr:uid="{00000000-0005-0000-0000-000018080000}"/>
    <cellStyle name="40% - 强调文字颜色 5 9" xfId="4512" xr:uid="{00000000-0005-0000-0000-000019080000}"/>
    <cellStyle name="40% - 强调文字颜色 6 10" xfId="4908" xr:uid="{00000000-0005-0000-0000-00001B080000}"/>
    <cellStyle name="40% - 强调文字颜色 6 11" xfId="4923" xr:uid="{00000000-0005-0000-0000-00001C080000}"/>
    <cellStyle name="40% - 强调文字颜色 6 2" xfId="1650" xr:uid="{00000000-0005-0000-0000-00001D080000}"/>
    <cellStyle name="40% - 强调文字颜色 6 2 2" xfId="1651" xr:uid="{00000000-0005-0000-0000-00001E080000}"/>
    <cellStyle name="40% - 强调文字颜色 6 2 3" xfId="1652" xr:uid="{00000000-0005-0000-0000-00001F080000}"/>
    <cellStyle name="40% - 强调文字颜色 6 2 4" xfId="1653" xr:uid="{00000000-0005-0000-0000-000020080000}"/>
    <cellStyle name="40% - 强调文字颜色 6 2 4 2" xfId="1654" xr:uid="{00000000-0005-0000-0000-000021080000}"/>
    <cellStyle name="40% - 强调文字颜色 6 2 4 2 2" xfId="3348" xr:uid="{00000000-0005-0000-0000-000022080000}"/>
    <cellStyle name="40% - 强调文字颜色 6 2 4 3" xfId="1655" xr:uid="{00000000-0005-0000-0000-000023080000}"/>
    <cellStyle name="40% - 强调文字颜色 6 2 4 3 2" xfId="3659" xr:uid="{00000000-0005-0000-0000-000024080000}"/>
    <cellStyle name="40% - 强调文字颜色 6 2 4 4" xfId="3658" xr:uid="{00000000-0005-0000-0000-000025080000}"/>
    <cellStyle name="40% - 强调文字颜色 6 2 5" xfId="1656" xr:uid="{00000000-0005-0000-0000-000026080000}"/>
    <cellStyle name="40% - 强调文字颜色 6 2 5 2" xfId="1657" xr:uid="{00000000-0005-0000-0000-000027080000}"/>
    <cellStyle name="40% - 强调文字颜色 6 2 5 2 2" xfId="3662" xr:uid="{00000000-0005-0000-0000-000028080000}"/>
    <cellStyle name="40% - 强调文字颜色 6 2 5 3" xfId="3661" xr:uid="{00000000-0005-0000-0000-000029080000}"/>
    <cellStyle name="40% - 强调文字颜色 6 2 6" xfId="3388" xr:uid="{00000000-0005-0000-0000-00002A080000}"/>
    <cellStyle name="40% - 强调文字颜色 6 3" xfId="1658" xr:uid="{00000000-0005-0000-0000-00002B080000}"/>
    <cellStyle name="40% - 强调文字颜色 6 3 2" xfId="1659" xr:uid="{00000000-0005-0000-0000-00002C080000}"/>
    <cellStyle name="40% - 强调文字颜色 6 3 2 2" xfId="1660" xr:uid="{00000000-0005-0000-0000-00002D080000}"/>
    <cellStyle name="40% - 强调文字颜色 6 3 2 2 2" xfId="3376" xr:uid="{00000000-0005-0000-0000-00002E080000}"/>
    <cellStyle name="40% - 强调文字颜色 6 3 2 3" xfId="1661" xr:uid="{00000000-0005-0000-0000-00002F080000}"/>
    <cellStyle name="40% - 强调文字颜色 6 3 2 3 2" xfId="3665" xr:uid="{00000000-0005-0000-0000-000030080000}"/>
    <cellStyle name="40% - 强调文字颜色 6 3 2 4" xfId="1662" xr:uid="{00000000-0005-0000-0000-000031080000}"/>
    <cellStyle name="40% - 强调文字颜色 6 3 2 5" xfId="1663" xr:uid="{00000000-0005-0000-0000-000032080000}"/>
    <cellStyle name="40% - 强调文字颜色 6 3 2 6" xfId="1664" xr:uid="{00000000-0005-0000-0000-000033080000}"/>
    <cellStyle name="40% - 强调文字颜色 6 3 2 7" xfId="1665" xr:uid="{00000000-0005-0000-0000-000034080000}"/>
    <cellStyle name="40% - 强调文字颜色 6 3 2 8" xfId="1666" xr:uid="{00000000-0005-0000-0000-000035080000}"/>
    <cellStyle name="40% - 强调文字颜色 6 3 2 9" xfId="3336" xr:uid="{00000000-0005-0000-0000-000036080000}"/>
    <cellStyle name="40% - 强调文字颜色 6 3 3" xfId="1667" xr:uid="{00000000-0005-0000-0000-000037080000}"/>
    <cellStyle name="40% - 强调文字颜色 6 3 4" xfId="1668" xr:uid="{00000000-0005-0000-0000-000038080000}"/>
    <cellStyle name="40% - 强调文字颜色 6 3 5" xfId="1669" xr:uid="{00000000-0005-0000-0000-000039080000}"/>
    <cellStyle name="40% - 强调文字颜色 6 3 6" xfId="1670" xr:uid="{00000000-0005-0000-0000-00003A080000}"/>
    <cellStyle name="40% - 强调文字颜色 6 3 7" xfId="1671" xr:uid="{00000000-0005-0000-0000-00003B080000}"/>
    <cellStyle name="40% - 强调文字颜色 6 3 8" xfId="1672" xr:uid="{00000000-0005-0000-0000-00003C080000}"/>
    <cellStyle name="40% - 强调文字颜色 6 3 9" xfId="3664" xr:uid="{00000000-0005-0000-0000-00003D080000}"/>
    <cellStyle name="40% - 强调文字颜色 6 4" xfId="1673" xr:uid="{00000000-0005-0000-0000-00003E080000}"/>
    <cellStyle name="40% - 强调文字颜色 6 4 2" xfId="1674" xr:uid="{00000000-0005-0000-0000-00003F080000}"/>
    <cellStyle name="40% - 强调文字颜色 6 4 2 2" xfId="1675" xr:uid="{00000000-0005-0000-0000-000040080000}"/>
    <cellStyle name="40% - 强调文字颜色 6 4 2 2 2" xfId="3226" xr:uid="{00000000-0005-0000-0000-000041080000}"/>
    <cellStyle name="40% - 强调文字颜色 6 4 2 3" xfId="1676" xr:uid="{00000000-0005-0000-0000-000042080000}"/>
    <cellStyle name="40% - 强调文字颜色 6 4 2 3 2" xfId="3281" xr:uid="{00000000-0005-0000-0000-000043080000}"/>
    <cellStyle name="40% - 强调文字颜色 6 4 2 4" xfId="3668" xr:uid="{00000000-0005-0000-0000-000044080000}"/>
    <cellStyle name="40% - 强调文字颜色 6 4 3" xfId="1677" xr:uid="{00000000-0005-0000-0000-000045080000}"/>
    <cellStyle name="40% - 强调文字颜色 6 4 4" xfId="1678" xr:uid="{00000000-0005-0000-0000-000046080000}"/>
    <cellStyle name="40% - 强调文字颜色 6 4 5" xfId="1679" xr:uid="{00000000-0005-0000-0000-000047080000}"/>
    <cellStyle name="40% - 强调文字颜色 6 4 6" xfId="1680" xr:uid="{00000000-0005-0000-0000-000048080000}"/>
    <cellStyle name="40% - 强调文字颜色 6 4 7" xfId="1681" xr:uid="{00000000-0005-0000-0000-000049080000}"/>
    <cellStyle name="40% - 强调文字颜色 6 5" xfId="1682" xr:uid="{00000000-0005-0000-0000-00004A080000}"/>
    <cellStyle name="40% - 强调文字颜色 6 5 2" xfId="1683" xr:uid="{00000000-0005-0000-0000-00004B080000}"/>
    <cellStyle name="40% - 强调文字颜色 6 5 2 2" xfId="3671" xr:uid="{00000000-0005-0000-0000-00004C080000}"/>
    <cellStyle name="40% - 强调文字颜色 6 5 3" xfId="1684" xr:uid="{00000000-0005-0000-0000-00004D080000}"/>
    <cellStyle name="40% - 强调文字颜色 6 5 4" xfId="1685" xr:uid="{00000000-0005-0000-0000-00004E080000}"/>
    <cellStyle name="40% - 强调文字颜色 6 5 5" xfId="1686" xr:uid="{00000000-0005-0000-0000-00004F080000}"/>
    <cellStyle name="40% - 强调文字颜色 6 5 6" xfId="1687" xr:uid="{00000000-0005-0000-0000-000050080000}"/>
    <cellStyle name="40% - 强调文字颜色 6 5 7" xfId="1688" xr:uid="{00000000-0005-0000-0000-000051080000}"/>
    <cellStyle name="40% - 强调文字颜色 6 5 8" xfId="3669" xr:uid="{00000000-0005-0000-0000-000052080000}"/>
    <cellStyle name="40% - 强调文字颜色 6 6" xfId="4210" xr:uid="{00000000-0005-0000-0000-000053080000}"/>
    <cellStyle name="40% - 强调文字颜色 6 6 2" xfId="4478" xr:uid="{00000000-0005-0000-0000-000054080000}"/>
    <cellStyle name="40% - 强调文字颜色 6 6 2 2" xfId="4853" xr:uid="{00000000-0005-0000-0000-000055080000}"/>
    <cellStyle name="40% - 强调文字颜色 6 6 3" xfId="4707" xr:uid="{00000000-0005-0000-0000-000056080000}"/>
    <cellStyle name="40% - 强调文字颜色 6 7" xfId="4271" xr:uid="{00000000-0005-0000-0000-000057080000}"/>
    <cellStyle name="40% - 强调文字颜色 6 7 2" xfId="4494" xr:uid="{00000000-0005-0000-0000-000058080000}"/>
    <cellStyle name="40% - 强调文字颜色 6 7 2 2" xfId="4868" xr:uid="{00000000-0005-0000-0000-000059080000}"/>
    <cellStyle name="40% - 强调文字颜色 6 7 3" xfId="4724" xr:uid="{00000000-0005-0000-0000-00005A080000}"/>
    <cellStyle name="40% - 强调文字颜色 6 8" xfId="4288" xr:uid="{00000000-0005-0000-0000-00005B080000}"/>
    <cellStyle name="40% - 强调文字颜色 6 8 2" xfId="4739" xr:uid="{00000000-0005-0000-0000-00005C080000}"/>
    <cellStyle name="40% - 强调文字颜色 6 9" xfId="4514" xr:uid="{00000000-0005-0000-0000-00005D080000}"/>
    <cellStyle name="40% - 着色 1" xfId="3096" builtinId="31" customBuiltin="1"/>
    <cellStyle name="40% - 着色 2" xfId="3100" builtinId="35" customBuiltin="1"/>
    <cellStyle name="40% - 着色 3" xfId="3104" builtinId="39" customBuiltin="1"/>
    <cellStyle name="40% - 着色 4" xfId="3108" builtinId="43" customBuiltin="1"/>
    <cellStyle name="40% - 着色 5" xfId="3112" builtinId="47" customBuiltin="1"/>
    <cellStyle name="40% - 着色 6" xfId="3116" builtinId="51" customBuiltin="1"/>
    <cellStyle name="60% - Accent1" xfId="1689" xr:uid="{00000000-0005-0000-0000-00005E080000}"/>
    <cellStyle name="60% - Accent1 2" xfId="1690" xr:uid="{00000000-0005-0000-0000-00005F080000}"/>
    <cellStyle name="60% - Accent1 2 2" xfId="1691" xr:uid="{00000000-0005-0000-0000-000060080000}"/>
    <cellStyle name="60% - Accent1 2 2 2" xfId="3674" xr:uid="{00000000-0005-0000-0000-000061080000}"/>
    <cellStyle name="60% - Accent1 2 3" xfId="1692" xr:uid="{00000000-0005-0000-0000-000062080000}"/>
    <cellStyle name="60% - Accent1 2 3 2" xfId="3675" xr:uid="{00000000-0005-0000-0000-000063080000}"/>
    <cellStyle name="60% - Accent1 2 4" xfId="3673" xr:uid="{00000000-0005-0000-0000-000064080000}"/>
    <cellStyle name="60% - Accent1 3" xfId="1693" xr:uid="{00000000-0005-0000-0000-000065080000}"/>
    <cellStyle name="60% - Accent2" xfId="1694" xr:uid="{00000000-0005-0000-0000-000066080000}"/>
    <cellStyle name="60% - Accent2 2" xfId="1695" xr:uid="{00000000-0005-0000-0000-000067080000}"/>
    <cellStyle name="60% - Accent2 2 2" xfId="1696" xr:uid="{00000000-0005-0000-0000-000068080000}"/>
    <cellStyle name="60% - Accent2 2 2 2" xfId="3119" xr:uid="{00000000-0005-0000-0000-000069080000}"/>
    <cellStyle name="60% - Accent2 2 3" xfId="1697" xr:uid="{00000000-0005-0000-0000-00006A080000}"/>
    <cellStyle name="60% - Accent2 2 3 2" xfId="3677" xr:uid="{00000000-0005-0000-0000-00006B080000}"/>
    <cellStyle name="60% - Accent2 2 4" xfId="3383" xr:uid="{00000000-0005-0000-0000-00006C080000}"/>
    <cellStyle name="60% - Accent2 3" xfId="1698" xr:uid="{00000000-0005-0000-0000-00006D080000}"/>
    <cellStyle name="60% - Accent3" xfId="1699" xr:uid="{00000000-0005-0000-0000-00006E080000}"/>
    <cellStyle name="60% - Accent3 2" xfId="1700" xr:uid="{00000000-0005-0000-0000-00006F080000}"/>
    <cellStyle name="60% - Accent3 2 2" xfId="1701" xr:uid="{00000000-0005-0000-0000-000070080000}"/>
    <cellStyle name="60% - Accent3 2 2 2" xfId="3666" xr:uid="{00000000-0005-0000-0000-000071080000}"/>
    <cellStyle name="60% - Accent3 2 3" xfId="1702" xr:uid="{00000000-0005-0000-0000-000072080000}"/>
    <cellStyle name="60% - Accent3 2 3 2" xfId="3667" xr:uid="{00000000-0005-0000-0000-000073080000}"/>
    <cellStyle name="60% - Accent3 2 4" xfId="3678" xr:uid="{00000000-0005-0000-0000-000074080000}"/>
    <cellStyle name="60% - Accent3 3" xfId="1703" xr:uid="{00000000-0005-0000-0000-000075080000}"/>
    <cellStyle name="60% - Accent4" xfId="1704" xr:uid="{00000000-0005-0000-0000-000076080000}"/>
    <cellStyle name="60% - Accent4 2" xfId="1705" xr:uid="{00000000-0005-0000-0000-000077080000}"/>
    <cellStyle name="60% - Accent4 2 2" xfId="1706" xr:uid="{00000000-0005-0000-0000-000078080000}"/>
    <cellStyle name="60% - Accent4 2 2 2" xfId="3408" xr:uid="{00000000-0005-0000-0000-000079080000}"/>
    <cellStyle name="60% - Accent4 2 3" xfId="1707" xr:uid="{00000000-0005-0000-0000-00007A080000}"/>
    <cellStyle name="60% - Accent4 2 3 2" xfId="3680" xr:uid="{00000000-0005-0000-0000-00007B080000}"/>
    <cellStyle name="60% - Accent4 2 4" xfId="3679" xr:uid="{00000000-0005-0000-0000-00007C080000}"/>
    <cellStyle name="60% - Accent4 3" xfId="1708" xr:uid="{00000000-0005-0000-0000-00007D080000}"/>
    <cellStyle name="60% - Accent5" xfId="1709" xr:uid="{00000000-0005-0000-0000-00007E080000}"/>
    <cellStyle name="60% - Accent5 2" xfId="1710" xr:uid="{00000000-0005-0000-0000-00007F080000}"/>
    <cellStyle name="60% - Accent5 2 2" xfId="1711" xr:uid="{00000000-0005-0000-0000-000080080000}"/>
    <cellStyle name="60% - Accent5 2 2 2" xfId="3370" xr:uid="{00000000-0005-0000-0000-000081080000}"/>
    <cellStyle name="60% - Accent5 2 3" xfId="1712" xr:uid="{00000000-0005-0000-0000-000082080000}"/>
    <cellStyle name="60% - Accent5 2 3 2" xfId="3362" xr:uid="{00000000-0005-0000-0000-000083080000}"/>
    <cellStyle name="60% - Accent5 2 4" xfId="3256" xr:uid="{00000000-0005-0000-0000-000084080000}"/>
    <cellStyle name="60% - Accent5 3" xfId="1713" xr:uid="{00000000-0005-0000-0000-000085080000}"/>
    <cellStyle name="60% - Accent6" xfId="1714" xr:uid="{00000000-0005-0000-0000-000086080000}"/>
    <cellStyle name="60% - Accent6 2" xfId="1715" xr:uid="{00000000-0005-0000-0000-000087080000}"/>
    <cellStyle name="60% - Accent6 2 2" xfId="1716" xr:uid="{00000000-0005-0000-0000-000088080000}"/>
    <cellStyle name="60% - Accent6 2 2 2" xfId="3685" xr:uid="{00000000-0005-0000-0000-000089080000}"/>
    <cellStyle name="60% - Accent6 2 3" xfId="1717" xr:uid="{00000000-0005-0000-0000-00008A080000}"/>
    <cellStyle name="60% - Accent6 2 3 2" xfId="3687" xr:uid="{00000000-0005-0000-0000-00008B080000}"/>
    <cellStyle name="60% - Accent6 2 4" xfId="3683" xr:uid="{00000000-0005-0000-0000-00008C080000}"/>
    <cellStyle name="60% - Accent6 3" xfId="1718" xr:uid="{00000000-0005-0000-0000-00008D080000}"/>
    <cellStyle name="60% - Colore 1" xfId="1719" xr:uid="{00000000-0005-0000-0000-00008E080000}"/>
    <cellStyle name="60% - Colore 2" xfId="1720" xr:uid="{00000000-0005-0000-0000-00008F080000}"/>
    <cellStyle name="60% - Colore 3" xfId="1721" xr:uid="{00000000-0005-0000-0000-000090080000}"/>
    <cellStyle name="60% - Colore 4" xfId="1722" xr:uid="{00000000-0005-0000-0000-000091080000}"/>
    <cellStyle name="60% - Colore 5" xfId="1723" xr:uid="{00000000-0005-0000-0000-000092080000}"/>
    <cellStyle name="60% - Colore 6" xfId="1724" xr:uid="{00000000-0005-0000-0000-000093080000}"/>
    <cellStyle name="60% - 强调文字颜色 1 2" xfId="1725" xr:uid="{00000000-0005-0000-0000-000095080000}"/>
    <cellStyle name="60% - 强调文字颜色 1 2 2" xfId="1726" xr:uid="{00000000-0005-0000-0000-000096080000}"/>
    <cellStyle name="60% - 强调文字颜色 1 2 3" xfId="1727" xr:uid="{00000000-0005-0000-0000-000097080000}"/>
    <cellStyle name="60% - 强调文字颜色 1 2 3 2" xfId="1728" xr:uid="{00000000-0005-0000-0000-000098080000}"/>
    <cellStyle name="60% - 强调文字颜色 1 2 3 2 2" xfId="3689" xr:uid="{00000000-0005-0000-0000-000099080000}"/>
    <cellStyle name="60% - 强调文字颜色 1 2 3 3" xfId="1729" xr:uid="{00000000-0005-0000-0000-00009A080000}"/>
    <cellStyle name="60% - 强调文字颜色 1 2 3 3 2" xfId="3690" xr:uid="{00000000-0005-0000-0000-00009B080000}"/>
    <cellStyle name="60% - 强调文字颜色 1 2 3 4" xfId="3688" xr:uid="{00000000-0005-0000-0000-00009C080000}"/>
    <cellStyle name="60% - 强调文字颜色 1 2 4" xfId="1730" xr:uid="{00000000-0005-0000-0000-00009D080000}"/>
    <cellStyle name="60% - 强调文字颜色 1 2 4 2" xfId="1731" xr:uid="{00000000-0005-0000-0000-00009E080000}"/>
    <cellStyle name="60% - 强调文字颜色 1 2 4 2 2" xfId="3691" xr:uid="{00000000-0005-0000-0000-00009F080000}"/>
    <cellStyle name="60% - 强调文字颜色 1 2 4 3" xfId="3404" xr:uid="{00000000-0005-0000-0000-0000A0080000}"/>
    <cellStyle name="60% - 强调文字颜色 1 2 5" xfId="3217" xr:uid="{00000000-0005-0000-0000-0000A1080000}"/>
    <cellStyle name="60% - 强调文字颜色 1 3" xfId="1732" xr:uid="{00000000-0005-0000-0000-0000A2080000}"/>
    <cellStyle name="60% - 强调文字颜色 1 3 2" xfId="1733" xr:uid="{00000000-0005-0000-0000-0000A3080000}"/>
    <cellStyle name="60% - 强调文字颜色 1 3 2 2" xfId="1734" xr:uid="{00000000-0005-0000-0000-0000A4080000}"/>
    <cellStyle name="60% - 强调文字颜色 1 3 2 2 2" xfId="3344" xr:uid="{00000000-0005-0000-0000-0000A5080000}"/>
    <cellStyle name="60% - 强调文字颜色 1 3 2 3" xfId="3234" xr:uid="{00000000-0005-0000-0000-0000A6080000}"/>
    <cellStyle name="60% - 强调文字颜色 1 3 3" xfId="3692" xr:uid="{00000000-0005-0000-0000-0000A7080000}"/>
    <cellStyle name="60% - 强调文字颜色 1 4" xfId="1735" xr:uid="{00000000-0005-0000-0000-0000A8080000}"/>
    <cellStyle name="60% - 强调文字颜色 1 4 2" xfId="1736" xr:uid="{00000000-0005-0000-0000-0000A9080000}"/>
    <cellStyle name="60% - 强调文字颜色 1 4 2 2" xfId="3694" xr:uid="{00000000-0005-0000-0000-0000AA080000}"/>
    <cellStyle name="60% - 强调文字颜色 1 4 3" xfId="1737" xr:uid="{00000000-0005-0000-0000-0000AB080000}"/>
    <cellStyle name="60% - 强调文字颜色 1 4 3 2" xfId="3695" xr:uid="{00000000-0005-0000-0000-0000AC080000}"/>
    <cellStyle name="60% - 强调文字颜色 1 4 4" xfId="3693" xr:uid="{00000000-0005-0000-0000-0000AD080000}"/>
    <cellStyle name="60% - 强调文字颜色 1 5" xfId="1738" xr:uid="{00000000-0005-0000-0000-0000AE080000}"/>
    <cellStyle name="60% - 强调文字颜色 1 5 2" xfId="1739" xr:uid="{00000000-0005-0000-0000-0000AF080000}"/>
    <cellStyle name="60% - 强调文字颜色 1 5 2 2" xfId="3697" xr:uid="{00000000-0005-0000-0000-0000B0080000}"/>
    <cellStyle name="60% - 强调文字颜色 1 5 3" xfId="3696" xr:uid="{00000000-0005-0000-0000-0000B1080000}"/>
    <cellStyle name="60% - 强调文字颜色 2 2" xfId="1740" xr:uid="{00000000-0005-0000-0000-0000B3080000}"/>
    <cellStyle name="60% - 强调文字颜色 2 2 2" xfId="1741" xr:uid="{00000000-0005-0000-0000-0000B4080000}"/>
    <cellStyle name="60% - 强调文字颜色 2 2 3" xfId="1742" xr:uid="{00000000-0005-0000-0000-0000B5080000}"/>
    <cellStyle name="60% - 强调文字颜色 2 2 3 2" xfId="1743" xr:uid="{00000000-0005-0000-0000-0000B6080000}"/>
    <cellStyle name="60% - 强调文字颜色 2 2 3 2 2" xfId="3371" xr:uid="{00000000-0005-0000-0000-0000B7080000}"/>
    <cellStyle name="60% - 强调文字颜色 2 2 3 3" xfId="1744" xr:uid="{00000000-0005-0000-0000-0000B8080000}"/>
    <cellStyle name="60% - 强调文字颜色 2 2 3 3 2" xfId="3699" xr:uid="{00000000-0005-0000-0000-0000B9080000}"/>
    <cellStyle name="60% - 强调文字颜色 2 2 3 4" xfId="3246" xr:uid="{00000000-0005-0000-0000-0000BA080000}"/>
    <cellStyle name="60% - 强调文字颜色 2 2 4" xfId="1745" xr:uid="{00000000-0005-0000-0000-0000BB080000}"/>
    <cellStyle name="60% - 强调文字颜色 2 2 4 2" xfId="1746" xr:uid="{00000000-0005-0000-0000-0000BC080000}"/>
    <cellStyle name="60% - 强调文字颜色 2 2 4 2 2" xfId="3700" xr:uid="{00000000-0005-0000-0000-0000BD080000}"/>
    <cellStyle name="60% - 强调文字颜色 2 2 4 3" xfId="3417" xr:uid="{00000000-0005-0000-0000-0000BE080000}"/>
    <cellStyle name="60% - 强调文字颜色 2 2 5" xfId="3698" xr:uid="{00000000-0005-0000-0000-0000BF080000}"/>
    <cellStyle name="60% - 强调文字颜色 2 3" xfId="1747" xr:uid="{00000000-0005-0000-0000-0000C0080000}"/>
    <cellStyle name="60% - 强调文字颜色 2 3 2" xfId="1748" xr:uid="{00000000-0005-0000-0000-0000C1080000}"/>
    <cellStyle name="60% - 强调文字颜色 2 3 2 2" xfId="1749" xr:uid="{00000000-0005-0000-0000-0000C2080000}"/>
    <cellStyle name="60% - 强调文字颜色 2 3 2 2 2" xfId="3230" xr:uid="{00000000-0005-0000-0000-0000C3080000}"/>
    <cellStyle name="60% - 强调文字颜色 2 3 2 3" xfId="3319" xr:uid="{00000000-0005-0000-0000-0000C4080000}"/>
    <cellStyle name="60% - 强调文字颜色 2 3 3" xfId="3129" xr:uid="{00000000-0005-0000-0000-0000C5080000}"/>
    <cellStyle name="60% - 强调文字颜色 2 4" xfId="1750" xr:uid="{00000000-0005-0000-0000-0000C6080000}"/>
    <cellStyle name="60% - 强调文字颜色 2 4 2" xfId="1751" xr:uid="{00000000-0005-0000-0000-0000C7080000}"/>
    <cellStyle name="60% - 强调文字颜色 2 4 2 2" xfId="3702" xr:uid="{00000000-0005-0000-0000-0000C8080000}"/>
    <cellStyle name="60% - 强调文字颜色 2 4 3" xfId="1752" xr:uid="{00000000-0005-0000-0000-0000C9080000}"/>
    <cellStyle name="60% - 强调文字颜色 2 4 3 2" xfId="3703" xr:uid="{00000000-0005-0000-0000-0000CA080000}"/>
    <cellStyle name="60% - 强调文字颜色 2 4 4" xfId="3701" xr:uid="{00000000-0005-0000-0000-0000CB080000}"/>
    <cellStyle name="60% - 强调文字颜色 2 5" xfId="1753" xr:uid="{00000000-0005-0000-0000-0000CC080000}"/>
    <cellStyle name="60% - 强调文字颜色 2 5 2" xfId="1754" xr:uid="{00000000-0005-0000-0000-0000CD080000}"/>
    <cellStyle name="60% - 强调文字颜色 2 5 2 2" xfId="3705" xr:uid="{00000000-0005-0000-0000-0000CE080000}"/>
    <cellStyle name="60% - 强调文字颜色 2 5 3" xfId="3704" xr:uid="{00000000-0005-0000-0000-0000CF080000}"/>
    <cellStyle name="60% - 强调文字颜色 3 2" xfId="1755" xr:uid="{00000000-0005-0000-0000-0000D1080000}"/>
    <cellStyle name="60% - 强调文字颜色 3 2 2" xfId="1756" xr:uid="{00000000-0005-0000-0000-0000D2080000}"/>
    <cellStyle name="60% - 强调文字颜色 3 2 3" xfId="1757" xr:uid="{00000000-0005-0000-0000-0000D3080000}"/>
    <cellStyle name="60% - 强调文字颜色 3 2 3 2" xfId="1758" xr:uid="{00000000-0005-0000-0000-0000D4080000}"/>
    <cellStyle name="60% - 强调文字颜色 3 2 3 2 2" xfId="3708" xr:uid="{00000000-0005-0000-0000-0000D5080000}"/>
    <cellStyle name="60% - 强调文字颜色 3 2 3 3" xfId="1759" xr:uid="{00000000-0005-0000-0000-0000D6080000}"/>
    <cellStyle name="60% - 强调文字颜色 3 2 3 3 2" xfId="3709" xr:uid="{00000000-0005-0000-0000-0000D7080000}"/>
    <cellStyle name="60% - 强调文字颜色 3 2 3 4" xfId="3707" xr:uid="{00000000-0005-0000-0000-0000D8080000}"/>
    <cellStyle name="60% - 强调文字颜色 3 2 4" xfId="1760" xr:uid="{00000000-0005-0000-0000-0000D9080000}"/>
    <cellStyle name="60% - 强调文字颜色 3 2 4 2" xfId="1761" xr:uid="{00000000-0005-0000-0000-0000DA080000}"/>
    <cellStyle name="60% - 强调文字颜色 3 2 4 2 2" xfId="3710" xr:uid="{00000000-0005-0000-0000-0000DB080000}"/>
    <cellStyle name="60% - 强调文字颜色 3 2 4 3" xfId="3372" xr:uid="{00000000-0005-0000-0000-0000DC080000}"/>
    <cellStyle name="60% - 强调文字颜色 3 2 5" xfId="3706" xr:uid="{00000000-0005-0000-0000-0000DD080000}"/>
    <cellStyle name="60% - 强调文字颜色 3 3" xfId="1762" xr:uid="{00000000-0005-0000-0000-0000DE080000}"/>
    <cellStyle name="60% - 强调文字颜色 3 3 2" xfId="1763" xr:uid="{00000000-0005-0000-0000-0000DF080000}"/>
    <cellStyle name="60% - 强调文字颜色 3 3 2 2" xfId="1764" xr:uid="{00000000-0005-0000-0000-0000E0080000}"/>
    <cellStyle name="60% - 强调文字颜色 3 3 2 2 2" xfId="3712" xr:uid="{00000000-0005-0000-0000-0000E1080000}"/>
    <cellStyle name="60% - 强调文字颜色 3 3 2 3" xfId="3711" xr:uid="{00000000-0005-0000-0000-0000E2080000}"/>
    <cellStyle name="60% - 强调文字颜色 3 3 3" xfId="3200" xr:uid="{00000000-0005-0000-0000-0000E3080000}"/>
    <cellStyle name="60% - 强调文字颜色 3 4" xfId="1765" xr:uid="{00000000-0005-0000-0000-0000E4080000}"/>
    <cellStyle name="60% - 强调文字颜色 3 4 2" xfId="1766" xr:uid="{00000000-0005-0000-0000-0000E5080000}"/>
    <cellStyle name="60% - 强调文字颜色 3 4 2 2" xfId="3713" xr:uid="{00000000-0005-0000-0000-0000E6080000}"/>
    <cellStyle name="60% - 强调文字颜色 3 4 3" xfId="1767" xr:uid="{00000000-0005-0000-0000-0000E7080000}"/>
    <cellStyle name="60% - 强调文字颜色 3 4 3 2" xfId="3277" xr:uid="{00000000-0005-0000-0000-0000E8080000}"/>
    <cellStyle name="60% - 强调文字颜色 3 4 4" xfId="3430" xr:uid="{00000000-0005-0000-0000-0000E9080000}"/>
    <cellStyle name="60% - 强调文字颜色 3 5" xfId="1768" xr:uid="{00000000-0005-0000-0000-0000EA080000}"/>
    <cellStyle name="60% - 强调文字颜色 3 5 2" xfId="1769" xr:uid="{00000000-0005-0000-0000-0000EB080000}"/>
    <cellStyle name="60% - 强调文字颜色 3 5 2 2" xfId="3715" xr:uid="{00000000-0005-0000-0000-0000EC080000}"/>
    <cellStyle name="60% - 强调文字颜色 3 5 3" xfId="3714" xr:uid="{00000000-0005-0000-0000-0000ED080000}"/>
    <cellStyle name="60% - 强调文字颜色 4 2" xfId="1770" xr:uid="{00000000-0005-0000-0000-0000EF080000}"/>
    <cellStyle name="60% - 强调文字颜色 4 2 2" xfId="1771" xr:uid="{00000000-0005-0000-0000-0000F0080000}"/>
    <cellStyle name="60% - 强调文字颜色 4 2 3" xfId="1772" xr:uid="{00000000-0005-0000-0000-0000F1080000}"/>
    <cellStyle name="60% - 强调文字颜色 4 2 3 2" xfId="1773" xr:uid="{00000000-0005-0000-0000-0000F2080000}"/>
    <cellStyle name="60% - 强调文字颜色 4 2 3 2 2" xfId="3672" xr:uid="{00000000-0005-0000-0000-0000F3080000}"/>
    <cellStyle name="60% - 强调文字颜色 4 2 3 3" xfId="1774" xr:uid="{00000000-0005-0000-0000-0000F4080000}"/>
    <cellStyle name="60% - 强调文字颜色 4 2 3 3 2" xfId="3414" xr:uid="{00000000-0005-0000-0000-0000F5080000}"/>
    <cellStyle name="60% - 强调文字颜色 4 2 3 4" xfId="3670" xr:uid="{00000000-0005-0000-0000-0000F6080000}"/>
    <cellStyle name="60% - 强调文字颜色 4 2 4" xfId="1775" xr:uid="{00000000-0005-0000-0000-0000F7080000}"/>
    <cellStyle name="60% - 强调文字颜色 4 2 4 2" xfId="1776" xr:uid="{00000000-0005-0000-0000-0000F8080000}"/>
    <cellStyle name="60% - 强调文字颜色 4 2 4 2 2" xfId="3717" xr:uid="{00000000-0005-0000-0000-0000F9080000}"/>
    <cellStyle name="60% - 强调文字颜色 4 2 4 3" xfId="3716" xr:uid="{00000000-0005-0000-0000-0000FA080000}"/>
    <cellStyle name="60% - 强调文字颜色 4 2 5" xfId="3284" xr:uid="{00000000-0005-0000-0000-0000FB080000}"/>
    <cellStyle name="60% - 强调文字颜色 4 3" xfId="1777" xr:uid="{00000000-0005-0000-0000-0000FC080000}"/>
    <cellStyle name="60% - 强调文字颜色 4 3 2" xfId="1778" xr:uid="{00000000-0005-0000-0000-0000FD080000}"/>
    <cellStyle name="60% - 强调文字颜色 4 3 2 2" xfId="1779" xr:uid="{00000000-0005-0000-0000-0000FE080000}"/>
    <cellStyle name="60% - 强调文字颜色 4 3 2 2 2" xfId="3181" xr:uid="{00000000-0005-0000-0000-0000FF080000}"/>
    <cellStyle name="60% - 强调文字颜色 4 3 2 3" xfId="3719" xr:uid="{00000000-0005-0000-0000-000000090000}"/>
    <cellStyle name="60% - 强调文字颜色 4 3 3" xfId="3718" xr:uid="{00000000-0005-0000-0000-000001090000}"/>
    <cellStyle name="60% - 强调文字颜色 4 4" xfId="1780" xr:uid="{00000000-0005-0000-0000-000002090000}"/>
    <cellStyle name="60% - 强调文字颜色 4 4 2" xfId="1781" xr:uid="{00000000-0005-0000-0000-000003090000}"/>
    <cellStyle name="60% - 强调文字颜色 4 4 2 2" xfId="3722" xr:uid="{00000000-0005-0000-0000-000004090000}"/>
    <cellStyle name="60% - 强调文字颜色 4 4 3" xfId="1782" xr:uid="{00000000-0005-0000-0000-000005090000}"/>
    <cellStyle name="60% - 强调文字颜色 4 4 3 2" xfId="3723" xr:uid="{00000000-0005-0000-0000-000006090000}"/>
    <cellStyle name="60% - 强调文字颜色 4 4 4" xfId="3405" xr:uid="{00000000-0005-0000-0000-000007090000}"/>
    <cellStyle name="60% - 强调文字颜色 4 5" xfId="1783" xr:uid="{00000000-0005-0000-0000-000008090000}"/>
    <cellStyle name="60% - 强调文字颜色 4 5 2" xfId="1784" xr:uid="{00000000-0005-0000-0000-000009090000}"/>
    <cellStyle name="60% - 强调文字颜色 4 5 2 2" xfId="3724" xr:uid="{00000000-0005-0000-0000-00000A090000}"/>
    <cellStyle name="60% - 强调文字颜色 4 5 3" xfId="3321" xr:uid="{00000000-0005-0000-0000-00000B090000}"/>
    <cellStyle name="60% - 强调文字颜色 5 2" xfId="1785" xr:uid="{00000000-0005-0000-0000-00000D090000}"/>
    <cellStyle name="60% - 强调文字颜色 5 2 2" xfId="1786" xr:uid="{00000000-0005-0000-0000-00000E090000}"/>
    <cellStyle name="60% - 强调文字颜色 5 2 3" xfId="1787" xr:uid="{00000000-0005-0000-0000-00000F090000}"/>
    <cellStyle name="60% - 强调文字颜色 5 2 3 2" xfId="1788" xr:uid="{00000000-0005-0000-0000-000010090000}"/>
    <cellStyle name="60% - 强调文字颜色 5 2 3 2 2" xfId="3727" xr:uid="{00000000-0005-0000-0000-000011090000}"/>
    <cellStyle name="60% - 强调文字颜色 5 2 3 3" xfId="1789" xr:uid="{00000000-0005-0000-0000-000012090000}"/>
    <cellStyle name="60% - 强调文字颜色 5 2 3 3 2" xfId="3728" xr:uid="{00000000-0005-0000-0000-000013090000}"/>
    <cellStyle name="60% - 强调文字颜色 5 2 3 4" xfId="3726" xr:uid="{00000000-0005-0000-0000-000014090000}"/>
    <cellStyle name="60% - 强调文字颜色 5 2 4" xfId="1790" xr:uid="{00000000-0005-0000-0000-000015090000}"/>
    <cellStyle name="60% - 强调文字颜色 5 2 4 2" xfId="1791" xr:uid="{00000000-0005-0000-0000-000016090000}"/>
    <cellStyle name="60% - 强调文字颜色 5 2 4 2 2" xfId="3730" xr:uid="{00000000-0005-0000-0000-000017090000}"/>
    <cellStyle name="60% - 强调文字颜色 5 2 4 3" xfId="3729" xr:uid="{00000000-0005-0000-0000-000018090000}"/>
    <cellStyle name="60% - 强调文字颜色 5 2 5" xfId="3725" xr:uid="{00000000-0005-0000-0000-000019090000}"/>
    <cellStyle name="60% - 强调文字颜色 5 3" xfId="1792" xr:uid="{00000000-0005-0000-0000-00001A090000}"/>
    <cellStyle name="60% - 强调文字颜色 5 3 2" xfId="1793" xr:uid="{00000000-0005-0000-0000-00001B090000}"/>
    <cellStyle name="60% - 强调文字颜色 5 3 2 2" xfId="1794" xr:uid="{00000000-0005-0000-0000-00001C090000}"/>
    <cellStyle name="60% - 强调文字颜色 5 3 2 2 2" xfId="3420" xr:uid="{00000000-0005-0000-0000-00001D090000}"/>
    <cellStyle name="60% - 强调文字颜色 5 3 2 3" xfId="3732" xr:uid="{00000000-0005-0000-0000-00001E090000}"/>
    <cellStyle name="60% - 强调文字颜色 5 3 3" xfId="3731" xr:uid="{00000000-0005-0000-0000-00001F090000}"/>
    <cellStyle name="60% - 强调文字颜色 5 4" xfId="1795" xr:uid="{00000000-0005-0000-0000-000020090000}"/>
    <cellStyle name="60% - 强调文字颜色 5 4 2" xfId="1796" xr:uid="{00000000-0005-0000-0000-000021090000}"/>
    <cellStyle name="60% - 强调文字颜色 5 4 2 2" xfId="3352" xr:uid="{00000000-0005-0000-0000-000022090000}"/>
    <cellStyle name="60% - 强调文字颜色 5 4 3" xfId="1797" xr:uid="{00000000-0005-0000-0000-000023090000}"/>
    <cellStyle name="60% - 强调文字颜色 5 4 3 2" xfId="3734" xr:uid="{00000000-0005-0000-0000-000024090000}"/>
    <cellStyle name="60% - 强调文字颜色 5 4 4" xfId="3733" xr:uid="{00000000-0005-0000-0000-000025090000}"/>
    <cellStyle name="60% - 强调文字颜色 5 5" xfId="1798" xr:uid="{00000000-0005-0000-0000-000026090000}"/>
    <cellStyle name="60% - 强调文字颜色 5 5 2" xfId="1799" xr:uid="{00000000-0005-0000-0000-000027090000}"/>
    <cellStyle name="60% - 强调文字颜色 5 5 2 2" xfId="3736" xr:uid="{00000000-0005-0000-0000-000028090000}"/>
    <cellStyle name="60% - 强调文字颜色 5 5 3" xfId="3735" xr:uid="{00000000-0005-0000-0000-000029090000}"/>
    <cellStyle name="60% - 强调文字颜色 6 2" xfId="1800" xr:uid="{00000000-0005-0000-0000-00002B090000}"/>
    <cellStyle name="60% - 强调文字颜色 6 2 2" xfId="1801" xr:uid="{00000000-0005-0000-0000-00002C090000}"/>
    <cellStyle name="60% - 强调文字颜色 6 2 3" xfId="1802" xr:uid="{00000000-0005-0000-0000-00002D090000}"/>
    <cellStyle name="60% - 强调文字颜色 6 2 3 2" xfId="1803" xr:uid="{00000000-0005-0000-0000-00002E090000}"/>
    <cellStyle name="60% - 强调文字颜色 6 2 3 2 2" xfId="3309" xr:uid="{00000000-0005-0000-0000-00002F090000}"/>
    <cellStyle name="60% - 强调文字颜色 6 2 3 3" xfId="1804" xr:uid="{00000000-0005-0000-0000-000030090000}"/>
    <cellStyle name="60% - 强调文字颜色 6 2 3 3 2" xfId="3268" xr:uid="{00000000-0005-0000-0000-000031090000}"/>
    <cellStyle name="60% - 强调文字颜色 6 2 3 4" xfId="3204" xr:uid="{00000000-0005-0000-0000-000032090000}"/>
    <cellStyle name="60% - 强调文字颜色 6 2 4" xfId="1805" xr:uid="{00000000-0005-0000-0000-000033090000}"/>
    <cellStyle name="60% - 强调文字颜色 6 2 4 2" xfId="1806" xr:uid="{00000000-0005-0000-0000-000034090000}"/>
    <cellStyle name="60% - 强调文字颜色 6 2 4 2 2" xfId="3401" xr:uid="{00000000-0005-0000-0000-000035090000}"/>
    <cellStyle name="60% - 强调文字颜色 6 2 4 3" xfId="3737" xr:uid="{00000000-0005-0000-0000-000036090000}"/>
    <cellStyle name="60% - 强调文字颜色 6 2 5" xfId="3170" xr:uid="{00000000-0005-0000-0000-000037090000}"/>
    <cellStyle name="60% - 强调文字颜色 6 3" xfId="1807" xr:uid="{00000000-0005-0000-0000-000038090000}"/>
    <cellStyle name="60% - 强调文字颜色 6 3 2" xfId="1808" xr:uid="{00000000-0005-0000-0000-000039090000}"/>
    <cellStyle name="60% - 强调文字颜色 6 3 2 2" xfId="1809" xr:uid="{00000000-0005-0000-0000-00003A090000}"/>
    <cellStyle name="60% - 强调文字颜色 6 3 2 2 2" xfId="3676" xr:uid="{00000000-0005-0000-0000-00003B090000}"/>
    <cellStyle name="60% - 强调文字颜色 6 3 2 3" xfId="3308" xr:uid="{00000000-0005-0000-0000-00003C090000}"/>
    <cellStyle name="60% - 强调文字颜色 6 3 3" xfId="3738" xr:uid="{00000000-0005-0000-0000-00003D090000}"/>
    <cellStyle name="60% - 强调文字颜色 6 4" xfId="1810" xr:uid="{00000000-0005-0000-0000-00003E090000}"/>
    <cellStyle name="60% - 强调文字颜色 6 4 2" xfId="1811" xr:uid="{00000000-0005-0000-0000-00003F090000}"/>
    <cellStyle name="60% - 强调文字颜色 6 4 2 2" xfId="3260" xr:uid="{00000000-0005-0000-0000-000040090000}"/>
    <cellStyle name="60% - 强调文字颜色 6 4 3" xfId="1812" xr:uid="{00000000-0005-0000-0000-000041090000}"/>
    <cellStyle name="60% - 强调文字颜色 6 4 3 2" xfId="3740" xr:uid="{00000000-0005-0000-0000-000042090000}"/>
    <cellStyle name="60% - 强调文字颜色 6 4 4" xfId="3739" xr:uid="{00000000-0005-0000-0000-000043090000}"/>
    <cellStyle name="60% - 强调文字颜色 6 5" xfId="1813" xr:uid="{00000000-0005-0000-0000-000044090000}"/>
    <cellStyle name="60% - 强调文字颜色 6 5 2" xfId="1814" xr:uid="{00000000-0005-0000-0000-000045090000}"/>
    <cellStyle name="60% - 强调文字颜色 6 5 2 2" xfId="3162" xr:uid="{00000000-0005-0000-0000-000046090000}"/>
    <cellStyle name="60% - 强调文字颜色 6 5 3" xfId="3741" xr:uid="{00000000-0005-0000-0000-000047090000}"/>
    <cellStyle name="60% - 着色 1" xfId="3097" builtinId="32" customBuiltin="1"/>
    <cellStyle name="60% - 着色 2" xfId="3101" builtinId="36" customBuiltin="1"/>
    <cellStyle name="60% - 着色 3" xfId="3105" builtinId="40" customBuiltin="1"/>
    <cellStyle name="60% - 着色 4" xfId="3109" builtinId="44" customBuiltin="1"/>
    <cellStyle name="60% - 着色 5" xfId="3113" builtinId="48" customBuiltin="1"/>
    <cellStyle name="60% - 着色 6" xfId="3117" builtinId="52" customBuiltin="1"/>
    <cellStyle name="Accent1" xfId="1815" xr:uid="{00000000-0005-0000-0000-000048090000}"/>
    <cellStyle name="Accent1 - 20%" xfId="1816" xr:uid="{00000000-0005-0000-0000-000049090000}"/>
    <cellStyle name="Accent1 - 20% 2" xfId="1817" xr:uid="{00000000-0005-0000-0000-00004A090000}"/>
    <cellStyle name="Accent1 - 20% 2 2" xfId="1818" xr:uid="{00000000-0005-0000-0000-00004B090000}"/>
    <cellStyle name="Accent1 - 20% 2 2 2" xfId="3472" xr:uid="{00000000-0005-0000-0000-00004C090000}"/>
    <cellStyle name="Accent1 - 20% 2 3" xfId="3251" xr:uid="{00000000-0005-0000-0000-00004D090000}"/>
    <cellStyle name="Accent1 - 20% 3" xfId="3469" xr:uid="{00000000-0005-0000-0000-00004E090000}"/>
    <cellStyle name="Accent1 - 40%" xfId="1819" xr:uid="{00000000-0005-0000-0000-00004F090000}"/>
    <cellStyle name="Accent1 - 40% 2" xfId="1820" xr:uid="{00000000-0005-0000-0000-000050090000}"/>
    <cellStyle name="Accent1 - 40% 2 2" xfId="1821" xr:uid="{00000000-0005-0000-0000-000051090000}"/>
    <cellStyle name="Accent1 - 40% 2 2 2" xfId="3744" xr:uid="{00000000-0005-0000-0000-000052090000}"/>
    <cellStyle name="Accent1 - 40% 2 3" xfId="3743" xr:uid="{00000000-0005-0000-0000-000053090000}"/>
    <cellStyle name="Accent1 - 40% 3" xfId="3437" xr:uid="{00000000-0005-0000-0000-000054090000}"/>
    <cellStyle name="Accent1 - 60%" xfId="1822" xr:uid="{00000000-0005-0000-0000-000055090000}"/>
    <cellStyle name="Accent1 - 60% 2" xfId="1823" xr:uid="{00000000-0005-0000-0000-000056090000}"/>
    <cellStyle name="Accent1 - 60% 2 2" xfId="1824" xr:uid="{00000000-0005-0000-0000-000057090000}"/>
    <cellStyle name="Accent1 - 60% 2 2 2" xfId="3747" xr:uid="{00000000-0005-0000-0000-000058090000}"/>
    <cellStyle name="Accent1 - 60% 2 3" xfId="3746" xr:uid="{00000000-0005-0000-0000-000059090000}"/>
    <cellStyle name="Accent1 - 60% 3" xfId="3745" xr:uid="{00000000-0005-0000-0000-00005A090000}"/>
    <cellStyle name="Accent1 2" xfId="1825" xr:uid="{00000000-0005-0000-0000-00005B090000}"/>
    <cellStyle name="Accent1 2 2" xfId="1826" xr:uid="{00000000-0005-0000-0000-00005C090000}"/>
    <cellStyle name="Accent1 2 2 2" xfId="3332" xr:uid="{00000000-0005-0000-0000-00005D090000}"/>
    <cellStyle name="Accent1 2 3" xfId="1827" xr:uid="{00000000-0005-0000-0000-00005E090000}"/>
    <cellStyle name="Accent1 2 3 2" xfId="3358" xr:uid="{00000000-0005-0000-0000-00005F090000}"/>
    <cellStyle name="Accent1 2 4" xfId="3541" xr:uid="{00000000-0005-0000-0000-000060090000}"/>
    <cellStyle name="Accent1 3" xfId="1828" xr:uid="{00000000-0005-0000-0000-000061090000}"/>
    <cellStyle name="Accent2" xfId="1829" xr:uid="{00000000-0005-0000-0000-000062090000}"/>
    <cellStyle name="Accent2 - 20%" xfId="1830" xr:uid="{00000000-0005-0000-0000-000063090000}"/>
    <cellStyle name="Accent2 - 20% 2" xfId="1831" xr:uid="{00000000-0005-0000-0000-000064090000}"/>
    <cellStyle name="Accent2 - 20% 2 2" xfId="1832" xr:uid="{00000000-0005-0000-0000-000065090000}"/>
    <cellStyle name="Accent2 - 20% 2 2 2" xfId="3192" xr:uid="{00000000-0005-0000-0000-000066090000}"/>
    <cellStyle name="Accent2 - 20% 2 3" xfId="3751" xr:uid="{00000000-0005-0000-0000-000067090000}"/>
    <cellStyle name="Accent2 - 20% 3" xfId="3749" xr:uid="{00000000-0005-0000-0000-000068090000}"/>
    <cellStyle name="Accent2 - 40%" xfId="1833" xr:uid="{00000000-0005-0000-0000-000069090000}"/>
    <cellStyle name="Accent2 - 40% 2" xfId="1834" xr:uid="{00000000-0005-0000-0000-00006A090000}"/>
    <cellStyle name="Accent2 - 40% 2 2" xfId="1835" xr:uid="{00000000-0005-0000-0000-00006B090000}"/>
    <cellStyle name="Accent2 - 40% 2 2 2" xfId="3754" xr:uid="{00000000-0005-0000-0000-00006C090000}"/>
    <cellStyle name="Accent2 - 40% 2 3" xfId="3753" xr:uid="{00000000-0005-0000-0000-00006D090000}"/>
    <cellStyle name="Accent2 - 40% 3" xfId="3144" xr:uid="{00000000-0005-0000-0000-00006E090000}"/>
    <cellStyle name="Accent2 - 60%" xfId="1836" xr:uid="{00000000-0005-0000-0000-00006F090000}"/>
    <cellStyle name="Accent2 - 60% 2" xfId="1837" xr:uid="{00000000-0005-0000-0000-000070090000}"/>
    <cellStyle name="Accent2 - 60% 2 2" xfId="1838" xr:uid="{00000000-0005-0000-0000-000071090000}"/>
    <cellStyle name="Accent2 - 60% 2 2 2" xfId="3757" xr:uid="{00000000-0005-0000-0000-000072090000}"/>
    <cellStyle name="Accent2 - 60% 2 3" xfId="3756" xr:uid="{00000000-0005-0000-0000-000073090000}"/>
    <cellStyle name="Accent2 - 60% 3" xfId="3122" xr:uid="{00000000-0005-0000-0000-000074090000}"/>
    <cellStyle name="Accent2 2" xfId="1839" xr:uid="{00000000-0005-0000-0000-000075090000}"/>
    <cellStyle name="Accent2 2 2" xfId="1840" xr:uid="{00000000-0005-0000-0000-000076090000}"/>
    <cellStyle name="Accent2 2 2 2" xfId="3759" xr:uid="{00000000-0005-0000-0000-000077090000}"/>
    <cellStyle name="Accent2 2 3" xfId="1841" xr:uid="{00000000-0005-0000-0000-000078090000}"/>
    <cellStyle name="Accent2 2 3 2" xfId="3211" xr:uid="{00000000-0005-0000-0000-000079090000}"/>
    <cellStyle name="Accent2 2 4" xfId="3758" xr:uid="{00000000-0005-0000-0000-00007A090000}"/>
    <cellStyle name="Accent2 3" xfId="1842" xr:uid="{00000000-0005-0000-0000-00007B090000}"/>
    <cellStyle name="Accent3" xfId="1843" xr:uid="{00000000-0005-0000-0000-00007C090000}"/>
    <cellStyle name="Accent3 - 20%" xfId="1844" xr:uid="{00000000-0005-0000-0000-00007D090000}"/>
    <cellStyle name="Accent3 - 20% 2" xfId="1845" xr:uid="{00000000-0005-0000-0000-00007E090000}"/>
    <cellStyle name="Accent3 - 20% 2 2" xfId="1846" xr:uid="{00000000-0005-0000-0000-00007F090000}"/>
    <cellStyle name="Accent3 - 20% 2 2 2" xfId="3764" xr:uid="{00000000-0005-0000-0000-000080090000}"/>
    <cellStyle name="Accent3 - 20% 2 3" xfId="3763" xr:uid="{00000000-0005-0000-0000-000081090000}"/>
    <cellStyle name="Accent3 - 20% 3" xfId="3762" xr:uid="{00000000-0005-0000-0000-000082090000}"/>
    <cellStyle name="Accent3 - 40%" xfId="1847" xr:uid="{00000000-0005-0000-0000-000083090000}"/>
    <cellStyle name="Accent3 - 40% 2" xfId="1848" xr:uid="{00000000-0005-0000-0000-000084090000}"/>
    <cellStyle name="Accent3 - 40% 2 2" xfId="1849" xr:uid="{00000000-0005-0000-0000-000085090000}"/>
    <cellStyle name="Accent3 - 40% 2 2 2" xfId="3507" xr:uid="{00000000-0005-0000-0000-000086090000}"/>
    <cellStyle name="Accent3 - 40% 2 3" xfId="3766" xr:uid="{00000000-0005-0000-0000-000087090000}"/>
    <cellStyle name="Accent3 - 40% 3" xfId="3765" xr:uid="{00000000-0005-0000-0000-000088090000}"/>
    <cellStyle name="Accent3 - 60%" xfId="1850" xr:uid="{00000000-0005-0000-0000-000089090000}"/>
    <cellStyle name="Accent3 - 60% 2" xfId="1851" xr:uid="{00000000-0005-0000-0000-00008A090000}"/>
    <cellStyle name="Accent3 - 60% 2 2" xfId="1852" xr:uid="{00000000-0005-0000-0000-00008B090000}"/>
    <cellStyle name="Accent3 - 60% 2 2 2" xfId="3768" xr:uid="{00000000-0005-0000-0000-00008C090000}"/>
    <cellStyle name="Accent3 - 60% 2 3" xfId="3767" xr:uid="{00000000-0005-0000-0000-00008D090000}"/>
    <cellStyle name="Accent3 - 60% 3" xfId="3563" xr:uid="{00000000-0005-0000-0000-00008E090000}"/>
    <cellStyle name="Accent3 2" xfId="1853" xr:uid="{00000000-0005-0000-0000-00008F090000}"/>
    <cellStyle name="Accent3 2 2" xfId="1854" xr:uid="{00000000-0005-0000-0000-000090090000}"/>
    <cellStyle name="Accent3 2 2 2" xfId="3770" xr:uid="{00000000-0005-0000-0000-000091090000}"/>
    <cellStyle name="Accent3 2 3" xfId="1855" xr:uid="{00000000-0005-0000-0000-000092090000}"/>
    <cellStyle name="Accent3 2 3 2" xfId="3218" xr:uid="{00000000-0005-0000-0000-000093090000}"/>
    <cellStyle name="Accent3 2 4" xfId="3769" xr:uid="{00000000-0005-0000-0000-000094090000}"/>
    <cellStyle name="Accent3 3" xfId="1856" xr:uid="{00000000-0005-0000-0000-000095090000}"/>
    <cellStyle name="Accent4" xfId="1857" xr:uid="{00000000-0005-0000-0000-000096090000}"/>
    <cellStyle name="Accent4 - 20%" xfId="1858" xr:uid="{00000000-0005-0000-0000-000097090000}"/>
    <cellStyle name="Accent4 - 20% 2" xfId="1859" xr:uid="{00000000-0005-0000-0000-000098090000}"/>
    <cellStyle name="Accent4 - 20% 2 2" xfId="1860" xr:uid="{00000000-0005-0000-0000-000099090000}"/>
    <cellStyle name="Accent4 - 20% 2 2 2" xfId="3773" xr:uid="{00000000-0005-0000-0000-00009A090000}"/>
    <cellStyle name="Accent4 - 20% 2 3" xfId="3772" xr:uid="{00000000-0005-0000-0000-00009B090000}"/>
    <cellStyle name="Accent4 - 20% 3" xfId="3771" xr:uid="{00000000-0005-0000-0000-00009C090000}"/>
    <cellStyle name="Accent4 - 40%" xfId="1861" xr:uid="{00000000-0005-0000-0000-00009D090000}"/>
    <cellStyle name="Accent4 - 40% 2" xfId="1862" xr:uid="{00000000-0005-0000-0000-00009E090000}"/>
    <cellStyle name="Accent4 - 40% 2 2" xfId="1863" xr:uid="{00000000-0005-0000-0000-00009F090000}"/>
    <cellStyle name="Accent4 - 40% 2 2 2" xfId="3453" xr:uid="{00000000-0005-0000-0000-0000A0090000}"/>
    <cellStyle name="Accent4 - 40% 2 3" xfId="3775" xr:uid="{00000000-0005-0000-0000-0000A1090000}"/>
    <cellStyle name="Accent4 - 40% 3" xfId="3774" xr:uid="{00000000-0005-0000-0000-0000A2090000}"/>
    <cellStyle name="Accent4 - 60%" xfId="1864" xr:uid="{00000000-0005-0000-0000-0000A3090000}"/>
    <cellStyle name="Accent4 - 60% 2" xfId="1865" xr:uid="{00000000-0005-0000-0000-0000A4090000}"/>
    <cellStyle name="Accent4 - 60% 2 2" xfId="1866" xr:uid="{00000000-0005-0000-0000-0000A5090000}"/>
    <cellStyle name="Accent4 - 60% 2 2 2" xfId="3279" xr:uid="{00000000-0005-0000-0000-0000A6090000}"/>
    <cellStyle name="Accent4 - 60% 2 3" xfId="3175" xr:uid="{00000000-0005-0000-0000-0000A7090000}"/>
    <cellStyle name="Accent4 - 60% 3" xfId="3776" xr:uid="{00000000-0005-0000-0000-0000A8090000}"/>
    <cellStyle name="Accent4 2" xfId="1867" xr:uid="{00000000-0005-0000-0000-0000A9090000}"/>
    <cellStyle name="Accent4 2 2" xfId="1868" xr:uid="{00000000-0005-0000-0000-0000AA090000}"/>
    <cellStyle name="Accent4 2 2 2" xfId="3118" xr:uid="{00000000-0005-0000-0000-0000AB090000}"/>
    <cellStyle name="Accent4 2 3" xfId="1869" xr:uid="{00000000-0005-0000-0000-0000AC090000}"/>
    <cellStyle name="Accent4 2 3 2" xfId="3124" xr:uid="{00000000-0005-0000-0000-0000AD090000}"/>
    <cellStyle name="Accent4 2 4" xfId="3777" xr:uid="{00000000-0005-0000-0000-0000AE090000}"/>
    <cellStyle name="Accent4 3" xfId="1870" xr:uid="{00000000-0005-0000-0000-0000AF090000}"/>
    <cellStyle name="Accent5" xfId="1871" xr:uid="{00000000-0005-0000-0000-0000B0090000}"/>
    <cellStyle name="Accent5 - 20%" xfId="1872" xr:uid="{00000000-0005-0000-0000-0000B1090000}"/>
    <cellStyle name="Accent5 - 20% 2" xfId="1873" xr:uid="{00000000-0005-0000-0000-0000B2090000}"/>
    <cellStyle name="Accent5 - 20% 2 2" xfId="1874" xr:uid="{00000000-0005-0000-0000-0000B3090000}"/>
    <cellStyle name="Accent5 - 20% 2 2 2" xfId="3778" xr:uid="{00000000-0005-0000-0000-0000B4090000}"/>
    <cellStyle name="Accent5 - 20% 2 3" xfId="3422" xr:uid="{00000000-0005-0000-0000-0000B5090000}"/>
    <cellStyle name="Accent5 - 20% 3" xfId="3236" xr:uid="{00000000-0005-0000-0000-0000B6090000}"/>
    <cellStyle name="Accent5 - 40%" xfId="1875" xr:uid="{00000000-0005-0000-0000-0000B7090000}"/>
    <cellStyle name="Accent5 - 40% 2" xfId="1876" xr:uid="{00000000-0005-0000-0000-0000B8090000}"/>
    <cellStyle name="Accent5 - 40% 2 2" xfId="1877" xr:uid="{00000000-0005-0000-0000-0000B9090000}"/>
    <cellStyle name="Accent5 - 40% 2 2 2" xfId="3780" xr:uid="{00000000-0005-0000-0000-0000BA090000}"/>
    <cellStyle name="Accent5 - 40% 2 3" xfId="3199" xr:uid="{00000000-0005-0000-0000-0000BB090000}"/>
    <cellStyle name="Accent5 - 40% 3" xfId="3779" xr:uid="{00000000-0005-0000-0000-0000BC090000}"/>
    <cellStyle name="Accent5 - 60%" xfId="1878" xr:uid="{00000000-0005-0000-0000-0000BD090000}"/>
    <cellStyle name="Accent5 - 60% 2" xfId="1879" xr:uid="{00000000-0005-0000-0000-0000BE090000}"/>
    <cellStyle name="Accent5 - 60% 2 2" xfId="1880" xr:uid="{00000000-0005-0000-0000-0000BF090000}"/>
    <cellStyle name="Accent5 - 60% 2 2 2" xfId="3782" xr:uid="{00000000-0005-0000-0000-0000C0090000}"/>
    <cellStyle name="Accent5 - 60% 2 3" xfId="3608" xr:uid="{00000000-0005-0000-0000-0000C1090000}"/>
    <cellStyle name="Accent5 - 60% 3" xfId="3781" xr:uid="{00000000-0005-0000-0000-0000C2090000}"/>
    <cellStyle name="Accent5 2" xfId="1881" xr:uid="{00000000-0005-0000-0000-0000C3090000}"/>
    <cellStyle name="Accent5 2 2" xfId="1882" xr:uid="{00000000-0005-0000-0000-0000C4090000}"/>
    <cellStyle name="Accent5 2 2 2" xfId="3331" xr:uid="{00000000-0005-0000-0000-0000C5090000}"/>
    <cellStyle name="Accent5 2 3" xfId="1883" xr:uid="{00000000-0005-0000-0000-0000C6090000}"/>
    <cellStyle name="Accent5 2 3 2" xfId="3342" xr:uid="{00000000-0005-0000-0000-0000C7090000}"/>
    <cellStyle name="Accent5 2 4" xfId="3783" xr:uid="{00000000-0005-0000-0000-0000C8090000}"/>
    <cellStyle name="Accent5 3" xfId="1884" xr:uid="{00000000-0005-0000-0000-0000C9090000}"/>
    <cellStyle name="Accent6" xfId="1885" xr:uid="{00000000-0005-0000-0000-0000CA090000}"/>
    <cellStyle name="Accent6 - 20%" xfId="1886" xr:uid="{00000000-0005-0000-0000-0000CB090000}"/>
    <cellStyle name="Accent6 - 20% 2" xfId="1887" xr:uid="{00000000-0005-0000-0000-0000CC090000}"/>
    <cellStyle name="Accent6 - 20% 2 2" xfId="1888" xr:uid="{00000000-0005-0000-0000-0000CD090000}"/>
    <cellStyle name="Accent6 - 20% 2 2 2" xfId="3785" xr:uid="{00000000-0005-0000-0000-0000CE090000}"/>
    <cellStyle name="Accent6 - 20% 2 3" xfId="3188" xr:uid="{00000000-0005-0000-0000-0000CF090000}"/>
    <cellStyle name="Accent6 - 20% 3" xfId="3784" xr:uid="{00000000-0005-0000-0000-0000D0090000}"/>
    <cellStyle name="Accent6 - 40%" xfId="1889" xr:uid="{00000000-0005-0000-0000-0000D1090000}"/>
    <cellStyle name="Accent6 - 40% 2" xfId="1890" xr:uid="{00000000-0005-0000-0000-0000D2090000}"/>
    <cellStyle name="Accent6 - 40% 2 2" xfId="1891" xr:uid="{00000000-0005-0000-0000-0000D3090000}"/>
    <cellStyle name="Accent6 - 40% 2 2 2" xfId="3323" xr:uid="{00000000-0005-0000-0000-0000D4090000}"/>
    <cellStyle name="Accent6 - 40% 2 3" xfId="3786" xr:uid="{00000000-0005-0000-0000-0000D5090000}"/>
    <cellStyle name="Accent6 - 40% 3" xfId="3356" xr:uid="{00000000-0005-0000-0000-0000D6090000}"/>
    <cellStyle name="Accent6 - 60%" xfId="1892" xr:uid="{00000000-0005-0000-0000-0000D7090000}"/>
    <cellStyle name="Accent6 - 60% 2" xfId="1893" xr:uid="{00000000-0005-0000-0000-0000D8090000}"/>
    <cellStyle name="Accent6 - 60% 2 2" xfId="1894" xr:uid="{00000000-0005-0000-0000-0000D9090000}"/>
    <cellStyle name="Accent6 - 60% 2 2 2" xfId="3424" xr:uid="{00000000-0005-0000-0000-0000DA090000}"/>
    <cellStyle name="Accent6 - 60% 2 3" xfId="3788" xr:uid="{00000000-0005-0000-0000-0000DB090000}"/>
    <cellStyle name="Accent6 - 60% 3" xfId="3787" xr:uid="{00000000-0005-0000-0000-0000DC090000}"/>
    <cellStyle name="Accent6 2" xfId="1895" xr:uid="{00000000-0005-0000-0000-0000DD090000}"/>
    <cellStyle name="Accent6 2 2" xfId="1896" xr:uid="{00000000-0005-0000-0000-0000DE090000}"/>
    <cellStyle name="Accent6 2 2 2" xfId="3789" xr:uid="{00000000-0005-0000-0000-0000DF090000}"/>
    <cellStyle name="Accent6 2 3" xfId="1897" xr:uid="{00000000-0005-0000-0000-0000E0090000}"/>
    <cellStyle name="Accent6 2 3 2" xfId="3790" xr:uid="{00000000-0005-0000-0000-0000E1090000}"/>
    <cellStyle name="Accent6 2 4" xfId="3127" xr:uid="{00000000-0005-0000-0000-0000E2090000}"/>
    <cellStyle name="Accent6 3" xfId="1898" xr:uid="{00000000-0005-0000-0000-0000E3090000}"/>
    <cellStyle name="active" xfId="1899" xr:uid="{00000000-0005-0000-0000-0000E4090000}"/>
    <cellStyle name="AeE­ [0]_INQUIRY ¿μ¾÷AßAø " xfId="1900" xr:uid="{00000000-0005-0000-0000-0000E5090000}"/>
    <cellStyle name="ÅëÈ­ [0]_NEGS" xfId="1901" xr:uid="{00000000-0005-0000-0000-0000E6090000}"/>
    <cellStyle name="AeE­_INQUIRY ¿μ¾÷AßAø " xfId="1902" xr:uid="{00000000-0005-0000-0000-0000E7090000}"/>
    <cellStyle name="ÅëÈ­_NEGS" xfId="1903" xr:uid="{00000000-0005-0000-0000-0000E8090000}"/>
    <cellStyle name="AÞ¸¶ [0]_INQUIRY ¿?¾÷AßAø " xfId="1904" xr:uid="{00000000-0005-0000-0000-0000E9090000}"/>
    <cellStyle name="ÄÞ¸¶ [0]_NEGS" xfId="1905" xr:uid="{00000000-0005-0000-0000-0000EA090000}"/>
    <cellStyle name="AÞ¸¶_INQUIRY ¿?¾÷AßAø " xfId="1906" xr:uid="{00000000-0005-0000-0000-0000EB090000}"/>
    <cellStyle name="ÄÞ¸¶_NEGS" xfId="1907" xr:uid="{00000000-0005-0000-0000-0000EC090000}"/>
    <cellStyle name="Bad" xfId="1908" xr:uid="{00000000-0005-0000-0000-0000ED090000}"/>
    <cellStyle name="Bad 2" xfId="1909" xr:uid="{00000000-0005-0000-0000-0000EE090000}"/>
    <cellStyle name="Bad 2 2" xfId="1910" xr:uid="{00000000-0005-0000-0000-0000EF090000}"/>
    <cellStyle name="Bad 2 2 2" xfId="3791" xr:uid="{00000000-0005-0000-0000-0000F0090000}"/>
    <cellStyle name="Bad 2 3" xfId="1911" xr:uid="{00000000-0005-0000-0000-0000F1090000}"/>
    <cellStyle name="Bad 2 3 2" xfId="3792" xr:uid="{00000000-0005-0000-0000-0000F2090000}"/>
    <cellStyle name="Bad 2 4" xfId="3186" xr:uid="{00000000-0005-0000-0000-0000F3090000}"/>
    <cellStyle name="Bad 3" xfId="1912" xr:uid="{00000000-0005-0000-0000-0000F4090000}"/>
    <cellStyle name="Body" xfId="1913" xr:uid="{00000000-0005-0000-0000-0000F5090000}"/>
    <cellStyle name="C?AØ_¿?¾÷CoE² " xfId="1914" xr:uid="{00000000-0005-0000-0000-0000F6090000}"/>
    <cellStyle name="C￥AØ_¿μ¾÷CoE² " xfId="1915" xr:uid="{00000000-0005-0000-0000-0000F7090000}"/>
    <cellStyle name="Ç¥ÁØ_NEGS" xfId="1916" xr:uid="{00000000-0005-0000-0000-0000F8090000}"/>
    <cellStyle name="Calc Currency (0)" xfId="1917" xr:uid="{00000000-0005-0000-0000-0000F9090000}"/>
    <cellStyle name="Calc Currency (2)" xfId="1918" xr:uid="{00000000-0005-0000-0000-0000FA090000}"/>
    <cellStyle name="Calc Percent (0)" xfId="1919" xr:uid="{00000000-0005-0000-0000-0000FB090000}"/>
    <cellStyle name="Calc Percent (1)" xfId="1920" xr:uid="{00000000-0005-0000-0000-0000FC090000}"/>
    <cellStyle name="Calc Percent (2)" xfId="1921" xr:uid="{00000000-0005-0000-0000-0000FD090000}"/>
    <cellStyle name="Calc Units (0)" xfId="1922" xr:uid="{00000000-0005-0000-0000-0000FE090000}"/>
    <cellStyle name="Calc Units (1)" xfId="1923" xr:uid="{00000000-0005-0000-0000-0000FF090000}"/>
    <cellStyle name="Calc Units (2)" xfId="1924" xr:uid="{00000000-0005-0000-0000-0000000A0000}"/>
    <cellStyle name="Calcolo" xfId="1925" xr:uid="{00000000-0005-0000-0000-0000010A0000}"/>
    <cellStyle name="Calcolo 2" xfId="4321" xr:uid="{00000000-0005-0000-0000-0000020A0000}"/>
    <cellStyle name="Calcolo 2 2" xfId="4748" xr:uid="{00000000-0005-0000-0000-0000030A0000}"/>
    <cellStyle name="Calcolo 3" xfId="4519" xr:uid="{00000000-0005-0000-0000-0000040A0000}"/>
    <cellStyle name="Calculation" xfId="1926" xr:uid="{00000000-0005-0000-0000-0000050A0000}"/>
    <cellStyle name="Calculation 2" xfId="1927" xr:uid="{00000000-0005-0000-0000-0000060A0000}"/>
    <cellStyle name="Calculation 2 2" xfId="1928" xr:uid="{00000000-0005-0000-0000-0000070A0000}"/>
    <cellStyle name="Calculation 2 2 2" xfId="3794" xr:uid="{00000000-0005-0000-0000-0000080A0000}"/>
    <cellStyle name="Calculation 2 2 2 2" xfId="4413" xr:uid="{00000000-0005-0000-0000-0000090A0000}"/>
    <cellStyle name="Calculation 2 2 2 2 2" xfId="4810" xr:uid="{00000000-0005-0000-0000-00000A0A0000}"/>
    <cellStyle name="Calculation 2 2 2 3" xfId="4650" xr:uid="{00000000-0005-0000-0000-00000B0A0000}"/>
    <cellStyle name="Calculation 2 2 3" xfId="4324" xr:uid="{00000000-0005-0000-0000-00000C0A0000}"/>
    <cellStyle name="Calculation 2 2 3 2" xfId="4751" xr:uid="{00000000-0005-0000-0000-00000D0A0000}"/>
    <cellStyle name="Calculation 2 2 4" xfId="4522" xr:uid="{00000000-0005-0000-0000-00000E0A0000}"/>
    <cellStyle name="Calculation 2 3" xfId="1929" xr:uid="{00000000-0005-0000-0000-00000F0A0000}"/>
    <cellStyle name="Calculation 2 3 2" xfId="3795" xr:uid="{00000000-0005-0000-0000-0000100A0000}"/>
    <cellStyle name="Calculation 2 3 2 2" xfId="4414" xr:uid="{00000000-0005-0000-0000-0000110A0000}"/>
    <cellStyle name="Calculation 2 3 2 2 2" xfId="4811" xr:uid="{00000000-0005-0000-0000-0000120A0000}"/>
    <cellStyle name="Calculation 2 3 2 3" xfId="4651" xr:uid="{00000000-0005-0000-0000-0000130A0000}"/>
    <cellStyle name="Calculation 2 3 3" xfId="4325" xr:uid="{00000000-0005-0000-0000-0000140A0000}"/>
    <cellStyle name="Calculation 2 3 3 2" xfId="4752" xr:uid="{00000000-0005-0000-0000-0000150A0000}"/>
    <cellStyle name="Calculation 2 3 4" xfId="4523" xr:uid="{00000000-0005-0000-0000-0000160A0000}"/>
    <cellStyle name="Calculation 2 4" xfId="3793" xr:uid="{00000000-0005-0000-0000-0000170A0000}"/>
    <cellStyle name="Calculation 2 4 2" xfId="4412" xr:uid="{00000000-0005-0000-0000-0000180A0000}"/>
    <cellStyle name="Calculation 2 4 2 2" xfId="4809" xr:uid="{00000000-0005-0000-0000-0000190A0000}"/>
    <cellStyle name="Calculation 2 4 3" xfId="4649" xr:uid="{00000000-0005-0000-0000-00001A0A0000}"/>
    <cellStyle name="Calculation 2 5" xfId="4323" xr:uid="{00000000-0005-0000-0000-00001B0A0000}"/>
    <cellStyle name="Calculation 2 5 2" xfId="4750" xr:uid="{00000000-0005-0000-0000-00001C0A0000}"/>
    <cellStyle name="Calculation 2 6" xfId="4521" xr:uid="{00000000-0005-0000-0000-00001D0A0000}"/>
    <cellStyle name="Calculation 3" xfId="1930" xr:uid="{00000000-0005-0000-0000-00001E0A0000}"/>
    <cellStyle name="Calculation 3 2" xfId="4326" xr:uid="{00000000-0005-0000-0000-00001F0A0000}"/>
    <cellStyle name="Calculation 3 2 2" xfId="4753" xr:uid="{00000000-0005-0000-0000-0000200A0000}"/>
    <cellStyle name="Calculation 3 3" xfId="4524" xr:uid="{00000000-0005-0000-0000-0000210A0000}"/>
    <cellStyle name="Calculation 4" xfId="4322" xr:uid="{00000000-0005-0000-0000-0000220A0000}"/>
    <cellStyle name="Calculation 4 2" xfId="4749" xr:uid="{00000000-0005-0000-0000-0000230A0000}"/>
    <cellStyle name="Calculation 5" xfId="4520" xr:uid="{00000000-0005-0000-0000-0000240A0000}"/>
    <cellStyle name="category" xfId="1931" xr:uid="{00000000-0005-0000-0000-0000250A0000}"/>
    <cellStyle name="Cella collegata" xfId="1932" xr:uid="{00000000-0005-0000-0000-0000260A0000}"/>
    <cellStyle name="Cella da controllare" xfId="1933" xr:uid="{00000000-0005-0000-0000-0000270A0000}"/>
    <cellStyle name="Cella da controllare 2" xfId="4214" xr:uid="{00000000-0005-0000-0000-0000280A0000}"/>
    <cellStyle name="Cella da controllare 2 2" xfId="4873" xr:uid="{00000000-0005-0000-0000-0000290A0000}"/>
    <cellStyle name="Check Cell" xfId="1934" xr:uid="{00000000-0005-0000-0000-00002A0A0000}"/>
    <cellStyle name="Check Cell 2" xfId="1935" xr:uid="{00000000-0005-0000-0000-00002B0A0000}"/>
    <cellStyle name="Check Cell 2 2" xfId="1936" xr:uid="{00000000-0005-0000-0000-00002C0A0000}"/>
    <cellStyle name="Check Cell 2 2 2" xfId="4227" xr:uid="{00000000-0005-0000-0000-00002D0A0000}"/>
    <cellStyle name="Check Cell 2 2 2 2" xfId="4879" xr:uid="{00000000-0005-0000-0000-00002E0A0000}"/>
    <cellStyle name="Check Cell 2 3" xfId="1937" xr:uid="{00000000-0005-0000-0000-00002F0A0000}"/>
    <cellStyle name="Check Cell 2 3 2" xfId="4228" xr:uid="{00000000-0005-0000-0000-0000300A0000}"/>
    <cellStyle name="Check Cell 2 3 2 2" xfId="4880" xr:uid="{00000000-0005-0000-0000-0000310A0000}"/>
    <cellStyle name="Check Cell 2 4" xfId="4226" xr:uid="{00000000-0005-0000-0000-0000320A0000}"/>
    <cellStyle name="Check Cell 2 4 2" xfId="4878" xr:uid="{00000000-0005-0000-0000-0000330A0000}"/>
    <cellStyle name="Check Cell 3" xfId="1938" xr:uid="{00000000-0005-0000-0000-0000340A0000}"/>
    <cellStyle name="Check Cell 3 2" xfId="4229" xr:uid="{00000000-0005-0000-0000-0000350A0000}"/>
    <cellStyle name="Check Cell 3 2 2" xfId="4881" xr:uid="{00000000-0005-0000-0000-0000360A0000}"/>
    <cellStyle name="Check Cell 4" xfId="4225" xr:uid="{00000000-0005-0000-0000-0000370A0000}"/>
    <cellStyle name="Check Cell 4 2" xfId="4877" xr:uid="{00000000-0005-0000-0000-0000380A0000}"/>
    <cellStyle name="ÇÏÀÌÆÛ¸µÅ©" xfId="1939" xr:uid="{00000000-0005-0000-0000-0000390A0000}"/>
    <cellStyle name="Colore 1" xfId="1940" xr:uid="{00000000-0005-0000-0000-00003A0A0000}"/>
    <cellStyle name="Colore 2" xfId="1941" xr:uid="{00000000-0005-0000-0000-00003B0A0000}"/>
    <cellStyle name="Colore 3" xfId="1942" xr:uid="{00000000-0005-0000-0000-00003C0A0000}"/>
    <cellStyle name="Colore 4" xfId="1943" xr:uid="{00000000-0005-0000-0000-00003D0A0000}"/>
    <cellStyle name="Colore 5" xfId="1944" xr:uid="{00000000-0005-0000-0000-00003E0A0000}"/>
    <cellStyle name="Colore 6" xfId="1945" xr:uid="{00000000-0005-0000-0000-00003F0A0000}"/>
    <cellStyle name="Comma [0]_ SG&amp;A Bridge " xfId="1946" xr:uid="{00000000-0005-0000-0000-0000400A0000}"/>
    <cellStyle name="Comma [00]" xfId="1947" xr:uid="{00000000-0005-0000-0000-0000410A0000}"/>
    <cellStyle name="Comma [4]" xfId="1948" xr:uid="{00000000-0005-0000-0000-0000420A0000}"/>
    <cellStyle name="comma zerodec" xfId="1949" xr:uid="{00000000-0005-0000-0000-0000430A0000}"/>
    <cellStyle name="Comma_ SG&amp;A Bridge " xfId="1950" xr:uid="{00000000-0005-0000-0000-0000440A0000}"/>
    <cellStyle name="Comma0" xfId="1951" xr:uid="{00000000-0005-0000-0000-0000450A0000}"/>
    <cellStyle name="Comma0 2" xfId="3796" xr:uid="{00000000-0005-0000-0000-0000460A0000}"/>
    <cellStyle name="Currency [0]_ SG&amp;A Bridge " xfId="1952" xr:uid="{00000000-0005-0000-0000-0000470A0000}"/>
    <cellStyle name="Currency [00]" xfId="1953" xr:uid="{00000000-0005-0000-0000-0000480A0000}"/>
    <cellStyle name="Currency_ SG&amp;A Bridge " xfId="1954" xr:uid="{00000000-0005-0000-0000-0000490A0000}"/>
    <cellStyle name="Currency0" xfId="1955" xr:uid="{00000000-0005-0000-0000-00004A0A0000}"/>
    <cellStyle name="Currency0 2" xfId="3797" xr:uid="{00000000-0005-0000-0000-00004B0A0000}"/>
    <cellStyle name="Currency1" xfId="1956" xr:uid="{00000000-0005-0000-0000-00004C0A0000}"/>
    <cellStyle name="Date" xfId="1957" xr:uid="{00000000-0005-0000-0000-00004D0A0000}"/>
    <cellStyle name="Date Short" xfId="1958" xr:uid="{00000000-0005-0000-0000-00004E0A0000}"/>
    <cellStyle name="DELTA" xfId="1959" xr:uid="{00000000-0005-0000-0000-00004F0A0000}"/>
    <cellStyle name="DELTA 2" xfId="3798" xr:uid="{00000000-0005-0000-0000-0000500A0000}"/>
    <cellStyle name="DELTA 2 2" xfId="4415" xr:uid="{00000000-0005-0000-0000-0000510A0000}"/>
    <cellStyle name="DELTA 2 2 2" xfId="4896" xr:uid="{00000000-0005-0000-0000-0000520A0000}"/>
    <cellStyle name="DELTA 2 3" xfId="4298" xr:uid="{00000000-0005-0000-0000-0000530A0000}"/>
    <cellStyle name="DELTA 2 3 2" xfId="4744" xr:uid="{00000000-0005-0000-0000-0000540A0000}"/>
    <cellStyle name="DELTA 2 3 3" xfId="4894" xr:uid="{00000000-0005-0000-0000-0000550A0000}"/>
    <cellStyle name="DELTA 2 4" xfId="4652" xr:uid="{00000000-0005-0000-0000-0000560A0000}"/>
    <cellStyle name="DELTA 3" xfId="4230" xr:uid="{00000000-0005-0000-0000-0000570A0000}"/>
    <cellStyle name="DELTA 3 2" xfId="4712" xr:uid="{00000000-0005-0000-0000-0000580A0000}"/>
    <cellStyle name="DELTA 3 3" xfId="4882" xr:uid="{00000000-0005-0000-0000-0000590A0000}"/>
    <cellStyle name="DELTA 4" xfId="4327" xr:uid="{00000000-0005-0000-0000-00005A0A0000}"/>
    <cellStyle name="DELTA 4 2" xfId="4895" xr:uid="{00000000-0005-0000-0000-00005B0A0000}"/>
    <cellStyle name="DELTA 5" xfId="4525" xr:uid="{00000000-0005-0000-0000-00005C0A0000}"/>
    <cellStyle name="Dezimal [0]_RESULTS" xfId="1960" xr:uid="{00000000-0005-0000-0000-00005D0A0000}"/>
    <cellStyle name="Dezimal_CSI Price Comparison" xfId="1961" xr:uid="{00000000-0005-0000-0000-00005E0A0000}"/>
    <cellStyle name="Dollar (zero dec)" xfId="1962" xr:uid="{00000000-0005-0000-0000-00005F0A0000}"/>
    <cellStyle name="Enter Currency (0)" xfId="1963" xr:uid="{00000000-0005-0000-0000-0000600A0000}"/>
    <cellStyle name="Enter Currency (2)" xfId="1964" xr:uid="{00000000-0005-0000-0000-0000610A0000}"/>
    <cellStyle name="Enter Units (0)" xfId="1965" xr:uid="{00000000-0005-0000-0000-0000620A0000}"/>
    <cellStyle name="Enter Units (1)" xfId="1966" xr:uid="{00000000-0005-0000-0000-0000630A0000}"/>
    <cellStyle name="Enter Units (2)" xfId="1967" xr:uid="{00000000-0005-0000-0000-0000640A0000}"/>
    <cellStyle name="Euro" xfId="1968" xr:uid="{00000000-0005-0000-0000-0000650A0000}"/>
    <cellStyle name="Explanatory Text" xfId="1969" xr:uid="{00000000-0005-0000-0000-0000660A0000}"/>
    <cellStyle name="Explanatory Text 2" xfId="1970" xr:uid="{00000000-0005-0000-0000-0000670A0000}"/>
    <cellStyle name="Explanatory Text 2 2" xfId="1971" xr:uid="{00000000-0005-0000-0000-0000680A0000}"/>
    <cellStyle name="Explanatory Text 2 3" xfId="1972" xr:uid="{00000000-0005-0000-0000-0000690A0000}"/>
    <cellStyle name="Explanatory Text 3" xfId="1973" xr:uid="{00000000-0005-0000-0000-00006A0A0000}"/>
    <cellStyle name="Fixed" xfId="1974" xr:uid="{00000000-0005-0000-0000-00006B0A0000}"/>
    <cellStyle name="Followed Hyperlink" xfId="1975" xr:uid="{00000000-0005-0000-0000-00006C0A0000}"/>
    <cellStyle name="Followed Hyperlink 2" xfId="1976" xr:uid="{00000000-0005-0000-0000-00006D0A0000}"/>
    <cellStyle name="Followed Hyperlink 2 2" xfId="1977" xr:uid="{00000000-0005-0000-0000-00006E0A0000}"/>
    <cellStyle name="Followed Hyperlink 2 3" xfId="1978" xr:uid="{00000000-0005-0000-0000-00006F0A0000}"/>
    <cellStyle name="Followed Hyperlink 3" xfId="1979" xr:uid="{00000000-0005-0000-0000-0000700A0000}"/>
    <cellStyle name="Followed Hyperlink 4" xfId="1980" xr:uid="{00000000-0005-0000-0000-0000710A0000}"/>
    <cellStyle name="Good" xfId="1981" xr:uid="{00000000-0005-0000-0000-0000720A0000}"/>
    <cellStyle name="Good 2" xfId="1982" xr:uid="{00000000-0005-0000-0000-0000730A0000}"/>
    <cellStyle name="Good 2 2" xfId="1983" xr:uid="{00000000-0005-0000-0000-0000740A0000}"/>
    <cellStyle name="Good 2 2 2" xfId="3212" xr:uid="{00000000-0005-0000-0000-0000750A0000}"/>
    <cellStyle name="Good 2 3" xfId="1984" xr:uid="{00000000-0005-0000-0000-0000760A0000}"/>
    <cellStyle name="Good 2 3 2" xfId="3302" xr:uid="{00000000-0005-0000-0000-0000770A0000}"/>
    <cellStyle name="Good 2 4" xfId="3367" xr:uid="{00000000-0005-0000-0000-0000780A0000}"/>
    <cellStyle name="Good 3" xfId="1985" xr:uid="{00000000-0005-0000-0000-0000790A0000}"/>
    <cellStyle name="Grey" xfId="1986" xr:uid="{00000000-0005-0000-0000-00007A0A0000}"/>
    <cellStyle name="HEADER" xfId="1987" xr:uid="{00000000-0005-0000-0000-00007B0A0000}"/>
    <cellStyle name="Header1" xfId="1988" xr:uid="{00000000-0005-0000-0000-00007C0A0000}"/>
    <cellStyle name="Header1 2" xfId="3410" xr:uid="{00000000-0005-0000-0000-00007D0A0000}"/>
    <cellStyle name="Header1 2 2" xfId="4403" xr:uid="{00000000-0005-0000-0000-00007E0A0000}"/>
    <cellStyle name="Header2" xfId="1989" xr:uid="{00000000-0005-0000-0000-00007F0A0000}"/>
    <cellStyle name="Header2 2" xfId="3801" xr:uid="{00000000-0005-0000-0000-0000800A0000}"/>
    <cellStyle name="Header2 2 2" xfId="4653" xr:uid="{00000000-0005-0000-0000-0000810A0000}"/>
    <cellStyle name="Header2 3" xfId="4346" xr:uid="{00000000-0005-0000-0000-0000820A0000}"/>
    <cellStyle name="Header2 3 2" xfId="4766" xr:uid="{00000000-0005-0000-0000-0000830A0000}"/>
    <cellStyle name="Header2 4" xfId="4526" xr:uid="{00000000-0005-0000-0000-0000840A0000}"/>
    <cellStyle name="Heading 1" xfId="1990" xr:uid="{00000000-0005-0000-0000-0000850A0000}"/>
    <cellStyle name="Heading 1 2" xfId="1991" xr:uid="{00000000-0005-0000-0000-0000860A0000}"/>
    <cellStyle name="Heading 1 2 2" xfId="3803" xr:uid="{00000000-0005-0000-0000-0000870A0000}"/>
    <cellStyle name="Heading 2" xfId="1992" xr:uid="{00000000-0005-0000-0000-0000880A0000}"/>
    <cellStyle name="Heading 2 2" xfId="1993" xr:uid="{00000000-0005-0000-0000-0000890A0000}"/>
    <cellStyle name="Heading 2 2 2" xfId="3363" xr:uid="{00000000-0005-0000-0000-00008A0A0000}"/>
    <cellStyle name="Heading 3" xfId="1994" xr:uid="{00000000-0005-0000-0000-00008B0A0000}"/>
    <cellStyle name="Heading 3 2" xfId="1995" xr:uid="{00000000-0005-0000-0000-00008C0A0000}"/>
    <cellStyle name="Heading 3 2 2" xfId="1996" xr:uid="{00000000-0005-0000-0000-00008D0A0000}"/>
    <cellStyle name="Heading 3 2 2 2" xfId="3806" xr:uid="{00000000-0005-0000-0000-00008E0A0000}"/>
    <cellStyle name="Heading 3 2 2 2 2" xfId="4417" xr:uid="{00000000-0005-0000-0000-00008F0A0000}"/>
    <cellStyle name="Heading 3 2 2 3" xfId="4233" xr:uid="{00000000-0005-0000-0000-0000900A0000}"/>
    <cellStyle name="Heading 3 2 3" xfId="1997" xr:uid="{00000000-0005-0000-0000-0000910A0000}"/>
    <cellStyle name="Heading 3 2 3 2" xfId="3807" xr:uid="{00000000-0005-0000-0000-0000920A0000}"/>
    <cellStyle name="Heading 3 2 3 2 2" xfId="4418" xr:uid="{00000000-0005-0000-0000-0000930A0000}"/>
    <cellStyle name="Heading 3 2 3 3" xfId="4234" xr:uid="{00000000-0005-0000-0000-0000940A0000}"/>
    <cellStyle name="Heading 3 2 4" xfId="3804" xr:uid="{00000000-0005-0000-0000-0000950A0000}"/>
    <cellStyle name="Heading 3 2 4 2" xfId="4416" xr:uid="{00000000-0005-0000-0000-0000960A0000}"/>
    <cellStyle name="Heading 3 2 5" xfId="4232" xr:uid="{00000000-0005-0000-0000-0000970A0000}"/>
    <cellStyle name="Heading 3 3" xfId="1998" xr:uid="{00000000-0005-0000-0000-0000980A0000}"/>
    <cellStyle name="Heading 3 3 2" xfId="4235" xr:uid="{00000000-0005-0000-0000-0000990A0000}"/>
    <cellStyle name="Heading 3 4" xfId="4231" xr:uid="{00000000-0005-0000-0000-00009A0A0000}"/>
    <cellStyle name="Heading 4" xfId="1999" xr:uid="{00000000-0005-0000-0000-00009B0A0000}"/>
    <cellStyle name="Heading 4 2" xfId="2000" xr:uid="{00000000-0005-0000-0000-00009C0A0000}"/>
    <cellStyle name="Heading 4 2 2" xfId="2001" xr:uid="{00000000-0005-0000-0000-00009D0A0000}"/>
    <cellStyle name="Heading 4 2 2 2" xfId="3809" xr:uid="{00000000-0005-0000-0000-00009E0A0000}"/>
    <cellStyle name="Heading 4 2 3" xfId="2002" xr:uid="{00000000-0005-0000-0000-00009F0A0000}"/>
    <cellStyle name="Heading 4 2 3 2" xfId="3811" xr:uid="{00000000-0005-0000-0000-0000A00A0000}"/>
    <cellStyle name="Heading 4 2 4" xfId="3808" xr:uid="{00000000-0005-0000-0000-0000A10A0000}"/>
    <cellStyle name="Heading 4 3" xfId="2003" xr:uid="{00000000-0005-0000-0000-0000A20A0000}"/>
    <cellStyle name="Hyperlink" xfId="2004" xr:uid="{00000000-0005-0000-0000-0000A30A0000}"/>
    <cellStyle name="Input" xfId="2005" xr:uid="{00000000-0005-0000-0000-0000A40A0000}"/>
    <cellStyle name="Input [yellow]" xfId="2006" xr:uid="{00000000-0005-0000-0000-0000A50A0000}"/>
    <cellStyle name="Input [yellow] 2" xfId="3310" xr:uid="{00000000-0005-0000-0000-0000A60A0000}"/>
    <cellStyle name="Input [yellow] 2 2" xfId="4500" xr:uid="{00000000-0005-0000-0000-0000A70A0000}"/>
    <cellStyle name="Input [yellow] 2 2 2" xfId="4872" xr:uid="{00000000-0005-0000-0000-0000A80A0000}"/>
    <cellStyle name="Input [yellow] 3" xfId="4528" xr:uid="{00000000-0005-0000-0000-0000A90A0000}"/>
    <cellStyle name="Input 10" xfId="4348" xr:uid="{00000000-0005-0000-0000-0000AA0A0000}"/>
    <cellStyle name="Input 10 2" xfId="4767" xr:uid="{00000000-0005-0000-0000-0000AB0A0000}"/>
    <cellStyle name="Input 11" xfId="4293" xr:uid="{00000000-0005-0000-0000-0000AC0A0000}"/>
    <cellStyle name="Input 11 2" xfId="4743" xr:uid="{00000000-0005-0000-0000-0000AD0A0000}"/>
    <cellStyle name="Input 12" xfId="4299" xr:uid="{00000000-0005-0000-0000-0000AE0A0000}"/>
    <cellStyle name="Input 12 2" xfId="4745" xr:uid="{00000000-0005-0000-0000-0000AF0A0000}"/>
    <cellStyle name="Input 13" xfId="4300" xr:uid="{00000000-0005-0000-0000-0000B00A0000}"/>
    <cellStyle name="Input 13 2" xfId="4746" xr:uid="{00000000-0005-0000-0000-0000B10A0000}"/>
    <cellStyle name="Input 14" xfId="4392" xr:uid="{00000000-0005-0000-0000-0000B20A0000}"/>
    <cellStyle name="Input 14 2" xfId="4801" xr:uid="{00000000-0005-0000-0000-0000B30A0000}"/>
    <cellStyle name="Input 15" xfId="4457" xr:uid="{00000000-0005-0000-0000-0000B40A0000}"/>
    <cellStyle name="Input 15 2" xfId="4835" xr:uid="{00000000-0005-0000-0000-0000B50A0000}"/>
    <cellStyle name="Input 16" xfId="4527" xr:uid="{00000000-0005-0000-0000-0000B60A0000}"/>
    <cellStyle name="Input 17" xfId="4518" xr:uid="{00000000-0005-0000-0000-0000B70A0000}"/>
    <cellStyle name="Input 2" xfId="2007" xr:uid="{00000000-0005-0000-0000-0000B80A0000}"/>
    <cellStyle name="Input 2 2" xfId="2008" xr:uid="{00000000-0005-0000-0000-0000B90A0000}"/>
    <cellStyle name="Input 2 2 2" xfId="3813" xr:uid="{00000000-0005-0000-0000-0000BA0A0000}"/>
    <cellStyle name="Input 2 2 2 2" xfId="4421" xr:uid="{00000000-0005-0000-0000-0000BB0A0000}"/>
    <cellStyle name="Input 2 2 2 2 2" xfId="4813" xr:uid="{00000000-0005-0000-0000-0000BC0A0000}"/>
    <cellStyle name="Input 2 2 2 3" xfId="4655" xr:uid="{00000000-0005-0000-0000-0000BD0A0000}"/>
    <cellStyle name="Input 2 2 3" xfId="4331" xr:uid="{00000000-0005-0000-0000-0000BE0A0000}"/>
    <cellStyle name="Input 2 2 3 2" xfId="4756" xr:uid="{00000000-0005-0000-0000-0000BF0A0000}"/>
    <cellStyle name="Input 2 2 4" xfId="4530" xr:uid="{00000000-0005-0000-0000-0000C00A0000}"/>
    <cellStyle name="Input 2 3" xfId="2009" xr:uid="{00000000-0005-0000-0000-0000C10A0000}"/>
    <cellStyle name="Input 2 3 2" xfId="3814" xr:uid="{00000000-0005-0000-0000-0000C20A0000}"/>
    <cellStyle name="Input 2 3 2 2" xfId="4422" xr:uid="{00000000-0005-0000-0000-0000C30A0000}"/>
    <cellStyle name="Input 2 3 2 2 2" xfId="4814" xr:uid="{00000000-0005-0000-0000-0000C40A0000}"/>
    <cellStyle name="Input 2 3 2 3" xfId="4656" xr:uid="{00000000-0005-0000-0000-0000C50A0000}"/>
    <cellStyle name="Input 2 3 3" xfId="4332" xr:uid="{00000000-0005-0000-0000-0000C60A0000}"/>
    <cellStyle name="Input 2 3 3 2" xfId="4757" xr:uid="{00000000-0005-0000-0000-0000C70A0000}"/>
    <cellStyle name="Input 2 3 4" xfId="4531" xr:uid="{00000000-0005-0000-0000-0000C80A0000}"/>
    <cellStyle name="Input 2 4" xfId="3812" xr:uid="{00000000-0005-0000-0000-0000C90A0000}"/>
    <cellStyle name="Input 2 4 2" xfId="4420" xr:uid="{00000000-0005-0000-0000-0000CA0A0000}"/>
    <cellStyle name="Input 2 4 2 2" xfId="4812" xr:uid="{00000000-0005-0000-0000-0000CB0A0000}"/>
    <cellStyle name="Input 2 4 3" xfId="4654" xr:uid="{00000000-0005-0000-0000-0000CC0A0000}"/>
    <cellStyle name="Input 2 5" xfId="4330" xr:uid="{00000000-0005-0000-0000-0000CD0A0000}"/>
    <cellStyle name="Input 2 5 2" xfId="4755" xr:uid="{00000000-0005-0000-0000-0000CE0A0000}"/>
    <cellStyle name="Input 2 6" xfId="4529" xr:uid="{00000000-0005-0000-0000-0000CF0A0000}"/>
    <cellStyle name="Input 3" xfId="2010" xr:uid="{00000000-0005-0000-0000-0000D00A0000}"/>
    <cellStyle name="Input 3 2" xfId="2011" xr:uid="{00000000-0005-0000-0000-0000D10A0000}"/>
    <cellStyle name="Input 3 2 2" xfId="3816" xr:uid="{00000000-0005-0000-0000-0000D20A0000}"/>
    <cellStyle name="Input 3 2 2 2" xfId="4424" xr:uid="{00000000-0005-0000-0000-0000D30A0000}"/>
    <cellStyle name="Input 3 2 2 2 2" xfId="4816" xr:uid="{00000000-0005-0000-0000-0000D40A0000}"/>
    <cellStyle name="Input 3 2 2 3" xfId="4658" xr:uid="{00000000-0005-0000-0000-0000D50A0000}"/>
    <cellStyle name="Input 3 2 3" xfId="4334" xr:uid="{00000000-0005-0000-0000-0000D60A0000}"/>
    <cellStyle name="Input 3 2 3 2" xfId="4759" xr:uid="{00000000-0005-0000-0000-0000D70A0000}"/>
    <cellStyle name="Input 3 2 4" xfId="4533" xr:uid="{00000000-0005-0000-0000-0000D80A0000}"/>
    <cellStyle name="Input 3 3" xfId="2012" xr:uid="{00000000-0005-0000-0000-0000D90A0000}"/>
    <cellStyle name="Input 3 3 2" xfId="3187" xr:uid="{00000000-0005-0000-0000-0000DA0A0000}"/>
    <cellStyle name="Input 3 3 2 2" xfId="4393" xr:uid="{00000000-0005-0000-0000-0000DB0A0000}"/>
    <cellStyle name="Input 3 3 2 2 2" xfId="4802" xr:uid="{00000000-0005-0000-0000-0000DC0A0000}"/>
    <cellStyle name="Input 3 3 2 3" xfId="4640" xr:uid="{00000000-0005-0000-0000-0000DD0A0000}"/>
    <cellStyle name="Input 3 3 3" xfId="4335" xr:uid="{00000000-0005-0000-0000-0000DE0A0000}"/>
    <cellStyle name="Input 3 3 3 2" xfId="4760" xr:uid="{00000000-0005-0000-0000-0000DF0A0000}"/>
    <cellStyle name="Input 3 3 4" xfId="4534" xr:uid="{00000000-0005-0000-0000-0000E00A0000}"/>
    <cellStyle name="Input 3 4" xfId="3815" xr:uid="{00000000-0005-0000-0000-0000E10A0000}"/>
    <cellStyle name="Input 3 4 2" xfId="4423" xr:uid="{00000000-0005-0000-0000-0000E20A0000}"/>
    <cellStyle name="Input 3 4 2 2" xfId="4815" xr:uid="{00000000-0005-0000-0000-0000E30A0000}"/>
    <cellStyle name="Input 3 4 3" xfId="4657" xr:uid="{00000000-0005-0000-0000-0000E40A0000}"/>
    <cellStyle name="Input 3 5" xfId="4333" xr:uid="{00000000-0005-0000-0000-0000E50A0000}"/>
    <cellStyle name="Input 3 5 2" xfId="4758" xr:uid="{00000000-0005-0000-0000-0000E60A0000}"/>
    <cellStyle name="Input 3 6" xfId="4532" xr:uid="{00000000-0005-0000-0000-0000E70A0000}"/>
    <cellStyle name="Input 4" xfId="2013" xr:uid="{00000000-0005-0000-0000-0000E80A0000}"/>
    <cellStyle name="Input 4 2" xfId="2014" xr:uid="{00000000-0005-0000-0000-0000E90A0000}"/>
    <cellStyle name="Input 4 2 2" xfId="3817" xr:uid="{00000000-0005-0000-0000-0000EA0A0000}"/>
    <cellStyle name="Input 4 2 2 2" xfId="4425" xr:uid="{00000000-0005-0000-0000-0000EB0A0000}"/>
    <cellStyle name="Input 4 2 2 2 2" xfId="4817" xr:uid="{00000000-0005-0000-0000-0000EC0A0000}"/>
    <cellStyle name="Input 4 2 2 3" xfId="4659" xr:uid="{00000000-0005-0000-0000-0000ED0A0000}"/>
    <cellStyle name="Input 4 2 3" xfId="4337" xr:uid="{00000000-0005-0000-0000-0000EE0A0000}"/>
    <cellStyle name="Input 4 2 3 2" xfId="4762" xr:uid="{00000000-0005-0000-0000-0000EF0A0000}"/>
    <cellStyle name="Input 4 2 4" xfId="4536" xr:uid="{00000000-0005-0000-0000-0000F00A0000}"/>
    <cellStyle name="Input 4 3" xfId="2015" xr:uid="{00000000-0005-0000-0000-0000F10A0000}"/>
    <cellStyle name="Input 4 3 2" xfId="3818" xr:uid="{00000000-0005-0000-0000-0000F20A0000}"/>
    <cellStyle name="Input 4 3 2 2" xfId="4426" xr:uid="{00000000-0005-0000-0000-0000F30A0000}"/>
    <cellStyle name="Input 4 3 2 2 2" xfId="4818" xr:uid="{00000000-0005-0000-0000-0000F40A0000}"/>
    <cellStyle name="Input 4 3 2 3" xfId="4660" xr:uid="{00000000-0005-0000-0000-0000F50A0000}"/>
    <cellStyle name="Input 4 3 3" xfId="4338" xr:uid="{00000000-0005-0000-0000-0000F60A0000}"/>
    <cellStyle name="Input 4 3 3 2" xfId="4763" xr:uid="{00000000-0005-0000-0000-0000F70A0000}"/>
    <cellStyle name="Input 4 3 4" xfId="4537" xr:uid="{00000000-0005-0000-0000-0000F80A0000}"/>
    <cellStyle name="Input 4 4" xfId="3163" xr:uid="{00000000-0005-0000-0000-0000F90A0000}"/>
    <cellStyle name="Input 4 4 2" xfId="4391" xr:uid="{00000000-0005-0000-0000-0000FA0A0000}"/>
    <cellStyle name="Input 4 4 2 2" xfId="4800" xr:uid="{00000000-0005-0000-0000-0000FB0A0000}"/>
    <cellStyle name="Input 4 4 3" xfId="4639" xr:uid="{00000000-0005-0000-0000-0000FC0A0000}"/>
    <cellStyle name="Input 4 5" xfId="4336" xr:uid="{00000000-0005-0000-0000-0000FD0A0000}"/>
    <cellStyle name="Input 4 5 2" xfId="4761" xr:uid="{00000000-0005-0000-0000-0000FE0A0000}"/>
    <cellStyle name="Input 4 6" xfId="4535" xr:uid="{00000000-0005-0000-0000-0000FF0A0000}"/>
    <cellStyle name="Input 5" xfId="2016" xr:uid="{00000000-0005-0000-0000-0000000B0000}"/>
    <cellStyle name="Input 5 2" xfId="4339" xr:uid="{00000000-0005-0000-0000-0000010B0000}"/>
    <cellStyle name="Input 5 2 2" xfId="4764" xr:uid="{00000000-0005-0000-0000-0000020B0000}"/>
    <cellStyle name="Input 5 3" xfId="4538" xr:uid="{00000000-0005-0000-0000-0000030B0000}"/>
    <cellStyle name="Input 6" xfId="4329" xr:uid="{00000000-0005-0000-0000-0000040B0000}"/>
    <cellStyle name="Input 6 2" xfId="4754" xr:uid="{00000000-0005-0000-0000-0000050B0000}"/>
    <cellStyle name="Input 7" xfId="4320" xr:uid="{00000000-0005-0000-0000-0000060B0000}"/>
    <cellStyle name="Input 7 2" xfId="4747" xr:uid="{00000000-0005-0000-0000-0000070B0000}"/>
    <cellStyle name="Input 8" xfId="4394" xr:uid="{00000000-0005-0000-0000-0000080B0000}"/>
    <cellStyle name="Input 8 2" xfId="4803" xr:uid="{00000000-0005-0000-0000-0000090B0000}"/>
    <cellStyle name="Input 9" xfId="4344" xr:uid="{00000000-0005-0000-0000-00000A0B0000}"/>
    <cellStyle name="Input 9 2" xfId="4765" xr:uid="{00000000-0005-0000-0000-00000B0B0000}"/>
    <cellStyle name="Input_11'Q3 kfsy Engineering Budget" xfId="2017" xr:uid="{00000000-0005-0000-0000-00000C0B0000}"/>
    <cellStyle name="l]_x000d__x000a_Path=h:_x000d__x000a_Name=Diana Chang_x000d__x000a_DDEApps=nsf,nsg,nsh,ntf,ns2,ors,org_x000d__x000a_SmartIcons=Read Message_x000d__x000a__x000d__x000a__x000d__x000a_[cc:Edit" xfId="2018" xr:uid="{00000000-0005-0000-0000-00000D0B0000}"/>
    <cellStyle name="Link Currency (0)" xfId="2019" xr:uid="{00000000-0005-0000-0000-00000E0B0000}"/>
    <cellStyle name="Link Currency (2)" xfId="2020" xr:uid="{00000000-0005-0000-0000-00000F0B0000}"/>
    <cellStyle name="Link Units (0)" xfId="2021" xr:uid="{00000000-0005-0000-0000-0000100B0000}"/>
    <cellStyle name="Link Units (1)" xfId="2022" xr:uid="{00000000-0005-0000-0000-0000110B0000}"/>
    <cellStyle name="Link Units (2)" xfId="2023" xr:uid="{00000000-0005-0000-0000-0000120B0000}"/>
    <cellStyle name="Linked Cell" xfId="2024" xr:uid="{00000000-0005-0000-0000-0000130B0000}"/>
    <cellStyle name="Linked Cell 2" xfId="2025" xr:uid="{00000000-0005-0000-0000-0000140B0000}"/>
    <cellStyle name="Linked Cell 2 2" xfId="2026" xr:uid="{00000000-0005-0000-0000-0000150B0000}"/>
    <cellStyle name="Linked Cell 2 3" xfId="2027" xr:uid="{00000000-0005-0000-0000-0000160B0000}"/>
    <cellStyle name="Linked Cell 3" xfId="2028" xr:uid="{00000000-0005-0000-0000-0000170B0000}"/>
    <cellStyle name="Millares [0]_KKKKK" xfId="2029" xr:uid="{00000000-0005-0000-0000-0000180B0000}"/>
    <cellStyle name="Millares_KKKKK" xfId="2030" xr:uid="{00000000-0005-0000-0000-0000190B0000}"/>
    <cellStyle name="Milliers [0]_EDYAN" xfId="2031" xr:uid="{00000000-0005-0000-0000-00001A0B0000}"/>
    <cellStyle name="Milliers_EDYAN" xfId="2032" xr:uid="{00000000-0005-0000-0000-00001B0B0000}"/>
    <cellStyle name="Model" xfId="2033" xr:uid="{00000000-0005-0000-0000-00001C0B0000}"/>
    <cellStyle name="Model 2" xfId="3822" xr:uid="{00000000-0005-0000-0000-00001D0B0000}"/>
    <cellStyle name="Model 2 2" xfId="4429" xr:uid="{00000000-0005-0000-0000-00001E0B0000}"/>
    <cellStyle name="Model 3" xfId="4340" xr:uid="{00000000-0005-0000-0000-00001F0B0000}"/>
    <cellStyle name="Moneda [0]_KKKKK" xfId="2034" xr:uid="{00000000-0005-0000-0000-0000200B0000}"/>
    <cellStyle name="Moneda_KKKKK" xfId="2035" xr:uid="{00000000-0005-0000-0000-0000210B0000}"/>
    <cellStyle name="Monétaire [0]_EDYAN" xfId="2036" xr:uid="{00000000-0005-0000-0000-0000220B0000}"/>
    <cellStyle name="Monétaire_EDYAN" xfId="2037" xr:uid="{00000000-0005-0000-0000-0000230B0000}"/>
    <cellStyle name="Neutral" xfId="2038" xr:uid="{00000000-0005-0000-0000-0000240B0000}"/>
    <cellStyle name="Neutral 2" xfId="2039" xr:uid="{00000000-0005-0000-0000-0000250B0000}"/>
    <cellStyle name="Neutral 2 2" xfId="2040" xr:uid="{00000000-0005-0000-0000-0000260B0000}"/>
    <cellStyle name="Neutral 2 2 2" xfId="3825" xr:uid="{00000000-0005-0000-0000-0000270B0000}"/>
    <cellStyle name="Neutral 2 3" xfId="2041" xr:uid="{00000000-0005-0000-0000-0000280B0000}"/>
    <cellStyle name="Neutral 2 3 2" xfId="3826" xr:uid="{00000000-0005-0000-0000-0000290B0000}"/>
    <cellStyle name="Neutral 2 4" xfId="3824" xr:uid="{00000000-0005-0000-0000-00002A0B0000}"/>
    <cellStyle name="Neutral 3" xfId="2042" xr:uid="{00000000-0005-0000-0000-00002B0B0000}"/>
    <cellStyle name="Neutrale" xfId="2043" xr:uid="{00000000-0005-0000-0000-00002C0B0000}"/>
    <cellStyle name="New Times Roman" xfId="2044" xr:uid="{00000000-0005-0000-0000-00002D0B0000}"/>
    <cellStyle name="no dec" xfId="2045" xr:uid="{00000000-0005-0000-0000-00002E0B0000}"/>
    <cellStyle name="Normal - Style1" xfId="2046" xr:uid="{00000000-0005-0000-0000-00002F0B0000}"/>
    <cellStyle name="Normal 2" xfId="2047" xr:uid="{00000000-0005-0000-0000-0000300B0000}"/>
    <cellStyle name="Normal 2 2" xfId="2048" xr:uid="{00000000-0005-0000-0000-0000310B0000}"/>
    <cellStyle name="Normal 2 2 2" xfId="3317" xr:uid="{00000000-0005-0000-0000-0000320B0000}"/>
    <cellStyle name="Normal 2 3" xfId="2049" xr:uid="{00000000-0005-0000-0000-0000330B0000}"/>
    <cellStyle name="Normal 2 3 2" xfId="3322" xr:uid="{00000000-0005-0000-0000-0000340B0000}"/>
    <cellStyle name="Normal 2 4" xfId="3827" xr:uid="{00000000-0005-0000-0000-0000350B0000}"/>
    <cellStyle name="Normal_ SG&amp;A Bridge " xfId="2050" xr:uid="{00000000-0005-0000-0000-0000360B0000}"/>
    <cellStyle name="Normale_A" xfId="2051" xr:uid="{00000000-0005-0000-0000-0000370B0000}"/>
    <cellStyle name="Nota" xfId="2052" xr:uid="{00000000-0005-0000-0000-0000380B0000}"/>
    <cellStyle name="Nota 2" xfId="4405" xr:uid="{00000000-0005-0000-0000-0000390B0000}"/>
    <cellStyle name="Note" xfId="2053" xr:uid="{00000000-0005-0000-0000-00003A0B0000}"/>
    <cellStyle name="Note 2" xfId="2054" xr:uid="{00000000-0005-0000-0000-00003B0B0000}"/>
    <cellStyle name="Note 2 2" xfId="2055" xr:uid="{00000000-0005-0000-0000-00003C0B0000}"/>
    <cellStyle name="Note 2 2 2" xfId="3829" xr:uid="{00000000-0005-0000-0000-00003D0B0000}"/>
    <cellStyle name="Note 2 2 2 2" xfId="4296" xr:uid="{00000000-0005-0000-0000-00003E0B0000}"/>
    <cellStyle name="Note 2 2 3" xfId="4386" xr:uid="{00000000-0005-0000-0000-00003F0B0000}"/>
    <cellStyle name="Note 2 3" xfId="2056" xr:uid="{00000000-0005-0000-0000-0000400B0000}"/>
    <cellStyle name="Note 2 3 2" xfId="3830" xr:uid="{00000000-0005-0000-0000-0000410B0000}"/>
    <cellStyle name="Note 2 3 2 2" xfId="4314" xr:uid="{00000000-0005-0000-0000-0000420B0000}"/>
    <cellStyle name="Note 2 3 3" xfId="4499" xr:uid="{00000000-0005-0000-0000-0000430B0000}"/>
    <cellStyle name="Note 2 4" xfId="3828" xr:uid="{00000000-0005-0000-0000-0000440B0000}"/>
    <cellStyle name="Note 2 4 2" xfId="4349" xr:uid="{00000000-0005-0000-0000-0000450B0000}"/>
    <cellStyle name="Note 2 5" xfId="4404" xr:uid="{00000000-0005-0000-0000-0000460B0000}"/>
    <cellStyle name="Note 3" xfId="2057" xr:uid="{00000000-0005-0000-0000-0000470B0000}"/>
    <cellStyle name="Note 3 2" xfId="2058" xr:uid="{00000000-0005-0000-0000-0000480B0000}"/>
    <cellStyle name="Note 3 2 2" xfId="3831" xr:uid="{00000000-0005-0000-0000-0000490B0000}"/>
    <cellStyle name="Note 3 2 2 2" xfId="4295" xr:uid="{00000000-0005-0000-0000-00004A0B0000}"/>
    <cellStyle name="Note 3 2 3" xfId="4319" xr:uid="{00000000-0005-0000-0000-00004B0B0000}"/>
    <cellStyle name="Note 3 3" xfId="2059" xr:uid="{00000000-0005-0000-0000-00004C0B0000}"/>
    <cellStyle name="Note 3 3 2" xfId="3832" xr:uid="{00000000-0005-0000-0000-00004D0B0000}"/>
    <cellStyle name="Note 3 3 2 2" xfId="4501" xr:uid="{00000000-0005-0000-0000-00004E0B0000}"/>
    <cellStyle name="Note 3 3 3" xfId="4318" xr:uid="{00000000-0005-0000-0000-00004F0B0000}"/>
    <cellStyle name="Note 3 4" xfId="3203" xr:uid="{00000000-0005-0000-0000-0000500B0000}"/>
    <cellStyle name="Note 3 4 2" xfId="4482" xr:uid="{00000000-0005-0000-0000-0000510B0000}"/>
    <cellStyle name="Note 3 5" xfId="4368" xr:uid="{00000000-0005-0000-0000-0000520B0000}"/>
    <cellStyle name="Note 4" xfId="4367" xr:uid="{00000000-0005-0000-0000-0000530B0000}"/>
    <cellStyle name="Output" xfId="2060" xr:uid="{00000000-0005-0000-0000-0000540B0000}"/>
    <cellStyle name="Output 2" xfId="2061" xr:uid="{00000000-0005-0000-0000-0000550B0000}"/>
    <cellStyle name="Output 2 2" xfId="2062" xr:uid="{00000000-0005-0000-0000-0000560B0000}"/>
    <cellStyle name="Output 2 2 2" xfId="3834" xr:uid="{00000000-0005-0000-0000-0000570B0000}"/>
    <cellStyle name="Output 2 2 2 2" xfId="4665" xr:uid="{00000000-0005-0000-0000-0000580B0000}"/>
    <cellStyle name="Output 2 2 3" xfId="4541" xr:uid="{00000000-0005-0000-0000-0000590B0000}"/>
    <cellStyle name="Output 2 3" xfId="2063" xr:uid="{00000000-0005-0000-0000-00005A0B0000}"/>
    <cellStyle name="Output 2 3 2" xfId="3720" xr:uid="{00000000-0005-0000-0000-00005B0B0000}"/>
    <cellStyle name="Output 2 3 2 2" xfId="4647" xr:uid="{00000000-0005-0000-0000-00005C0B0000}"/>
    <cellStyle name="Output 2 3 3" xfId="4542" xr:uid="{00000000-0005-0000-0000-00005D0B0000}"/>
    <cellStyle name="Output 2 4" xfId="3833" xr:uid="{00000000-0005-0000-0000-00005E0B0000}"/>
    <cellStyle name="Output 2 4 2" xfId="4664" xr:uid="{00000000-0005-0000-0000-00005F0B0000}"/>
    <cellStyle name="Output 2 5" xfId="4540" xr:uid="{00000000-0005-0000-0000-0000600B0000}"/>
    <cellStyle name="Output 3" xfId="2064" xr:uid="{00000000-0005-0000-0000-0000610B0000}"/>
    <cellStyle name="Output 3 2" xfId="4543" xr:uid="{00000000-0005-0000-0000-0000620B0000}"/>
    <cellStyle name="Output 4" xfId="4539" xr:uid="{00000000-0005-0000-0000-0000630B0000}"/>
    <cellStyle name="p/n" xfId="2065" xr:uid="{00000000-0005-0000-0000-0000640B0000}"/>
    <cellStyle name="Percent [0]" xfId="2066" xr:uid="{00000000-0005-0000-0000-0000650B0000}"/>
    <cellStyle name="Percent [00]" xfId="2067" xr:uid="{00000000-0005-0000-0000-0000660B0000}"/>
    <cellStyle name="Percent [2]" xfId="2068" xr:uid="{00000000-0005-0000-0000-0000670B0000}"/>
    <cellStyle name="Percent_#6 Temps &amp; Contractors" xfId="2069" xr:uid="{00000000-0005-0000-0000-0000680B0000}"/>
    <cellStyle name="PrePop Currency (0)" xfId="2070" xr:uid="{00000000-0005-0000-0000-0000690B0000}"/>
    <cellStyle name="PrePop Currency (2)" xfId="2071" xr:uid="{00000000-0005-0000-0000-00006A0B0000}"/>
    <cellStyle name="PrePop Units (0)" xfId="2072" xr:uid="{00000000-0005-0000-0000-00006B0B0000}"/>
    <cellStyle name="PrePop Units (1)" xfId="2073" xr:uid="{00000000-0005-0000-0000-00006C0B0000}"/>
    <cellStyle name="PrePop Units (2)" xfId="2074" xr:uid="{00000000-0005-0000-0000-00006D0B0000}"/>
    <cellStyle name="Product" xfId="2075" xr:uid="{00000000-0005-0000-0000-00006E0B0000}"/>
    <cellStyle name="Product 2" xfId="4196" xr:uid="{00000000-0005-0000-0000-00006F0B0000}"/>
    <cellStyle name="Product 2 2" xfId="4466" xr:uid="{00000000-0005-0000-0000-0000700B0000}"/>
    <cellStyle name="Prozent_HP PLotter_open" xfId="2076" xr:uid="{00000000-0005-0000-0000-0000710B0000}"/>
    <cellStyle name="SAPBEXaggData" xfId="2077" xr:uid="{00000000-0005-0000-0000-0000720B0000}"/>
    <cellStyle name="SAPBEXaggData 2" xfId="4544" xr:uid="{00000000-0005-0000-0000-0000730B0000}"/>
    <cellStyle name="SAPBEXaggDataEmph" xfId="2078" xr:uid="{00000000-0005-0000-0000-0000740B0000}"/>
    <cellStyle name="SAPBEXaggDataEmph 2" xfId="4545" xr:uid="{00000000-0005-0000-0000-0000750B0000}"/>
    <cellStyle name="SAPBEXaggItem" xfId="2079" xr:uid="{00000000-0005-0000-0000-0000760B0000}"/>
    <cellStyle name="SAPBEXaggItem 2" xfId="4546" xr:uid="{00000000-0005-0000-0000-0000770B0000}"/>
    <cellStyle name="SAPBEXaggItemX" xfId="2080" xr:uid="{00000000-0005-0000-0000-0000780B0000}"/>
    <cellStyle name="SAPBEXaggItemX 2" xfId="4547" xr:uid="{00000000-0005-0000-0000-0000790B0000}"/>
    <cellStyle name="SAPBEXchaText" xfId="2081" xr:uid="{00000000-0005-0000-0000-00007A0B0000}"/>
    <cellStyle name="SAPBEXexcBad7" xfId="2082" xr:uid="{00000000-0005-0000-0000-00007B0B0000}"/>
    <cellStyle name="SAPBEXexcBad7 2" xfId="4548" xr:uid="{00000000-0005-0000-0000-00007C0B0000}"/>
    <cellStyle name="SAPBEXexcBad8" xfId="2083" xr:uid="{00000000-0005-0000-0000-00007D0B0000}"/>
    <cellStyle name="SAPBEXexcBad8 2" xfId="4549" xr:uid="{00000000-0005-0000-0000-00007E0B0000}"/>
    <cellStyle name="SAPBEXexcBad9" xfId="2084" xr:uid="{00000000-0005-0000-0000-00007F0B0000}"/>
    <cellStyle name="SAPBEXexcBad9 2" xfId="4550" xr:uid="{00000000-0005-0000-0000-0000800B0000}"/>
    <cellStyle name="SAPBEXexcCritical4" xfId="2085" xr:uid="{00000000-0005-0000-0000-0000810B0000}"/>
    <cellStyle name="SAPBEXexcCritical4 2" xfId="4551" xr:uid="{00000000-0005-0000-0000-0000820B0000}"/>
    <cellStyle name="SAPBEXexcCritical5" xfId="2086" xr:uid="{00000000-0005-0000-0000-0000830B0000}"/>
    <cellStyle name="SAPBEXexcCritical5 2" xfId="4552" xr:uid="{00000000-0005-0000-0000-0000840B0000}"/>
    <cellStyle name="SAPBEXexcCritical6" xfId="2087" xr:uid="{00000000-0005-0000-0000-0000850B0000}"/>
    <cellStyle name="SAPBEXexcCritical6 2" xfId="4553" xr:uid="{00000000-0005-0000-0000-0000860B0000}"/>
    <cellStyle name="SAPBEXexcGood1" xfId="2088" xr:uid="{00000000-0005-0000-0000-0000870B0000}"/>
    <cellStyle name="SAPBEXexcGood1 2" xfId="4554" xr:uid="{00000000-0005-0000-0000-0000880B0000}"/>
    <cellStyle name="SAPBEXexcGood2" xfId="2089" xr:uid="{00000000-0005-0000-0000-0000890B0000}"/>
    <cellStyle name="SAPBEXexcGood2 2" xfId="4555" xr:uid="{00000000-0005-0000-0000-00008A0B0000}"/>
    <cellStyle name="SAPBEXexcGood3" xfId="2090" xr:uid="{00000000-0005-0000-0000-00008B0B0000}"/>
    <cellStyle name="SAPBEXexcGood3 2" xfId="4556" xr:uid="{00000000-0005-0000-0000-00008C0B0000}"/>
    <cellStyle name="SAPBEXfilterDrill" xfId="2091" xr:uid="{00000000-0005-0000-0000-00008D0B0000}"/>
    <cellStyle name="SAPBEXfilterDrill 2" xfId="4216" xr:uid="{00000000-0005-0000-0000-00008E0B0000}"/>
    <cellStyle name="SAPBEXfilterDrill 2 2" xfId="4711" xr:uid="{00000000-0005-0000-0000-00008F0B0000}"/>
    <cellStyle name="SAPBEXfilterDrill 3" xfId="4342" xr:uid="{00000000-0005-0000-0000-0000900B0000}"/>
    <cellStyle name="SAPBEXfilterItem" xfId="2092" xr:uid="{00000000-0005-0000-0000-0000910B0000}"/>
    <cellStyle name="SAPBEXfilterText" xfId="2093" xr:uid="{00000000-0005-0000-0000-0000920B0000}"/>
    <cellStyle name="SAPBEXformats" xfId="2094" xr:uid="{00000000-0005-0000-0000-0000930B0000}"/>
    <cellStyle name="SAPBEXformats 2" xfId="4557" xr:uid="{00000000-0005-0000-0000-0000940B0000}"/>
    <cellStyle name="SAPBEXheaderItem" xfId="2095" xr:uid="{00000000-0005-0000-0000-0000950B0000}"/>
    <cellStyle name="SAPBEXheaderText" xfId="2096" xr:uid="{00000000-0005-0000-0000-0000960B0000}"/>
    <cellStyle name="SAPBEXHLevel0" xfId="2097" xr:uid="{00000000-0005-0000-0000-0000970B0000}"/>
    <cellStyle name="SAPBEXHLevel0 2" xfId="4558" xr:uid="{00000000-0005-0000-0000-0000980B0000}"/>
    <cellStyle name="SAPBEXHLevel0X" xfId="2098" xr:uid="{00000000-0005-0000-0000-0000990B0000}"/>
    <cellStyle name="SAPBEXHLevel0X 2" xfId="4559" xr:uid="{00000000-0005-0000-0000-00009A0B0000}"/>
    <cellStyle name="SAPBEXHLevel1" xfId="2099" xr:uid="{00000000-0005-0000-0000-00009B0B0000}"/>
    <cellStyle name="SAPBEXHLevel1 2" xfId="4560" xr:uid="{00000000-0005-0000-0000-00009C0B0000}"/>
    <cellStyle name="SAPBEXHLevel1X" xfId="2100" xr:uid="{00000000-0005-0000-0000-00009D0B0000}"/>
    <cellStyle name="SAPBEXHLevel1X 2" xfId="4561" xr:uid="{00000000-0005-0000-0000-00009E0B0000}"/>
    <cellStyle name="SAPBEXHLevel2" xfId="2101" xr:uid="{00000000-0005-0000-0000-00009F0B0000}"/>
    <cellStyle name="SAPBEXHLevel2 2" xfId="4562" xr:uid="{00000000-0005-0000-0000-0000A00B0000}"/>
    <cellStyle name="SAPBEXHLevel2X" xfId="2102" xr:uid="{00000000-0005-0000-0000-0000A10B0000}"/>
    <cellStyle name="SAPBEXHLevel2X 2" xfId="4563" xr:uid="{00000000-0005-0000-0000-0000A20B0000}"/>
    <cellStyle name="SAPBEXHLevel3" xfId="2103" xr:uid="{00000000-0005-0000-0000-0000A30B0000}"/>
    <cellStyle name="SAPBEXHLevel3 2" xfId="4564" xr:uid="{00000000-0005-0000-0000-0000A40B0000}"/>
    <cellStyle name="SAPBEXHLevel3X" xfId="2104" xr:uid="{00000000-0005-0000-0000-0000A50B0000}"/>
    <cellStyle name="SAPBEXHLevel3X 2" xfId="4565" xr:uid="{00000000-0005-0000-0000-0000A60B0000}"/>
    <cellStyle name="SAPBEXresData" xfId="2105" xr:uid="{00000000-0005-0000-0000-0000A70B0000}"/>
    <cellStyle name="SAPBEXresData 2" xfId="4566" xr:uid="{00000000-0005-0000-0000-0000A80B0000}"/>
    <cellStyle name="SAPBEXresDataEmph" xfId="2106" xr:uid="{00000000-0005-0000-0000-0000A90B0000}"/>
    <cellStyle name="SAPBEXresDataEmph 2" xfId="4567" xr:uid="{00000000-0005-0000-0000-0000AA0B0000}"/>
    <cellStyle name="SAPBEXresItem" xfId="2107" xr:uid="{00000000-0005-0000-0000-0000AB0B0000}"/>
    <cellStyle name="SAPBEXresItem 2" xfId="4568" xr:uid="{00000000-0005-0000-0000-0000AC0B0000}"/>
    <cellStyle name="SAPBEXresItemX" xfId="2108" xr:uid="{00000000-0005-0000-0000-0000AD0B0000}"/>
    <cellStyle name="SAPBEXresItemX 2" xfId="4569" xr:uid="{00000000-0005-0000-0000-0000AE0B0000}"/>
    <cellStyle name="SAPBEXstdData" xfId="2109" xr:uid="{00000000-0005-0000-0000-0000AF0B0000}"/>
    <cellStyle name="SAPBEXstdData 2" xfId="4570" xr:uid="{00000000-0005-0000-0000-0000B00B0000}"/>
    <cellStyle name="SAPBEXstdDataEmph" xfId="2110" xr:uid="{00000000-0005-0000-0000-0000B10B0000}"/>
    <cellStyle name="SAPBEXstdDataEmph 2" xfId="4571" xr:uid="{00000000-0005-0000-0000-0000B20B0000}"/>
    <cellStyle name="SAPBEXstdItem" xfId="2111" xr:uid="{00000000-0005-0000-0000-0000B30B0000}"/>
    <cellStyle name="SAPBEXstdItem 2" xfId="4572" xr:uid="{00000000-0005-0000-0000-0000B40B0000}"/>
    <cellStyle name="SAPBEXstdItemX" xfId="2112" xr:uid="{00000000-0005-0000-0000-0000B50B0000}"/>
    <cellStyle name="SAPBEXstdItemX 2" xfId="4573" xr:uid="{00000000-0005-0000-0000-0000B60B0000}"/>
    <cellStyle name="SAPBEXtitle" xfId="2113" xr:uid="{00000000-0005-0000-0000-0000B70B0000}"/>
    <cellStyle name="SAPBEXundefined" xfId="2114" xr:uid="{00000000-0005-0000-0000-0000B80B0000}"/>
    <cellStyle name="SAPBEXundefined 2" xfId="4574" xr:uid="{00000000-0005-0000-0000-0000B90B0000}"/>
    <cellStyle name="Standard_HP PLotter_open" xfId="2115" xr:uid="{00000000-0005-0000-0000-0000BA0B0000}"/>
    <cellStyle name="Style 1" xfId="2116" xr:uid="{00000000-0005-0000-0000-0000BB0B0000}"/>
    <cellStyle name="sub" xfId="2117" xr:uid="{00000000-0005-0000-0000-0000BC0B0000}"/>
    <cellStyle name="subhead" xfId="2118" xr:uid="{00000000-0005-0000-0000-0000BD0B0000}"/>
    <cellStyle name="Temp" xfId="2119" xr:uid="{00000000-0005-0000-0000-0000BE0B0000}"/>
    <cellStyle name="Temp 2" xfId="4317" xr:uid="{00000000-0005-0000-0000-0000BF0B0000}"/>
    <cellStyle name="Testo avviso" xfId="2120" xr:uid="{00000000-0005-0000-0000-0000C00B0000}"/>
    <cellStyle name="Testo descrittivo" xfId="2121" xr:uid="{00000000-0005-0000-0000-0000C10B0000}"/>
    <cellStyle name="Text Indent A" xfId="2122" xr:uid="{00000000-0005-0000-0000-0000C20B0000}"/>
    <cellStyle name="Text Indent B" xfId="2123" xr:uid="{00000000-0005-0000-0000-0000C30B0000}"/>
    <cellStyle name="Text Indent C" xfId="2124" xr:uid="{00000000-0005-0000-0000-0000C40B0000}"/>
    <cellStyle name="Title" xfId="2125" xr:uid="{00000000-0005-0000-0000-0000C50B0000}"/>
    <cellStyle name="Title 2" xfId="2126" xr:uid="{00000000-0005-0000-0000-0000C60B0000}"/>
    <cellStyle name="Title 2 2" xfId="2127" xr:uid="{00000000-0005-0000-0000-0000C70B0000}"/>
    <cellStyle name="Title 2 2 2" xfId="3517" xr:uid="{00000000-0005-0000-0000-0000C80B0000}"/>
    <cellStyle name="Title 2 3" xfId="2128" xr:uid="{00000000-0005-0000-0000-0000C90B0000}"/>
    <cellStyle name="Title 2 3 2" xfId="3518" xr:uid="{00000000-0005-0000-0000-0000CA0B0000}"/>
    <cellStyle name="Title 2 4" xfId="3839" xr:uid="{00000000-0005-0000-0000-0000CB0B0000}"/>
    <cellStyle name="Titolo" xfId="2129" xr:uid="{00000000-0005-0000-0000-0000CC0B0000}"/>
    <cellStyle name="Titolo 1" xfId="2130" xr:uid="{00000000-0005-0000-0000-0000CD0B0000}"/>
    <cellStyle name="Titolo 2" xfId="2131" xr:uid="{00000000-0005-0000-0000-0000CE0B0000}"/>
    <cellStyle name="Titolo 3" xfId="2132" xr:uid="{00000000-0005-0000-0000-0000CF0B0000}"/>
    <cellStyle name="Titolo 3 2" xfId="4219" xr:uid="{00000000-0005-0000-0000-0000D00B0000}"/>
    <cellStyle name="Titolo 4" xfId="2133" xr:uid="{00000000-0005-0000-0000-0000D10B0000}"/>
    <cellStyle name="Total" xfId="2134" xr:uid="{00000000-0005-0000-0000-0000D20B0000}"/>
    <cellStyle name="Total 2" xfId="2135" xr:uid="{00000000-0005-0000-0000-0000D30B0000}"/>
    <cellStyle name="Total 2 2" xfId="3841" xr:uid="{00000000-0005-0000-0000-0000D40B0000}"/>
    <cellStyle name="Total 3" xfId="4575" xr:uid="{00000000-0005-0000-0000-0000D50B0000}"/>
    <cellStyle name="Totale" xfId="2136" xr:uid="{00000000-0005-0000-0000-0000D60B0000}"/>
    <cellStyle name="Totale 2" xfId="4576" xr:uid="{00000000-0005-0000-0000-0000D70B0000}"/>
    <cellStyle name="Valore non valido" xfId="2137" xr:uid="{00000000-0005-0000-0000-0000D80B0000}"/>
    <cellStyle name="Valore valido" xfId="2138" xr:uid="{00000000-0005-0000-0000-0000D90B0000}"/>
    <cellStyle name="Währung [0]_RESULTS" xfId="2139" xr:uid="{00000000-0005-0000-0000-0000DA0B0000}"/>
    <cellStyle name="Währung_RESULTS" xfId="2140" xr:uid="{00000000-0005-0000-0000-0000DB0B0000}"/>
    <cellStyle name="Warning Text" xfId="2141" xr:uid="{00000000-0005-0000-0000-0000DC0B0000}"/>
    <cellStyle name="Warning Text 2" xfId="2142" xr:uid="{00000000-0005-0000-0000-0000DD0B0000}"/>
    <cellStyle name="Warning Text 2 2" xfId="2143" xr:uid="{00000000-0005-0000-0000-0000DE0B0000}"/>
    <cellStyle name="Warning Text 2 2 2" xfId="3178" xr:uid="{00000000-0005-0000-0000-0000DF0B0000}"/>
    <cellStyle name="Warning Text 2 3" xfId="2144" xr:uid="{00000000-0005-0000-0000-0000E00B0000}"/>
    <cellStyle name="Warning Text 2 3 2" xfId="3843" xr:uid="{00000000-0005-0000-0000-0000E10B0000}"/>
    <cellStyle name="Warning Text 2 4" xfId="3842" xr:uid="{00000000-0005-0000-0000-0000E20B0000}"/>
    <cellStyle name="Warning Text 3" xfId="2145" xr:uid="{00000000-0005-0000-0000-0000E30B0000}"/>
    <cellStyle name="_Sheet1" xfId="2146" xr:uid="{00000000-0005-0000-0000-0000E40B0000}"/>
    <cellStyle name="百分比 2" xfId="2147" xr:uid="{00000000-0005-0000-0000-0000E60B0000}"/>
    <cellStyle name="百分比 2 2" xfId="2148" xr:uid="{00000000-0005-0000-0000-0000E70B0000}"/>
    <cellStyle name="百分比 2 2 2" xfId="2149" xr:uid="{00000000-0005-0000-0000-0000E80B0000}"/>
    <cellStyle name="百分比 2 2 2 2" xfId="2150" xr:uid="{00000000-0005-0000-0000-0000E90B0000}"/>
    <cellStyle name="百分比 2 2 2 2 2" xfId="3846" xr:uid="{00000000-0005-0000-0000-0000EA0B0000}"/>
    <cellStyle name="百分比 2 2 2 3" xfId="3845" xr:uid="{00000000-0005-0000-0000-0000EB0B0000}"/>
    <cellStyle name="百分比 2 2 3" xfId="2151" xr:uid="{00000000-0005-0000-0000-0000EC0B0000}"/>
    <cellStyle name="百分比 2 2 3 2" xfId="3847" xr:uid="{00000000-0005-0000-0000-0000ED0B0000}"/>
    <cellStyle name="百分比 2 2 4" xfId="3844" xr:uid="{00000000-0005-0000-0000-0000EE0B0000}"/>
    <cellStyle name="百分比 2 3" xfId="2152" xr:uid="{00000000-0005-0000-0000-0000EF0B0000}"/>
    <cellStyle name="百分比 2 3 2" xfId="2153" xr:uid="{00000000-0005-0000-0000-0000F00B0000}"/>
    <cellStyle name="百分比 2 3 2 2" xfId="3340" xr:uid="{00000000-0005-0000-0000-0000F10B0000}"/>
    <cellStyle name="百分比 2 3 3" xfId="2154" xr:uid="{00000000-0005-0000-0000-0000F20B0000}"/>
    <cellStyle name="百分比 2 3 3 2" xfId="3849" xr:uid="{00000000-0005-0000-0000-0000F30B0000}"/>
    <cellStyle name="百分比 2 3 4" xfId="3848" xr:uid="{00000000-0005-0000-0000-0000F40B0000}"/>
    <cellStyle name="百分比 2 4" xfId="2155" xr:uid="{00000000-0005-0000-0000-0000F50B0000}"/>
    <cellStyle name="百分比 2 4 2" xfId="2156" xr:uid="{00000000-0005-0000-0000-0000F60B0000}"/>
    <cellStyle name="百分比 2 4 2 2" xfId="3850" xr:uid="{00000000-0005-0000-0000-0000F70B0000}"/>
    <cellStyle name="百分比 2 4 3" xfId="2157" xr:uid="{00000000-0005-0000-0000-0000F80B0000}"/>
    <cellStyle name="百分比 2 4 3 2" xfId="3851" xr:uid="{00000000-0005-0000-0000-0000F90B0000}"/>
    <cellStyle name="百分比 2 4 4" xfId="3412" xr:uid="{00000000-0005-0000-0000-0000FA0B0000}"/>
    <cellStyle name="百分比 2 5" xfId="2158" xr:uid="{00000000-0005-0000-0000-0000FB0B0000}"/>
    <cellStyle name="百分比 2 5 2" xfId="2159" xr:uid="{00000000-0005-0000-0000-0000FC0B0000}"/>
    <cellStyle name="百分比 2 5 2 2" xfId="3183" xr:uid="{00000000-0005-0000-0000-0000FD0B0000}"/>
    <cellStyle name="百分比 2 5 3" xfId="3852" xr:uid="{00000000-0005-0000-0000-0000FE0B0000}"/>
    <cellStyle name="百分比 2 6" xfId="3070" xr:uid="{00000000-0005-0000-0000-0000FF0B0000}"/>
    <cellStyle name="百分比 3" xfId="2160" xr:uid="{00000000-0005-0000-0000-0000000C0000}"/>
    <cellStyle name="百分比 3 2" xfId="2161" xr:uid="{00000000-0005-0000-0000-0000010C0000}"/>
    <cellStyle name="百分比 3 3" xfId="2162" xr:uid="{00000000-0005-0000-0000-0000020C0000}"/>
    <cellStyle name="百分比 3 3 2" xfId="3389" xr:uid="{00000000-0005-0000-0000-0000030C0000}"/>
    <cellStyle name="百分比 3 4" xfId="2163" xr:uid="{00000000-0005-0000-0000-0000040C0000}"/>
    <cellStyle name="百分比 3 4 2" xfId="2164" xr:uid="{00000000-0005-0000-0000-0000050C0000}"/>
    <cellStyle name="百分比 3 4 2 2" xfId="3853" xr:uid="{00000000-0005-0000-0000-0000060C0000}"/>
    <cellStyle name="百分比 3 4 3" xfId="3355" xr:uid="{00000000-0005-0000-0000-0000070C0000}"/>
    <cellStyle name="百分比 3 5" xfId="2165" xr:uid="{00000000-0005-0000-0000-0000080C0000}"/>
    <cellStyle name="百分比 3 6" xfId="2166" xr:uid="{00000000-0005-0000-0000-0000090C0000}"/>
    <cellStyle name="百分比 3 6 2" xfId="3240" xr:uid="{00000000-0005-0000-0000-00000A0C0000}"/>
    <cellStyle name="百分比 3 7" xfId="2167" xr:uid="{00000000-0005-0000-0000-00000B0C0000}"/>
    <cellStyle name="百分比 3 7 2" xfId="3854" xr:uid="{00000000-0005-0000-0000-00000C0C0000}"/>
    <cellStyle name="百分比 3 8" xfId="3399" xr:uid="{00000000-0005-0000-0000-00000D0C0000}"/>
    <cellStyle name="百分比 4" xfId="2168" xr:uid="{00000000-0005-0000-0000-00000E0C0000}"/>
    <cellStyle name="百分比 4 2" xfId="2169" xr:uid="{00000000-0005-0000-0000-00000F0C0000}"/>
    <cellStyle name="百分比 4 3" xfId="2170" xr:uid="{00000000-0005-0000-0000-0000100C0000}"/>
    <cellStyle name="百分比 4 3 2" xfId="2171" xr:uid="{00000000-0005-0000-0000-0000110C0000}"/>
    <cellStyle name="百分比 4 3 2 2" xfId="3858" xr:uid="{00000000-0005-0000-0000-0000120C0000}"/>
    <cellStyle name="百分比 4 3 3" xfId="3856" xr:uid="{00000000-0005-0000-0000-0000130C0000}"/>
    <cellStyle name="百分比 4 4" xfId="2172" xr:uid="{00000000-0005-0000-0000-0000140C0000}"/>
    <cellStyle name="百分比 4 4 2" xfId="3859" xr:uid="{00000000-0005-0000-0000-0000150C0000}"/>
    <cellStyle name="百分比 4 5" xfId="3145" xr:uid="{00000000-0005-0000-0000-0000160C0000}"/>
    <cellStyle name="百分比 5" xfId="2173" xr:uid="{00000000-0005-0000-0000-0000170C0000}"/>
    <cellStyle name="百分比 5 2" xfId="3861" xr:uid="{00000000-0005-0000-0000-0000180C0000}"/>
    <cellStyle name="百分比 6" xfId="2174" xr:uid="{00000000-0005-0000-0000-0000190C0000}"/>
    <cellStyle name="百分比 6 2" xfId="3863" xr:uid="{00000000-0005-0000-0000-00001A0C0000}"/>
    <cellStyle name="百分比 7" xfId="2175" xr:uid="{00000000-0005-0000-0000-00001B0C0000}"/>
    <cellStyle name="百分比 7 2" xfId="2176" xr:uid="{00000000-0005-0000-0000-00001C0C0000}"/>
    <cellStyle name="百分比 7 2 2" xfId="3865" xr:uid="{00000000-0005-0000-0000-00001D0C0000}"/>
    <cellStyle name="百分比 7 3" xfId="3432" xr:uid="{00000000-0005-0000-0000-00001E0C0000}"/>
    <cellStyle name="标题" xfId="3078" builtinId="15" customBuiltin="1"/>
    <cellStyle name="标题 1" xfId="3079" builtinId="16" customBuiltin="1"/>
    <cellStyle name="标题 1 2" xfId="2177" xr:uid="{00000000-0005-0000-0000-0000210C0000}"/>
    <cellStyle name="标题 1 2 2" xfId="2178" xr:uid="{00000000-0005-0000-0000-0000220C0000}"/>
    <cellStyle name="标题 1 2 3" xfId="2179" xr:uid="{00000000-0005-0000-0000-0000230C0000}"/>
    <cellStyle name="标题 1 2 3 2" xfId="2180" xr:uid="{00000000-0005-0000-0000-0000240C0000}"/>
    <cellStyle name="标题 1 2 3 2 2" xfId="3869" xr:uid="{00000000-0005-0000-0000-0000250C0000}"/>
    <cellStyle name="标题 1 2 3 3" xfId="2181" xr:uid="{00000000-0005-0000-0000-0000260C0000}"/>
    <cellStyle name="标题 1 2 3 3 2" xfId="3870" xr:uid="{00000000-0005-0000-0000-0000270C0000}"/>
    <cellStyle name="标题 1 2 3 4" xfId="3868" xr:uid="{00000000-0005-0000-0000-0000280C0000}"/>
    <cellStyle name="标题 1 2 4" xfId="2182" xr:uid="{00000000-0005-0000-0000-0000290C0000}"/>
    <cellStyle name="标题 1 2 4 2" xfId="2183" xr:uid="{00000000-0005-0000-0000-00002A0C0000}"/>
    <cellStyle name="标题 1 2 4 2 2" xfId="3873" xr:uid="{00000000-0005-0000-0000-00002B0C0000}"/>
    <cellStyle name="标题 1 2 4 3" xfId="3872" xr:uid="{00000000-0005-0000-0000-00002C0C0000}"/>
    <cellStyle name="标题 1 2 5" xfId="3866" xr:uid="{00000000-0005-0000-0000-00002D0C0000}"/>
    <cellStyle name="标题 1 3" xfId="2184" xr:uid="{00000000-0005-0000-0000-00002E0C0000}"/>
    <cellStyle name="标题 1 3 2" xfId="2185" xr:uid="{00000000-0005-0000-0000-00002F0C0000}"/>
    <cellStyle name="标题 1 3 2 2" xfId="2186" xr:uid="{00000000-0005-0000-0000-0000300C0000}"/>
    <cellStyle name="标题 1 3 2 2 2" xfId="3876" xr:uid="{00000000-0005-0000-0000-0000310C0000}"/>
    <cellStyle name="标题 1 3 2 3" xfId="3875" xr:uid="{00000000-0005-0000-0000-0000320C0000}"/>
    <cellStyle name="标题 1 3 3" xfId="3874" xr:uid="{00000000-0005-0000-0000-0000330C0000}"/>
    <cellStyle name="标题 1 4" xfId="2187" xr:uid="{00000000-0005-0000-0000-0000340C0000}"/>
    <cellStyle name="标题 1 4 2" xfId="2188" xr:uid="{00000000-0005-0000-0000-0000350C0000}"/>
    <cellStyle name="标题 1 4 2 2" xfId="3312" xr:uid="{00000000-0005-0000-0000-0000360C0000}"/>
    <cellStyle name="标题 1 4 3" xfId="2189" xr:uid="{00000000-0005-0000-0000-0000370C0000}"/>
    <cellStyle name="标题 1 4 3 2" xfId="3313" xr:uid="{00000000-0005-0000-0000-0000380C0000}"/>
    <cellStyle name="标题 1 4 4" xfId="3878" xr:uid="{00000000-0005-0000-0000-0000390C0000}"/>
    <cellStyle name="标题 1 5" xfId="2190" xr:uid="{00000000-0005-0000-0000-00003A0C0000}"/>
    <cellStyle name="标题 1 5 2" xfId="2191" xr:uid="{00000000-0005-0000-0000-00003B0C0000}"/>
    <cellStyle name="标题 1 5 2 2" xfId="3123" xr:uid="{00000000-0005-0000-0000-00003C0C0000}"/>
    <cellStyle name="标题 1 5 3" xfId="3216" xr:uid="{00000000-0005-0000-0000-00003D0C0000}"/>
    <cellStyle name="标题 2" xfId="3080" builtinId="17" customBuiltin="1"/>
    <cellStyle name="标题 2 2" xfId="2192" xr:uid="{00000000-0005-0000-0000-00003F0C0000}"/>
    <cellStyle name="标题 2 2 2" xfId="2193" xr:uid="{00000000-0005-0000-0000-0000400C0000}"/>
    <cellStyle name="标题 2 2 3" xfId="2194" xr:uid="{00000000-0005-0000-0000-0000410C0000}"/>
    <cellStyle name="标题 2 2 3 2" xfId="2195" xr:uid="{00000000-0005-0000-0000-0000420C0000}"/>
    <cellStyle name="标题 2 2 3 3" xfId="2196" xr:uid="{00000000-0005-0000-0000-0000430C0000}"/>
    <cellStyle name="标题 2 2 4" xfId="2197" xr:uid="{00000000-0005-0000-0000-0000440C0000}"/>
    <cellStyle name="标题 2 2 4 2" xfId="2198" xr:uid="{00000000-0005-0000-0000-0000450C0000}"/>
    <cellStyle name="标题 2 3" xfId="2199" xr:uid="{00000000-0005-0000-0000-0000460C0000}"/>
    <cellStyle name="标题 2 3 2" xfId="2200" xr:uid="{00000000-0005-0000-0000-0000470C0000}"/>
    <cellStyle name="标题 2 3 2 2" xfId="2201" xr:uid="{00000000-0005-0000-0000-0000480C0000}"/>
    <cellStyle name="标题 2 4" xfId="2202" xr:uid="{00000000-0005-0000-0000-0000490C0000}"/>
    <cellStyle name="标题 2 4 2" xfId="2203" xr:uid="{00000000-0005-0000-0000-00004A0C0000}"/>
    <cellStyle name="标题 2 4 3" xfId="2204" xr:uid="{00000000-0005-0000-0000-00004B0C0000}"/>
    <cellStyle name="标题 2 5" xfId="2205" xr:uid="{00000000-0005-0000-0000-00004C0C0000}"/>
    <cellStyle name="标题 2 5 2" xfId="2206" xr:uid="{00000000-0005-0000-0000-00004D0C0000}"/>
    <cellStyle name="标题 3" xfId="3081" builtinId="18" customBuiltin="1"/>
    <cellStyle name="标题 3 2" xfId="2207" xr:uid="{00000000-0005-0000-0000-00004F0C0000}"/>
    <cellStyle name="标题 3 2 2" xfId="2208" xr:uid="{00000000-0005-0000-0000-0000500C0000}"/>
    <cellStyle name="标题 3 2 3" xfId="2209" xr:uid="{00000000-0005-0000-0000-0000510C0000}"/>
    <cellStyle name="标题 3 2 3 2" xfId="2210" xr:uid="{00000000-0005-0000-0000-0000520C0000}"/>
    <cellStyle name="标题 3 2 3 2 2" xfId="3882" xr:uid="{00000000-0005-0000-0000-0000530C0000}"/>
    <cellStyle name="标题 3 2 3 2 2 2" xfId="4434" xr:uid="{00000000-0005-0000-0000-0000540C0000}"/>
    <cellStyle name="标题 3 2 3 2 3" xfId="4240" xr:uid="{00000000-0005-0000-0000-0000550C0000}"/>
    <cellStyle name="标题 3 2 3 3" xfId="2211" xr:uid="{00000000-0005-0000-0000-0000560C0000}"/>
    <cellStyle name="标题 3 2 3 3 2" xfId="3883" xr:uid="{00000000-0005-0000-0000-0000570C0000}"/>
    <cellStyle name="标题 3 2 3 3 2 2" xfId="4435" xr:uid="{00000000-0005-0000-0000-0000580C0000}"/>
    <cellStyle name="标题 3 2 3 3 3" xfId="4241" xr:uid="{00000000-0005-0000-0000-0000590C0000}"/>
    <cellStyle name="标题 3 2 3 4" xfId="3881" xr:uid="{00000000-0005-0000-0000-00005A0C0000}"/>
    <cellStyle name="标题 3 2 3 4 2" xfId="4433" xr:uid="{00000000-0005-0000-0000-00005B0C0000}"/>
    <cellStyle name="标题 3 2 3 5" xfId="4239" xr:uid="{00000000-0005-0000-0000-00005C0C0000}"/>
    <cellStyle name="标题 3 2 4" xfId="2212" xr:uid="{00000000-0005-0000-0000-00005D0C0000}"/>
    <cellStyle name="标题 3 2 4 2" xfId="2213" xr:uid="{00000000-0005-0000-0000-00005E0C0000}"/>
    <cellStyle name="标题 3 2 4 2 2" xfId="3381" xr:uid="{00000000-0005-0000-0000-00005F0C0000}"/>
    <cellStyle name="标题 3 2 4 2 2 2" xfId="4402" xr:uid="{00000000-0005-0000-0000-0000600C0000}"/>
    <cellStyle name="标题 3 2 4 2 3" xfId="4222" xr:uid="{00000000-0005-0000-0000-0000610C0000}"/>
    <cellStyle name="标题 3 2 4 3" xfId="3810" xr:uid="{00000000-0005-0000-0000-0000620C0000}"/>
    <cellStyle name="标题 3 2 4 3 2" xfId="4419" xr:uid="{00000000-0005-0000-0000-0000630C0000}"/>
    <cellStyle name="标题 3 2 4 4" xfId="4236" xr:uid="{00000000-0005-0000-0000-0000640C0000}"/>
    <cellStyle name="标题 3 2 5" xfId="3879" xr:uid="{00000000-0005-0000-0000-0000650C0000}"/>
    <cellStyle name="标题 3 2 5 2" xfId="4432" xr:uid="{00000000-0005-0000-0000-0000660C0000}"/>
    <cellStyle name="标题 3 2 6" xfId="4238" xr:uid="{00000000-0005-0000-0000-0000670C0000}"/>
    <cellStyle name="标题 3 3" xfId="2214" xr:uid="{00000000-0005-0000-0000-0000680C0000}"/>
    <cellStyle name="标题 3 3 2" xfId="2215" xr:uid="{00000000-0005-0000-0000-0000690C0000}"/>
    <cellStyle name="标题 3 3 2 2" xfId="2216" xr:uid="{00000000-0005-0000-0000-00006A0C0000}"/>
    <cellStyle name="标题 3 3 2 2 2" xfId="3886" xr:uid="{00000000-0005-0000-0000-00006B0C0000}"/>
    <cellStyle name="标题 3 3 2 2 2 2" xfId="4438" xr:uid="{00000000-0005-0000-0000-00006C0C0000}"/>
    <cellStyle name="标题 3 3 2 2 3" xfId="4244" xr:uid="{00000000-0005-0000-0000-00006D0C0000}"/>
    <cellStyle name="标题 3 3 2 3" xfId="3885" xr:uid="{00000000-0005-0000-0000-00006E0C0000}"/>
    <cellStyle name="标题 3 3 2 3 2" xfId="4437" xr:uid="{00000000-0005-0000-0000-00006F0C0000}"/>
    <cellStyle name="标题 3 3 2 4" xfId="4243" xr:uid="{00000000-0005-0000-0000-0000700C0000}"/>
    <cellStyle name="标题 3 3 3" xfId="3884" xr:uid="{00000000-0005-0000-0000-0000710C0000}"/>
    <cellStyle name="标题 3 3 3 2" xfId="4436" xr:uid="{00000000-0005-0000-0000-0000720C0000}"/>
    <cellStyle name="标题 3 3 4" xfId="4242" xr:uid="{00000000-0005-0000-0000-0000730C0000}"/>
    <cellStyle name="标题 3 4" xfId="2217" xr:uid="{00000000-0005-0000-0000-0000740C0000}"/>
    <cellStyle name="标题 3 4 2" xfId="2218" xr:uid="{00000000-0005-0000-0000-0000750C0000}"/>
    <cellStyle name="标题 3 4 2 2" xfId="3887" xr:uid="{00000000-0005-0000-0000-0000760C0000}"/>
    <cellStyle name="标题 3 4 2 2 2" xfId="4439" xr:uid="{00000000-0005-0000-0000-0000770C0000}"/>
    <cellStyle name="标题 3 4 2 3" xfId="4245" xr:uid="{00000000-0005-0000-0000-0000780C0000}"/>
    <cellStyle name="标题 3 4 3" xfId="2219" xr:uid="{00000000-0005-0000-0000-0000790C0000}"/>
    <cellStyle name="标题 3 4 3 2" xfId="3888" xr:uid="{00000000-0005-0000-0000-00007A0C0000}"/>
    <cellStyle name="标题 3 4 3 2 2" xfId="4440" xr:uid="{00000000-0005-0000-0000-00007B0C0000}"/>
    <cellStyle name="标题 3 4 3 3" xfId="4246" xr:uid="{00000000-0005-0000-0000-00007C0C0000}"/>
    <cellStyle name="标题 3 4 4" xfId="3224" xr:uid="{00000000-0005-0000-0000-00007D0C0000}"/>
    <cellStyle name="标题 3 4 4 2" xfId="4395" xr:uid="{00000000-0005-0000-0000-00007E0C0000}"/>
    <cellStyle name="标题 3 4 5" xfId="4217" xr:uid="{00000000-0005-0000-0000-00007F0C0000}"/>
    <cellStyle name="标题 3 5" xfId="2220" xr:uid="{00000000-0005-0000-0000-0000800C0000}"/>
    <cellStyle name="标题 3 5 2" xfId="2221" xr:uid="{00000000-0005-0000-0000-0000810C0000}"/>
    <cellStyle name="标题 3 5 2 2" xfId="3890" xr:uid="{00000000-0005-0000-0000-0000820C0000}"/>
    <cellStyle name="标题 3 5 2 2 2" xfId="4442" xr:uid="{00000000-0005-0000-0000-0000830C0000}"/>
    <cellStyle name="标题 3 5 2 3" xfId="4248" xr:uid="{00000000-0005-0000-0000-0000840C0000}"/>
    <cellStyle name="标题 3 5 3" xfId="3889" xr:uid="{00000000-0005-0000-0000-0000850C0000}"/>
    <cellStyle name="标题 3 5 3 2" xfId="4441" xr:uid="{00000000-0005-0000-0000-0000860C0000}"/>
    <cellStyle name="标题 3 5 4" xfId="4247" xr:uid="{00000000-0005-0000-0000-0000870C0000}"/>
    <cellStyle name="标题 4" xfId="3082" builtinId="19" customBuiltin="1"/>
    <cellStyle name="标题 4 2" xfId="2222" xr:uid="{00000000-0005-0000-0000-0000890C0000}"/>
    <cellStyle name="标题 4 2 2" xfId="2223" xr:uid="{00000000-0005-0000-0000-00008A0C0000}"/>
    <cellStyle name="标题 4 2 3" xfId="2224" xr:uid="{00000000-0005-0000-0000-00008B0C0000}"/>
    <cellStyle name="标题 4 2 3 2" xfId="2225" xr:uid="{00000000-0005-0000-0000-00008C0C0000}"/>
    <cellStyle name="标题 4 2 3 2 2" xfId="3894" xr:uid="{00000000-0005-0000-0000-00008D0C0000}"/>
    <cellStyle name="标题 4 2 3 3" xfId="2226" xr:uid="{00000000-0005-0000-0000-00008E0C0000}"/>
    <cellStyle name="标题 4 2 3 3 2" xfId="3418" xr:uid="{00000000-0005-0000-0000-00008F0C0000}"/>
    <cellStyle name="标题 4 2 3 4" xfId="3892" xr:uid="{00000000-0005-0000-0000-0000900C0000}"/>
    <cellStyle name="标题 4 2 4" xfId="2227" xr:uid="{00000000-0005-0000-0000-0000910C0000}"/>
    <cellStyle name="标题 4 2 4 2" xfId="2228" xr:uid="{00000000-0005-0000-0000-0000920C0000}"/>
    <cellStyle name="标题 4 2 4 2 2" xfId="3898" xr:uid="{00000000-0005-0000-0000-0000930C0000}"/>
    <cellStyle name="标题 4 2 4 3" xfId="3896" xr:uid="{00000000-0005-0000-0000-0000940C0000}"/>
    <cellStyle name="标题 4 2 5" xfId="3458" xr:uid="{00000000-0005-0000-0000-0000950C0000}"/>
    <cellStyle name="标题 4 3" xfId="2229" xr:uid="{00000000-0005-0000-0000-0000960C0000}"/>
    <cellStyle name="标题 4 3 2" xfId="2230" xr:uid="{00000000-0005-0000-0000-0000970C0000}"/>
    <cellStyle name="标题 4 3 2 2" xfId="2231" xr:uid="{00000000-0005-0000-0000-0000980C0000}"/>
    <cellStyle name="标题 4 3 2 2 2" xfId="3210" xr:uid="{00000000-0005-0000-0000-0000990C0000}"/>
    <cellStyle name="标题 4 3 2 3" xfId="3900" xr:uid="{00000000-0005-0000-0000-00009A0C0000}"/>
    <cellStyle name="标题 4 3 3" xfId="3440" xr:uid="{00000000-0005-0000-0000-00009B0C0000}"/>
    <cellStyle name="标题 4 4" xfId="2232" xr:uid="{00000000-0005-0000-0000-00009C0C0000}"/>
    <cellStyle name="标题 4 4 2" xfId="2233" xr:uid="{00000000-0005-0000-0000-00009D0C0000}"/>
    <cellStyle name="标题 4 4 2 2" xfId="3903" xr:uid="{00000000-0005-0000-0000-00009E0C0000}"/>
    <cellStyle name="标题 4 4 3" xfId="2234" xr:uid="{00000000-0005-0000-0000-00009F0C0000}"/>
    <cellStyle name="标题 4 4 3 2" xfId="3904" xr:uid="{00000000-0005-0000-0000-0000A00C0000}"/>
    <cellStyle name="标题 4 4 4" xfId="3901" xr:uid="{00000000-0005-0000-0000-0000A10C0000}"/>
    <cellStyle name="标题 4 5" xfId="2235" xr:uid="{00000000-0005-0000-0000-0000A20C0000}"/>
    <cellStyle name="标题 4 5 2" xfId="2236" xr:uid="{00000000-0005-0000-0000-0000A30C0000}"/>
    <cellStyle name="标题 4 5 2 2" xfId="3907" xr:uid="{00000000-0005-0000-0000-0000A40C0000}"/>
    <cellStyle name="标题 4 5 3" xfId="3905" xr:uid="{00000000-0005-0000-0000-0000A50C0000}"/>
    <cellStyle name="标题 5" xfId="2237" xr:uid="{00000000-0005-0000-0000-0000A60C0000}"/>
    <cellStyle name="标题 5 2" xfId="2238" xr:uid="{00000000-0005-0000-0000-0000A70C0000}"/>
    <cellStyle name="标题 5 3" xfId="2239" xr:uid="{00000000-0005-0000-0000-0000A80C0000}"/>
    <cellStyle name="标题 5 3 2" xfId="2240" xr:uid="{00000000-0005-0000-0000-0000A90C0000}"/>
    <cellStyle name="标题 5 3 2 2" xfId="3160" xr:uid="{00000000-0005-0000-0000-0000AA0C0000}"/>
    <cellStyle name="标题 5 3 3" xfId="2241" xr:uid="{00000000-0005-0000-0000-0000AB0C0000}"/>
    <cellStyle name="标题 5 3 3 2" xfId="3152" xr:uid="{00000000-0005-0000-0000-0000AC0C0000}"/>
    <cellStyle name="标题 5 3 4" xfId="3442" xr:uid="{00000000-0005-0000-0000-0000AD0C0000}"/>
    <cellStyle name="标题 5 4" xfId="2242" xr:uid="{00000000-0005-0000-0000-0000AE0C0000}"/>
    <cellStyle name="标题 5 4 2" xfId="2243" xr:uid="{00000000-0005-0000-0000-0000AF0C0000}"/>
    <cellStyle name="标题 5 4 2 2" xfId="3206" xr:uid="{00000000-0005-0000-0000-0000B00C0000}"/>
    <cellStyle name="标题 5 4 3" xfId="3155" xr:uid="{00000000-0005-0000-0000-0000B10C0000}"/>
    <cellStyle name="标题 5 5" xfId="3201" xr:uid="{00000000-0005-0000-0000-0000B20C0000}"/>
    <cellStyle name="标题 6" xfId="2244" xr:uid="{00000000-0005-0000-0000-0000B30C0000}"/>
    <cellStyle name="标题 6 2" xfId="2245" xr:uid="{00000000-0005-0000-0000-0000B40C0000}"/>
    <cellStyle name="标题 6 2 2" xfId="2246" xr:uid="{00000000-0005-0000-0000-0000B50C0000}"/>
    <cellStyle name="标题 6 2 2 2" xfId="3398" xr:uid="{00000000-0005-0000-0000-0000B60C0000}"/>
    <cellStyle name="标题 6 2 3" xfId="3908" xr:uid="{00000000-0005-0000-0000-0000B70C0000}"/>
    <cellStyle name="标题 6 3" xfId="3361" xr:uid="{00000000-0005-0000-0000-0000B80C0000}"/>
    <cellStyle name="标题 7" xfId="2247" xr:uid="{00000000-0005-0000-0000-0000B90C0000}"/>
    <cellStyle name="标题 7 2" xfId="2248" xr:uid="{00000000-0005-0000-0000-0000BA0C0000}"/>
    <cellStyle name="标题 7 2 2" xfId="3910" xr:uid="{00000000-0005-0000-0000-0000BB0C0000}"/>
    <cellStyle name="标题 7 3" xfId="2249" xr:uid="{00000000-0005-0000-0000-0000BC0C0000}"/>
    <cellStyle name="标题 7 3 2" xfId="3247" xr:uid="{00000000-0005-0000-0000-0000BD0C0000}"/>
    <cellStyle name="标题 7 4" xfId="3909" xr:uid="{00000000-0005-0000-0000-0000BE0C0000}"/>
    <cellStyle name="标题 8" xfId="2250" xr:uid="{00000000-0005-0000-0000-0000BF0C0000}"/>
    <cellStyle name="标题 8 2" xfId="2251" xr:uid="{00000000-0005-0000-0000-0000C00C0000}"/>
    <cellStyle name="标题 8 2 2" xfId="3912" xr:uid="{00000000-0005-0000-0000-0000C10C0000}"/>
    <cellStyle name="标题 8 3" xfId="3911" xr:uid="{00000000-0005-0000-0000-0000C20C0000}"/>
    <cellStyle name="標準_1QCRG Capital Expenditure @EST 0124 KT" xfId="2252" xr:uid="{00000000-0005-0000-0000-0000C30C0000}"/>
    <cellStyle name="表标题" xfId="2253" xr:uid="{00000000-0005-0000-0000-0000C40C0000}"/>
    <cellStyle name="差" xfId="3084" builtinId="27" customBuiltin="1"/>
    <cellStyle name="差 2" xfId="2254" xr:uid="{00000000-0005-0000-0000-0000C60C0000}"/>
    <cellStyle name="差 2 2" xfId="2255" xr:uid="{00000000-0005-0000-0000-0000C70C0000}"/>
    <cellStyle name="差 2 3" xfId="2256" xr:uid="{00000000-0005-0000-0000-0000C80C0000}"/>
    <cellStyle name="差 2 3 2" xfId="2257" xr:uid="{00000000-0005-0000-0000-0000C90C0000}"/>
    <cellStyle name="差 2 3 2 2" xfId="3151" xr:uid="{00000000-0005-0000-0000-0000CA0C0000}"/>
    <cellStyle name="差 2 3 3" xfId="2258" xr:uid="{00000000-0005-0000-0000-0000CB0C0000}"/>
    <cellStyle name="差 2 3 3 2" xfId="3325" xr:uid="{00000000-0005-0000-0000-0000CC0C0000}"/>
    <cellStyle name="差 2 3 4" xfId="3914" xr:uid="{00000000-0005-0000-0000-0000CD0C0000}"/>
    <cellStyle name="差 2 4" xfId="2259" xr:uid="{00000000-0005-0000-0000-0000CE0C0000}"/>
    <cellStyle name="差 2 4 2" xfId="2260" xr:uid="{00000000-0005-0000-0000-0000CF0C0000}"/>
    <cellStyle name="差 2 4 2 2" xfId="3413" xr:uid="{00000000-0005-0000-0000-0000D00C0000}"/>
    <cellStyle name="差 2 4 3" xfId="3915" xr:uid="{00000000-0005-0000-0000-0000D10C0000}"/>
    <cellStyle name="差 2 5" xfId="3605" xr:uid="{00000000-0005-0000-0000-0000D20C0000}"/>
    <cellStyle name="差 3" xfId="2261" xr:uid="{00000000-0005-0000-0000-0000D30C0000}"/>
    <cellStyle name="差 3 2" xfId="2262" xr:uid="{00000000-0005-0000-0000-0000D40C0000}"/>
    <cellStyle name="差 3 2 2" xfId="2263" xr:uid="{00000000-0005-0000-0000-0000D50C0000}"/>
    <cellStyle name="差 3 2 2 2" xfId="3917" xr:uid="{00000000-0005-0000-0000-0000D60C0000}"/>
    <cellStyle name="差 3 2 3" xfId="3916" xr:uid="{00000000-0005-0000-0000-0000D70C0000}"/>
    <cellStyle name="差 3 3" xfId="3606" xr:uid="{00000000-0005-0000-0000-0000D80C0000}"/>
    <cellStyle name="差 4" xfId="2264" xr:uid="{00000000-0005-0000-0000-0000D90C0000}"/>
    <cellStyle name="差 4 2" xfId="2265" xr:uid="{00000000-0005-0000-0000-0000DA0C0000}"/>
    <cellStyle name="差 4 2 2" xfId="3918" xr:uid="{00000000-0005-0000-0000-0000DB0C0000}"/>
    <cellStyle name="差 4 3" xfId="2266" xr:uid="{00000000-0005-0000-0000-0000DC0C0000}"/>
    <cellStyle name="差 4 3 2" xfId="3919" xr:uid="{00000000-0005-0000-0000-0000DD0C0000}"/>
    <cellStyle name="差 4 4" xfId="3607" xr:uid="{00000000-0005-0000-0000-0000DE0C0000}"/>
    <cellStyle name="差 5" xfId="2267" xr:uid="{00000000-0005-0000-0000-0000DF0C0000}"/>
    <cellStyle name="差 5 2" xfId="2268" xr:uid="{00000000-0005-0000-0000-0000E00C0000}"/>
    <cellStyle name="差 5 2 2" xfId="3335" xr:uid="{00000000-0005-0000-0000-0000E10C0000}"/>
    <cellStyle name="差 5 3" xfId="3835" xr:uid="{00000000-0005-0000-0000-0000E20C0000}"/>
    <cellStyle name="差_33W SOP-20100812" xfId="2269" xr:uid="{00000000-0005-0000-0000-0000E30C0000}"/>
    <cellStyle name="差_33W SOP-20100812 2" xfId="2270" xr:uid="{00000000-0005-0000-0000-0000E40C0000}"/>
    <cellStyle name="差_33W SOP-20100812 2 2" xfId="2271" xr:uid="{00000000-0005-0000-0000-0000E50C0000}"/>
    <cellStyle name="差_33W SOP-20100812 2 2 2" xfId="3920" xr:uid="{00000000-0005-0000-0000-0000E60C0000}"/>
    <cellStyle name="差_33W SOP-20100812 2 3" xfId="2272" xr:uid="{00000000-0005-0000-0000-0000E70C0000}"/>
    <cellStyle name="差_33W SOP-20100812 2 3 2" xfId="3921" xr:uid="{00000000-0005-0000-0000-0000E80C0000}"/>
    <cellStyle name="差_33W SOP-20100812 2 4" xfId="3357" xr:uid="{00000000-0005-0000-0000-0000E90C0000}"/>
    <cellStyle name="差_33W SOP-20100812 3" xfId="2273" xr:uid="{00000000-0005-0000-0000-0000EA0C0000}"/>
    <cellStyle name="差_33W SOP-20100812 3 2" xfId="3923" xr:uid="{00000000-0005-0000-0000-0000EB0C0000}"/>
    <cellStyle name="差_33W SOP-20100812 4" xfId="2274" xr:uid="{00000000-0005-0000-0000-0000EC0C0000}"/>
    <cellStyle name="差_33W SOP-20100812 4 2" xfId="3924" xr:uid="{00000000-0005-0000-0000-0000ED0C0000}"/>
    <cellStyle name="差_33W SOP-20100812 5" xfId="3819" xr:uid="{00000000-0005-0000-0000-0000EE0C0000}"/>
    <cellStyle name="差_36W SOP-20100901" xfId="2275" xr:uid="{00000000-0005-0000-0000-0000EF0C0000}"/>
    <cellStyle name="差_36W SOP-20100901 2" xfId="2276" xr:uid="{00000000-0005-0000-0000-0000F00C0000}"/>
    <cellStyle name="差_36W SOP-20100901 2 2" xfId="2277" xr:uid="{00000000-0005-0000-0000-0000F10C0000}"/>
    <cellStyle name="差_36W SOP-20100901 2 2 2" xfId="3926" xr:uid="{00000000-0005-0000-0000-0000F20C0000}"/>
    <cellStyle name="差_36W SOP-20100901 2 3" xfId="2278" xr:uid="{00000000-0005-0000-0000-0000F30C0000}"/>
    <cellStyle name="差_36W SOP-20100901 2 3 2" xfId="3927" xr:uid="{00000000-0005-0000-0000-0000F40C0000}"/>
    <cellStyle name="差_36W SOP-20100901 2 4" xfId="3566" xr:uid="{00000000-0005-0000-0000-0000F50C0000}"/>
    <cellStyle name="差_36W SOP-20100901 3" xfId="2279" xr:uid="{00000000-0005-0000-0000-0000F60C0000}"/>
    <cellStyle name="差_36W SOP-20100901 3 2" xfId="3928" xr:uid="{00000000-0005-0000-0000-0000F70C0000}"/>
    <cellStyle name="差_36W SOP-20100901 4" xfId="2280" xr:uid="{00000000-0005-0000-0000-0000F80C0000}"/>
    <cellStyle name="差_36W SOP-20100901 4 2" xfId="3929" xr:uid="{00000000-0005-0000-0000-0000F90C0000}"/>
    <cellStyle name="差_36W SOP-20100901 5" xfId="3925" xr:uid="{00000000-0005-0000-0000-0000FA0C0000}"/>
    <cellStyle name="差_37W SOP-20100908" xfId="2281" xr:uid="{00000000-0005-0000-0000-0000FB0C0000}"/>
    <cellStyle name="差_37W SOP-20100908 2" xfId="2282" xr:uid="{00000000-0005-0000-0000-0000FC0C0000}"/>
    <cellStyle name="差_37W SOP-20100908 2 2" xfId="2283" xr:uid="{00000000-0005-0000-0000-0000FD0C0000}"/>
    <cellStyle name="差_37W SOP-20100908 2 2 2" xfId="3161" xr:uid="{00000000-0005-0000-0000-0000FE0C0000}"/>
    <cellStyle name="差_37W SOP-20100908 2 3" xfId="2284" xr:uid="{00000000-0005-0000-0000-0000FF0C0000}"/>
    <cellStyle name="差_37W SOP-20100908 2 3 2" xfId="3932" xr:uid="{00000000-0005-0000-0000-0000000D0000}"/>
    <cellStyle name="差_37W SOP-20100908 2 4" xfId="3931" xr:uid="{00000000-0005-0000-0000-0000010D0000}"/>
    <cellStyle name="差_37W SOP-20100908 3" xfId="2285" xr:uid="{00000000-0005-0000-0000-0000020D0000}"/>
    <cellStyle name="差_37W SOP-20100908 3 2" xfId="3154" xr:uid="{00000000-0005-0000-0000-0000030D0000}"/>
    <cellStyle name="差_37W SOP-20100908 4" xfId="2286" xr:uid="{00000000-0005-0000-0000-0000040D0000}"/>
    <cellStyle name="差_37W SOP-20100908 4 2" xfId="3158" xr:uid="{00000000-0005-0000-0000-0000050D0000}"/>
    <cellStyle name="差_37W SOP-20100908 5" xfId="3930" xr:uid="{00000000-0005-0000-0000-0000060D0000}"/>
    <cellStyle name="差_ZT生产订单结存与出货计划" xfId="2287" xr:uid="{00000000-0005-0000-0000-0000070D0000}"/>
    <cellStyle name="差_副本ZT生产订单结存与出货计划0519" xfId="2288" xr:uid="{00000000-0005-0000-0000-0000080D0000}"/>
    <cellStyle name="差_三星科健到数在制" xfId="2289" xr:uid="{00000000-0005-0000-0000-0000090D0000}"/>
    <cellStyle name="差_三星科健到数在制 2" xfId="2290" xr:uid="{00000000-0005-0000-0000-00000A0D0000}"/>
    <cellStyle name="差_三星科健到数在制 2 2" xfId="3522" xr:uid="{00000000-0005-0000-0000-00000B0D0000}"/>
    <cellStyle name="差_三星科健到数在制 3" xfId="2291" xr:uid="{00000000-0005-0000-0000-00000C0D0000}"/>
    <cellStyle name="差_三星科健到数在制 3 2" xfId="3523" xr:uid="{00000000-0005-0000-0000-00000D0D0000}"/>
    <cellStyle name="差_三星科健到数在制 4" xfId="3934" xr:uid="{00000000-0005-0000-0000-00000E0D0000}"/>
    <cellStyle name="常规" xfId="0" builtinId="0"/>
    <cellStyle name="常规 10" xfId="2292" xr:uid="{00000000-0005-0000-0000-0000100D0000}"/>
    <cellStyle name="常规 10 10" xfId="3799" xr:uid="{00000000-0005-0000-0000-0000110D0000}"/>
    <cellStyle name="常规 10 2" xfId="2293" xr:uid="{00000000-0005-0000-0000-0000120D0000}"/>
    <cellStyle name="常规 10 2 2" xfId="3368" xr:uid="{00000000-0005-0000-0000-0000130D0000}"/>
    <cellStyle name="常规 10 3" xfId="2294" xr:uid="{00000000-0005-0000-0000-0000140D0000}"/>
    <cellStyle name="常规 10 3 2" xfId="3800" xr:uid="{00000000-0005-0000-0000-0000150D0000}"/>
    <cellStyle name="常规 10 4" xfId="2295" xr:uid="{00000000-0005-0000-0000-0000160D0000}"/>
    <cellStyle name="常规 10 5" xfId="2296" xr:uid="{00000000-0005-0000-0000-0000170D0000}"/>
    <cellStyle name="常规 10 5 2" xfId="3935" xr:uid="{00000000-0005-0000-0000-0000180D0000}"/>
    <cellStyle name="常规 10 6" xfId="2297" xr:uid="{00000000-0005-0000-0000-0000190D0000}"/>
    <cellStyle name="常规 10 6 2" xfId="3742" xr:uid="{00000000-0005-0000-0000-00001A0D0000}"/>
    <cellStyle name="常规 10 7" xfId="2298" xr:uid="{00000000-0005-0000-0000-00001B0D0000}"/>
    <cellStyle name="常规 10 7 2" xfId="3748" xr:uid="{00000000-0005-0000-0000-00001C0D0000}"/>
    <cellStyle name="常规 10 8" xfId="2299" xr:uid="{00000000-0005-0000-0000-00001D0D0000}"/>
    <cellStyle name="常规 10 8 2" xfId="3760" xr:uid="{00000000-0005-0000-0000-00001E0D0000}"/>
    <cellStyle name="常规 10 9" xfId="3074" xr:uid="{00000000-0005-0000-0000-00001F0D0000}"/>
    <cellStyle name="常规 11" xfId="2300" xr:uid="{00000000-0005-0000-0000-0000200D0000}"/>
    <cellStyle name="常规 11 10" xfId="3225" xr:uid="{00000000-0005-0000-0000-0000210D0000}"/>
    <cellStyle name="常规 11 2" xfId="2301" xr:uid="{00000000-0005-0000-0000-0000220D0000}"/>
    <cellStyle name="常规 11 2 2" xfId="3343" xr:uid="{00000000-0005-0000-0000-0000230D0000}"/>
    <cellStyle name="常规 11 3" xfId="2302" xr:uid="{00000000-0005-0000-0000-0000240D0000}"/>
    <cellStyle name="常规 11 3 2" xfId="2303" xr:uid="{00000000-0005-0000-0000-0000250D0000}"/>
    <cellStyle name="常规 11 3 3" xfId="3185" xr:uid="{00000000-0005-0000-0000-0000260D0000}"/>
    <cellStyle name="常规 11 4" xfId="2304" xr:uid="{00000000-0005-0000-0000-0000270D0000}"/>
    <cellStyle name="常规 11 5" xfId="2305" xr:uid="{00000000-0005-0000-0000-0000280D0000}"/>
    <cellStyle name="常规 11 5 2" xfId="3936" xr:uid="{00000000-0005-0000-0000-0000290D0000}"/>
    <cellStyle name="常规 11 6" xfId="2306" xr:uid="{00000000-0005-0000-0000-00002A0D0000}"/>
    <cellStyle name="常规 11 6 2" xfId="3937" xr:uid="{00000000-0005-0000-0000-00002B0D0000}"/>
    <cellStyle name="常规 11 7" xfId="2307" xr:uid="{00000000-0005-0000-0000-00002C0D0000}"/>
    <cellStyle name="常规 11 7 2" xfId="3938" xr:uid="{00000000-0005-0000-0000-00002D0D0000}"/>
    <cellStyle name="常规 11 8" xfId="2308" xr:uid="{00000000-0005-0000-0000-00002E0D0000}"/>
    <cellStyle name="常规 11 8 2" xfId="3939" xr:uid="{00000000-0005-0000-0000-00002F0D0000}"/>
    <cellStyle name="常规 11 9" xfId="3136" xr:uid="{00000000-0005-0000-0000-0000300D0000}"/>
    <cellStyle name="常规 12" xfId="2309" xr:uid="{00000000-0005-0000-0000-0000310D0000}"/>
    <cellStyle name="常规 12 2" xfId="2310" xr:uid="{00000000-0005-0000-0000-0000320D0000}"/>
    <cellStyle name="常规 12 2 2" xfId="3942" xr:uid="{00000000-0005-0000-0000-0000330D0000}"/>
    <cellStyle name="常规 12 3" xfId="2311" xr:uid="{00000000-0005-0000-0000-0000340D0000}"/>
    <cellStyle name="常规 12 3 2" xfId="3943" xr:uid="{00000000-0005-0000-0000-0000350D0000}"/>
    <cellStyle name="常规 12 4" xfId="2312" xr:uid="{00000000-0005-0000-0000-0000360D0000}"/>
    <cellStyle name="常规 12 5" xfId="3137" xr:uid="{00000000-0005-0000-0000-0000370D0000}"/>
    <cellStyle name="常规 13" xfId="2313" xr:uid="{00000000-0005-0000-0000-0000380D0000}"/>
    <cellStyle name="常规 13 2" xfId="2314" xr:uid="{00000000-0005-0000-0000-0000390D0000}"/>
    <cellStyle name="常规 13 2 2" xfId="2315" xr:uid="{00000000-0005-0000-0000-00003A0D0000}"/>
    <cellStyle name="常规 13 2 2 2" xfId="2316" xr:uid="{00000000-0005-0000-0000-00003B0D0000}"/>
    <cellStyle name="常规 13 2 2 2 2" xfId="3946" xr:uid="{00000000-0005-0000-0000-00003C0D0000}"/>
    <cellStyle name="常规 13 2 2 3" xfId="3945" xr:uid="{00000000-0005-0000-0000-00003D0D0000}"/>
    <cellStyle name="常规 13 2 3" xfId="3276" xr:uid="{00000000-0005-0000-0000-00003E0D0000}"/>
    <cellStyle name="常规 13 3" xfId="2317" xr:uid="{00000000-0005-0000-0000-00003F0D0000}"/>
    <cellStyle name="常规 13 3 2" xfId="3947" xr:uid="{00000000-0005-0000-0000-0000400D0000}"/>
    <cellStyle name="常规 13 4" xfId="3138" xr:uid="{00000000-0005-0000-0000-0000410D0000}"/>
    <cellStyle name="常规 14" xfId="2318" xr:uid="{00000000-0005-0000-0000-0000420D0000}"/>
    <cellStyle name="常规 14 2" xfId="2319" xr:uid="{00000000-0005-0000-0000-0000430D0000}"/>
    <cellStyle name="常规 14 2 2" xfId="3948" xr:uid="{00000000-0005-0000-0000-0000440D0000}"/>
    <cellStyle name="常规 14 3" xfId="2320" xr:uid="{00000000-0005-0000-0000-0000450D0000}"/>
    <cellStyle name="常规 14 4" xfId="3139" xr:uid="{00000000-0005-0000-0000-0000460D0000}"/>
    <cellStyle name="常规 15" xfId="2321" xr:uid="{00000000-0005-0000-0000-0000470D0000}"/>
    <cellStyle name="常规 15 2" xfId="2322" xr:uid="{00000000-0005-0000-0000-0000480D0000}"/>
    <cellStyle name="常规 15 2 2" xfId="3180" xr:uid="{00000000-0005-0000-0000-0000490D0000}"/>
    <cellStyle name="常规 15 3" xfId="2323" xr:uid="{00000000-0005-0000-0000-00004A0D0000}"/>
    <cellStyle name="常规 15 4" xfId="3140" xr:uid="{00000000-0005-0000-0000-00004B0D0000}"/>
    <cellStyle name="常规 16" xfId="2324" xr:uid="{00000000-0005-0000-0000-00004C0D0000}"/>
    <cellStyle name="常规 16 2" xfId="2325" xr:uid="{00000000-0005-0000-0000-00004D0D0000}"/>
    <cellStyle name="常规 16 3" xfId="3131" xr:uid="{00000000-0005-0000-0000-00004E0D0000}"/>
    <cellStyle name="常规 17" xfId="2326" xr:uid="{00000000-0005-0000-0000-00004F0D0000}"/>
    <cellStyle name="常规 17 10" xfId="4272" xr:uid="{00000000-0005-0000-0000-0000500D0000}"/>
    <cellStyle name="常规 17 10 2" xfId="4495" xr:uid="{00000000-0005-0000-0000-0000510D0000}"/>
    <cellStyle name="常规 17 10 2 2" xfId="4869" xr:uid="{00000000-0005-0000-0000-0000520D0000}"/>
    <cellStyle name="常规 17 10 3" xfId="4725" xr:uid="{00000000-0005-0000-0000-0000530D0000}"/>
    <cellStyle name="常规 17 11" xfId="4289" xr:uid="{00000000-0005-0000-0000-0000540D0000}"/>
    <cellStyle name="常规 17 11 2" xfId="4740" xr:uid="{00000000-0005-0000-0000-0000550D0000}"/>
    <cellStyle name="常规 17 12" xfId="4515" xr:uid="{00000000-0005-0000-0000-0000560D0000}"/>
    <cellStyle name="常规 17 13" xfId="4909" xr:uid="{00000000-0005-0000-0000-0000570D0000}"/>
    <cellStyle name="常规 17 14" xfId="4924" xr:uid="{00000000-0005-0000-0000-0000580D0000}"/>
    <cellStyle name="常规 17 2" xfId="2327" xr:uid="{00000000-0005-0000-0000-0000590D0000}"/>
    <cellStyle name="常规 17 3" xfId="2328" xr:uid="{00000000-0005-0000-0000-00005A0D0000}"/>
    <cellStyle name="常规 17 4" xfId="2329" xr:uid="{00000000-0005-0000-0000-00005B0D0000}"/>
    <cellStyle name="常规 17 5" xfId="2330" xr:uid="{00000000-0005-0000-0000-00005C0D0000}"/>
    <cellStyle name="常规 17 6" xfId="2331" xr:uid="{00000000-0005-0000-0000-00005D0D0000}"/>
    <cellStyle name="常规 17 7" xfId="3141" xr:uid="{00000000-0005-0000-0000-00005E0D0000}"/>
    <cellStyle name="常规 17 7 2" xfId="4387" xr:uid="{00000000-0005-0000-0000-00005F0D0000}"/>
    <cellStyle name="常规 17 7 2 2" xfId="4796" xr:uid="{00000000-0005-0000-0000-0000600D0000}"/>
    <cellStyle name="常规 17 7 3" xfId="4634" xr:uid="{00000000-0005-0000-0000-0000610D0000}"/>
    <cellStyle name="常规 17 8" xfId="3949" xr:uid="{00000000-0005-0000-0000-0000620D0000}"/>
    <cellStyle name="常规 17 9" xfId="4211" xr:uid="{00000000-0005-0000-0000-0000630D0000}"/>
    <cellStyle name="常规 17 9 2" xfId="4479" xr:uid="{00000000-0005-0000-0000-0000640D0000}"/>
    <cellStyle name="常规 17 9 2 2" xfId="4854" xr:uid="{00000000-0005-0000-0000-0000650D0000}"/>
    <cellStyle name="常规 17 9 3" xfId="4708" xr:uid="{00000000-0005-0000-0000-0000660D0000}"/>
    <cellStyle name="常规 18" xfId="2332" xr:uid="{00000000-0005-0000-0000-0000670D0000}"/>
    <cellStyle name="常规 18 2" xfId="2333" xr:uid="{00000000-0005-0000-0000-0000680D0000}"/>
    <cellStyle name="常规 18 3" xfId="3955" xr:uid="{00000000-0005-0000-0000-0000690D0000}"/>
    <cellStyle name="常规 19" xfId="2334" xr:uid="{00000000-0005-0000-0000-00006A0D0000}"/>
    <cellStyle name="常规 19 2" xfId="2335" xr:uid="{00000000-0005-0000-0000-00006B0D0000}"/>
    <cellStyle name="常规 19 3" xfId="3959" xr:uid="{00000000-0005-0000-0000-00006C0D0000}"/>
    <cellStyle name="常规 2" xfId="2336" xr:uid="{00000000-0005-0000-0000-00006D0D0000}"/>
    <cellStyle name="常规 2 10" xfId="2337" xr:uid="{00000000-0005-0000-0000-00006E0D0000}"/>
    <cellStyle name="常规 2 10 2" xfId="3077" xr:uid="{00000000-0005-0000-0000-00006F0D0000}"/>
    <cellStyle name="常规 2 11" xfId="2338" xr:uid="{00000000-0005-0000-0000-0000700D0000}"/>
    <cellStyle name="常规 2 12" xfId="2339" xr:uid="{00000000-0005-0000-0000-0000710D0000}"/>
    <cellStyle name="常规 2 13" xfId="2340" xr:uid="{00000000-0005-0000-0000-0000720D0000}"/>
    <cellStyle name="常规 2 13 2" xfId="3962" xr:uid="{00000000-0005-0000-0000-0000730D0000}"/>
    <cellStyle name="常规 2 14" xfId="2341" xr:uid="{00000000-0005-0000-0000-0000740D0000}"/>
    <cellStyle name="常规 2 14 2" xfId="3963" xr:uid="{00000000-0005-0000-0000-0000750D0000}"/>
    <cellStyle name="常规 2 15" xfId="2342" xr:uid="{00000000-0005-0000-0000-0000760D0000}"/>
    <cellStyle name="常规 2 15 2" xfId="3964" xr:uid="{00000000-0005-0000-0000-0000770D0000}"/>
    <cellStyle name="常规 2 16" xfId="2343" xr:uid="{00000000-0005-0000-0000-0000780D0000}"/>
    <cellStyle name="常规 2 16 2" xfId="3965" xr:uid="{00000000-0005-0000-0000-0000790D0000}"/>
    <cellStyle name="常规 2 17" xfId="2344" xr:uid="{00000000-0005-0000-0000-00007A0D0000}"/>
    <cellStyle name="常规 2 17 2" xfId="3304" xr:uid="{00000000-0005-0000-0000-00007B0D0000}"/>
    <cellStyle name="常规 2 18" xfId="3067" xr:uid="{00000000-0005-0000-0000-00007C0D0000}"/>
    <cellStyle name="常规 2 2" xfId="2345" xr:uid="{00000000-0005-0000-0000-00007D0D0000}"/>
    <cellStyle name="常规 2 2 10" xfId="2346" xr:uid="{00000000-0005-0000-0000-00007E0D0000}"/>
    <cellStyle name="常规 2 2 10 2" xfId="3966" xr:uid="{00000000-0005-0000-0000-00007F0D0000}"/>
    <cellStyle name="常规 2 2 11" xfId="2347" xr:uid="{00000000-0005-0000-0000-0000800D0000}"/>
    <cellStyle name="常规 2 2 11 2" xfId="3967" xr:uid="{00000000-0005-0000-0000-0000810D0000}"/>
    <cellStyle name="常规 2 2 12" xfId="3072" xr:uid="{00000000-0005-0000-0000-0000820D0000}"/>
    <cellStyle name="常规 2 2 2" xfId="2348" xr:uid="{00000000-0005-0000-0000-0000830D0000}"/>
    <cellStyle name="常规 2 2 2 2" xfId="2349" xr:uid="{00000000-0005-0000-0000-0000840D0000}"/>
    <cellStyle name="常规 2 2 2 2 2" xfId="4276" xr:uid="{00000000-0005-0000-0000-0000850D0000}"/>
    <cellStyle name="常规 2 2 2 3" xfId="2350" xr:uid="{00000000-0005-0000-0000-0000860D0000}"/>
    <cellStyle name="常规 2 2 2 3 2" xfId="2351" xr:uid="{00000000-0005-0000-0000-0000870D0000}"/>
    <cellStyle name="常规 2 2 2 3 2 2" xfId="3970" xr:uid="{00000000-0005-0000-0000-0000880D0000}"/>
    <cellStyle name="常规 2 2 2 3 3" xfId="3969" xr:uid="{00000000-0005-0000-0000-0000890D0000}"/>
    <cellStyle name="常规 2 2 2 4" xfId="2352" xr:uid="{00000000-0005-0000-0000-00008A0D0000}"/>
    <cellStyle name="常规 2 2 2 4 2" xfId="3153" xr:uid="{00000000-0005-0000-0000-00008B0D0000}"/>
    <cellStyle name="常规 2 2 2 5" xfId="2353" xr:uid="{00000000-0005-0000-0000-00008C0D0000}"/>
    <cellStyle name="常规 2 2 2 5 2" xfId="3150" xr:uid="{00000000-0005-0000-0000-00008D0D0000}"/>
    <cellStyle name="常规 2 2 2 6" xfId="3076" xr:uid="{00000000-0005-0000-0000-00008E0D0000}"/>
    <cellStyle name="常规 2 2 2 7" xfId="3968" xr:uid="{00000000-0005-0000-0000-00008F0D0000}"/>
    <cellStyle name="常规 2 2 2 8" xfId="4275" xr:uid="{00000000-0005-0000-0000-0000900D0000}"/>
    <cellStyle name="常规 2 2 3" xfId="2354" xr:uid="{00000000-0005-0000-0000-0000910D0000}"/>
    <cellStyle name="常规 2 2 4" xfId="2355" xr:uid="{00000000-0005-0000-0000-0000920D0000}"/>
    <cellStyle name="常规 2 2 4 2" xfId="2356" xr:uid="{00000000-0005-0000-0000-0000930D0000}"/>
    <cellStyle name="常规 2 2 4 2 2" xfId="3972" xr:uid="{00000000-0005-0000-0000-0000940D0000}"/>
    <cellStyle name="常规 2 2 4 3" xfId="2357" xr:uid="{00000000-0005-0000-0000-0000950D0000}"/>
    <cellStyle name="常规 2 2 4 3 2" xfId="3973" xr:uid="{00000000-0005-0000-0000-0000960D0000}"/>
    <cellStyle name="常规 2 2 4 4" xfId="3971" xr:uid="{00000000-0005-0000-0000-0000970D0000}"/>
    <cellStyle name="常规 2 2 5" xfId="2358" xr:uid="{00000000-0005-0000-0000-0000980D0000}"/>
    <cellStyle name="常规 2 2 5 2" xfId="2359" xr:uid="{00000000-0005-0000-0000-0000990D0000}"/>
    <cellStyle name="常规 2 2 5 2 2" xfId="3975" xr:uid="{00000000-0005-0000-0000-00009A0D0000}"/>
    <cellStyle name="常规 2 2 5 3" xfId="3974" xr:uid="{00000000-0005-0000-0000-00009B0D0000}"/>
    <cellStyle name="常规 2 2 6" xfId="2360" xr:uid="{00000000-0005-0000-0000-00009C0D0000}"/>
    <cellStyle name="常规 2 2 6 2" xfId="3855" xr:uid="{00000000-0005-0000-0000-00009D0D0000}"/>
    <cellStyle name="常规 2 2 7" xfId="2361" xr:uid="{00000000-0005-0000-0000-00009E0D0000}"/>
    <cellStyle name="常规 2 2 7 2" xfId="3857" xr:uid="{00000000-0005-0000-0000-00009F0D0000}"/>
    <cellStyle name="常规 2 2 8" xfId="2362" xr:uid="{00000000-0005-0000-0000-0000A00D0000}"/>
    <cellStyle name="常规 2 2 8 2" xfId="3860" xr:uid="{00000000-0005-0000-0000-0000A10D0000}"/>
    <cellStyle name="常规 2 2 9" xfId="2363" xr:uid="{00000000-0005-0000-0000-0000A20D0000}"/>
    <cellStyle name="常规 2 2 9 2" xfId="3215" xr:uid="{00000000-0005-0000-0000-0000A30D0000}"/>
    <cellStyle name="常规 2 3" xfId="2364" xr:uid="{00000000-0005-0000-0000-0000A40D0000}"/>
    <cellStyle name="常规 2 3 2" xfId="2365" xr:uid="{00000000-0005-0000-0000-0000A50D0000}"/>
    <cellStyle name="常规 2 3 3" xfId="2366" xr:uid="{00000000-0005-0000-0000-0000A60D0000}"/>
    <cellStyle name="常规 2 3 4" xfId="2367" xr:uid="{00000000-0005-0000-0000-0000A70D0000}"/>
    <cellStyle name="常规 2 3 5" xfId="2368" xr:uid="{00000000-0005-0000-0000-0000A80D0000}"/>
    <cellStyle name="常规 2 3 6" xfId="2369" xr:uid="{00000000-0005-0000-0000-0000A90D0000}"/>
    <cellStyle name="常规 2 3 7" xfId="2370" xr:uid="{00000000-0005-0000-0000-0000AA0D0000}"/>
    <cellStyle name="常规 2 3 8" xfId="2371" xr:uid="{00000000-0005-0000-0000-0000AB0D0000}"/>
    <cellStyle name="常规 2 3 9" xfId="2372" xr:uid="{00000000-0005-0000-0000-0000AC0D0000}"/>
    <cellStyle name="常规 2 4" xfId="2373" xr:uid="{00000000-0005-0000-0000-0000AD0D0000}"/>
    <cellStyle name="常规 2 4 2" xfId="2374" xr:uid="{00000000-0005-0000-0000-0000AE0D0000}"/>
    <cellStyle name="常规 2 4 3" xfId="2375" xr:uid="{00000000-0005-0000-0000-0000AF0D0000}"/>
    <cellStyle name="常规 2 4 3 2" xfId="3407" xr:uid="{00000000-0005-0000-0000-0000B00D0000}"/>
    <cellStyle name="常规 2 4 4" xfId="3330" xr:uid="{00000000-0005-0000-0000-0000B10D0000}"/>
    <cellStyle name="常规 2 5" xfId="2376" xr:uid="{00000000-0005-0000-0000-0000B20D0000}"/>
    <cellStyle name="常规 2 5 2" xfId="2377" xr:uid="{00000000-0005-0000-0000-0000B30D0000}"/>
    <cellStyle name="常规 2 5 2 2" xfId="3532" xr:uid="{00000000-0005-0000-0000-0000B40D0000}"/>
    <cellStyle name="常规 2 5 3" xfId="2378" xr:uid="{00000000-0005-0000-0000-0000B50D0000}"/>
    <cellStyle name="常规 2 5 3 2" xfId="3976" xr:uid="{00000000-0005-0000-0000-0000B60D0000}"/>
    <cellStyle name="常规 2 5 4" xfId="3385" xr:uid="{00000000-0005-0000-0000-0000B70D0000}"/>
    <cellStyle name="常规 2 6" xfId="2379" xr:uid="{00000000-0005-0000-0000-0000B80D0000}"/>
    <cellStyle name="常规 2 7" xfId="2380" xr:uid="{00000000-0005-0000-0000-0000B90D0000}"/>
    <cellStyle name="常规 2 7 2" xfId="3913" xr:uid="{00000000-0005-0000-0000-0000BA0D0000}"/>
    <cellStyle name="常规 2 8" xfId="2381" xr:uid="{00000000-0005-0000-0000-0000BB0D0000}"/>
    <cellStyle name="常规 2 8 2" xfId="3977" xr:uid="{00000000-0005-0000-0000-0000BC0D0000}"/>
    <cellStyle name="常规 2 9" xfId="2382" xr:uid="{00000000-0005-0000-0000-0000BD0D0000}"/>
    <cellStyle name="常规 2 9 2" xfId="3980" xr:uid="{00000000-0005-0000-0000-0000BE0D0000}"/>
    <cellStyle name="常规 20" xfId="2383" xr:uid="{00000000-0005-0000-0000-0000BF0D0000}"/>
    <cellStyle name="常规 20 2" xfId="2384" xr:uid="{00000000-0005-0000-0000-0000C00D0000}"/>
    <cellStyle name="常规 20 3" xfId="3721" xr:uid="{00000000-0005-0000-0000-0000C10D0000}"/>
    <cellStyle name="常规 21" xfId="2385" xr:uid="{00000000-0005-0000-0000-0000C20D0000}"/>
    <cellStyle name="常规 21 2" xfId="2386" xr:uid="{00000000-0005-0000-0000-0000C30D0000}"/>
    <cellStyle name="常规 21 3" xfId="2387" xr:uid="{00000000-0005-0000-0000-0000C40D0000}"/>
    <cellStyle name="常规 21 4" xfId="3387" xr:uid="{00000000-0005-0000-0000-0000C50D0000}"/>
    <cellStyle name="常规 22" xfId="2388" xr:uid="{00000000-0005-0000-0000-0000C60D0000}"/>
    <cellStyle name="常规 22 2" xfId="2389" xr:uid="{00000000-0005-0000-0000-0000C70D0000}"/>
    <cellStyle name="常规 22 2 2" xfId="2390" xr:uid="{00000000-0005-0000-0000-0000C80D0000}"/>
    <cellStyle name="常规 22 2 2 2" xfId="2391" xr:uid="{00000000-0005-0000-0000-0000C90D0000}"/>
    <cellStyle name="常规 22 2 2 2 2" xfId="2392" xr:uid="{00000000-0005-0000-0000-0000CA0D0000}"/>
    <cellStyle name="常规 22 2 2 2 2 2" xfId="3421" xr:uid="{00000000-0005-0000-0000-0000CB0D0000}"/>
    <cellStyle name="常规 22 2 2 2 3" xfId="2393" xr:uid="{00000000-0005-0000-0000-0000CC0D0000}"/>
    <cellStyle name="常规 22 2 2 2 3 2" xfId="3983" xr:uid="{00000000-0005-0000-0000-0000CD0D0000}"/>
    <cellStyle name="常规 22 2 2 2 4" xfId="3311" xr:uid="{00000000-0005-0000-0000-0000CE0D0000}"/>
    <cellStyle name="常规 22 2 2 3" xfId="2394" xr:uid="{00000000-0005-0000-0000-0000CF0D0000}"/>
    <cellStyle name="常规 22 2 2 3 2" xfId="3984" xr:uid="{00000000-0005-0000-0000-0000D00D0000}"/>
    <cellStyle name="常规 22 2 2 4" xfId="2395" xr:uid="{00000000-0005-0000-0000-0000D10D0000}"/>
    <cellStyle name="常规 22 2 2 4 2" xfId="3986" xr:uid="{00000000-0005-0000-0000-0000D20D0000}"/>
    <cellStyle name="常规 22 2 2 5" xfId="3982" xr:uid="{00000000-0005-0000-0000-0000D30D0000}"/>
    <cellStyle name="常规 22 2 3" xfId="2396" xr:uid="{00000000-0005-0000-0000-0000D40D0000}"/>
    <cellStyle name="常规 22 2 3 2" xfId="3987" xr:uid="{00000000-0005-0000-0000-0000D50D0000}"/>
    <cellStyle name="常规 22 2 4" xfId="2397" xr:uid="{00000000-0005-0000-0000-0000D60D0000}"/>
    <cellStyle name="常规 22 2 4 2" xfId="3988" xr:uid="{00000000-0005-0000-0000-0000D70D0000}"/>
    <cellStyle name="常规 22 2 5" xfId="3393" xr:uid="{00000000-0005-0000-0000-0000D80D0000}"/>
    <cellStyle name="常规 22 3" xfId="2398" xr:uid="{00000000-0005-0000-0000-0000D90D0000}"/>
    <cellStyle name="常规 22 3 2" xfId="2399" xr:uid="{00000000-0005-0000-0000-0000DA0D0000}"/>
    <cellStyle name="常规 22 3 2 2" xfId="3989" xr:uid="{00000000-0005-0000-0000-0000DB0D0000}"/>
    <cellStyle name="常规 22 3 3" xfId="3952" xr:uid="{00000000-0005-0000-0000-0000DC0D0000}"/>
    <cellStyle name="常规 22 4" xfId="2400" xr:uid="{00000000-0005-0000-0000-0000DD0D0000}"/>
    <cellStyle name="常规 22 4 2" xfId="3953" xr:uid="{00000000-0005-0000-0000-0000DE0D0000}"/>
    <cellStyle name="常规 22 5" xfId="3950" xr:uid="{00000000-0005-0000-0000-0000DF0D0000}"/>
    <cellStyle name="常规 23" xfId="2401" xr:uid="{00000000-0005-0000-0000-0000E00D0000}"/>
    <cellStyle name="常规 23 2" xfId="2402" xr:uid="{00000000-0005-0000-0000-0000E10D0000}"/>
    <cellStyle name="常规 23 2 2" xfId="2403" xr:uid="{00000000-0005-0000-0000-0000E20D0000}"/>
    <cellStyle name="常规 23 2 2 2" xfId="3167" xr:uid="{00000000-0005-0000-0000-0000E30D0000}"/>
    <cellStyle name="常规 23 2 3" xfId="3958" xr:uid="{00000000-0005-0000-0000-0000E40D0000}"/>
    <cellStyle name="常规 23 3" xfId="3956" xr:uid="{00000000-0005-0000-0000-0000E50D0000}"/>
    <cellStyle name="常规 24" xfId="2404" xr:uid="{00000000-0005-0000-0000-0000E60D0000}"/>
    <cellStyle name="常规 24 2" xfId="2405" xr:uid="{00000000-0005-0000-0000-0000E70D0000}"/>
    <cellStyle name="常规 24 3" xfId="3960" xr:uid="{00000000-0005-0000-0000-0000E80D0000}"/>
    <cellStyle name="常规 25" xfId="2406" xr:uid="{00000000-0005-0000-0000-0000E90D0000}"/>
    <cellStyle name="常规 25 2" xfId="2407" xr:uid="{00000000-0005-0000-0000-0000EA0D0000}"/>
    <cellStyle name="常规 25 3" xfId="3620" xr:uid="{00000000-0005-0000-0000-0000EB0D0000}"/>
    <cellStyle name="常规 26" xfId="2408" xr:uid="{00000000-0005-0000-0000-0000EC0D0000}"/>
    <cellStyle name="常规 26 2" xfId="3624" xr:uid="{00000000-0005-0000-0000-0000ED0D0000}"/>
    <cellStyle name="常规 27" xfId="2409" xr:uid="{00000000-0005-0000-0000-0000EE0D0000}"/>
    <cellStyle name="常规 27 2" xfId="3626" xr:uid="{00000000-0005-0000-0000-0000EF0D0000}"/>
    <cellStyle name="常规 28" xfId="2410" xr:uid="{00000000-0005-0000-0000-0000F00D0000}"/>
    <cellStyle name="常规 28 2" xfId="3628" xr:uid="{00000000-0005-0000-0000-0000F10D0000}"/>
    <cellStyle name="常规 29" xfId="2411" xr:uid="{00000000-0005-0000-0000-0000F20D0000}"/>
    <cellStyle name="常规 29 2" xfId="3630" xr:uid="{00000000-0005-0000-0000-0000F30D0000}"/>
    <cellStyle name="常规 3" xfId="2412" xr:uid="{00000000-0005-0000-0000-0000F40D0000}"/>
    <cellStyle name="常规 3 10" xfId="2413" xr:uid="{00000000-0005-0000-0000-0000F50D0000}"/>
    <cellStyle name="常规 3 11" xfId="2414" xr:uid="{00000000-0005-0000-0000-0000F60D0000}"/>
    <cellStyle name="常规 3 12" xfId="2415" xr:uid="{00000000-0005-0000-0000-0000F70D0000}"/>
    <cellStyle name="常规 3 13" xfId="2416" xr:uid="{00000000-0005-0000-0000-0000F80D0000}"/>
    <cellStyle name="常规 3 14" xfId="3068" xr:uid="{00000000-0005-0000-0000-0000F90D0000}"/>
    <cellStyle name="常规 3 2" xfId="2417" xr:uid="{00000000-0005-0000-0000-0000FA0D0000}"/>
    <cellStyle name="常规 3 2 2" xfId="2418" xr:uid="{00000000-0005-0000-0000-0000FB0D0000}"/>
    <cellStyle name="常规 3 2 2 2" xfId="2419" xr:uid="{00000000-0005-0000-0000-0000FC0D0000}"/>
    <cellStyle name="常规 3 2 2 2 2" xfId="3991" xr:uid="{00000000-0005-0000-0000-0000FD0D0000}"/>
    <cellStyle name="常规 3 2 2 3" xfId="2420" xr:uid="{00000000-0005-0000-0000-0000FE0D0000}"/>
    <cellStyle name="常规 3 2 2 3 2" xfId="3992" xr:uid="{00000000-0005-0000-0000-0000FF0D0000}"/>
    <cellStyle name="常规 3 2 2 4" xfId="3222" xr:uid="{00000000-0005-0000-0000-0000000E0000}"/>
    <cellStyle name="常规 3 2 3" xfId="2421" xr:uid="{00000000-0005-0000-0000-0000010E0000}"/>
    <cellStyle name="常规 3 2 3 2" xfId="2422" xr:uid="{00000000-0005-0000-0000-0000020E0000}"/>
    <cellStyle name="常规 3 2 3 2 2" xfId="3752" xr:uid="{00000000-0005-0000-0000-0000030E0000}"/>
    <cellStyle name="常规 3 2 3 3" xfId="2423" xr:uid="{00000000-0005-0000-0000-0000040E0000}"/>
    <cellStyle name="常规 3 2 3 3 2" xfId="3994" xr:uid="{00000000-0005-0000-0000-0000050E0000}"/>
    <cellStyle name="常规 3 2 3 4" xfId="3750" xr:uid="{00000000-0005-0000-0000-0000060E0000}"/>
    <cellStyle name="常规 3 2 4" xfId="2424" xr:uid="{00000000-0005-0000-0000-0000070E0000}"/>
    <cellStyle name="常规 3 2 5" xfId="3369" xr:uid="{00000000-0005-0000-0000-0000080E0000}"/>
    <cellStyle name="常规 3 3" xfId="2425" xr:uid="{00000000-0005-0000-0000-0000090E0000}"/>
    <cellStyle name="常规 3 3 2" xfId="2426" xr:uid="{00000000-0005-0000-0000-00000A0E0000}"/>
    <cellStyle name="常规 3 3 2 2" xfId="2427" xr:uid="{00000000-0005-0000-0000-00000B0E0000}"/>
    <cellStyle name="常规 3 3 2 2 2" xfId="3997" xr:uid="{00000000-0005-0000-0000-00000C0E0000}"/>
    <cellStyle name="常规 3 3 2 3" xfId="3996" xr:uid="{00000000-0005-0000-0000-00000D0E0000}"/>
    <cellStyle name="常规 3 3 3" xfId="3168" xr:uid="{00000000-0005-0000-0000-00000E0E0000}"/>
    <cellStyle name="常规 3 4" xfId="2428" xr:uid="{00000000-0005-0000-0000-00000F0E0000}"/>
    <cellStyle name="常规 3 4 2" xfId="2429" xr:uid="{00000000-0005-0000-0000-0000100E0000}"/>
    <cellStyle name="常规 3 4 2 2" xfId="2430" xr:uid="{00000000-0005-0000-0000-0000110E0000}"/>
    <cellStyle name="常规 3 4 2 2 2" xfId="3998" xr:uid="{00000000-0005-0000-0000-0000120E0000}"/>
    <cellStyle name="常规 3 4 2 3" xfId="3837" xr:uid="{00000000-0005-0000-0000-0000130E0000}"/>
    <cellStyle name="常规 3 4 3" xfId="2431" xr:uid="{00000000-0005-0000-0000-0000140E0000}"/>
    <cellStyle name="常规 3 4 3 2" xfId="3146" xr:uid="{00000000-0005-0000-0000-0000150E0000}"/>
    <cellStyle name="常规 3 4 4" xfId="2432" xr:uid="{00000000-0005-0000-0000-0000160E0000}"/>
    <cellStyle name="常规 3 5" xfId="2433" xr:uid="{00000000-0005-0000-0000-0000170E0000}"/>
    <cellStyle name="常规 3 5 2" xfId="2434" xr:uid="{00000000-0005-0000-0000-0000180E0000}"/>
    <cellStyle name="常规 3 5 2 2" xfId="4001" xr:uid="{00000000-0005-0000-0000-0000190E0000}"/>
    <cellStyle name="常规 3 5 3" xfId="2435" xr:uid="{00000000-0005-0000-0000-00001A0E0000}"/>
    <cellStyle name="常规 3 5 3 2" xfId="4002" xr:uid="{00000000-0005-0000-0000-00001B0E0000}"/>
    <cellStyle name="常规 3 5 4" xfId="3373" xr:uid="{00000000-0005-0000-0000-00001C0E0000}"/>
    <cellStyle name="常规 3 6" xfId="2436" xr:uid="{00000000-0005-0000-0000-00001D0E0000}"/>
    <cellStyle name="常规 3 7" xfId="2437" xr:uid="{00000000-0005-0000-0000-00001E0E0000}"/>
    <cellStyle name="常规 3 7 2" xfId="4003" xr:uid="{00000000-0005-0000-0000-00001F0E0000}"/>
    <cellStyle name="常规 3 8" xfId="2438" xr:uid="{00000000-0005-0000-0000-0000200E0000}"/>
    <cellStyle name="常规 3 8 2" xfId="4004" xr:uid="{00000000-0005-0000-0000-0000210E0000}"/>
    <cellStyle name="常规 3 9" xfId="2439" xr:uid="{00000000-0005-0000-0000-0000220E0000}"/>
    <cellStyle name="常规 30" xfId="2440" xr:uid="{00000000-0005-0000-0000-0000230E0000}"/>
    <cellStyle name="常规 30 2" xfId="3621" xr:uid="{00000000-0005-0000-0000-0000240E0000}"/>
    <cellStyle name="常规 31" xfId="2441" xr:uid="{00000000-0005-0000-0000-0000250E0000}"/>
    <cellStyle name="常规 32" xfId="2442" xr:uid="{00000000-0005-0000-0000-0000260E0000}"/>
    <cellStyle name="常规 33" xfId="2443" xr:uid="{00000000-0005-0000-0000-0000270E0000}"/>
    <cellStyle name="常规 33 2" xfId="3629" xr:uid="{00000000-0005-0000-0000-0000280E0000}"/>
    <cellStyle name="常规 34" xfId="2444" xr:uid="{00000000-0005-0000-0000-0000290E0000}"/>
    <cellStyle name="常规 34 2" xfId="2445" xr:uid="{00000000-0005-0000-0000-00002A0E0000}"/>
    <cellStyle name="常规 34 2 2" xfId="4005" xr:uid="{00000000-0005-0000-0000-00002B0E0000}"/>
    <cellStyle name="常规 34 3" xfId="3631" xr:uid="{00000000-0005-0000-0000-00002C0E0000}"/>
    <cellStyle name="常规 35" xfId="2446" xr:uid="{00000000-0005-0000-0000-00002D0E0000}"/>
    <cellStyle name="常规 35 2" xfId="2447" xr:uid="{00000000-0005-0000-0000-00002E0E0000}"/>
    <cellStyle name="常规 36" xfId="2448" xr:uid="{00000000-0005-0000-0000-00002F0E0000}"/>
    <cellStyle name="常规 37" xfId="2449" xr:uid="{00000000-0005-0000-0000-0000300E0000}"/>
    <cellStyle name="常规 37 2" xfId="4193" xr:uid="{00000000-0005-0000-0000-0000310E0000}"/>
    <cellStyle name="常规 38" xfId="3065" xr:uid="{00000000-0005-0000-0000-0000320E0000}"/>
    <cellStyle name="常规 4" xfId="2450" xr:uid="{00000000-0005-0000-0000-0000330E0000}"/>
    <cellStyle name="常规 4 10" xfId="2451" xr:uid="{00000000-0005-0000-0000-0000340E0000}"/>
    <cellStyle name="常规 4 10 2" xfId="4006" xr:uid="{00000000-0005-0000-0000-0000350E0000}"/>
    <cellStyle name="常规 4 11" xfId="2452" xr:uid="{00000000-0005-0000-0000-0000360E0000}"/>
    <cellStyle name="常规 4 11 2" xfId="4007" xr:uid="{00000000-0005-0000-0000-0000370E0000}"/>
    <cellStyle name="常规 4 12" xfId="2453" xr:uid="{00000000-0005-0000-0000-0000380E0000}"/>
    <cellStyle name="常规 4 13" xfId="2454" xr:uid="{00000000-0005-0000-0000-0000390E0000}"/>
    <cellStyle name="常规 4 14" xfId="2455" xr:uid="{00000000-0005-0000-0000-00003A0E0000}"/>
    <cellStyle name="常规 4 15" xfId="2456" xr:uid="{00000000-0005-0000-0000-00003B0E0000}"/>
    <cellStyle name="常规 4 16" xfId="2457" xr:uid="{00000000-0005-0000-0000-00003C0E0000}"/>
    <cellStyle name="常规 4 17" xfId="2458" xr:uid="{00000000-0005-0000-0000-00003D0E0000}"/>
    <cellStyle name="常规 4 18" xfId="2459" xr:uid="{00000000-0005-0000-0000-00003E0E0000}"/>
    <cellStyle name="常规 4 19" xfId="3075" xr:uid="{00000000-0005-0000-0000-00003F0E0000}"/>
    <cellStyle name="常规 4 2" xfId="2460" xr:uid="{00000000-0005-0000-0000-0000400E0000}"/>
    <cellStyle name="常规 4 2 2" xfId="2461" xr:uid="{00000000-0005-0000-0000-0000410E0000}"/>
    <cellStyle name="常规 4 2 3" xfId="2462" xr:uid="{00000000-0005-0000-0000-0000420E0000}"/>
    <cellStyle name="常规 4 2 4" xfId="3326" xr:uid="{00000000-0005-0000-0000-0000430E0000}"/>
    <cellStyle name="常规 4 20" xfId="3254" xr:uid="{00000000-0005-0000-0000-0000440E0000}"/>
    <cellStyle name="常规 4 3" xfId="2463" xr:uid="{00000000-0005-0000-0000-0000450E0000}"/>
    <cellStyle name="常规 4 3 2" xfId="2464" xr:uid="{00000000-0005-0000-0000-0000460E0000}"/>
    <cellStyle name="常规 4 3 2 2" xfId="2465" xr:uid="{00000000-0005-0000-0000-0000470E0000}"/>
    <cellStyle name="常规 4 3 2 2 2" xfId="4011" xr:uid="{00000000-0005-0000-0000-0000480E0000}"/>
    <cellStyle name="常规 4 3 2 3" xfId="4009" xr:uid="{00000000-0005-0000-0000-0000490E0000}"/>
    <cellStyle name="常规 4 3 3" xfId="2466" xr:uid="{00000000-0005-0000-0000-00004A0E0000}"/>
    <cellStyle name="常规 4 3 3 2" xfId="4013" xr:uid="{00000000-0005-0000-0000-00004B0E0000}"/>
    <cellStyle name="常规 4 4" xfId="2467" xr:uid="{00000000-0005-0000-0000-00004C0E0000}"/>
    <cellStyle name="常规 4 4 2" xfId="2468" xr:uid="{00000000-0005-0000-0000-00004D0E0000}"/>
    <cellStyle name="常规 4 4 2 2" xfId="4014" xr:uid="{00000000-0005-0000-0000-00004E0E0000}"/>
    <cellStyle name="常规 4 4 3" xfId="2469" xr:uid="{00000000-0005-0000-0000-00004F0E0000}"/>
    <cellStyle name="常规 4 4 3 2" xfId="3128" xr:uid="{00000000-0005-0000-0000-0000500E0000}"/>
    <cellStyle name="常规 4 4 4" xfId="3449" xr:uid="{00000000-0005-0000-0000-0000510E0000}"/>
    <cellStyle name="常规 4 5" xfId="2470" xr:uid="{00000000-0005-0000-0000-0000520E0000}"/>
    <cellStyle name="常规 4 5 2" xfId="2471" xr:uid="{00000000-0005-0000-0000-0000530E0000}"/>
    <cellStyle name="常规 4 5 2 2" xfId="3337" xr:uid="{00000000-0005-0000-0000-0000540E0000}"/>
    <cellStyle name="常规 4 5 3" xfId="2472" xr:uid="{00000000-0005-0000-0000-0000550E0000}"/>
    <cellStyle name="常规 4 5 3 2" xfId="4016" xr:uid="{00000000-0005-0000-0000-0000560E0000}"/>
    <cellStyle name="常规 4 5 4" xfId="4008" xr:uid="{00000000-0005-0000-0000-0000570E0000}"/>
    <cellStyle name="常规 4 6" xfId="2473" xr:uid="{00000000-0005-0000-0000-0000580E0000}"/>
    <cellStyle name="常规 4 7" xfId="2474" xr:uid="{00000000-0005-0000-0000-0000590E0000}"/>
    <cellStyle name="常规 4 8" xfId="2475" xr:uid="{00000000-0005-0000-0000-00005A0E0000}"/>
    <cellStyle name="常规 4 8 2" xfId="4018" xr:uid="{00000000-0005-0000-0000-00005B0E0000}"/>
    <cellStyle name="常规 4 9" xfId="2476" xr:uid="{00000000-0005-0000-0000-00005C0E0000}"/>
    <cellStyle name="常规 4 9 2" xfId="4020" xr:uid="{00000000-0005-0000-0000-00005D0E0000}"/>
    <cellStyle name="常规 5" xfId="2477" xr:uid="{00000000-0005-0000-0000-00005E0E0000}"/>
    <cellStyle name="常规 5 10" xfId="2478" xr:uid="{00000000-0005-0000-0000-00005F0E0000}"/>
    <cellStyle name="常规 5 11" xfId="3130" xr:uid="{00000000-0005-0000-0000-0000600E0000}"/>
    <cellStyle name="常规 5 2" xfId="2479" xr:uid="{00000000-0005-0000-0000-0000610E0000}"/>
    <cellStyle name="常规 5 2 2" xfId="2480" xr:uid="{00000000-0005-0000-0000-0000620E0000}"/>
    <cellStyle name="常规 5 2 3" xfId="3559" xr:uid="{00000000-0005-0000-0000-0000630E0000}"/>
    <cellStyle name="常规 5 3" xfId="2481" xr:uid="{00000000-0005-0000-0000-0000640E0000}"/>
    <cellStyle name="常规 5 4" xfId="2482" xr:uid="{00000000-0005-0000-0000-0000650E0000}"/>
    <cellStyle name="常规 5 4 2" xfId="2483" xr:uid="{00000000-0005-0000-0000-0000660E0000}"/>
    <cellStyle name="常规 5 4 2 2" xfId="4012" xr:uid="{00000000-0005-0000-0000-0000670E0000}"/>
    <cellStyle name="常规 5 4 3" xfId="4010" xr:uid="{00000000-0005-0000-0000-0000680E0000}"/>
    <cellStyle name="常规 5 5" xfId="2484" xr:uid="{00000000-0005-0000-0000-0000690E0000}"/>
    <cellStyle name="常规 5 6" xfId="2485" xr:uid="{00000000-0005-0000-0000-00006A0E0000}"/>
    <cellStyle name="常规 5 7" xfId="2486" xr:uid="{00000000-0005-0000-0000-00006B0E0000}"/>
    <cellStyle name="常规 5 8" xfId="2487" xr:uid="{00000000-0005-0000-0000-00006C0E0000}"/>
    <cellStyle name="常规 5 9" xfId="2488" xr:uid="{00000000-0005-0000-0000-00006D0E0000}"/>
    <cellStyle name="常规 6" xfId="2489" xr:uid="{00000000-0005-0000-0000-00006E0E0000}"/>
    <cellStyle name="常规 6 10" xfId="2490" xr:uid="{00000000-0005-0000-0000-00006F0E0000}"/>
    <cellStyle name="常规 6 11" xfId="2491" xr:uid="{00000000-0005-0000-0000-0000700E0000}"/>
    <cellStyle name="常规 6 12" xfId="2492" xr:uid="{00000000-0005-0000-0000-0000710E0000}"/>
    <cellStyle name="常规 6 13" xfId="2493" xr:uid="{00000000-0005-0000-0000-0000720E0000}"/>
    <cellStyle name="常规 6 14" xfId="2494" xr:uid="{00000000-0005-0000-0000-0000730E0000}"/>
    <cellStyle name="常规 6 15" xfId="3132" xr:uid="{00000000-0005-0000-0000-0000740E0000}"/>
    <cellStyle name="常规 6 16" xfId="4021" xr:uid="{00000000-0005-0000-0000-0000750E0000}"/>
    <cellStyle name="常规 6 2" xfId="2495" xr:uid="{00000000-0005-0000-0000-0000760E0000}"/>
    <cellStyle name="常规 6 2 2" xfId="2496" xr:uid="{00000000-0005-0000-0000-0000770E0000}"/>
    <cellStyle name="常规 6 2 3" xfId="2497" xr:uid="{00000000-0005-0000-0000-0000780E0000}"/>
    <cellStyle name="常规 6 2 4" xfId="2498" xr:uid="{00000000-0005-0000-0000-0000790E0000}"/>
    <cellStyle name="常规 6 2 5" xfId="2499" xr:uid="{00000000-0005-0000-0000-00007A0E0000}"/>
    <cellStyle name="常规 6 2 6" xfId="2500" xr:uid="{00000000-0005-0000-0000-00007B0E0000}"/>
    <cellStyle name="常规 6 2 7" xfId="2501" xr:uid="{00000000-0005-0000-0000-00007C0E0000}"/>
    <cellStyle name="常规 6 2 8" xfId="4022" xr:uid="{00000000-0005-0000-0000-00007D0E0000}"/>
    <cellStyle name="常规 6 3" xfId="2502" xr:uid="{00000000-0005-0000-0000-00007E0E0000}"/>
    <cellStyle name="常规 6 3 2" xfId="2503" xr:uid="{00000000-0005-0000-0000-00007F0E0000}"/>
    <cellStyle name="常规 6 3 2 2" xfId="4023" xr:uid="{00000000-0005-0000-0000-0000800E0000}"/>
    <cellStyle name="常规 6 3 3" xfId="2504" xr:uid="{00000000-0005-0000-0000-0000810E0000}"/>
    <cellStyle name="常规 6 3 3 2" xfId="4024" xr:uid="{00000000-0005-0000-0000-0000820E0000}"/>
    <cellStyle name="常规 6 3 4" xfId="3196" xr:uid="{00000000-0005-0000-0000-0000830E0000}"/>
    <cellStyle name="常规 6 4" xfId="2505" xr:uid="{00000000-0005-0000-0000-0000840E0000}"/>
    <cellStyle name="常规 6 4 2" xfId="2506" xr:uid="{00000000-0005-0000-0000-0000850E0000}"/>
    <cellStyle name="常规 6 4 2 2" xfId="4025" xr:uid="{00000000-0005-0000-0000-0000860E0000}"/>
    <cellStyle name="常规 6 4 3" xfId="4015" xr:uid="{00000000-0005-0000-0000-0000870E0000}"/>
    <cellStyle name="常规 6 5" xfId="2507" xr:uid="{00000000-0005-0000-0000-0000880E0000}"/>
    <cellStyle name="常规 6 6" xfId="2508" xr:uid="{00000000-0005-0000-0000-0000890E0000}"/>
    <cellStyle name="常规 6 6 2" xfId="4026" xr:uid="{00000000-0005-0000-0000-00008A0E0000}"/>
    <cellStyle name="常规 6 7" xfId="2509" xr:uid="{00000000-0005-0000-0000-00008B0E0000}"/>
    <cellStyle name="常规 6 7 2" xfId="3239" xr:uid="{00000000-0005-0000-0000-00008C0E0000}"/>
    <cellStyle name="常规 6 8" xfId="2510" xr:uid="{00000000-0005-0000-0000-00008D0E0000}"/>
    <cellStyle name="常规 6 8 2" xfId="4027" xr:uid="{00000000-0005-0000-0000-00008E0E0000}"/>
    <cellStyle name="常规 6 9" xfId="2511" xr:uid="{00000000-0005-0000-0000-00008F0E0000}"/>
    <cellStyle name="常规 6 9 2" xfId="4028" xr:uid="{00000000-0005-0000-0000-0000900E0000}"/>
    <cellStyle name="常规 7" xfId="2512" xr:uid="{00000000-0005-0000-0000-0000910E0000}"/>
    <cellStyle name="常规 7 10" xfId="2513" xr:uid="{00000000-0005-0000-0000-0000920E0000}"/>
    <cellStyle name="常规 7 10 2" xfId="4030" xr:uid="{00000000-0005-0000-0000-0000930E0000}"/>
    <cellStyle name="常规 7 11" xfId="2514" xr:uid="{00000000-0005-0000-0000-0000940E0000}"/>
    <cellStyle name="常规 7 12" xfId="2515" xr:uid="{00000000-0005-0000-0000-0000950E0000}"/>
    <cellStyle name="常规 7 13" xfId="2516" xr:uid="{00000000-0005-0000-0000-0000960E0000}"/>
    <cellStyle name="常规 7 14" xfId="2517" xr:uid="{00000000-0005-0000-0000-0000970E0000}"/>
    <cellStyle name="常规 7 15" xfId="2518" xr:uid="{00000000-0005-0000-0000-0000980E0000}"/>
    <cellStyle name="常规 7 16" xfId="3133" xr:uid="{00000000-0005-0000-0000-0000990E0000}"/>
    <cellStyle name="常规 7 17" xfId="4029" xr:uid="{00000000-0005-0000-0000-00009A0E0000}"/>
    <cellStyle name="常规 7 2" xfId="2519" xr:uid="{00000000-0005-0000-0000-00009B0E0000}"/>
    <cellStyle name="常规 7 2 2" xfId="2520" xr:uid="{00000000-0005-0000-0000-00009C0E0000}"/>
    <cellStyle name="常规 7 2 3" xfId="2521" xr:uid="{00000000-0005-0000-0000-00009D0E0000}"/>
    <cellStyle name="常规 7 2 4" xfId="2522" xr:uid="{00000000-0005-0000-0000-00009E0E0000}"/>
    <cellStyle name="常规 7 2 5" xfId="2523" xr:uid="{00000000-0005-0000-0000-00009F0E0000}"/>
    <cellStyle name="常规 7 2 6" xfId="2524" xr:uid="{00000000-0005-0000-0000-0000A00E0000}"/>
    <cellStyle name="常规 7 2 7" xfId="2525" xr:uid="{00000000-0005-0000-0000-0000A10E0000}"/>
    <cellStyle name="常规 7 2 8" xfId="4031" xr:uid="{00000000-0005-0000-0000-0000A20E0000}"/>
    <cellStyle name="常规 7 3" xfId="2526" xr:uid="{00000000-0005-0000-0000-0000A30E0000}"/>
    <cellStyle name="常规 7 4" xfId="2527" xr:uid="{00000000-0005-0000-0000-0000A40E0000}"/>
    <cellStyle name="常规 7 4 2" xfId="2528" xr:uid="{00000000-0005-0000-0000-0000A50E0000}"/>
    <cellStyle name="常规 7 4 2 2" xfId="4032" xr:uid="{00000000-0005-0000-0000-0000A60E0000}"/>
    <cellStyle name="常规 7 4 3" xfId="3338" xr:uid="{00000000-0005-0000-0000-0000A70E0000}"/>
    <cellStyle name="常规 7 5" xfId="2529" xr:uid="{00000000-0005-0000-0000-0000A80E0000}"/>
    <cellStyle name="常规 7 5 2" xfId="4017" xr:uid="{00000000-0005-0000-0000-0000A90E0000}"/>
    <cellStyle name="常规 7 6" xfId="2530" xr:uid="{00000000-0005-0000-0000-0000AA0E0000}"/>
    <cellStyle name="常规 7 7" xfId="2531" xr:uid="{00000000-0005-0000-0000-0000AB0E0000}"/>
    <cellStyle name="常规 7 7 2" xfId="3660" xr:uid="{00000000-0005-0000-0000-0000AC0E0000}"/>
    <cellStyle name="常规 7 8" xfId="2532" xr:uid="{00000000-0005-0000-0000-0000AD0E0000}"/>
    <cellStyle name="常规 7 8 2" xfId="4033" xr:uid="{00000000-0005-0000-0000-0000AE0E0000}"/>
    <cellStyle name="常规 7 9" xfId="2533" xr:uid="{00000000-0005-0000-0000-0000AF0E0000}"/>
    <cellStyle name="常规 7 9 2" xfId="3228" xr:uid="{00000000-0005-0000-0000-0000B00E0000}"/>
    <cellStyle name="常规 8" xfId="2534" xr:uid="{00000000-0005-0000-0000-0000B10E0000}"/>
    <cellStyle name="常规 8 10" xfId="2535" xr:uid="{00000000-0005-0000-0000-0000B20E0000}"/>
    <cellStyle name="常规 8 11" xfId="2536" xr:uid="{00000000-0005-0000-0000-0000B30E0000}"/>
    <cellStyle name="常规 8 12" xfId="2537" xr:uid="{00000000-0005-0000-0000-0000B40E0000}"/>
    <cellStyle name="常规 8 13" xfId="2538" xr:uid="{00000000-0005-0000-0000-0000B50E0000}"/>
    <cellStyle name="常规 8 14" xfId="3134" xr:uid="{00000000-0005-0000-0000-0000B60E0000}"/>
    <cellStyle name="常规 8 15" xfId="3455" xr:uid="{00000000-0005-0000-0000-0000B70E0000}"/>
    <cellStyle name="常规 8 2" xfId="2539" xr:uid="{00000000-0005-0000-0000-0000B80E0000}"/>
    <cellStyle name="常规 8 2 2" xfId="2540" xr:uid="{00000000-0005-0000-0000-0000B90E0000}"/>
    <cellStyle name="常规 8 2 3" xfId="3933" xr:uid="{00000000-0005-0000-0000-0000BA0E0000}"/>
    <cellStyle name="常规 8 3" xfId="2541" xr:uid="{00000000-0005-0000-0000-0000BB0E0000}"/>
    <cellStyle name="常规 8 3 2" xfId="2542" xr:uid="{00000000-0005-0000-0000-0000BC0E0000}"/>
    <cellStyle name="常规 8 3 2 2" xfId="2543" xr:uid="{00000000-0005-0000-0000-0000BD0E0000}"/>
    <cellStyle name="常规 8 3 2 2 2" xfId="4035" xr:uid="{00000000-0005-0000-0000-0000BE0E0000}"/>
    <cellStyle name="常规 8 3 2 3" xfId="3425" xr:uid="{00000000-0005-0000-0000-0000BF0E0000}"/>
    <cellStyle name="常规 8 3 3" xfId="2544" xr:uid="{00000000-0005-0000-0000-0000C00E0000}"/>
    <cellStyle name="常规 8 3 3 2" xfId="3173" xr:uid="{00000000-0005-0000-0000-0000C10E0000}"/>
    <cellStyle name="常规 8 3 4" xfId="4034" xr:uid="{00000000-0005-0000-0000-0000C20E0000}"/>
    <cellStyle name="常规 8 4" xfId="2545" xr:uid="{00000000-0005-0000-0000-0000C30E0000}"/>
    <cellStyle name="常规 8 5" xfId="2546" xr:uid="{00000000-0005-0000-0000-0000C40E0000}"/>
    <cellStyle name="常规 8 5 2" xfId="4036" xr:uid="{00000000-0005-0000-0000-0000C50E0000}"/>
    <cellStyle name="常规 8 6" xfId="2547" xr:uid="{00000000-0005-0000-0000-0000C60E0000}"/>
    <cellStyle name="常规 8 6 2" xfId="3663" xr:uid="{00000000-0005-0000-0000-0000C70E0000}"/>
    <cellStyle name="常规 8 7" xfId="2548" xr:uid="{00000000-0005-0000-0000-0000C80E0000}"/>
    <cellStyle name="常规 8 7 2" xfId="4037" xr:uid="{00000000-0005-0000-0000-0000C90E0000}"/>
    <cellStyle name="常规 8 8" xfId="2549" xr:uid="{00000000-0005-0000-0000-0000CA0E0000}"/>
    <cellStyle name="常规 8 8 2" xfId="3840" xr:uid="{00000000-0005-0000-0000-0000CB0E0000}"/>
    <cellStyle name="常规 8 9" xfId="2550" xr:uid="{00000000-0005-0000-0000-0000CC0E0000}"/>
    <cellStyle name="常规 9" xfId="2551" xr:uid="{00000000-0005-0000-0000-0000CD0E0000}"/>
    <cellStyle name="常规 9 10" xfId="4038" xr:uid="{00000000-0005-0000-0000-0000CE0E0000}"/>
    <cellStyle name="常规 9 2" xfId="2552" xr:uid="{00000000-0005-0000-0000-0000CF0E0000}"/>
    <cellStyle name="常规 9 2 2" xfId="3587" xr:uid="{00000000-0005-0000-0000-0000D00E0000}"/>
    <cellStyle name="常规 9 3" xfId="2553" xr:uid="{00000000-0005-0000-0000-0000D10E0000}"/>
    <cellStyle name="常规 9 3 2" xfId="3591" xr:uid="{00000000-0005-0000-0000-0000D20E0000}"/>
    <cellStyle name="常规 9 4" xfId="2554" xr:uid="{00000000-0005-0000-0000-0000D30E0000}"/>
    <cellStyle name="常规 9 5" xfId="2555" xr:uid="{00000000-0005-0000-0000-0000D40E0000}"/>
    <cellStyle name="常规 9 5 2" xfId="3252" xr:uid="{00000000-0005-0000-0000-0000D50E0000}"/>
    <cellStyle name="常规 9 6" xfId="2556" xr:uid="{00000000-0005-0000-0000-0000D60E0000}"/>
    <cellStyle name="常规 9 6 2" xfId="4039" xr:uid="{00000000-0005-0000-0000-0000D70E0000}"/>
    <cellStyle name="常规 9 7" xfId="2557" xr:uid="{00000000-0005-0000-0000-0000D80E0000}"/>
    <cellStyle name="常规 9 7 2" xfId="4040" xr:uid="{00000000-0005-0000-0000-0000D90E0000}"/>
    <cellStyle name="常规 9 8" xfId="2558" xr:uid="{00000000-0005-0000-0000-0000DA0E0000}"/>
    <cellStyle name="常规 9 8 2" xfId="4041" xr:uid="{00000000-0005-0000-0000-0000DB0E0000}"/>
    <cellStyle name="常规 9 9" xfId="3135" xr:uid="{00000000-0005-0000-0000-0000DC0E0000}"/>
    <cellStyle name="常规_Q2损益表对比(合并) REV2" xfId="2559" xr:uid="{00000000-0005-0000-0000-0000DD0E0000}"/>
    <cellStyle name="常规_Q2损益表对比(合并) REV2 2" xfId="4223" xr:uid="{00000000-0005-0000-0000-0000DE0E0000}"/>
    <cellStyle name="超级链接" xfId="2560" xr:uid="{00000000-0005-0000-0000-0000DF0E0000}"/>
    <cellStyle name="超連結_HGA Project management plan" xfId="2561" xr:uid="{00000000-0005-0000-0000-0000E00E0000}"/>
    <cellStyle name="超链接 2" xfId="2562" xr:uid="{00000000-0005-0000-0000-0000E10E0000}"/>
    <cellStyle name="超链接 2 2" xfId="2563" xr:uid="{00000000-0005-0000-0000-0000E20E0000}"/>
    <cellStyle name="超链接 2 2 2" xfId="2564" xr:uid="{00000000-0005-0000-0000-0000E30E0000}"/>
    <cellStyle name="超链接 2 2 2 2" xfId="2565" xr:uid="{00000000-0005-0000-0000-0000E40E0000}"/>
    <cellStyle name="超链接 2 2 2 2 2" xfId="4042" xr:uid="{00000000-0005-0000-0000-0000E50E0000}"/>
    <cellStyle name="超链接 2 2 2 3" xfId="3165" xr:uid="{00000000-0005-0000-0000-0000E60E0000}"/>
    <cellStyle name="超链接 2 3" xfId="2566" xr:uid="{00000000-0005-0000-0000-0000E70E0000}"/>
    <cellStyle name="超链接 2 3 2" xfId="2567" xr:uid="{00000000-0005-0000-0000-0000E80E0000}"/>
    <cellStyle name="超链接 2 3 3" xfId="2568" xr:uid="{00000000-0005-0000-0000-0000E90E0000}"/>
    <cellStyle name="超链接 2 4" xfId="2569" xr:uid="{00000000-0005-0000-0000-0000EA0E0000}"/>
    <cellStyle name="超链接 2 4 2" xfId="4043" xr:uid="{00000000-0005-0000-0000-0000EB0E0000}"/>
    <cellStyle name="超链接 2 5" xfId="2570" xr:uid="{00000000-0005-0000-0000-0000EC0E0000}"/>
    <cellStyle name="超链接 2 5 2" xfId="4044" xr:uid="{00000000-0005-0000-0000-0000ED0E0000}"/>
    <cellStyle name="超链接 2 6" xfId="2571" xr:uid="{00000000-0005-0000-0000-0000EE0E0000}"/>
    <cellStyle name="超链接 2 6 2" xfId="3229" xr:uid="{00000000-0005-0000-0000-0000EF0E0000}"/>
    <cellStyle name="超链接 2 7" xfId="2572" xr:uid="{00000000-0005-0000-0000-0000F00E0000}"/>
    <cellStyle name="超链接 2 7 2" xfId="3445" xr:uid="{00000000-0005-0000-0000-0000F10E0000}"/>
    <cellStyle name="超链接 2 8" xfId="2573" xr:uid="{00000000-0005-0000-0000-0000F20E0000}"/>
    <cellStyle name="超链接 2 8 2" xfId="3448" xr:uid="{00000000-0005-0000-0000-0000F30E0000}"/>
    <cellStyle name="超链接 2 9" xfId="2574" xr:uid="{00000000-0005-0000-0000-0000F40E0000}"/>
    <cellStyle name="超链接 2 9 2" xfId="3207" xr:uid="{00000000-0005-0000-0000-0000F50E0000}"/>
    <cellStyle name="超链接 3" xfId="2575" xr:uid="{00000000-0005-0000-0000-0000F60E0000}"/>
    <cellStyle name="超链接 3 2" xfId="2576" xr:uid="{00000000-0005-0000-0000-0000F70E0000}"/>
    <cellStyle name="超链接 3 2 2" xfId="2577" xr:uid="{00000000-0005-0000-0000-0000F80E0000}"/>
    <cellStyle name="超链接 3 2 2 2" xfId="2578" xr:uid="{00000000-0005-0000-0000-0000F90E0000}"/>
    <cellStyle name="超链接 3 3" xfId="2579" xr:uid="{00000000-0005-0000-0000-0000FA0E0000}"/>
    <cellStyle name="超链接 3 3 2" xfId="3354" xr:uid="{00000000-0005-0000-0000-0000FB0E0000}"/>
    <cellStyle name="超链接 3 4" xfId="2580" xr:uid="{00000000-0005-0000-0000-0000FC0E0000}"/>
    <cellStyle name="超链接 3 4 2" xfId="2581" xr:uid="{00000000-0005-0000-0000-0000FD0E0000}"/>
    <cellStyle name="超链接 3 4 2 2" xfId="3351" xr:uid="{00000000-0005-0000-0000-0000FE0E0000}"/>
    <cellStyle name="超链接 3 4 3" xfId="4045" xr:uid="{00000000-0005-0000-0000-0000FF0E0000}"/>
    <cellStyle name="超链接 4" xfId="2582" xr:uid="{00000000-0005-0000-0000-0000000F0000}"/>
    <cellStyle name="超链接 4 2" xfId="2583" xr:uid="{00000000-0005-0000-0000-0000010F0000}"/>
    <cellStyle name="超链接 4 2 2" xfId="2584" xr:uid="{00000000-0005-0000-0000-0000020F0000}"/>
    <cellStyle name="超链接 4 2 3" xfId="2585" xr:uid="{00000000-0005-0000-0000-0000030F0000}"/>
    <cellStyle name="超链接 4 3" xfId="2586" xr:uid="{00000000-0005-0000-0000-0000040F0000}"/>
    <cellStyle name="超链接 4 3 2" xfId="2587" xr:uid="{00000000-0005-0000-0000-0000050F0000}"/>
    <cellStyle name="超链接 5" xfId="2588" xr:uid="{00000000-0005-0000-0000-0000060F0000}"/>
    <cellStyle name="超链接 6" xfId="2589" xr:uid="{00000000-0005-0000-0000-0000070F0000}"/>
    <cellStyle name="超链接 6 2" xfId="2590" xr:uid="{00000000-0005-0000-0000-0000080F0000}"/>
    <cellStyle name="好" xfId="3083" builtinId="26" customBuiltin="1"/>
    <cellStyle name="好 2" xfId="2591" xr:uid="{00000000-0005-0000-0000-00000A0F0000}"/>
    <cellStyle name="好 2 2" xfId="2592" xr:uid="{00000000-0005-0000-0000-00000B0F0000}"/>
    <cellStyle name="好 2 3" xfId="2593" xr:uid="{00000000-0005-0000-0000-00000C0F0000}"/>
    <cellStyle name="好 2 3 2" xfId="2594" xr:uid="{00000000-0005-0000-0000-00000D0F0000}"/>
    <cellStyle name="好 2 3 2 2" xfId="3646" xr:uid="{00000000-0005-0000-0000-00000E0F0000}"/>
    <cellStyle name="好 2 3 3" xfId="2595" xr:uid="{00000000-0005-0000-0000-00000F0F0000}"/>
    <cellStyle name="好 2 3 3 2" xfId="3647" xr:uid="{00000000-0005-0000-0000-0000100F0000}"/>
    <cellStyle name="好 2 3 4" xfId="3266" xr:uid="{00000000-0005-0000-0000-0000110F0000}"/>
    <cellStyle name="好 2 4" xfId="2596" xr:uid="{00000000-0005-0000-0000-0000120F0000}"/>
    <cellStyle name="好 2 4 2" xfId="2597" xr:uid="{00000000-0005-0000-0000-0000130F0000}"/>
    <cellStyle name="好 2 4 2 2" xfId="3653" xr:uid="{00000000-0005-0000-0000-0000140F0000}"/>
    <cellStyle name="好 2 4 3" xfId="3258" xr:uid="{00000000-0005-0000-0000-0000150F0000}"/>
    <cellStyle name="好 2 5" xfId="4046" xr:uid="{00000000-0005-0000-0000-0000160F0000}"/>
    <cellStyle name="好 3" xfId="2598" xr:uid="{00000000-0005-0000-0000-0000170F0000}"/>
    <cellStyle name="好 3 2" xfId="2599" xr:uid="{00000000-0005-0000-0000-0000180F0000}"/>
    <cellStyle name="好 3 2 2" xfId="2600" xr:uid="{00000000-0005-0000-0000-0000190F0000}"/>
    <cellStyle name="好 3 2 2 2" xfId="4049" xr:uid="{00000000-0005-0000-0000-00001A0F0000}"/>
    <cellStyle name="好 3 2 3" xfId="4048" xr:uid="{00000000-0005-0000-0000-00001B0F0000}"/>
    <cellStyle name="好 3 3" xfId="4047" xr:uid="{00000000-0005-0000-0000-00001C0F0000}"/>
    <cellStyle name="好 4" xfId="2601" xr:uid="{00000000-0005-0000-0000-00001D0F0000}"/>
    <cellStyle name="好 4 2" xfId="2602" xr:uid="{00000000-0005-0000-0000-00001E0F0000}"/>
    <cellStyle name="好 4 2 2" xfId="3941" xr:uid="{00000000-0005-0000-0000-00001F0F0000}"/>
    <cellStyle name="好 4 3" xfId="2603" xr:uid="{00000000-0005-0000-0000-0000200F0000}"/>
    <cellStyle name="好 4 3 2" xfId="3944" xr:uid="{00000000-0005-0000-0000-0000210F0000}"/>
    <cellStyle name="好 4 4" xfId="4050" xr:uid="{00000000-0005-0000-0000-0000220F0000}"/>
    <cellStyle name="好 5" xfId="2604" xr:uid="{00000000-0005-0000-0000-0000230F0000}"/>
    <cellStyle name="好 5 2" xfId="2605" xr:uid="{00000000-0005-0000-0000-0000240F0000}"/>
    <cellStyle name="好 5 2 2" xfId="4051" xr:uid="{00000000-0005-0000-0000-0000250F0000}"/>
    <cellStyle name="好 5 3" xfId="3880" xr:uid="{00000000-0005-0000-0000-0000260F0000}"/>
    <cellStyle name="好_33W SOP-20100812" xfId="2606" xr:uid="{00000000-0005-0000-0000-0000270F0000}"/>
    <cellStyle name="好_33W SOP-20100812 2" xfId="2607" xr:uid="{00000000-0005-0000-0000-0000280F0000}"/>
    <cellStyle name="好_33W SOP-20100812 2 2" xfId="2608" xr:uid="{00000000-0005-0000-0000-0000290F0000}"/>
    <cellStyle name="好_33W SOP-20100812 2 2 2" xfId="4054" xr:uid="{00000000-0005-0000-0000-00002A0F0000}"/>
    <cellStyle name="好_33W SOP-20100812 2 3" xfId="2609" xr:uid="{00000000-0005-0000-0000-00002B0F0000}"/>
    <cellStyle name="好_33W SOP-20100812 2 3 2" xfId="3333" xr:uid="{00000000-0005-0000-0000-00002C0F0000}"/>
    <cellStyle name="好_33W SOP-20100812 2 4" xfId="4053" xr:uid="{00000000-0005-0000-0000-00002D0F0000}"/>
    <cellStyle name="好_33W SOP-20100812 3" xfId="2610" xr:uid="{00000000-0005-0000-0000-00002E0F0000}"/>
    <cellStyle name="好_33W SOP-20100812 3 2" xfId="4055" xr:uid="{00000000-0005-0000-0000-00002F0F0000}"/>
    <cellStyle name="好_33W SOP-20100812 4" xfId="2611" xr:uid="{00000000-0005-0000-0000-0000300F0000}"/>
    <cellStyle name="好_33W SOP-20100812 4 2" xfId="4056" xr:uid="{00000000-0005-0000-0000-0000310F0000}"/>
    <cellStyle name="好_33W SOP-20100812 5" xfId="4052" xr:uid="{00000000-0005-0000-0000-0000320F0000}"/>
    <cellStyle name="好_36W SOP-20100901" xfId="2612" xr:uid="{00000000-0005-0000-0000-0000330F0000}"/>
    <cellStyle name="好_36W SOP-20100901 2" xfId="2613" xr:uid="{00000000-0005-0000-0000-0000340F0000}"/>
    <cellStyle name="好_36W SOP-20100901 2 2" xfId="2614" xr:uid="{00000000-0005-0000-0000-0000350F0000}"/>
    <cellStyle name="好_36W SOP-20100901 2 2 2" xfId="3374" xr:uid="{00000000-0005-0000-0000-0000360F0000}"/>
    <cellStyle name="好_36W SOP-20100901 2 3" xfId="2615" xr:uid="{00000000-0005-0000-0000-0000370F0000}"/>
    <cellStyle name="好_36W SOP-20100901 2 3 2" xfId="4059" xr:uid="{00000000-0005-0000-0000-0000380F0000}"/>
    <cellStyle name="好_36W SOP-20100901 2 4" xfId="3391" xr:uid="{00000000-0005-0000-0000-0000390F0000}"/>
    <cellStyle name="好_36W SOP-20100901 3" xfId="2616" xr:uid="{00000000-0005-0000-0000-00003A0F0000}"/>
    <cellStyle name="好_36W SOP-20100901 3 2" xfId="4060" xr:uid="{00000000-0005-0000-0000-00003B0F0000}"/>
    <cellStyle name="好_36W SOP-20100901 4" xfId="2617" xr:uid="{00000000-0005-0000-0000-00003C0F0000}"/>
    <cellStyle name="好_36W SOP-20100901 4 2" xfId="4061" xr:uid="{00000000-0005-0000-0000-00003D0F0000}"/>
    <cellStyle name="好_36W SOP-20100901 5" xfId="4057" xr:uid="{00000000-0005-0000-0000-00003E0F0000}"/>
    <cellStyle name="好_37W SOP-20100908" xfId="2618" xr:uid="{00000000-0005-0000-0000-00003F0F0000}"/>
    <cellStyle name="好_37W SOP-20100908 2" xfId="2619" xr:uid="{00000000-0005-0000-0000-0000400F0000}"/>
    <cellStyle name="好_37W SOP-20100908 2 2" xfId="2620" xr:uid="{00000000-0005-0000-0000-0000410F0000}"/>
    <cellStyle name="好_37W SOP-20100908 2 2 2" xfId="4063" xr:uid="{00000000-0005-0000-0000-0000420F0000}"/>
    <cellStyle name="好_37W SOP-20100908 2 3" xfId="2621" xr:uid="{00000000-0005-0000-0000-0000430F0000}"/>
    <cellStyle name="好_37W SOP-20100908 2 3 2" xfId="4064" xr:uid="{00000000-0005-0000-0000-0000440F0000}"/>
    <cellStyle name="好_37W SOP-20100908 2 4" xfId="4062" xr:uid="{00000000-0005-0000-0000-0000450F0000}"/>
    <cellStyle name="好_37W SOP-20100908 3" xfId="2622" xr:uid="{00000000-0005-0000-0000-0000460F0000}"/>
    <cellStyle name="好_37W SOP-20100908 3 2" xfId="4065" xr:uid="{00000000-0005-0000-0000-0000470F0000}"/>
    <cellStyle name="好_37W SOP-20100908 4" xfId="2623" xr:uid="{00000000-0005-0000-0000-0000480F0000}"/>
    <cellStyle name="好_37W SOP-20100908 4 2" xfId="3300" xr:uid="{00000000-0005-0000-0000-0000490F0000}"/>
    <cellStyle name="好_37W SOP-20100908 5" xfId="3533" xr:uid="{00000000-0005-0000-0000-00004A0F0000}"/>
    <cellStyle name="好_ZT生产订单结存与出货计划" xfId="2624" xr:uid="{00000000-0005-0000-0000-00004B0F0000}"/>
    <cellStyle name="好_副本ZT生产订单结存与出货计划0519" xfId="2625" xr:uid="{00000000-0005-0000-0000-00004C0F0000}"/>
    <cellStyle name="好_三星科健到数在制" xfId="2626" xr:uid="{00000000-0005-0000-0000-00004D0F0000}"/>
    <cellStyle name="好_三星科健到数在制 2" xfId="2627" xr:uid="{00000000-0005-0000-0000-00004E0F0000}"/>
    <cellStyle name="好_三星科健到数在制 2 2" xfId="3147" xr:uid="{00000000-0005-0000-0000-00004F0F0000}"/>
    <cellStyle name="好_三星科健到数在制 3" xfId="2628" xr:uid="{00000000-0005-0000-0000-0000500F0000}"/>
    <cellStyle name="好_三星科健到数在制 3 2" xfId="4000" xr:uid="{00000000-0005-0000-0000-0000510F0000}"/>
    <cellStyle name="好_三星科健到数在制 4" xfId="4066" xr:uid="{00000000-0005-0000-0000-0000520F0000}"/>
    <cellStyle name="汇总" xfId="3093" builtinId="25" customBuiltin="1"/>
    <cellStyle name="汇总 2" xfId="2629" xr:uid="{00000000-0005-0000-0000-0000540F0000}"/>
    <cellStyle name="汇总 2 2" xfId="2630" xr:uid="{00000000-0005-0000-0000-0000550F0000}"/>
    <cellStyle name="汇总 2 3" xfId="2631" xr:uid="{00000000-0005-0000-0000-0000560F0000}"/>
    <cellStyle name="汇总 2 3 2" xfId="2632" xr:uid="{00000000-0005-0000-0000-0000570F0000}"/>
    <cellStyle name="汇总 2 3 2 2" xfId="4579" xr:uid="{00000000-0005-0000-0000-0000580F0000}"/>
    <cellStyle name="汇总 2 3 3" xfId="2633" xr:uid="{00000000-0005-0000-0000-0000590F0000}"/>
    <cellStyle name="汇总 2 3 3 2" xfId="4580" xr:uid="{00000000-0005-0000-0000-00005A0F0000}"/>
    <cellStyle name="汇总 2 3 4" xfId="4578" xr:uid="{00000000-0005-0000-0000-00005B0F0000}"/>
    <cellStyle name="汇总 2 4" xfId="2634" xr:uid="{00000000-0005-0000-0000-00005C0F0000}"/>
    <cellStyle name="汇总 2 4 2" xfId="2635" xr:uid="{00000000-0005-0000-0000-00005D0F0000}"/>
    <cellStyle name="汇总 2 4 2 2" xfId="4582" xr:uid="{00000000-0005-0000-0000-00005E0F0000}"/>
    <cellStyle name="汇总 2 4 3" xfId="4581" xr:uid="{00000000-0005-0000-0000-00005F0F0000}"/>
    <cellStyle name="汇总 2 5" xfId="4577" xr:uid="{00000000-0005-0000-0000-0000600F0000}"/>
    <cellStyle name="汇总 3" xfId="2636" xr:uid="{00000000-0005-0000-0000-0000610F0000}"/>
    <cellStyle name="汇总 3 2" xfId="2637" xr:uid="{00000000-0005-0000-0000-0000620F0000}"/>
    <cellStyle name="汇总 3 2 2" xfId="2638" xr:uid="{00000000-0005-0000-0000-0000630F0000}"/>
    <cellStyle name="汇总 3 2 2 2" xfId="4585" xr:uid="{00000000-0005-0000-0000-0000640F0000}"/>
    <cellStyle name="汇总 3 2 3" xfId="4584" xr:uid="{00000000-0005-0000-0000-0000650F0000}"/>
    <cellStyle name="汇总 3 3" xfId="4583" xr:uid="{00000000-0005-0000-0000-0000660F0000}"/>
    <cellStyle name="汇总 4" xfId="2639" xr:uid="{00000000-0005-0000-0000-0000670F0000}"/>
    <cellStyle name="汇总 4 2" xfId="2640" xr:uid="{00000000-0005-0000-0000-0000680F0000}"/>
    <cellStyle name="汇总 4 2 2" xfId="4587" xr:uid="{00000000-0005-0000-0000-0000690F0000}"/>
    <cellStyle name="汇总 4 3" xfId="2641" xr:uid="{00000000-0005-0000-0000-00006A0F0000}"/>
    <cellStyle name="汇总 4 3 2" xfId="4588" xr:uid="{00000000-0005-0000-0000-00006B0F0000}"/>
    <cellStyle name="汇总 4 4" xfId="4586" xr:uid="{00000000-0005-0000-0000-00006C0F0000}"/>
    <cellStyle name="汇总 5" xfId="2642" xr:uid="{00000000-0005-0000-0000-00006D0F0000}"/>
    <cellStyle name="汇总 5 2" xfId="2643" xr:uid="{00000000-0005-0000-0000-00006E0F0000}"/>
    <cellStyle name="汇总 5 2 2" xfId="4590" xr:uid="{00000000-0005-0000-0000-00006F0F0000}"/>
    <cellStyle name="汇总 5 3" xfId="4589" xr:uid="{00000000-0005-0000-0000-0000700F0000}"/>
    <cellStyle name="货币 2" xfId="2644" xr:uid="{00000000-0005-0000-0000-0000710F0000}"/>
    <cellStyle name="货币 2 2" xfId="2645" xr:uid="{00000000-0005-0000-0000-0000720F0000}"/>
    <cellStyle name="货币 2 2 2" xfId="3243" xr:uid="{00000000-0005-0000-0000-0000730F0000}"/>
    <cellStyle name="货币 2 3" xfId="3262" xr:uid="{00000000-0005-0000-0000-0000740F0000}"/>
    <cellStyle name="货币 4" xfId="2646" xr:uid="{00000000-0005-0000-0000-0000750F0000}"/>
    <cellStyle name="货币 4 2" xfId="2647" xr:uid="{00000000-0005-0000-0000-0000760F0000}"/>
    <cellStyle name="货币 4 2 2" xfId="4069" xr:uid="{00000000-0005-0000-0000-0000770F0000}"/>
    <cellStyle name="货币 4 3" xfId="2648" xr:uid="{00000000-0005-0000-0000-0000780F0000}"/>
    <cellStyle name="货币 4 3 2" xfId="2649" xr:uid="{00000000-0005-0000-0000-0000790F0000}"/>
    <cellStyle name="货币 4 3 2 2" xfId="3318" xr:uid="{00000000-0005-0000-0000-00007A0F0000}"/>
    <cellStyle name="货币 4 3 3" xfId="4070" xr:uid="{00000000-0005-0000-0000-00007B0F0000}"/>
    <cellStyle name="货币 4 4" xfId="4068" xr:uid="{00000000-0005-0000-0000-00007C0F0000}"/>
    <cellStyle name="货币 6" xfId="2650" xr:uid="{00000000-0005-0000-0000-00007D0F0000}"/>
    <cellStyle name="货币 6 2" xfId="2651" xr:uid="{00000000-0005-0000-0000-00007E0F0000}"/>
    <cellStyle name="货币 6 2 2" xfId="4072" xr:uid="{00000000-0005-0000-0000-00007F0F0000}"/>
    <cellStyle name="货币 6 3" xfId="4071" xr:uid="{00000000-0005-0000-0000-0000800F0000}"/>
    <cellStyle name="貨幣 [0]_27APA" xfId="2652" xr:uid="{00000000-0005-0000-0000-0000810F0000}"/>
    <cellStyle name="貨幣[0]_laroux" xfId="2653" xr:uid="{00000000-0005-0000-0000-0000820F0000}"/>
    <cellStyle name="貨幣_27APA" xfId="2654" xr:uid="{00000000-0005-0000-0000-0000830F0000}"/>
    <cellStyle name="计算" xfId="3088" builtinId="22" customBuiltin="1"/>
    <cellStyle name="计算 2" xfId="2655" xr:uid="{00000000-0005-0000-0000-0000850F0000}"/>
    <cellStyle name="计算 2 2" xfId="2656" xr:uid="{00000000-0005-0000-0000-0000860F0000}"/>
    <cellStyle name="计算 2 3" xfId="2657" xr:uid="{00000000-0005-0000-0000-0000870F0000}"/>
    <cellStyle name="计算 2 3 2" xfId="2658" xr:uid="{00000000-0005-0000-0000-0000880F0000}"/>
    <cellStyle name="计算 2 3 2 2" xfId="4075" xr:uid="{00000000-0005-0000-0000-0000890F0000}"/>
    <cellStyle name="计算 2 3 2 2 2" xfId="4449" xr:uid="{00000000-0005-0000-0000-00008A0F0000}"/>
    <cellStyle name="计算 2 3 2 2 2 2" xfId="4827" xr:uid="{00000000-0005-0000-0000-00008B0F0000}"/>
    <cellStyle name="计算 2 3 2 2 3" xfId="4672" xr:uid="{00000000-0005-0000-0000-00008C0F0000}"/>
    <cellStyle name="计算 2 3 2 3" xfId="4353" xr:uid="{00000000-0005-0000-0000-00008D0F0000}"/>
    <cellStyle name="计算 2 3 2 3 2" xfId="4770" xr:uid="{00000000-0005-0000-0000-00008E0F0000}"/>
    <cellStyle name="计算 2 3 2 4" xfId="4593" xr:uid="{00000000-0005-0000-0000-00008F0F0000}"/>
    <cellStyle name="计算 2 3 3" xfId="2659" xr:uid="{00000000-0005-0000-0000-0000900F0000}"/>
    <cellStyle name="计算 2 3 3 2" xfId="3149" xr:uid="{00000000-0005-0000-0000-0000910F0000}"/>
    <cellStyle name="计算 2 3 3 2 2" xfId="4390" xr:uid="{00000000-0005-0000-0000-0000920F0000}"/>
    <cellStyle name="计算 2 3 3 2 2 2" xfId="4799" xr:uid="{00000000-0005-0000-0000-0000930F0000}"/>
    <cellStyle name="计算 2 3 3 2 3" xfId="4637" xr:uid="{00000000-0005-0000-0000-0000940F0000}"/>
    <cellStyle name="计算 2 3 3 3" xfId="4354" xr:uid="{00000000-0005-0000-0000-0000950F0000}"/>
    <cellStyle name="计算 2 3 3 3 2" xfId="4771" xr:uid="{00000000-0005-0000-0000-0000960F0000}"/>
    <cellStyle name="计算 2 3 3 4" xfId="4594" xr:uid="{00000000-0005-0000-0000-0000970F0000}"/>
    <cellStyle name="计算 2 3 4" xfId="4074" xr:uid="{00000000-0005-0000-0000-0000980F0000}"/>
    <cellStyle name="计算 2 3 4 2" xfId="4448" xr:uid="{00000000-0005-0000-0000-0000990F0000}"/>
    <cellStyle name="计算 2 3 4 2 2" xfId="4826" xr:uid="{00000000-0005-0000-0000-00009A0F0000}"/>
    <cellStyle name="计算 2 3 4 3" xfId="4671" xr:uid="{00000000-0005-0000-0000-00009B0F0000}"/>
    <cellStyle name="计算 2 3 5" xfId="4352" xr:uid="{00000000-0005-0000-0000-00009C0F0000}"/>
    <cellStyle name="计算 2 3 5 2" xfId="4769" xr:uid="{00000000-0005-0000-0000-00009D0F0000}"/>
    <cellStyle name="计算 2 3 6" xfId="4592" xr:uid="{00000000-0005-0000-0000-00009E0F0000}"/>
    <cellStyle name="计算 2 4" xfId="2660" xr:uid="{00000000-0005-0000-0000-00009F0F0000}"/>
    <cellStyle name="计算 2 4 2" xfId="2661" xr:uid="{00000000-0005-0000-0000-0000A00F0000}"/>
    <cellStyle name="计算 2 4 2 2" xfId="3871" xr:uid="{00000000-0005-0000-0000-0000A10F0000}"/>
    <cellStyle name="计算 2 4 2 2 2" xfId="4431" xr:uid="{00000000-0005-0000-0000-0000A20F0000}"/>
    <cellStyle name="计算 2 4 2 2 2 2" xfId="4822" xr:uid="{00000000-0005-0000-0000-0000A30F0000}"/>
    <cellStyle name="计算 2 4 2 2 3" xfId="4666" xr:uid="{00000000-0005-0000-0000-0000A40F0000}"/>
    <cellStyle name="计算 2 4 2 3" xfId="4356" xr:uid="{00000000-0005-0000-0000-0000A50F0000}"/>
    <cellStyle name="计算 2 4 2 3 2" xfId="4773" xr:uid="{00000000-0005-0000-0000-0000A60F0000}"/>
    <cellStyle name="计算 2 4 2 4" xfId="4596" xr:uid="{00000000-0005-0000-0000-0000A70F0000}"/>
    <cellStyle name="计算 2 4 3" xfId="3278" xr:uid="{00000000-0005-0000-0000-0000A80F0000}"/>
    <cellStyle name="计算 2 4 3 2" xfId="4399" xr:uid="{00000000-0005-0000-0000-0000A90F0000}"/>
    <cellStyle name="计算 2 4 3 2 2" xfId="4806" xr:uid="{00000000-0005-0000-0000-0000AA0F0000}"/>
    <cellStyle name="计算 2 4 3 3" xfId="4644" xr:uid="{00000000-0005-0000-0000-0000AB0F0000}"/>
    <cellStyle name="计算 2 4 4" xfId="4355" xr:uid="{00000000-0005-0000-0000-0000AC0F0000}"/>
    <cellStyle name="计算 2 4 4 2" xfId="4772" xr:uid="{00000000-0005-0000-0000-0000AD0F0000}"/>
    <cellStyle name="计算 2 4 5" xfId="4595" xr:uid="{00000000-0005-0000-0000-0000AE0F0000}"/>
    <cellStyle name="计算 2 5" xfId="4073" xr:uid="{00000000-0005-0000-0000-0000AF0F0000}"/>
    <cellStyle name="计算 2 5 2" xfId="4447" xr:uid="{00000000-0005-0000-0000-0000B00F0000}"/>
    <cellStyle name="计算 2 5 2 2" xfId="4825" xr:uid="{00000000-0005-0000-0000-0000B10F0000}"/>
    <cellStyle name="计算 2 5 3" xfId="4670" xr:uid="{00000000-0005-0000-0000-0000B20F0000}"/>
    <cellStyle name="计算 2 6" xfId="4351" xr:uid="{00000000-0005-0000-0000-0000B30F0000}"/>
    <cellStyle name="计算 2 6 2" xfId="4768" xr:uid="{00000000-0005-0000-0000-0000B40F0000}"/>
    <cellStyle name="计算 2 7" xfId="4591" xr:uid="{00000000-0005-0000-0000-0000B50F0000}"/>
    <cellStyle name="计算 3" xfId="2662" xr:uid="{00000000-0005-0000-0000-0000B60F0000}"/>
    <cellStyle name="计算 3 2" xfId="2663" xr:uid="{00000000-0005-0000-0000-0000B70F0000}"/>
    <cellStyle name="计算 3 2 2" xfId="2664" xr:uid="{00000000-0005-0000-0000-0000B80F0000}"/>
    <cellStyle name="计算 3 2 2 2" xfId="3821" xr:uid="{00000000-0005-0000-0000-0000B90F0000}"/>
    <cellStyle name="计算 3 2 2 2 2" xfId="4428" xr:uid="{00000000-0005-0000-0000-0000BA0F0000}"/>
    <cellStyle name="计算 3 2 2 2 2 2" xfId="4820" xr:uid="{00000000-0005-0000-0000-0000BB0F0000}"/>
    <cellStyle name="计算 3 2 2 2 3" xfId="4662" xr:uid="{00000000-0005-0000-0000-0000BC0F0000}"/>
    <cellStyle name="计算 3 2 2 3" xfId="4359" xr:uid="{00000000-0005-0000-0000-0000BD0F0000}"/>
    <cellStyle name="计算 3 2 2 3 2" xfId="4776" xr:uid="{00000000-0005-0000-0000-0000BE0F0000}"/>
    <cellStyle name="计算 3 2 2 4" xfId="4599" xr:uid="{00000000-0005-0000-0000-0000BF0F0000}"/>
    <cellStyle name="计算 3 2 3" xfId="4077" xr:uid="{00000000-0005-0000-0000-0000C00F0000}"/>
    <cellStyle name="计算 3 2 3 2" xfId="4451" xr:uid="{00000000-0005-0000-0000-0000C10F0000}"/>
    <cellStyle name="计算 3 2 3 2 2" xfId="4829" xr:uid="{00000000-0005-0000-0000-0000C20F0000}"/>
    <cellStyle name="计算 3 2 3 3" xfId="4674" xr:uid="{00000000-0005-0000-0000-0000C30F0000}"/>
    <cellStyle name="计算 3 2 4" xfId="4358" xr:uid="{00000000-0005-0000-0000-0000C40F0000}"/>
    <cellStyle name="计算 3 2 4 2" xfId="4775" xr:uid="{00000000-0005-0000-0000-0000C50F0000}"/>
    <cellStyle name="计算 3 2 5" xfId="4598" xr:uid="{00000000-0005-0000-0000-0000C60F0000}"/>
    <cellStyle name="计算 3 3" xfId="4076" xr:uid="{00000000-0005-0000-0000-0000C70F0000}"/>
    <cellStyle name="计算 3 3 2" xfId="4450" xr:uid="{00000000-0005-0000-0000-0000C80F0000}"/>
    <cellStyle name="计算 3 3 2 2" xfId="4828" xr:uid="{00000000-0005-0000-0000-0000C90F0000}"/>
    <cellStyle name="计算 3 3 3" xfId="4673" xr:uid="{00000000-0005-0000-0000-0000CA0F0000}"/>
    <cellStyle name="计算 3 4" xfId="4357" xr:uid="{00000000-0005-0000-0000-0000CB0F0000}"/>
    <cellStyle name="计算 3 4 2" xfId="4774" xr:uid="{00000000-0005-0000-0000-0000CC0F0000}"/>
    <cellStyle name="计算 3 5" xfId="4597" xr:uid="{00000000-0005-0000-0000-0000CD0F0000}"/>
    <cellStyle name="计算 4" xfId="2665" xr:uid="{00000000-0005-0000-0000-0000CE0F0000}"/>
    <cellStyle name="计算 4 2" xfId="2666" xr:uid="{00000000-0005-0000-0000-0000CF0F0000}"/>
    <cellStyle name="计算 4 2 2" xfId="4079" xr:uid="{00000000-0005-0000-0000-0000D00F0000}"/>
    <cellStyle name="计算 4 2 2 2" xfId="4453" xr:uid="{00000000-0005-0000-0000-0000D10F0000}"/>
    <cellStyle name="计算 4 2 2 2 2" xfId="4831" xr:uid="{00000000-0005-0000-0000-0000D20F0000}"/>
    <cellStyle name="计算 4 2 2 3" xfId="4676" xr:uid="{00000000-0005-0000-0000-0000D30F0000}"/>
    <cellStyle name="计算 4 2 3" xfId="4361" xr:uid="{00000000-0005-0000-0000-0000D40F0000}"/>
    <cellStyle name="计算 4 2 3 2" xfId="4778" xr:uid="{00000000-0005-0000-0000-0000D50F0000}"/>
    <cellStyle name="计算 4 2 4" xfId="4601" xr:uid="{00000000-0005-0000-0000-0000D60F0000}"/>
    <cellStyle name="计算 4 3" xfId="2667" xr:uid="{00000000-0005-0000-0000-0000D70F0000}"/>
    <cellStyle name="计算 4 3 2" xfId="4080" xr:uid="{00000000-0005-0000-0000-0000D80F0000}"/>
    <cellStyle name="计算 4 3 2 2" xfId="4454" xr:uid="{00000000-0005-0000-0000-0000D90F0000}"/>
    <cellStyle name="计算 4 3 2 2 2" xfId="4832" xr:uid="{00000000-0005-0000-0000-0000DA0F0000}"/>
    <cellStyle name="计算 4 3 2 3" xfId="4677" xr:uid="{00000000-0005-0000-0000-0000DB0F0000}"/>
    <cellStyle name="计算 4 3 3" xfId="4362" xr:uid="{00000000-0005-0000-0000-0000DC0F0000}"/>
    <cellStyle name="计算 4 3 3 2" xfId="4779" xr:uid="{00000000-0005-0000-0000-0000DD0F0000}"/>
    <cellStyle name="计算 4 3 4" xfId="4602" xr:uid="{00000000-0005-0000-0000-0000DE0F0000}"/>
    <cellStyle name="计算 4 4" xfId="4078" xr:uid="{00000000-0005-0000-0000-0000DF0F0000}"/>
    <cellStyle name="计算 4 4 2" xfId="4452" xr:uid="{00000000-0005-0000-0000-0000E00F0000}"/>
    <cellStyle name="计算 4 4 2 2" xfId="4830" xr:uid="{00000000-0005-0000-0000-0000E10F0000}"/>
    <cellStyle name="计算 4 4 3" xfId="4675" xr:uid="{00000000-0005-0000-0000-0000E20F0000}"/>
    <cellStyle name="计算 4 5" xfId="4360" xr:uid="{00000000-0005-0000-0000-0000E30F0000}"/>
    <cellStyle name="计算 4 5 2" xfId="4777" xr:uid="{00000000-0005-0000-0000-0000E40F0000}"/>
    <cellStyle name="计算 4 6" xfId="4600" xr:uid="{00000000-0005-0000-0000-0000E50F0000}"/>
    <cellStyle name="计算 5" xfId="2668" xr:uid="{00000000-0005-0000-0000-0000E60F0000}"/>
    <cellStyle name="计算 5 2" xfId="2669" xr:uid="{00000000-0005-0000-0000-0000E70F0000}"/>
    <cellStyle name="计算 5 2 2" xfId="4082" xr:uid="{00000000-0005-0000-0000-0000E80F0000}"/>
    <cellStyle name="计算 5 2 2 2" xfId="4456" xr:uid="{00000000-0005-0000-0000-0000E90F0000}"/>
    <cellStyle name="计算 5 2 2 2 2" xfId="4834" xr:uid="{00000000-0005-0000-0000-0000EA0F0000}"/>
    <cellStyle name="计算 5 2 2 3" xfId="4679" xr:uid="{00000000-0005-0000-0000-0000EB0F0000}"/>
    <cellStyle name="计算 5 2 3" xfId="4364" xr:uid="{00000000-0005-0000-0000-0000EC0F0000}"/>
    <cellStyle name="计算 5 2 3 2" xfId="4781" xr:uid="{00000000-0005-0000-0000-0000ED0F0000}"/>
    <cellStyle name="计算 5 2 4" xfId="4604" xr:uid="{00000000-0005-0000-0000-0000EE0F0000}"/>
    <cellStyle name="计算 5 3" xfId="4081" xr:uid="{00000000-0005-0000-0000-0000EF0F0000}"/>
    <cellStyle name="计算 5 3 2" xfId="4455" xr:uid="{00000000-0005-0000-0000-0000F00F0000}"/>
    <cellStyle name="计算 5 3 2 2" xfId="4833" xr:uid="{00000000-0005-0000-0000-0000F10F0000}"/>
    <cellStyle name="计算 5 3 3" xfId="4678" xr:uid="{00000000-0005-0000-0000-0000F20F0000}"/>
    <cellStyle name="计算 5 4" xfId="4363" xr:uid="{00000000-0005-0000-0000-0000F30F0000}"/>
    <cellStyle name="计算 5 4 2" xfId="4780" xr:uid="{00000000-0005-0000-0000-0000F40F0000}"/>
    <cellStyle name="计算 5 5" xfId="4603" xr:uid="{00000000-0005-0000-0000-0000F50F0000}"/>
    <cellStyle name="检查单元格" xfId="3090" builtinId="23" customBuiltin="1"/>
    <cellStyle name="检查单元格 2" xfId="2670" xr:uid="{00000000-0005-0000-0000-0000F70F0000}"/>
    <cellStyle name="检查单元格 2 2" xfId="2671" xr:uid="{00000000-0005-0000-0000-0000F80F0000}"/>
    <cellStyle name="检查单元格 2 3" xfId="2672" xr:uid="{00000000-0005-0000-0000-0000F90F0000}"/>
    <cellStyle name="检查单元格 2 3 2" xfId="2673" xr:uid="{00000000-0005-0000-0000-0000FA0F0000}"/>
    <cellStyle name="检查单元格 2 3 2 2" xfId="4224" xr:uid="{00000000-0005-0000-0000-0000FB0F0000}"/>
    <cellStyle name="检查单元格 2 3 2 2 2" xfId="4876" xr:uid="{00000000-0005-0000-0000-0000FC0F0000}"/>
    <cellStyle name="检查单元格 2 3 3" xfId="2674" xr:uid="{00000000-0005-0000-0000-0000FD0F0000}"/>
    <cellStyle name="检查单元格 2 3 3 2" xfId="4251" xr:uid="{00000000-0005-0000-0000-0000FE0F0000}"/>
    <cellStyle name="检查单元格 2 3 3 2 2" xfId="4886" xr:uid="{00000000-0005-0000-0000-0000FF0F0000}"/>
    <cellStyle name="检查单元格 2 3 4" xfId="4250" xr:uid="{00000000-0005-0000-0000-000000100000}"/>
    <cellStyle name="检查单元格 2 3 4 2" xfId="4885" xr:uid="{00000000-0005-0000-0000-000001100000}"/>
    <cellStyle name="检查单元格 2 4" xfId="2675" xr:uid="{00000000-0005-0000-0000-000002100000}"/>
    <cellStyle name="检查单元格 2 4 2" xfId="2676" xr:uid="{00000000-0005-0000-0000-000003100000}"/>
    <cellStyle name="检查单元格 2 4 2 2" xfId="4253" xr:uid="{00000000-0005-0000-0000-000004100000}"/>
    <cellStyle name="检查单元格 2 4 2 2 2" xfId="4888" xr:uid="{00000000-0005-0000-0000-000005100000}"/>
    <cellStyle name="检查单元格 2 4 3" xfId="4252" xr:uid="{00000000-0005-0000-0000-000006100000}"/>
    <cellStyle name="检查单元格 2 4 3 2" xfId="4887" xr:uid="{00000000-0005-0000-0000-000007100000}"/>
    <cellStyle name="检查单元格 2 5" xfId="4249" xr:uid="{00000000-0005-0000-0000-000008100000}"/>
    <cellStyle name="检查单元格 2 5 2" xfId="4884" xr:uid="{00000000-0005-0000-0000-000009100000}"/>
    <cellStyle name="检查单元格 3" xfId="2677" xr:uid="{00000000-0005-0000-0000-00000A100000}"/>
    <cellStyle name="检查单元格 3 2" xfId="2678" xr:uid="{00000000-0005-0000-0000-00000B100000}"/>
    <cellStyle name="检查单元格 3 2 2" xfId="2679" xr:uid="{00000000-0005-0000-0000-00000C100000}"/>
    <cellStyle name="检查单元格 3 2 2 2" xfId="4255" xr:uid="{00000000-0005-0000-0000-00000D100000}"/>
    <cellStyle name="检查单元格 3 2 2 2 2" xfId="4890" xr:uid="{00000000-0005-0000-0000-00000E100000}"/>
    <cellStyle name="检查单元格 3 2 3" xfId="4254" xr:uid="{00000000-0005-0000-0000-00000F100000}"/>
    <cellStyle name="检查单元格 3 2 3 2" xfId="4889" xr:uid="{00000000-0005-0000-0000-000010100000}"/>
    <cellStyle name="检查单元格 3 3" xfId="4218" xr:uid="{00000000-0005-0000-0000-000011100000}"/>
    <cellStyle name="检查单元格 3 3 2" xfId="4874" xr:uid="{00000000-0005-0000-0000-000012100000}"/>
    <cellStyle name="检查单元格 4" xfId="2680" xr:uid="{00000000-0005-0000-0000-000013100000}"/>
    <cellStyle name="检查单元格 4 2" xfId="2681" xr:uid="{00000000-0005-0000-0000-000014100000}"/>
    <cellStyle name="检查单元格 4 2 2" xfId="4256" xr:uid="{00000000-0005-0000-0000-000015100000}"/>
    <cellStyle name="检查单元格 4 2 2 2" xfId="4891" xr:uid="{00000000-0005-0000-0000-000016100000}"/>
    <cellStyle name="检查单元格 4 3" xfId="2682" xr:uid="{00000000-0005-0000-0000-000017100000}"/>
    <cellStyle name="检查单元格 4 3 2" xfId="4257" xr:uid="{00000000-0005-0000-0000-000018100000}"/>
    <cellStyle name="检查单元格 4 3 2 2" xfId="4892" xr:uid="{00000000-0005-0000-0000-000019100000}"/>
    <cellStyle name="检查单元格 4 4" xfId="4221" xr:uid="{00000000-0005-0000-0000-00001A100000}"/>
    <cellStyle name="检查单元格 4 4 2" xfId="4875" xr:uid="{00000000-0005-0000-0000-00001B100000}"/>
    <cellStyle name="检查单元格 5" xfId="2683" xr:uid="{00000000-0005-0000-0000-00001C100000}"/>
    <cellStyle name="检查单元格 5 2" xfId="2684" xr:uid="{00000000-0005-0000-0000-00001D100000}"/>
    <cellStyle name="检查单元格 5 2 2" xfId="4237" xr:uid="{00000000-0005-0000-0000-00001E100000}"/>
    <cellStyle name="检查单元格 5 2 2 2" xfId="4883" xr:uid="{00000000-0005-0000-0000-00001F100000}"/>
    <cellStyle name="检查单元格 5 3" xfId="4258" xr:uid="{00000000-0005-0000-0000-000020100000}"/>
    <cellStyle name="检查单元格 5 3 2" xfId="4893" xr:uid="{00000000-0005-0000-0000-000021100000}"/>
    <cellStyle name="解释性文本" xfId="3092" builtinId="53" customBuiltin="1"/>
    <cellStyle name="解释性文本 2" xfId="2685" xr:uid="{00000000-0005-0000-0000-000023100000}"/>
    <cellStyle name="解释性文本 2 2" xfId="2686" xr:uid="{00000000-0005-0000-0000-000024100000}"/>
    <cellStyle name="解释性文本 2 3" xfId="2687" xr:uid="{00000000-0005-0000-0000-000025100000}"/>
    <cellStyle name="解释性文本 2 3 2" xfId="2688" xr:uid="{00000000-0005-0000-0000-000026100000}"/>
    <cellStyle name="解释性文本 2 3 3" xfId="2689" xr:uid="{00000000-0005-0000-0000-000027100000}"/>
    <cellStyle name="解释性文本 2 4" xfId="2690" xr:uid="{00000000-0005-0000-0000-000028100000}"/>
    <cellStyle name="解释性文本 2 4 2" xfId="2691" xr:uid="{00000000-0005-0000-0000-000029100000}"/>
    <cellStyle name="解释性文本 3" xfId="2692" xr:uid="{00000000-0005-0000-0000-00002A100000}"/>
    <cellStyle name="解释性文本 3 2" xfId="2693" xr:uid="{00000000-0005-0000-0000-00002B100000}"/>
    <cellStyle name="解释性文本 3 2 2" xfId="2694" xr:uid="{00000000-0005-0000-0000-00002C100000}"/>
    <cellStyle name="解释性文本 4" xfId="2695" xr:uid="{00000000-0005-0000-0000-00002D100000}"/>
    <cellStyle name="解释性文本 4 2" xfId="2696" xr:uid="{00000000-0005-0000-0000-00002E100000}"/>
    <cellStyle name="解释性文本 4 3" xfId="2697" xr:uid="{00000000-0005-0000-0000-00002F100000}"/>
    <cellStyle name="解释性文本 5" xfId="2698" xr:uid="{00000000-0005-0000-0000-000030100000}"/>
    <cellStyle name="解释性文本 5 2" xfId="2699" xr:uid="{00000000-0005-0000-0000-000031100000}"/>
    <cellStyle name="警告文本" xfId="3091" builtinId="11" customBuiltin="1"/>
    <cellStyle name="警告文本 2" xfId="2700" xr:uid="{00000000-0005-0000-0000-000033100000}"/>
    <cellStyle name="警告文本 2 2" xfId="2701" xr:uid="{00000000-0005-0000-0000-000034100000}"/>
    <cellStyle name="警告文本 2 3" xfId="2702" xr:uid="{00000000-0005-0000-0000-000035100000}"/>
    <cellStyle name="警告文本 2 3 2" xfId="2703" xr:uid="{00000000-0005-0000-0000-000036100000}"/>
    <cellStyle name="警告文本 2 3 2 2" xfId="4067" xr:uid="{00000000-0005-0000-0000-000037100000}"/>
    <cellStyle name="警告文本 2 3 3" xfId="2704" xr:uid="{00000000-0005-0000-0000-000038100000}"/>
    <cellStyle name="警告文本 2 3 3 2" xfId="3999" xr:uid="{00000000-0005-0000-0000-000039100000}"/>
    <cellStyle name="警告文本 2 3 4" xfId="3577" xr:uid="{00000000-0005-0000-0000-00003A100000}"/>
    <cellStyle name="警告文本 2 4" xfId="2705" xr:uid="{00000000-0005-0000-0000-00003B100000}"/>
    <cellStyle name="警告文本 2 4 2" xfId="2706" xr:uid="{00000000-0005-0000-0000-00003C100000}"/>
    <cellStyle name="警告文本 2 4 2 2" xfId="3375" xr:uid="{00000000-0005-0000-0000-00003D100000}"/>
    <cellStyle name="警告文本 2 4 3" xfId="4084" xr:uid="{00000000-0005-0000-0000-00003E100000}"/>
    <cellStyle name="警告文本 2 5" xfId="3172" xr:uid="{00000000-0005-0000-0000-00003F100000}"/>
    <cellStyle name="警告文本 3" xfId="2707" xr:uid="{00000000-0005-0000-0000-000040100000}"/>
    <cellStyle name="警告文本 3 2" xfId="2708" xr:uid="{00000000-0005-0000-0000-000041100000}"/>
    <cellStyle name="警告文本 3 2 2" xfId="2709" xr:uid="{00000000-0005-0000-0000-000042100000}"/>
    <cellStyle name="警告文本 3 2 2 2" xfId="3428" xr:uid="{00000000-0005-0000-0000-000043100000}"/>
    <cellStyle name="警告文本 3 2 3" xfId="3579" xr:uid="{00000000-0005-0000-0000-000044100000}"/>
    <cellStyle name="警告文本 3 3" xfId="3290" xr:uid="{00000000-0005-0000-0000-000045100000}"/>
    <cellStyle name="警告文本 4" xfId="2710" xr:uid="{00000000-0005-0000-0000-000046100000}"/>
    <cellStyle name="警告文本 4 2" xfId="2711" xr:uid="{00000000-0005-0000-0000-000047100000}"/>
    <cellStyle name="警告文本 4 2 2" xfId="4085" xr:uid="{00000000-0005-0000-0000-000048100000}"/>
    <cellStyle name="警告文本 4 3" xfId="2712" xr:uid="{00000000-0005-0000-0000-000049100000}"/>
    <cellStyle name="警告文本 4 3 2" xfId="3364" xr:uid="{00000000-0005-0000-0000-00004A100000}"/>
    <cellStyle name="警告文本 4 4" xfId="3292" xr:uid="{00000000-0005-0000-0000-00004B100000}"/>
    <cellStyle name="警告文本 5" xfId="2713" xr:uid="{00000000-0005-0000-0000-00004C100000}"/>
    <cellStyle name="警告文本 5 2" xfId="2714" xr:uid="{00000000-0005-0000-0000-00004D100000}"/>
    <cellStyle name="警告文本 5 2 2" xfId="4087" xr:uid="{00000000-0005-0000-0000-00004E100000}"/>
    <cellStyle name="警告文本 5 3" xfId="4086" xr:uid="{00000000-0005-0000-0000-00004F100000}"/>
    <cellStyle name="链接单元格" xfId="3089" builtinId="24" customBuiltin="1"/>
    <cellStyle name="链接单元格 2" xfId="2715" xr:uid="{00000000-0005-0000-0000-000051100000}"/>
    <cellStyle name="链接单元格 2 2" xfId="2716" xr:uid="{00000000-0005-0000-0000-000052100000}"/>
    <cellStyle name="链接单元格 2 3" xfId="2717" xr:uid="{00000000-0005-0000-0000-000053100000}"/>
    <cellStyle name="链接单元格 2 3 2" xfId="2718" xr:uid="{00000000-0005-0000-0000-000054100000}"/>
    <cellStyle name="链接单元格 2 3 3" xfId="2719" xr:uid="{00000000-0005-0000-0000-000055100000}"/>
    <cellStyle name="链接单元格 2 4" xfId="2720" xr:uid="{00000000-0005-0000-0000-000056100000}"/>
    <cellStyle name="链接单元格 2 4 2" xfId="2721" xr:uid="{00000000-0005-0000-0000-000057100000}"/>
    <cellStyle name="链接单元格 3" xfId="2722" xr:uid="{00000000-0005-0000-0000-000058100000}"/>
    <cellStyle name="链接单元格 3 2" xfId="2723" xr:uid="{00000000-0005-0000-0000-000059100000}"/>
    <cellStyle name="链接单元格 3 2 2" xfId="2724" xr:uid="{00000000-0005-0000-0000-00005A100000}"/>
    <cellStyle name="链接单元格 4" xfId="2725" xr:uid="{00000000-0005-0000-0000-00005B100000}"/>
    <cellStyle name="链接单元格 4 2" xfId="2726" xr:uid="{00000000-0005-0000-0000-00005C100000}"/>
    <cellStyle name="链接单元格 4 3" xfId="2727" xr:uid="{00000000-0005-0000-0000-00005D100000}"/>
    <cellStyle name="链接单元格 5" xfId="2728" xr:uid="{00000000-0005-0000-0000-00005E100000}"/>
    <cellStyle name="链接单元格 5 2" xfId="2729" xr:uid="{00000000-0005-0000-0000-00005F100000}"/>
    <cellStyle name="똿뗦먛귟 [0.00]_PRODUCT DETAIL Q1" xfId="2730" xr:uid="{00000000-0005-0000-0000-000060100000}"/>
    <cellStyle name="똿뗦먛귟_PRODUCT DETAIL Q1" xfId="2731" xr:uid="{00000000-0005-0000-0000-000061100000}"/>
    <cellStyle name="普通_ 备 品 备 件" xfId="2732" xr:uid="{00000000-0005-0000-0000-000062100000}"/>
    <cellStyle name="千分位[0]_ 备 品 备 件" xfId="2733" xr:uid="{00000000-0005-0000-0000-000063100000}"/>
    <cellStyle name="千分位_ 备 品 备 件" xfId="2734" xr:uid="{00000000-0005-0000-0000-000064100000}"/>
    <cellStyle name="千位[0]_4月份库存统计" xfId="2735" xr:uid="{00000000-0005-0000-0000-000065100000}"/>
    <cellStyle name="千位_4月份库存统计" xfId="2736" xr:uid="{00000000-0005-0000-0000-000066100000}"/>
    <cellStyle name="千位分隔" xfId="2737" builtinId="3"/>
    <cellStyle name="千位分隔 10" xfId="2738" xr:uid="{00000000-0005-0000-0000-000068100000}"/>
    <cellStyle name="千位分隔 10 2" xfId="2739" xr:uid="{00000000-0005-0000-0000-000069100000}"/>
    <cellStyle name="千位分隔 11" xfId="2740" xr:uid="{00000000-0005-0000-0000-00006A100000}"/>
    <cellStyle name="千位分隔 11 2" xfId="4194" xr:uid="{00000000-0005-0000-0000-00006B100000}"/>
    <cellStyle name="千位分隔 12" xfId="3066" xr:uid="{00000000-0005-0000-0000-00006C100000}"/>
    <cellStyle name="千位分隔 2" xfId="2741" xr:uid="{00000000-0005-0000-0000-00006D100000}"/>
    <cellStyle name="千位分隔 2 2" xfId="2742" xr:uid="{00000000-0005-0000-0000-00006E100000}"/>
    <cellStyle name="千位分隔 2 2 2" xfId="2743" xr:uid="{00000000-0005-0000-0000-00006F100000}"/>
    <cellStyle name="千位分隔 2 2 2 2" xfId="2744" xr:uid="{00000000-0005-0000-0000-000070100000}"/>
    <cellStyle name="千位分隔 2 2 2 2 2" xfId="2745" xr:uid="{00000000-0005-0000-0000-000071100000}"/>
    <cellStyle name="千位分隔 2 2 2 2 2 2" xfId="3457" xr:uid="{00000000-0005-0000-0000-000072100000}"/>
    <cellStyle name="千位分隔 2 2 2 2 3" xfId="2746" xr:uid="{00000000-0005-0000-0000-000073100000}"/>
    <cellStyle name="千位分隔 2 2 2 2 3 2" xfId="2747" xr:uid="{00000000-0005-0000-0000-000074100000}"/>
    <cellStyle name="千位分隔 2 2 2 2 3 3" xfId="4089" xr:uid="{00000000-0005-0000-0000-000075100000}"/>
    <cellStyle name="千位分隔 2 2 2 2 4" xfId="4088" xr:uid="{00000000-0005-0000-0000-000076100000}"/>
    <cellStyle name="千位分隔 2 2 2 3" xfId="2748" xr:uid="{00000000-0005-0000-0000-000077100000}"/>
    <cellStyle name="千位分隔 2 2 2 3 2" xfId="4090" xr:uid="{00000000-0005-0000-0000-000078100000}"/>
    <cellStyle name="千位分隔 2 2 3" xfId="2749" xr:uid="{00000000-0005-0000-0000-000079100000}"/>
    <cellStyle name="千位分隔 2 2 3 2" xfId="2750" xr:uid="{00000000-0005-0000-0000-00007A100000}"/>
    <cellStyle name="千位分隔 2 2 3 2 2" xfId="4091" xr:uid="{00000000-0005-0000-0000-00007B100000}"/>
    <cellStyle name="千位分隔 2 2 3 3" xfId="2751" xr:uid="{00000000-0005-0000-0000-00007C100000}"/>
    <cellStyle name="千位分隔 2 2 3 3 2" xfId="2752" xr:uid="{00000000-0005-0000-0000-00007D100000}"/>
    <cellStyle name="千位分隔 2 2 3 3 3" xfId="4092" xr:uid="{00000000-0005-0000-0000-00007E100000}"/>
    <cellStyle name="千位分隔 2 2 3 4" xfId="3415" xr:uid="{00000000-0005-0000-0000-00007F100000}"/>
    <cellStyle name="千位分隔 2 2 4" xfId="2753" xr:uid="{00000000-0005-0000-0000-000080100000}"/>
    <cellStyle name="千位分隔 2 2 4 2" xfId="2754" xr:uid="{00000000-0005-0000-0000-000081100000}"/>
    <cellStyle name="千位分隔 2 2 4 2 2" xfId="3159" xr:uid="{00000000-0005-0000-0000-000082100000}"/>
    <cellStyle name="千位分隔 2 2 5" xfId="2755" xr:uid="{00000000-0005-0000-0000-000083100000}"/>
    <cellStyle name="千位分隔 2 2 5 2" xfId="4195" xr:uid="{00000000-0005-0000-0000-000084100000}"/>
    <cellStyle name="千位分隔 2 2 6" xfId="3073" xr:uid="{00000000-0005-0000-0000-000085100000}"/>
    <cellStyle name="千位分隔 2 2 7" xfId="3434" xr:uid="{00000000-0005-0000-0000-000086100000}"/>
    <cellStyle name="千位分隔 2 3" xfId="2756" xr:uid="{00000000-0005-0000-0000-000087100000}"/>
    <cellStyle name="千位分隔 2 3 2" xfId="2757" xr:uid="{00000000-0005-0000-0000-000088100000}"/>
    <cellStyle name="千位分隔 2 3 2 2" xfId="2758" xr:uid="{00000000-0005-0000-0000-000089100000}"/>
    <cellStyle name="千位分隔 2 3 2 2 2" xfId="4095" xr:uid="{00000000-0005-0000-0000-00008A100000}"/>
    <cellStyle name="千位分隔 2 3 2 3" xfId="2759" xr:uid="{00000000-0005-0000-0000-00008B100000}"/>
    <cellStyle name="千位分隔 2 3 2 3 2" xfId="2760" xr:uid="{00000000-0005-0000-0000-00008C100000}"/>
    <cellStyle name="千位分隔 2 3 2 3 3" xfId="4096" xr:uid="{00000000-0005-0000-0000-00008D100000}"/>
    <cellStyle name="千位分隔 2 3 2 4" xfId="4094" xr:uid="{00000000-0005-0000-0000-00008E100000}"/>
    <cellStyle name="千位分隔 2 3 3" xfId="2761" xr:uid="{00000000-0005-0000-0000-00008F100000}"/>
    <cellStyle name="千位分隔 2 3 3 2" xfId="2762" xr:uid="{00000000-0005-0000-0000-000090100000}"/>
    <cellStyle name="千位分隔 2 3 3 2 2" xfId="3451" xr:uid="{00000000-0005-0000-0000-000091100000}"/>
    <cellStyle name="千位分隔 2 3 4" xfId="4093" xr:uid="{00000000-0005-0000-0000-000092100000}"/>
    <cellStyle name="千位分隔 2 4" xfId="2763" xr:uid="{00000000-0005-0000-0000-000093100000}"/>
    <cellStyle name="千位分隔 2 4 2" xfId="2764" xr:uid="{00000000-0005-0000-0000-000094100000}"/>
    <cellStyle name="千位分隔 2 4 2 2" xfId="2765" xr:uid="{00000000-0005-0000-0000-000095100000}"/>
    <cellStyle name="千位分隔 2 4 2 2 2" xfId="3353" xr:uid="{00000000-0005-0000-0000-000096100000}"/>
    <cellStyle name="千位分隔 2 4 2 3" xfId="2766" xr:uid="{00000000-0005-0000-0000-000097100000}"/>
    <cellStyle name="千位分隔 2 4 2 3 2" xfId="4097" xr:uid="{00000000-0005-0000-0000-000098100000}"/>
    <cellStyle name="千位分隔 2 4 2 4" xfId="3516" xr:uid="{00000000-0005-0000-0000-000099100000}"/>
    <cellStyle name="千位分隔 2 4 3" xfId="2767" xr:uid="{00000000-0005-0000-0000-00009A100000}"/>
    <cellStyle name="千位分隔 2 4 4" xfId="3423" xr:uid="{00000000-0005-0000-0000-00009B100000}"/>
    <cellStyle name="千位分隔 2 5" xfId="2768" xr:uid="{00000000-0005-0000-0000-00009C100000}"/>
    <cellStyle name="千位分隔 2 5 2" xfId="2769" xr:uid="{00000000-0005-0000-0000-00009D100000}"/>
    <cellStyle name="千位分隔 2 5 2 2" xfId="2770" xr:uid="{00000000-0005-0000-0000-00009E100000}"/>
    <cellStyle name="千位分隔 2 5 2 2 2" xfId="4098" xr:uid="{00000000-0005-0000-0000-00009F100000}"/>
    <cellStyle name="千位分隔 2 5 2 3" xfId="3403" xr:uid="{00000000-0005-0000-0000-0000A0100000}"/>
    <cellStyle name="千位分隔 2 5 3" xfId="2771" xr:uid="{00000000-0005-0000-0000-0000A1100000}"/>
    <cellStyle name="千位分隔 2 5 3 2" xfId="4099" xr:uid="{00000000-0005-0000-0000-0000A2100000}"/>
    <cellStyle name="千位分隔 2 5 4" xfId="2772" xr:uid="{00000000-0005-0000-0000-0000A3100000}"/>
    <cellStyle name="千位分隔 2 5 4 2" xfId="2773" xr:uid="{00000000-0005-0000-0000-0000A4100000}"/>
    <cellStyle name="千位分隔 2 5 4 2 2" xfId="3409" xr:uid="{00000000-0005-0000-0000-0000A5100000}"/>
    <cellStyle name="千位分隔 2 6" xfId="2774" xr:uid="{00000000-0005-0000-0000-0000A6100000}"/>
    <cellStyle name="千位分隔 2 6 2" xfId="2775" xr:uid="{00000000-0005-0000-0000-0000A7100000}"/>
    <cellStyle name="千位分隔 2 6 2 2" xfId="4101" xr:uid="{00000000-0005-0000-0000-0000A8100000}"/>
    <cellStyle name="千位分隔 2 6 3" xfId="4100" xr:uid="{00000000-0005-0000-0000-0000A9100000}"/>
    <cellStyle name="千位分隔 2 7" xfId="3069" xr:uid="{00000000-0005-0000-0000-0000AA100000}"/>
    <cellStyle name="千位分隔 3" xfId="2776" xr:uid="{00000000-0005-0000-0000-0000AB100000}"/>
    <cellStyle name="千位分隔 3 10" xfId="2777" xr:uid="{00000000-0005-0000-0000-0000AC100000}"/>
    <cellStyle name="千位分隔 3 11" xfId="3071" xr:uid="{00000000-0005-0000-0000-0000AD100000}"/>
    <cellStyle name="千位分隔 3 2" xfId="2778" xr:uid="{00000000-0005-0000-0000-0000AE100000}"/>
    <cellStyle name="千位分隔 3 2 2" xfId="2779" xr:uid="{00000000-0005-0000-0000-0000AF100000}"/>
    <cellStyle name="千位分隔 3 2 2 2" xfId="2780" xr:uid="{00000000-0005-0000-0000-0000B0100000}"/>
    <cellStyle name="千位分隔 3 2 2 2 2" xfId="3197" xr:uid="{00000000-0005-0000-0000-0000B1100000}"/>
    <cellStyle name="千位分隔 3 2 2 3" xfId="4102" xr:uid="{00000000-0005-0000-0000-0000B2100000}"/>
    <cellStyle name="千位分隔 3 2 3" xfId="2781" xr:uid="{00000000-0005-0000-0000-0000B3100000}"/>
    <cellStyle name="千位分隔 3 2 4" xfId="2782" xr:uid="{00000000-0005-0000-0000-0000B4100000}"/>
    <cellStyle name="千位分隔 3 2 5" xfId="2783" xr:uid="{00000000-0005-0000-0000-0000B5100000}"/>
    <cellStyle name="千位分隔 3 2 6" xfId="2784" xr:uid="{00000000-0005-0000-0000-0000B6100000}"/>
    <cellStyle name="千位分隔 3 2 7" xfId="2785" xr:uid="{00000000-0005-0000-0000-0000B7100000}"/>
    <cellStyle name="千位分隔 3 2 8" xfId="3891" xr:uid="{00000000-0005-0000-0000-0000B8100000}"/>
    <cellStyle name="千位分隔 3 3" xfId="2786" xr:uid="{00000000-0005-0000-0000-0000B9100000}"/>
    <cellStyle name="千位分隔 3 3 2" xfId="2787" xr:uid="{00000000-0005-0000-0000-0000BA100000}"/>
    <cellStyle name="千位分隔 3 3 2 2" xfId="2788" xr:uid="{00000000-0005-0000-0000-0000BB100000}"/>
    <cellStyle name="千位分隔 3 3 2 2 2" xfId="4103" xr:uid="{00000000-0005-0000-0000-0000BC100000}"/>
    <cellStyle name="千位分隔 3 3 2 3" xfId="3895" xr:uid="{00000000-0005-0000-0000-0000BD100000}"/>
    <cellStyle name="千位分隔 3 3 3" xfId="2789" xr:uid="{00000000-0005-0000-0000-0000BE100000}"/>
    <cellStyle name="千位分隔 3 3 3 2" xfId="3419" xr:uid="{00000000-0005-0000-0000-0000BF100000}"/>
    <cellStyle name="千位分隔 3 3 4" xfId="3893" xr:uid="{00000000-0005-0000-0000-0000C0100000}"/>
    <cellStyle name="千位分隔 3 4" xfId="2790" xr:uid="{00000000-0005-0000-0000-0000C1100000}"/>
    <cellStyle name="千位分隔 3 4 2" xfId="2791" xr:uid="{00000000-0005-0000-0000-0000C2100000}"/>
    <cellStyle name="千位分隔 3 4 2 2" xfId="2792" xr:uid="{00000000-0005-0000-0000-0000C3100000}"/>
    <cellStyle name="千位分隔 3 4 2 2 2" xfId="4104" xr:uid="{00000000-0005-0000-0000-0000C4100000}"/>
    <cellStyle name="千位分隔 3 4 2 3" xfId="3899" xr:uid="{00000000-0005-0000-0000-0000C5100000}"/>
    <cellStyle name="千位分隔 3 4 3" xfId="2793" xr:uid="{00000000-0005-0000-0000-0000C6100000}"/>
    <cellStyle name="千位分隔 3 4 3 2" xfId="4105" xr:uid="{00000000-0005-0000-0000-0000C7100000}"/>
    <cellStyle name="千位分隔 3 4 4" xfId="3897" xr:uid="{00000000-0005-0000-0000-0000C8100000}"/>
    <cellStyle name="千位分隔 3 5" xfId="2794" xr:uid="{00000000-0005-0000-0000-0000C9100000}"/>
    <cellStyle name="千位分隔 3 5 2" xfId="2795" xr:uid="{00000000-0005-0000-0000-0000CA100000}"/>
    <cellStyle name="千位分隔 3 5 2 2" xfId="4106" xr:uid="{00000000-0005-0000-0000-0000CB100000}"/>
    <cellStyle name="千位分隔 3 5 3" xfId="3280" xr:uid="{00000000-0005-0000-0000-0000CC100000}"/>
    <cellStyle name="千位分隔 3 6" xfId="2796" xr:uid="{00000000-0005-0000-0000-0000CD100000}"/>
    <cellStyle name="千位分隔 3 7" xfId="2797" xr:uid="{00000000-0005-0000-0000-0000CE100000}"/>
    <cellStyle name="千位分隔 3 8" xfId="2798" xr:uid="{00000000-0005-0000-0000-0000CF100000}"/>
    <cellStyle name="千位分隔 3 9" xfId="2799" xr:uid="{00000000-0005-0000-0000-0000D0100000}"/>
    <cellStyle name="千位分隔 4" xfId="2800" xr:uid="{00000000-0005-0000-0000-0000D1100000}"/>
    <cellStyle name="千位分隔 4 10" xfId="2801" xr:uid="{00000000-0005-0000-0000-0000D2100000}"/>
    <cellStyle name="千位分隔 4 10 2" xfId="4107" xr:uid="{00000000-0005-0000-0000-0000D3100000}"/>
    <cellStyle name="千位分隔 4 11" xfId="2802" xr:uid="{00000000-0005-0000-0000-0000D4100000}"/>
    <cellStyle name="千位分隔 4 11 2" xfId="4108" xr:uid="{00000000-0005-0000-0000-0000D5100000}"/>
    <cellStyle name="千位分隔 4 12" xfId="2803" xr:uid="{00000000-0005-0000-0000-0000D6100000}"/>
    <cellStyle name="千位分隔 4 13" xfId="2804" xr:uid="{00000000-0005-0000-0000-0000D7100000}"/>
    <cellStyle name="千位分隔 4 14" xfId="2805" xr:uid="{00000000-0005-0000-0000-0000D8100000}"/>
    <cellStyle name="千位分隔 4 15" xfId="2806" xr:uid="{00000000-0005-0000-0000-0000D9100000}"/>
    <cellStyle name="千位分隔 4 16" xfId="2807" xr:uid="{00000000-0005-0000-0000-0000DA100000}"/>
    <cellStyle name="千位分隔 4 17" xfId="3143" xr:uid="{00000000-0005-0000-0000-0000DB100000}"/>
    <cellStyle name="千位分隔 4 17 2" xfId="4389" xr:uid="{00000000-0005-0000-0000-0000DC100000}"/>
    <cellStyle name="千位分隔 4 17 2 2" xfId="4798" xr:uid="{00000000-0005-0000-0000-0000DD100000}"/>
    <cellStyle name="千位分隔 4 17 3" xfId="4636" xr:uid="{00000000-0005-0000-0000-0000DE100000}"/>
    <cellStyle name="千位分隔 4 18" xfId="3441" xr:uid="{00000000-0005-0000-0000-0000DF100000}"/>
    <cellStyle name="千位分隔 4 19" xfId="4213" xr:uid="{00000000-0005-0000-0000-0000E0100000}"/>
    <cellStyle name="千位分隔 4 19 2" xfId="4481" xr:uid="{00000000-0005-0000-0000-0000E1100000}"/>
    <cellStyle name="千位分隔 4 19 2 2" xfId="4856" xr:uid="{00000000-0005-0000-0000-0000E2100000}"/>
    <cellStyle name="千位分隔 4 19 3" xfId="4710" xr:uid="{00000000-0005-0000-0000-0000E3100000}"/>
    <cellStyle name="千位分隔 4 2" xfId="2808" xr:uid="{00000000-0005-0000-0000-0000E4100000}"/>
    <cellStyle name="千位分隔 4 2 2" xfId="2809" xr:uid="{00000000-0005-0000-0000-0000E5100000}"/>
    <cellStyle name="千位分隔 4 2 2 2" xfId="2810" xr:uid="{00000000-0005-0000-0000-0000E6100000}"/>
    <cellStyle name="千位分隔 4 2 2 2 2" xfId="4019" xr:uid="{00000000-0005-0000-0000-0000E7100000}"/>
    <cellStyle name="千位分隔 4 2 2 3" xfId="3209" xr:uid="{00000000-0005-0000-0000-0000E8100000}"/>
    <cellStyle name="千位分隔 4 2 3" xfId="2811" xr:uid="{00000000-0005-0000-0000-0000E9100000}"/>
    <cellStyle name="千位分隔 4 2 3 2" xfId="3301" xr:uid="{00000000-0005-0000-0000-0000EA100000}"/>
    <cellStyle name="千位分隔 4 2 4" xfId="2812" xr:uid="{00000000-0005-0000-0000-0000EB100000}"/>
    <cellStyle name="千位分隔 4 2 5" xfId="2813" xr:uid="{00000000-0005-0000-0000-0000EC100000}"/>
    <cellStyle name="千位分隔 4 2 6" xfId="2814" xr:uid="{00000000-0005-0000-0000-0000ED100000}"/>
    <cellStyle name="千位分隔 4 2 7" xfId="2815" xr:uid="{00000000-0005-0000-0000-0000EE100000}"/>
    <cellStyle name="千位分隔 4 2 8" xfId="2816" xr:uid="{00000000-0005-0000-0000-0000EF100000}"/>
    <cellStyle name="千位分隔 4 20" xfId="4274" xr:uid="{00000000-0005-0000-0000-0000F0100000}"/>
    <cellStyle name="千位分隔 4 20 2" xfId="4497" xr:uid="{00000000-0005-0000-0000-0000F1100000}"/>
    <cellStyle name="千位分隔 4 20 2 2" xfId="4871" xr:uid="{00000000-0005-0000-0000-0000F2100000}"/>
    <cellStyle name="千位分隔 4 20 3" xfId="4727" xr:uid="{00000000-0005-0000-0000-0000F3100000}"/>
    <cellStyle name="千位分隔 4 21" xfId="4291" xr:uid="{00000000-0005-0000-0000-0000F4100000}"/>
    <cellStyle name="千位分隔 4 21 2" xfId="4742" xr:uid="{00000000-0005-0000-0000-0000F5100000}"/>
    <cellStyle name="千位分隔 4 22" xfId="4517" xr:uid="{00000000-0005-0000-0000-0000F6100000}"/>
    <cellStyle name="千位分隔 4 23" xfId="4911" xr:uid="{00000000-0005-0000-0000-0000F7100000}"/>
    <cellStyle name="千位分隔 4 24" xfId="4926" xr:uid="{00000000-0005-0000-0000-0000F8100000}"/>
    <cellStyle name="千位分隔 4 3" xfId="2817" xr:uid="{00000000-0005-0000-0000-0000F9100000}"/>
    <cellStyle name="千位分隔 4 3 2" xfId="2818" xr:uid="{00000000-0005-0000-0000-0000FA100000}"/>
    <cellStyle name="千位分隔 4 3 2 2" xfId="2819" xr:uid="{00000000-0005-0000-0000-0000FB100000}"/>
    <cellStyle name="千位分隔 4 3 2 2 2" xfId="3202" xr:uid="{00000000-0005-0000-0000-0000FC100000}"/>
    <cellStyle name="千位分隔 4 3 2 3" xfId="4110" xr:uid="{00000000-0005-0000-0000-0000FD100000}"/>
    <cellStyle name="千位分隔 4 3 3" xfId="2820" xr:uid="{00000000-0005-0000-0000-0000FE100000}"/>
    <cellStyle name="千位分隔 4 3 3 2" xfId="4111" xr:uid="{00000000-0005-0000-0000-0000FF100000}"/>
    <cellStyle name="千位分隔 4 3 4" xfId="4109" xr:uid="{00000000-0005-0000-0000-000000110000}"/>
    <cellStyle name="千位分隔 4 4" xfId="2821" xr:uid="{00000000-0005-0000-0000-000001110000}"/>
    <cellStyle name="千位分隔 4 4 2" xfId="2822" xr:uid="{00000000-0005-0000-0000-000002110000}"/>
    <cellStyle name="千位分隔 4 4 2 2" xfId="3198" xr:uid="{00000000-0005-0000-0000-000003110000}"/>
    <cellStyle name="千位分隔 4 4 3" xfId="4112" xr:uid="{00000000-0005-0000-0000-000004110000}"/>
    <cellStyle name="千位分隔 4 5" xfId="2823" xr:uid="{00000000-0005-0000-0000-000005110000}"/>
    <cellStyle name="千位分隔 4 5 2" xfId="3384" xr:uid="{00000000-0005-0000-0000-000006110000}"/>
    <cellStyle name="千位分隔 4 6" xfId="2824" xr:uid="{00000000-0005-0000-0000-000007110000}"/>
    <cellStyle name="千位分隔 4 7" xfId="2825" xr:uid="{00000000-0005-0000-0000-000008110000}"/>
    <cellStyle name="千位分隔 4 8" xfId="2826" xr:uid="{00000000-0005-0000-0000-000009110000}"/>
    <cellStyle name="千位分隔 4 9" xfId="2827" xr:uid="{00000000-0005-0000-0000-00000A110000}"/>
    <cellStyle name="千位分隔 5" xfId="2828" xr:uid="{00000000-0005-0000-0000-00000B110000}"/>
    <cellStyle name="千位分隔 5 2" xfId="2829" xr:uid="{00000000-0005-0000-0000-00000C110000}"/>
    <cellStyle name="千位分隔 5 3" xfId="2830" xr:uid="{00000000-0005-0000-0000-00000D110000}"/>
    <cellStyle name="千位分隔 5 4" xfId="2831" xr:uid="{00000000-0005-0000-0000-00000E110000}"/>
    <cellStyle name="千位分隔 5 5" xfId="2832" xr:uid="{00000000-0005-0000-0000-00000F110000}"/>
    <cellStyle name="千位分隔 5 6" xfId="2833" xr:uid="{00000000-0005-0000-0000-000010110000}"/>
    <cellStyle name="千位分隔 5 7" xfId="2834" xr:uid="{00000000-0005-0000-0000-000011110000}"/>
    <cellStyle name="千位分隔 5 8" xfId="3902" xr:uid="{00000000-0005-0000-0000-000012110000}"/>
    <cellStyle name="千位分隔 6" xfId="2835" xr:uid="{00000000-0005-0000-0000-000013110000}"/>
    <cellStyle name="千位分隔 6 2" xfId="3906" xr:uid="{00000000-0005-0000-0000-000014110000}"/>
    <cellStyle name="千位分隔 7" xfId="2836" xr:uid="{00000000-0005-0000-0000-000015110000}"/>
    <cellStyle name="千位分隔 7 2" xfId="4113" xr:uid="{00000000-0005-0000-0000-000016110000}"/>
    <cellStyle name="千位分隔 8" xfId="2837" xr:uid="{00000000-0005-0000-0000-000017110000}"/>
    <cellStyle name="千位分隔 8 2" xfId="4114" xr:uid="{00000000-0005-0000-0000-000018110000}"/>
    <cellStyle name="千位分隔 9" xfId="2838" xr:uid="{00000000-0005-0000-0000-000019110000}"/>
    <cellStyle name="千位分隔 9 2" xfId="2839" xr:uid="{00000000-0005-0000-0000-00001A110000}"/>
    <cellStyle name="千位分隔 9 2 2" xfId="4116" xr:uid="{00000000-0005-0000-0000-00001B110000}"/>
    <cellStyle name="千位分隔 9 3" xfId="4115" xr:uid="{00000000-0005-0000-0000-00001C110000}"/>
    <cellStyle name="强调 1" xfId="2840" xr:uid="{00000000-0005-0000-0000-00001D110000}"/>
    <cellStyle name="强调 2" xfId="2841" xr:uid="{00000000-0005-0000-0000-00001E110000}"/>
    <cellStyle name="强调 3" xfId="2842" xr:uid="{00000000-0005-0000-0000-00001F110000}"/>
    <cellStyle name="强调文字颜色 1 2" xfId="2843" xr:uid="{00000000-0005-0000-0000-000021110000}"/>
    <cellStyle name="强调文字颜色 1 2 2" xfId="2844" xr:uid="{00000000-0005-0000-0000-000022110000}"/>
    <cellStyle name="强调文字颜色 1 2 3" xfId="2845" xr:uid="{00000000-0005-0000-0000-000023110000}"/>
    <cellStyle name="强调文字颜色 1 2 3 2" xfId="2846" xr:uid="{00000000-0005-0000-0000-000024110000}"/>
    <cellStyle name="强调文字颜色 1 2 3 2 2" xfId="3862" xr:uid="{00000000-0005-0000-0000-000025110000}"/>
    <cellStyle name="强调文字颜色 1 2 3 3" xfId="2847" xr:uid="{00000000-0005-0000-0000-000026110000}"/>
    <cellStyle name="强调文字颜色 1 2 3 3 2" xfId="3864" xr:uid="{00000000-0005-0000-0000-000027110000}"/>
    <cellStyle name="强调文字颜色 1 2 3 4" xfId="4117" xr:uid="{00000000-0005-0000-0000-000028110000}"/>
    <cellStyle name="强调文字颜色 1 2 4" xfId="2848" xr:uid="{00000000-0005-0000-0000-000029110000}"/>
    <cellStyle name="强调文字颜色 1 2 4 2" xfId="2849" xr:uid="{00000000-0005-0000-0000-00002A110000}"/>
    <cellStyle name="强调文字颜色 1 2 4 2 2" xfId="3488" xr:uid="{00000000-0005-0000-0000-00002B110000}"/>
    <cellStyle name="强调文字颜色 1 2 4 3" xfId="4118" xr:uid="{00000000-0005-0000-0000-00002C110000}"/>
    <cellStyle name="强调文字颜色 1 2 5" xfId="3922" xr:uid="{00000000-0005-0000-0000-00002D110000}"/>
    <cellStyle name="强调文字颜色 1 3" xfId="2850" xr:uid="{00000000-0005-0000-0000-00002E110000}"/>
    <cellStyle name="强调文字颜色 1 3 2" xfId="2851" xr:uid="{00000000-0005-0000-0000-00002F110000}"/>
    <cellStyle name="强调文字颜色 1 3 2 2" xfId="2852" xr:uid="{00000000-0005-0000-0000-000030110000}"/>
    <cellStyle name="强调文字颜色 1 3 2 2 2" xfId="4120" xr:uid="{00000000-0005-0000-0000-000031110000}"/>
    <cellStyle name="强调文字颜色 1 3 2 3" xfId="4119" xr:uid="{00000000-0005-0000-0000-000032110000}"/>
    <cellStyle name="强调文字颜色 1 3 3" xfId="3416" xr:uid="{00000000-0005-0000-0000-000033110000}"/>
    <cellStyle name="强调文字颜色 1 4" xfId="2853" xr:uid="{00000000-0005-0000-0000-000034110000}"/>
    <cellStyle name="强调文字颜色 1 4 2" xfId="2854" xr:uid="{00000000-0005-0000-0000-000035110000}"/>
    <cellStyle name="强调文字颜色 1 4 2 2" xfId="4121" xr:uid="{00000000-0005-0000-0000-000036110000}"/>
    <cellStyle name="强调文字颜色 1 4 3" xfId="2855" xr:uid="{00000000-0005-0000-0000-000037110000}"/>
    <cellStyle name="强调文字颜色 1 4 3 2" xfId="4122" xr:uid="{00000000-0005-0000-0000-000038110000}"/>
    <cellStyle name="强调文字颜色 1 4 4" xfId="3390" xr:uid="{00000000-0005-0000-0000-000039110000}"/>
    <cellStyle name="强调文字颜色 1 5" xfId="2856" xr:uid="{00000000-0005-0000-0000-00003A110000}"/>
    <cellStyle name="强调文字颜色 1 5 2" xfId="2857" xr:uid="{00000000-0005-0000-0000-00003B110000}"/>
    <cellStyle name="强调文字颜色 1 5 2 2" xfId="4123" xr:uid="{00000000-0005-0000-0000-00003C110000}"/>
    <cellStyle name="强调文字颜色 1 5 3" xfId="3877" xr:uid="{00000000-0005-0000-0000-00003D110000}"/>
    <cellStyle name="强调文字颜色 2 2" xfId="2858" xr:uid="{00000000-0005-0000-0000-00003F110000}"/>
    <cellStyle name="强调文字颜色 2 2 2" xfId="2859" xr:uid="{00000000-0005-0000-0000-000040110000}"/>
    <cellStyle name="强调文字颜色 2 2 3" xfId="2860" xr:uid="{00000000-0005-0000-0000-000041110000}"/>
    <cellStyle name="强调文字颜色 2 2 3 2" xfId="2861" xr:uid="{00000000-0005-0000-0000-000042110000}"/>
    <cellStyle name="强调文字颜色 2 2 3 2 2" xfId="3477" xr:uid="{00000000-0005-0000-0000-000043110000}"/>
    <cellStyle name="强调文字颜色 2 2 3 3" xfId="2862" xr:uid="{00000000-0005-0000-0000-000044110000}"/>
    <cellStyle name="强调文字颜色 2 2 3 3 2" xfId="3481" xr:uid="{00000000-0005-0000-0000-000045110000}"/>
    <cellStyle name="强调文字颜色 2 2 3 4" xfId="3474" xr:uid="{00000000-0005-0000-0000-000046110000}"/>
    <cellStyle name="强调文字颜色 2 2 4" xfId="2863" xr:uid="{00000000-0005-0000-0000-000047110000}"/>
    <cellStyle name="强调文字颜色 2 2 4 2" xfId="2864" xr:uid="{00000000-0005-0000-0000-000048110000}"/>
    <cellStyle name="强调文字颜色 2 2 4 2 2" xfId="3484" xr:uid="{00000000-0005-0000-0000-000049110000}"/>
    <cellStyle name="强调文字颜色 2 2 4 3" xfId="3429" xr:uid="{00000000-0005-0000-0000-00004A110000}"/>
    <cellStyle name="强调文字颜色 2 2 5" xfId="3245" xr:uid="{00000000-0005-0000-0000-00004B110000}"/>
    <cellStyle name="强调文字颜色 2 3" xfId="2865" xr:uid="{00000000-0005-0000-0000-00004C110000}"/>
    <cellStyle name="强调文字颜色 2 3 2" xfId="2866" xr:uid="{00000000-0005-0000-0000-00004D110000}"/>
    <cellStyle name="强调文字颜色 2 3 2 2" xfId="2867" xr:uid="{00000000-0005-0000-0000-00004E110000}"/>
    <cellStyle name="强调文字颜色 2 3 2 2 2" xfId="3978" xr:uid="{00000000-0005-0000-0000-00004F110000}"/>
    <cellStyle name="强调文字颜色 2 3 2 3" xfId="3120" xr:uid="{00000000-0005-0000-0000-000050110000}"/>
    <cellStyle name="强调文字颜色 2 3 3" xfId="3307" xr:uid="{00000000-0005-0000-0000-000051110000}"/>
    <cellStyle name="强调文字颜色 2 4" xfId="2868" xr:uid="{00000000-0005-0000-0000-000052110000}"/>
    <cellStyle name="强调文字颜色 2 4 2" xfId="2869" xr:uid="{00000000-0005-0000-0000-000053110000}"/>
    <cellStyle name="强调文字颜色 2 4 2 2" xfId="3438" xr:uid="{00000000-0005-0000-0000-000054110000}"/>
    <cellStyle name="强调文字颜色 2 4 3" xfId="2870" xr:uid="{00000000-0005-0000-0000-000055110000}"/>
    <cellStyle name="强调文字颜色 2 4 3 2" xfId="4125" xr:uid="{00000000-0005-0000-0000-000056110000}"/>
    <cellStyle name="强调文字颜色 2 4 4" xfId="3213" xr:uid="{00000000-0005-0000-0000-000057110000}"/>
    <cellStyle name="强调文字颜色 2 5" xfId="2871" xr:uid="{00000000-0005-0000-0000-000058110000}"/>
    <cellStyle name="强调文字颜色 2 5 2" xfId="2872" xr:uid="{00000000-0005-0000-0000-000059110000}"/>
    <cellStyle name="强调文字颜色 2 5 2 2" xfId="4127" xr:uid="{00000000-0005-0000-0000-00005A110000}"/>
    <cellStyle name="强调文字颜色 2 5 3" xfId="4126" xr:uid="{00000000-0005-0000-0000-00005B110000}"/>
    <cellStyle name="强调文字颜色 3 2" xfId="2873" xr:uid="{00000000-0005-0000-0000-00005D110000}"/>
    <cellStyle name="强调文字颜色 3 2 2" xfId="2874" xr:uid="{00000000-0005-0000-0000-00005E110000}"/>
    <cellStyle name="强调文字颜色 3 2 3" xfId="2875" xr:uid="{00000000-0005-0000-0000-00005F110000}"/>
    <cellStyle name="强调文字颜色 3 2 3 2" xfId="2876" xr:uid="{00000000-0005-0000-0000-000060110000}"/>
    <cellStyle name="强调文字颜色 3 2 3 2 2" xfId="4130" xr:uid="{00000000-0005-0000-0000-000061110000}"/>
    <cellStyle name="强调文字颜色 3 2 3 3" xfId="2877" xr:uid="{00000000-0005-0000-0000-000062110000}"/>
    <cellStyle name="强调文字颜色 3 2 3 3 2" xfId="3867" xr:uid="{00000000-0005-0000-0000-000063110000}"/>
    <cellStyle name="强调文字颜色 3 2 3 4" xfId="4129" xr:uid="{00000000-0005-0000-0000-000064110000}"/>
    <cellStyle name="强调文字颜色 3 2 4" xfId="2878" xr:uid="{00000000-0005-0000-0000-000065110000}"/>
    <cellStyle name="强调文字颜色 3 2 4 2" xfId="2879" xr:uid="{00000000-0005-0000-0000-000066110000}"/>
    <cellStyle name="强调文字颜色 3 2 4 2 2" xfId="4132" xr:uid="{00000000-0005-0000-0000-000067110000}"/>
    <cellStyle name="强调文字颜色 3 2 4 3" xfId="4131" xr:uid="{00000000-0005-0000-0000-000068110000}"/>
    <cellStyle name="强调文字颜色 3 2 5" xfId="4128" xr:uid="{00000000-0005-0000-0000-000069110000}"/>
    <cellStyle name="强调文字颜色 3 3" xfId="2880" xr:uid="{00000000-0005-0000-0000-00006A110000}"/>
    <cellStyle name="强调文字颜色 3 3 2" xfId="2881" xr:uid="{00000000-0005-0000-0000-00006B110000}"/>
    <cellStyle name="强调文字颜色 3 3 2 2" xfId="2882" xr:uid="{00000000-0005-0000-0000-00006C110000}"/>
    <cellStyle name="强调文字颜色 3 3 2 2 2" xfId="3985" xr:uid="{00000000-0005-0000-0000-00006D110000}"/>
    <cellStyle name="强调文字颜色 3 3 2 3" xfId="3406" xr:uid="{00000000-0005-0000-0000-00006E110000}"/>
    <cellStyle name="强调文字颜色 3 3 3" xfId="3452" xr:uid="{00000000-0005-0000-0000-00006F110000}"/>
    <cellStyle name="强调文字颜色 3 4" xfId="2883" xr:uid="{00000000-0005-0000-0000-000070110000}"/>
    <cellStyle name="强调文字颜色 3 4 2" xfId="2884" xr:uid="{00000000-0005-0000-0000-000071110000}"/>
    <cellStyle name="强调文字颜色 3 4 2 2" xfId="3993" xr:uid="{00000000-0005-0000-0000-000072110000}"/>
    <cellStyle name="强调文字颜色 3 4 3" xfId="2885" xr:uid="{00000000-0005-0000-0000-000073110000}"/>
    <cellStyle name="强调文字颜色 3 4 3 2" xfId="4133" xr:uid="{00000000-0005-0000-0000-000074110000}"/>
    <cellStyle name="强调文字颜色 3 4 4" xfId="3961" xr:uid="{00000000-0005-0000-0000-000075110000}"/>
    <cellStyle name="强调文字颜色 3 5" xfId="2886" xr:uid="{00000000-0005-0000-0000-000076110000}"/>
    <cellStyle name="强调文字颜色 3 5 2" xfId="2887" xr:uid="{00000000-0005-0000-0000-000077110000}"/>
    <cellStyle name="强调文字颜色 3 5 2 2" xfId="3995" xr:uid="{00000000-0005-0000-0000-000078110000}"/>
    <cellStyle name="强调文字颜色 3 5 3" xfId="3248" xr:uid="{00000000-0005-0000-0000-000079110000}"/>
    <cellStyle name="强调文字颜色 4 2" xfId="2888" xr:uid="{00000000-0005-0000-0000-00007B110000}"/>
    <cellStyle name="强调文字颜色 4 2 2" xfId="2889" xr:uid="{00000000-0005-0000-0000-00007C110000}"/>
    <cellStyle name="强调文字颜色 4 2 3" xfId="2890" xr:uid="{00000000-0005-0000-0000-00007D110000}"/>
    <cellStyle name="强调文字颜色 4 2 3 2" xfId="2891" xr:uid="{00000000-0005-0000-0000-00007E110000}"/>
    <cellStyle name="强调文字颜色 4 2 3 2 2" xfId="3431" xr:uid="{00000000-0005-0000-0000-00007F110000}"/>
    <cellStyle name="强调文字颜色 4 2 3 3" xfId="2892" xr:uid="{00000000-0005-0000-0000-000080110000}"/>
    <cellStyle name="强调文字颜色 4 2 3 3 2" xfId="3805" xr:uid="{00000000-0005-0000-0000-000081110000}"/>
    <cellStyle name="强调文字颜色 4 2 3 4" xfId="3394" xr:uid="{00000000-0005-0000-0000-000082110000}"/>
    <cellStyle name="强调文字颜色 4 2 4" xfId="2893" xr:uid="{00000000-0005-0000-0000-000083110000}"/>
    <cellStyle name="强调文字颜色 4 2 4 2" xfId="2894" xr:uid="{00000000-0005-0000-0000-000084110000}"/>
    <cellStyle name="强调文字颜色 4 2 4 2 2" xfId="3439" xr:uid="{00000000-0005-0000-0000-000085110000}"/>
    <cellStyle name="强调文字颜色 4 2 4 3" xfId="4134" xr:uid="{00000000-0005-0000-0000-000086110000}"/>
    <cellStyle name="强调文字颜色 4 2 5" xfId="3681" xr:uid="{00000000-0005-0000-0000-000087110000}"/>
    <cellStyle name="强调文字颜色 4 3" xfId="2895" xr:uid="{00000000-0005-0000-0000-000088110000}"/>
    <cellStyle name="强调文字颜色 4 3 2" xfId="2896" xr:uid="{00000000-0005-0000-0000-000089110000}"/>
    <cellStyle name="强调文字颜色 4 3 2 2" xfId="2897" xr:uid="{00000000-0005-0000-0000-00008A110000}"/>
    <cellStyle name="强调文字颜色 4 3 2 2 2" xfId="3686" xr:uid="{00000000-0005-0000-0000-00008B110000}"/>
    <cellStyle name="强调文字颜色 4 3 2 3" xfId="3684" xr:uid="{00000000-0005-0000-0000-00008C110000}"/>
    <cellStyle name="强调文字颜色 4 3 3" xfId="3682" xr:uid="{00000000-0005-0000-0000-00008D110000}"/>
    <cellStyle name="强调文字颜色 4 4" xfId="2898" xr:uid="{00000000-0005-0000-0000-00008E110000}"/>
    <cellStyle name="强调文字颜色 4 4 2" xfId="2899" xr:uid="{00000000-0005-0000-0000-00008F110000}"/>
    <cellStyle name="强调文字颜色 4 4 2 2" xfId="4136" xr:uid="{00000000-0005-0000-0000-000090110000}"/>
    <cellStyle name="强调文字颜色 4 4 3" xfId="2900" xr:uid="{00000000-0005-0000-0000-000091110000}"/>
    <cellStyle name="强调文字颜色 4 4 3 2" xfId="4137" xr:uid="{00000000-0005-0000-0000-000092110000}"/>
    <cellStyle name="强调文字颜色 4 4 4" xfId="4135" xr:uid="{00000000-0005-0000-0000-000093110000}"/>
    <cellStyle name="强调文字颜色 4 5" xfId="2901" xr:uid="{00000000-0005-0000-0000-000094110000}"/>
    <cellStyle name="强调文字颜色 4 5 2" xfId="2902" xr:uid="{00000000-0005-0000-0000-000095110000}"/>
    <cellStyle name="强调文字颜色 4 5 2 2" xfId="4138" xr:uid="{00000000-0005-0000-0000-000096110000}"/>
    <cellStyle name="强调文字颜色 4 5 3" xfId="3426" xr:uid="{00000000-0005-0000-0000-000097110000}"/>
    <cellStyle name="强调文字颜色 5 2" xfId="2903" xr:uid="{00000000-0005-0000-0000-000099110000}"/>
    <cellStyle name="强调文字颜色 5 2 2" xfId="2904" xr:uid="{00000000-0005-0000-0000-00009A110000}"/>
    <cellStyle name="强调文字颜色 5 2 3" xfId="2905" xr:uid="{00000000-0005-0000-0000-00009B110000}"/>
    <cellStyle name="强调文字颜色 5 2 3 2" xfId="2906" xr:uid="{00000000-0005-0000-0000-00009C110000}"/>
    <cellStyle name="强调文字颜色 5 2 3 2 2" xfId="3395" xr:uid="{00000000-0005-0000-0000-00009D110000}"/>
    <cellStyle name="强调文字颜色 5 2 3 3" xfId="2907" xr:uid="{00000000-0005-0000-0000-00009E110000}"/>
    <cellStyle name="强调文字颜色 5 2 3 3 2" xfId="3345" xr:uid="{00000000-0005-0000-0000-00009F110000}"/>
    <cellStyle name="强调文字颜色 5 2 3 4" xfId="3802" xr:uid="{00000000-0005-0000-0000-0000A0110000}"/>
    <cellStyle name="强调文字颜色 5 2 4" xfId="2908" xr:uid="{00000000-0005-0000-0000-0000A1110000}"/>
    <cellStyle name="强调文字颜色 5 2 4 2" xfId="2909" xr:uid="{00000000-0005-0000-0000-0000A2110000}"/>
    <cellStyle name="强调文字颜色 5 2 4 2 2" xfId="4140" xr:uid="{00000000-0005-0000-0000-0000A3110000}"/>
    <cellStyle name="强调文字颜色 5 2 4 3" xfId="4139" xr:uid="{00000000-0005-0000-0000-0000A4110000}"/>
    <cellStyle name="强调文字颜色 5 2 5" xfId="3836" xr:uid="{00000000-0005-0000-0000-0000A5110000}"/>
    <cellStyle name="强调文字颜色 5 3" xfId="2910" xr:uid="{00000000-0005-0000-0000-0000A6110000}"/>
    <cellStyle name="强调文字颜色 5 3 2" xfId="2911" xr:uid="{00000000-0005-0000-0000-0000A7110000}"/>
    <cellStyle name="强调文字颜色 5 3 2 2" xfId="2912" xr:uid="{00000000-0005-0000-0000-0000A8110000}"/>
    <cellStyle name="强调文字颜色 5 3 2 2 2" xfId="3221" xr:uid="{00000000-0005-0000-0000-0000A9110000}"/>
    <cellStyle name="强调文字颜色 5 3 2 3" xfId="4142" xr:uid="{00000000-0005-0000-0000-0000AA110000}"/>
    <cellStyle name="强调文字颜色 5 3 3" xfId="4141" xr:uid="{00000000-0005-0000-0000-0000AB110000}"/>
    <cellStyle name="强调文字颜色 5 4" xfId="2913" xr:uid="{00000000-0005-0000-0000-0000AC110000}"/>
    <cellStyle name="强调文字颜色 5 4 2" xfId="2914" xr:uid="{00000000-0005-0000-0000-0000AD110000}"/>
    <cellStyle name="强调文字颜色 5 4 2 2" xfId="4144" xr:uid="{00000000-0005-0000-0000-0000AE110000}"/>
    <cellStyle name="强调文字颜色 5 4 3" xfId="2915" xr:uid="{00000000-0005-0000-0000-0000AF110000}"/>
    <cellStyle name="强调文字颜色 5 4 3 2" xfId="3259" xr:uid="{00000000-0005-0000-0000-0000B0110000}"/>
    <cellStyle name="强调文字颜色 5 4 4" xfId="4143" xr:uid="{00000000-0005-0000-0000-0000B1110000}"/>
    <cellStyle name="强调文字颜色 5 5" xfId="2916" xr:uid="{00000000-0005-0000-0000-0000B2110000}"/>
    <cellStyle name="强调文字颜色 5 5 2" xfId="2917" xr:uid="{00000000-0005-0000-0000-0000B3110000}"/>
    <cellStyle name="强调文字颜色 5 5 2 2" xfId="3341" xr:uid="{00000000-0005-0000-0000-0000B4110000}"/>
    <cellStyle name="强调文字颜色 5 5 3" xfId="4145" xr:uid="{00000000-0005-0000-0000-0000B5110000}"/>
    <cellStyle name="强调文字颜色 6 2" xfId="2918" xr:uid="{00000000-0005-0000-0000-0000B7110000}"/>
    <cellStyle name="强调文字颜色 6 2 2" xfId="2919" xr:uid="{00000000-0005-0000-0000-0000B8110000}"/>
    <cellStyle name="强调文字颜色 6 2 3" xfId="2920" xr:uid="{00000000-0005-0000-0000-0000B9110000}"/>
    <cellStyle name="强调文字颜色 6 2 3 2" xfId="2921" xr:uid="{00000000-0005-0000-0000-0000BA110000}"/>
    <cellStyle name="强调文字颜色 6 2 3 2 2" xfId="4148" xr:uid="{00000000-0005-0000-0000-0000BB110000}"/>
    <cellStyle name="强调文字颜色 6 2 3 3" xfId="2922" xr:uid="{00000000-0005-0000-0000-0000BC110000}"/>
    <cellStyle name="强调文字颜色 6 2 3 3 2" xfId="3214" xr:uid="{00000000-0005-0000-0000-0000BD110000}"/>
    <cellStyle name="强调文字颜色 6 2 3 4" xfId="4147" xr:uid="{00000000-0005-0000-0000-0000BE110000}"/>
    <cellStyle name="强调文字颜色 6 2 4" xfId="2923" xr:uid="{00000000-0005-0000-0000-0000BF110000}"/>
    <cellStyle name="强调文字颜色 6 2 4 2" xfId="2924" xr:uid="{00000000-0005-0000-0000-0000C0110000}"/>
    <cellStyle name="强调文字颜色 6 2 4 2 2" xfId="4149" xr:uid="{00000000-0005-0000-0000-0000C1110000}"/>
    <cellStyle name="强调文字颜色 6 2 4 3" xfId="3334" xr:uid="{00000000-0005-0000-0000-0000C2110000}"/>
    <cellStyle name="强调文字颜色 6 2 5" xfId="4146" xr:uid="{00000000-0005-0000-0000-0000C3110000}"/>
    <cellStyle name="强调文字颜色 6 3" xfId="2925" xr:uid="{00000000-0005-0000-0000-0000C4110000}"/>
    <cellStyle name="强调文字颜色 6 3 2" xfId="2926" xr:uid="{00000000-0005-0000-0000-0000C5110000}"/>
    <cellStyle name="强调文字颜色 6 3 2 2" xfId="2927" xr:uid="{00000000-0005-0000-0000-0000C6110000}"/>
    <cellStyle name="强调文字颜色 6 3 2 2 2" xfId="4151" xr:uid="{00000000-0005-0000-0000-0000C7110000}"/>
    <cellStyle name="强调文字颜色 6 3 2 3" xfId="4150" xr:uid="{00000000-0005-0000-0000-0000C8110000}"/>
    <cellStyle name="强调文字颜色 6 3 3" xfId="3189" xr:uid="{00000000-0005-0000-0000-0000C9110000}"/>
    <cellStyle name="强调文字颜色 6 4" xfId="2928" xr:uid="{00000000-0005-0000-0000-0000CA110000}"/>
    <cellStyle name="强调文字颜色 6 4 2" xfId="2929" xr:uid="{00000000-0005-0000-0000-0000CB110000}"/>
    <cellStyle name="强调文字颜色 6 4 2 2" xfId="3761" xr:uid="{00000000-0005-0000-0000-0000CC110000}"/>
    <cellStyle name="强调文字颜色 6 4 3" xfId="2930" xr:uid="{00000000-0005-0000-0000-0000CD110000}"/>
    <cellStyle name="强调文字颜色 6 4 3 2" xfId="3411" xr:uid="{00000000-0005-0000-0000-0000CE110000}"/>
    <cellStyle name="强调文字颜色 6 4 4" xfId="4152" xr:uid="{00000000-0005-0000-0000-0000CF110000}"/>
    <cellStyle name="强调文字颜色 6 5" xfId="2931" xr:uid="{00000000-0005-0000-0000-0000D0110000}"/>
    <cellStyle name="强调文字颜色 6 5 2" xfId="2932" xr:uid="{00000000-0005-0000-0000-0000D1110000}"/>
    <cellStyle name="强调文字颜色 6 5 2 2" xfId="3940" xr:uid="{00000000-0005-0000-0000-0000D2110000}"/>
    <cellStyle name="强调文字颜色 6 5 3" xfId="4153" xr:uid="{00000000-0005-0000-0000-0000D3110000}"/>
    <cellStyle name="适中" xfId="3085" builtinId="28" customBuiltin="1"/>
    <cellStyle name="适中 2" xfId="2933" xr:uid="{00000000-0005-0000-0000-0000D5110000}"/>
    <cellStyle name="适中 2 2" xfId="2934" xr:uid="{00000000-0005-0000-0000-0000D6110000}"/>
    <cellStyle name="适中 2 3" xfId="2935" xr:uid="{00000000-0005-0000-0000-0000D7110000}"/>
    <cellStyle name="适中 2 3 2" xfId="2936" xr:uid="{00000000-0005-0000-0000-0000D8110000}"/>
    <cellStyle name="适中 2 3 2 2" xfId="3176" xr:uid="{00000000-0005-0000-0000-0000D9110000}"/>
    <cellStyle name="适中 2 3 3" xfId="2937" xr:uid="{00000000-0005-0000-0000-0000DA110000}"/>
    <cellStyle name="适中 2 3 3 2" xfId="3838" xr:uid="{00000000-0005-0000-0000-0000DB110000}"/>
    <cellStyle name="适中 2 3 4" xfId="4154" xr:uid="{00000000-0005-0000-0000-0000DC110000}"/>
    <cellStyle name="适中 2 4" xfId="2938" xr:uid="{00000000-0005-0000-0000-0000DD110000}"/>
    <cellStyle name="适中 2 4 2" xfId="2939" xr:uid="{00000000-0005-0000-0000-0000DE110000}"/>
    <cellStyle name="适中 2 4 2 2" xfId="3125" xr:uid="{00000000-0005-0000-0000-0000DF110000}"/>
    <cellStyle name="适中 2 4 3" xfId="3561" xr:uid="{00000000-0005-0000-0000-0000E0110000}"/>
    <cellStyle name="适中 2 5" xfId="3346" xr:uid="{00000000-0005-0000-0000-0000E1110000}"/>
    <cellStyle name="适中 3" xfId="2940" xr:uid="{00000000-0005-0000-0000-0000E2110000}"/>
    <cellStyle name="适中 3 2" xfId="2941" xr:uid="{00000000-0005-0000-0000-0000E3110000}"/>
    <cellStyle name="适中 3 2 2" xfId="2942" xr:uid="{00000000-0005-0000-0000-0000E4110000}"/>
    <cellStyle name="适中 3 2 2 2" xfId="4157" xr:uid="{00000000-0005-0000-0000-0000E5110000}"/>
    <cellStyle name="适中 3 2 3" xfId="4156" xr:uid="{00000000-0005-0000-0000-0000E6110000}"/>
    <cellStyle name="适中 3 3" xfId="4155" xr:uid="{00000000-0005-0000-0000-0000E7110000}"/>
    <cellStyle name="适中 4" xfId="2943" xr:uid="{00000000-0005-0000-0000-0000E8110000}"/>
    <cellStyle name="适中 4 2" xfId="2944" xr:uid="{00000000-0005-0000-0000-0000E9110000}"/>
    <cellStyle name="适中 4 2 2" xfId="3954" xr:uid="{00000000-0005-0000-0000-0000EA110000}"/>
    <cellStyle name="适中 4 3" xfId="2945" xr:uid="{00000000-0005-0000-0000-0000EB110000}"/>
    <cellStyle name="适中 4 3 2" xfId="3392" xr:uid="{00000000-0005-0000-0000-0000EC110000}"/>
    <cellStyle name="适中 4 4" xfId="4158" xr:uid="{00000000-0005-0000-0000-0000ED110000}"/>
    <cellStyle name="适中 5" xfId="2946" xr:uid="{00000000-0005-0000-0000-0000EE110000}"/>
    <cellStyle name="适中 5 2" xfId="2947" xr:uid="{00000000-0005-0000-0000-0000EF110000}"/>
    <cellStyle name="适中 5 2 2" xfId="4160" xr:uid="{00000000-0005-0000-0000-0000F0110000}"/>
    <cellStyle name="适中 5 3" xfId="4159" xr:uid="{00000000-0005-0000-0000-0000F1110000}"/>
    <cellStyle name="输出" xfId="3087" builtinId="21" customBuiltin="1"/>
    <cellStyle name="输出 2" xfId="2948" xr:uid="{00000000-0005-0000-0000-0000F3110000}"/>
    <cellStyle name="输出 2 2" xfId="2949" xr:uid="{00000000-0005-0000-0000-0000F4110000}"/>
    <cellStyle name="输出 2 3" xfId="2950" xr:uid="{00000000-0005-0000-0000-0000F5110000}"/>
    <cellStyle name="输出 2 3 2" xfId="2951" xr:uid="{00000000-0005-0000-0000-0000F6110000}"/>
    <cellStyle name="输出 2 3 2 2" xfId="4162" xr:uid="{00000000-0005-0000-0000-0000F7110000}"/>
    <cellStyle name="输出 2 3 2 2 2" xfId="4682" xr:uid="{00000000-0005-0000-0000-0000F8110000}"/>
    <cellStyle name="输出 2 3 2 3" xfId="4607" xr:uid="{00000000-0005-0000-0000-0000F9110000}"/>
    <cellStyle name="输出 2 3 3" xfId="2952" xr:uid="{00000000-0005-0000-0000-0000FA110000}"/>
    <cellStyle name="输出 2 3 3 2" xfId="4163" xr:uid="{00000000-0005-0000-0000-0000FB110000}"/>
    <cellStyle name="输出 2 3 3 2 2" xfId="4683" xr:uid="{00000000-0005-0000-0000-0000FC110000}"/>
    <cellStyle name="输出 2 3 3 3" xfId="4608" xr:uid="{00000000-0005-0000-0000-0000FD110000}"/>
    <cellStyle name="输出 2 3 4" xfId="4161" xr:uid="{00000000-0005-0000-0000-0000FE110000}"/>
    <cellStyle name="输出 2 3 4 2" xfId="4681" xr:uid="{00000000-0005-0000-0000-0000FF110000}"/>
    <cellStyle name="输出 2 3 5" xfId="4606" xr:uid="{00000000-0005-0000-0000-000000120000}"/>
    <cellStyle name="输出 2 4" xfId="2953" xr:uid="{00000000-0005-0000-0000-000001120000}"/>
    <cellStyle name="输出 2 4 2" xfId="2954" xr:uid="{00000000-0005-0000-0000-000002120000}"/>
    <cellStyle name="输出 2 4 2 2" xfId="4165" xr:uid="{00000000-0005-0000-0000-000003120000}"/>
    <cellStyle name="输出 2 4 2 2 2" xfId="4685" xr:uid="{00000000-0005-0000-0000-000004120000}"/>
    <cellStyle name="输出 2 4 2 3" xfId="4610" xr:uid="{00000000-0005-0000-0000-000005120000}"/>
    <cellStyle name="输出 2 4 3" xfId="4164" xr:uid="{00000000-0005-0000-0000-000006120000}"/>
    <cellStyle name="输出 2 4 3 2" xfId="4684" xr:uid="{00000000-0005-0000-0000-000007120000}"/>
    <cellStyle name="输出 2 4 4" xfId="4609" xr:uid="{00000000-0005-0000-0000-000008120000}"/>
    <cellStyle name="输出 2 5" xfId="3156" xr:uid="{00000000-0005-0000-0000-000009120000}"/>
    <cellStyle name="输出 2 5 2" xfId="4638" xr:uid="{00000000-0005-0000-0000-00000A120000}"/>
    <cellStyle name="输出 2 6" xfId="4605" xr:uid="{00000000-0005-0000-0000-00000B120000}"/>
    <cellStyle name="输出 3" xfId="2955" xr:uid="{00000000-0005-0000-0000-00000C120000}"/>
    <cellStyle name="输出 3 2" xfId="2956" xr:uid="{00000000-0005-0000-0000-00000D120000}"/>
    <cellStyle name="输出 3 2 2" xfId="2957" xr:uid="{00000000-0005-0000-0000-00000E120000}"/>
    <cellStyle name="输出 3 2 2 2" xfId="4167" xr:uid="{00000000-0005-0000-0000-00000F120000}"/>
    <cellStyle name="输出 3 2 2 2 2" xfId="4687" xr:uid="{00000000-0005-0000-0000-000010120000}"/>
    <cellStyle name="输出 3 2 2 3" xfId="4613" xr:uid="{00000000-0005-0000-0000-000011120000}"/>
    <cellStyle name="输出 3 2 3" xfId="4166" xr:uid="{00000000-0005-0000-0000-000012120000}"/>
    <cellStyle name="输出 3 2 3 2" xfId="4686" xr:uid="{00000000-0005-0000-0000-000013120000}"/>
    <cellStyle name="输出 3 2 4" xfId="4612" xr:uid="{00000000-0005-0000-0000-000014120000}"/>
    <cellStyle name="输出 3 3" xfId="3520" xr:uid="{00000000-0005-0000-0000-000015120000}"/>
    <cellStyle name="输出 3 3 2" xfId="4646" xr:uid="{00000000-0005-0000-0000-000016120000}"/>
    <cellStyle name="输出 3 4" xfId="4611" xr:uid="{00000000-0005-0000-0000-000017120000}"/>
    <cellStyle name="输出 4" xfId="2958" xr:uid="{00000000-0005-0000-0000-000018120000}"/>
    <cellStyle name="输出 4 2" xfId="2959" xr:uid="{00000000-0005-0000-0000-000019120000}"/>
    <cellStyle name="输出 4 2 2" xfId="3990" xr:uid="{00000000-0005-0000-0000-00001A120000}"/>
    <cellStyle name="输出 4 2 2 2" xfId="4669" xr:uid="{00000000-0005-0000-0000-00001B120000}"/>
    <cellStyle name="输出 4 2 3" xfId="4615" xr:uid="{00000000-0005-0000-0000-00001C120000}"/>
    <cellStyle name="输出 4 3" xfId="2960" xr:uid="{00000000-0005-0000-0000-00001D120000}"/>
    <cellStyle name="输出 4 3 2" xfId="3255" xr:uid="{00000000-0005-0000-0000-00001E120000}"/>
    <cellStyle name="输出 4 3 2 2" xfId="4642" xr:uid="{00000000-0005-0000-0000-00001F120000}"/>
    <cellStyle name="输出 4 3 3" xfId="4616" xr:uid="{00000000-0005-0000-0000-000020120000}"/>
    <cellStyle name="输出 4 4" xfId="4124" xr:uid="{00000000-0005-0000-0000-000021120000}"/>
    <cellStyle name="输出 4 4 2" xfId="4680" xr:uid="{00000000-0005-0000-0000-000022120000}"/>
    <cellStyle name="输出 4 5" xfId="4614" xr:uid="{00000000-0005-0000-0000-000023120000}"/>
    <cellStyle name="输出 5" xfId="2961" xr:uid="{00000000-0005-0000-0000-000024120000}"/>
    <cellStyle name="输出 5 2" xfId="2962" xr:uid="{00000000-0005-0000-0000-000025120000}"/>
    <cellStyle name="输出 5 2 2" xfId="4169" xr:uid="{00000000-0005-0000-0000-000026120000}"/>
    <cellStyle name="输出 5 2 2 2" xfId="4689" xr:uid="{00000000-0005-0000-0000-000027120000}"/>
    <cellStyle name="输出 5 2 3" xfId="4618" xr:uid="{00000000-0005-0000-0000-000028120000}"/>
    <cellStyle name="输出 5 3" xfId="4168" xr:uid="{00000000-0005-0000-0000-000029120000}"/>
    <cellStyle name="输出 5 3 2" xfId="4688" xr:uid="{00000000-0005-0000-0000-00002A120000}"/>
    <cellStyle name="输出 5 4" xfId="4617" xr:uid="{00000000-0005-0000-0000-00002B120000}"/>
    <cellStyle name="输入" xfId="3086" builtinId="20" customBuiltin="1"/>
    <cellStyle name="输入 2" xfId="2963" xr:uid="{00000000-0005-0000-0000-00002D120000}"/>
    <cellStyle name="输入 2 2" xfId="2964" xr:uid="{00000000-0005-0000-0000-00002E120000}"/>
    <cellStyle name="输入 2 3" xfId="2965" xr:uid="{00000000-0005-0000-0000-00002F120000}"/>
    <cellStyle name="输入 2 3 2" xfId="2966" xr:uid="{00000000-0005-0000-0000-000030120000}"/>
    <cellStyle name="输入 2 3 2 2" xfId="3820" xr:uid="{00000000-0005-0000-0000-000031120000}"/>
    <cellStyle name="输入 2 3 2 2 2" xfId="4427" xr:uid="{00000000-0005-0000-0000-000032120000}"/>
    <cellStyle name="输入 2 3 2 2 2 2" xfId="4819" xr:uid="{00000000-0005-0000-0000-000033120000}"/>
    <cellStyle name="输入 2 3 2 2 3" xfId="4661" xr:uid="{00000000-0005-0000-0000-000034120000}"/>
    <cellStyle name="输入 2 3 2 3" xfId="4373" xr:uid="{00000000-0005-0000-0000-000035120000}"/>
    <cellStyle name="输入 2 3 2 3 2" xfId="4784" xr:uid="{00000000-0005-0000-0000-000036120000}"/>
    <cellStyle name="输入 2 3 2 4" xfId="4621" xr:uid="{00000000-0005-0000-0000-000037120000}"/>
    <cellStyle name="输入 2 3 3" xfId="2967" xr:uid="{00000000-0005-0000-0000-000038120000}"/>
    <cellStyle name="输入 2 3 3 2" xfId="3823" xr:uid="{00000000-0005-0000-0000-000039120000}"/>
    <cellStyle name="输入 2 3 3 2 2" xfId="4430" xr:uid="{00000000-0005-0000-0000-00003A120000}"/>
    <cellStyle name="输入 2 3 3 2 2 2" xfId="4821" xr:uid="{00000000-0005-0000-0000-00003B120000}"/>
    <cellStyle name="输入 2 3 3 2 3" xfId="4663" xr:uid="{00000000-0005-0000-0000-00003C120000}"/>
    <cellStyle name="输入 2 3 3 3" xfId="4374" xr:uid="{00000000-0005-0000-0000-00003D120000}"/>
    <cellStyle name="输入 2 3 3 3 2" xfId="4785" xr:uid="{00000000-0005-0000-0000-00003E120000}"/>
    <cellStyle name="输入 2 3 3 4" xfId="4622" xr:uid="{00000000-0005-0000-0000-00003F120000}"/>
    <cellStyle name="输入 2 3 4" xfId="4170" xr:uid="{00000000-0005-0000-0000-000040120000}"/>
    <cellStyle name="输入 2 3 4 2" xfId="4460" xr:uid="{00000000-0005-0000-0000-000041120000}"/>
    <cellStyle name="输入 2 3 4 2 2" xfId="4836" xr:uid="{00000000-0005-0000-0000-000042120000}"/>
    <cellStyle name="输入 2 3 4 3" xfId="4690" xr:uid="{00000000-0005-0000-0000-000043120000}"/>
    <cellStyle name="输入 2 3 5" xfId="4372" xr:uid="{00000000-0005-0000-0000-000044120000}"/>
    <cellStyle name="输入 2 3 5 2" xfId="4783" xr:uid="{00000000-0005-0000-0000-000045120000}"/>
    <cellStyle name="输入 2 3 6" xfId="4620" xr:uid="{00000000-0005-0000-0000-000046120000}"/>
    <cellStyle name="输入 2 4" xfId="2968" xr:uid="{00000000-0005-0000-0000-000047120000}"/>
    <cellStyle name="输入 2 4 2" xfId="2969" xr:uid="{00000000-0005-0000-0000-000048120000}"/>
    <cellStyle name="输入 2 4 2 2" xfId="4171" xr:uid="{00000000-0005-0000-0000-000049120000}"/>
    <cellStyle name="输入 2 4 2 2 2" xfId="4461" xr:uid="{00000000-0005-0000-0000-00004A120000}"/>
    <cellStyle name="输入 2 4 2 2 2 2" xfId="4837" xr:uid="{00000000-0005-0000-0000-00004B120000}"/>
    <cellStyle name="输入 2 4 2 2 3" xfId="4691" xr:uid="{00000000-0005-0000-0000-00004C120000}"/>
    <cellStyle name="输入 2 4 2 3" xfId="4376" xr:uid="{00000000-0005-0000-0000-00004D120000}"/>
    <cellStyle name="输入 2 4 2 3 2" xfId="4787" xr:uid="{00000000-0005-0000-0000-00004E120000}"/>
    <cellStyle name="输入 2 4 2 4" xfId="4624" xr:uid="{00000000-0005-0000-0000-00004F120000}"/>
    <cellStyle name="输入 2 4 3" xfId="3755" xr:uid="{00000000-0005-0000-0000-000050120000}"/>
    <cellStyle name="输入 2 4 3 2" xfId="4411" xr:uid="{00000000-0005-0000-0000-000051120000}"/>
    <cellStyle name="输入 2 4 3 2 2" xfId="4808" xr:uid="{00000000-0005-0000-0000-000052120000}"/>
    <cellStyle name="输入 2 4 3 3" xfId="4648" xr:uid="{00000000-0005-0000-0000-000053120000}"/>
    <cellStyle name="输入 2 4 4" xfId="4375" xr:uid="{00000000-0005-0000-0000-000054120000}"/>
    <cellStyle name="输入 2 4 4 2" xfId="4786" xr:uid="{00000000-0005-0000-0000-000055120000}"/>
    <cellStyle name="输入 2 4 5" xfId="4623" xr:uid="{00000000-0005-0000-0000-000056120000}"/>
    <cellStyle name="输入 2 5" xfId="3979" xr:uid="{00000000-0005-0000-0000-000057120000}"/>
    <cellStyle name="输入 2 5 2" xfId="4444" xr:uid="{00000000-0005-0000-0000-000058120000}"/>
    <cellStyle name="输入 2 5 2 2" xfId="4823" xr:uid="{00000000-0005-0000-0000-000059120000}"/>
    <cellStyle name="输入 2 5 3" xfId="4667" xr:uid="{00000000-0005-0000-0000-00005A120000}"/>
    <cellStyle name="输入 2 6" xfId="4371" xr:uid="{00000000-0005-0000-0000-00005B120000}"/>
    <cellStyle name="输入 2 6 2" xfId="4782" xr:uid="{00000000-0005-0000-0000-00005C120000}"/>
    <cellStyle name="输入 2 7" xfId="4619" xr:uid="{00000000-0005-0000-0000-00005D120000}"/>
    <cellStyle name="输入 3" xfId="2970" xr:uid="{00000000-0005-0000-0000-00005E120000}"/>
    <cellStyle name="输入 3 2" xfId="2971" xr:uid="{00000000-0005-0000-0000-00005F120000}"/>
    <cellStyle name="输入 3 2 2" xfId="2972" xr:uid="{00000000-0005-0000-0000-000060120000}"/>
    <cellStyle name="输入 3 2 2 2" xfId="4173" xr:uid="{00000000-0005-0000-0000-000061120000}"/>
    <cellStyle name="输入 3 2 2 2 2" xfId="4463" xr:uid="{00000000-0005-0000-0000-000062120000}"/>
    <cellStyle name="输入 3 2 2 2 2 2" xfId="4839" xr:uid="{00000000-0005-0000-0000-000063120000}"/>
    <cellStyle name="输入 3 2 2 2 3" xfId="4693" xr:uid="{00000000-0005-0000-0000-000064120000}"/>
    <cellStyle name="输入 3 2 2 3" xfId="4379" xr:uid="{00000000-0005-0000-0000-000065120000}"/>
    <cellStyle name="输入 3 2 2 3 2" xfId="4790" xr:uid="{00000000-0005-0000-0000-000066120000}"/>
    <cellStyle name="输入 3 2 2 4" xfId="4627" xr:uid="{00000000-0005-0000-0000-000067120000}"/>
    <cellStyle name="输入 3 2 3" xfId="4172" xr:uid="{00000000-0005-0000-0000-000068120000}"/>
    <cellStyle name="输入 3 2 3 2" xfId="4462" xr:uid="{00000000-0005-0000-0000-000069120000}"/>
    <cellStyle name="输入 3 2 3 2 2" xfId="4838" xr:uid="{00000000-0005-0000-0000-00006A120000}"/>
    <cellStyle name="输入 3 2 3 3" xfId="4692" xr:uid="{00000000-0005-0000-0000-00006B120000}"/>
    <cellStyle name="输入 3 2 4" xfId="4378" xr:uid="{00000000-0005-0000-0000-00006C120000}"/>
    <cellStyle name="输入 3 2 4 2" xfId="4789" xr:uid="{00000000-0005-0000-0000-00006D120000}"/>
    <cellStyle name="输入 3 2 5" xfId="4626" xr:uid="{00000000-0005-0000-0000-00006E120000}"/>
    <cellStyle name="输入 3 3" xfId="3981" xr:uid="{00000000-0005-0000-0000-00006F120000}"/>
    <cellStyle name="输入 3 3 2" xfId="4445" xr:uid="{00000000-0005-0000-0000-000070120000}"/>
    <cellStyle name="输入 3 3 2 2" xfId="4824" xr:uid="{00000000-0005-0000-0000-000071120000}"/>
    <cellStyle name="输入 3 3 3" xfId="4668" xr:uid="{00000000-0005-0000-0000-000072120000}"/>
    <cellStyle name="输入 3 4" xfId="4377" xr:uid="{00000000-0005-0000-0000-000073120000}"/>
    <cellStyle name="输入 3 4 2" xfId="4788" xr:uid="{00000000-0005-0000-0000-000074120000}"/>
    <cellStyle name="输入 3 5" xfId="4625" xr:uid="{00000000-0005-0000-0000-000075120000}"/>
    <cellStyle name="输入 4" xfId="2973" xr:uid="{00000000-0005-0000-0000-000076120000}"/>
    <cellStyle name="输入 4 2" xfId="2974" xr:uid="{00000000-0005-0000-0000-000077120000}"/>
    <cellStyle name="输入 4 2 2" xfId="4174" xr:uid="{00000000-0005-0000-0000-000078120000}"/>
    <cellStyle name="输入 4 2 2 2" xfId="4464" xr:uid="{00000000-0005-0000-0000-000079120000}"/>
    <cellStyle name="输入 4 2 2 2 2" xfId="4840" xr:uid="{00000000-0005-0000-0000-00007A120000}"/>
    <cellStyle name="输入 4 2 2 3" xfId="4694" xr:uid="{00000000-0005-0000-0000-00007B120000}"/>
    <cellStyle name="输入 4 2 3" xfId="4381" xr:uid="{00000000-0005-0000-0000-00007C120000}"/>
    <cellStyle name="输入 4 2 3 2" xfId="4792" xr:uid="{00000000-0005-0000-0000-00007D120000}"/>
    <cellStyle name="输入 4 2 4" xfId="4629" xr:uid="{00000000-0005-0000-0000-00007E120000}"/>
    <cellStyle name="输入 4 3" xfId="2975" xr:uid="{00000000-0005-0000-0000-00007F120000}"/>
    <cellStyle name="输入 4 3 2" xfId="3349" xr:uid="{00000000-0005-0000-0000-000080120000}"/>
    <cellStyle name="输入 4 3 2 2" xfId="4401" xr:uid="{00000000-0005-0000-0000-000081120000}"/>
    <cellStyle name="输入 4 3 2 2 2" xfId="4807" xr:uid="{00000000-0005-0000-0000-000082120000}"/>
    <cellStyle name="输入 4 3 2 3" xfId="4645" xr:uid="{00000000-0005-0000-0000-000083120000}"/>
    <cellStyle name="输入 4 3 3" xfId="4382" xr:uid="{00000000-0005-0000-0000-000084120000}"/>
    <cellStyle name="输入 4 3 3 2" xfId="4793" xr:uid="{00000000-0005-0000-0000-000085120000}"/>
    <cellStyle name="输入 4 3 4" xfId="4630" xr:uid="{00000000-0005-0000-0000-000086120000}"/>
    <cellStyle name="输入 4 4" xfId="3231" xr:uid="{00000000-0005-0000-0000-000087120000}"/>
    <cellStyle name="输入 4 4 2" xfId="4396" xr:uid="{00000000-0005-0000-0000-000088120000}"/>
    <cellStyle name="输入 4 4 2 2" xfId="4804" xr:uid="{00000000-0005-0000-0000-000089120000}"/>
    <cellStyle name="输入 4 4 3" xfId="4641" xr:uid="{00000000-0005-0000-0000-00008A120000}"/>
    <cellStyle name="输入 4 5" xfId="4380" xr:uid="{00000000-0005-0000-0000-00008B120000}"/>
    <cellStyle name="输入 4 5 2" xfId="4791" xr:uid="{00000000-0005-0000-0000-00008C120000}"/>
    <cellStyle name="输入 4 6" xfId="4628" xr:uid="{00000000-0005-0000-0000-00008D120000}"/>
    <cellStyle name="输入 5" xfId="2976" xr:uid="{00000000-0005-0000-0000-00008E120000}"/>
    <cellStyle name="输入 5 2" xfId="2977" xr:uid="{00000000-0005-0000-0000-00008F120000}"/>
    <cellStyle name="输入 5 2 2" xfId="4175" xr:uid="{00000000-0005-0000-0000-000090120000}"/>
    <cellStyle name="输入 5 2 2 2" xfId="4465" xr:uid="{00000000-0005-0000-0000-000091120000}"/>
    <cellStyle name="输入 5 2 2 2 2" xfId="4841" xr:uid="{00000000-0005-0000-0000-000092120000}"/>
    <cellStyle name="输入 5 2 2 3" xfId="4695" xr:uid="{00000000-0005-0000-0000-000093120000}"/>
    <cellStyle name="输入 5 2 3" xfId="4384" xr:uid="{00000000-0005-0000-0000-000094120000}"/>
    <cellStyle name="输入 5 2 3 2" xfId="4795" xr:uid="{00000000-0005-0000-0000-000095120000}"/>
    <cellStyle name="输入 5 2 4" xfId="4632" xr:uid="{00000000-0005-0000-0000-000096120000}"/>
    <cellStyle name="输入 5 3" xfId="3267" xr:uid="{00000000-0005-0000-0000-000097120000}"/>
    <cellStyle name="输入 5 3 2" xfId="4398" xr:uid="{00000000-0005-0000-0000-000098120000}"/>
    <cellStyle name="输入 5 3 2 2" xfId="4805" xr:uid="{00000000-0005-0000-0000-000099120000}"/>
    <cellStyle name="输入 5 3 3" xfId="4643" xr:uid="{00000000-0005-0000-0000-00009A120000}"/>
    <cellStyle name="输入 5 4" xfId="4383" xr:uid="{00000000-0005-0000-0000-00009B120000}"/>
    <cellStyle name="输入 5 4 2" xfId="4794" xr:uid="{00000000-0005-0000-0000-00009C120000}"/>
    <cellStyle name="输入 5 5" xfId="4631" xr:uid="{00000000-0005-0000-0000-00009D120000}"/>
    <cellStyle name="隨後的超連結_HGA Project management plan" xfId="2978" xr:uid="{00000000-0005-0000-0000-00009E120000}"/>
    <cellStyle name="未定义" xfId="2979" xr:uid="{00000000-0005-0000-0000-00009F120000}"/>
    <cellStyle name="样式 1" xfId="2980" xr:uid="{00000000-0005-0000-0000-0000A0120000}"/>
    <cellStyle name="样式 1 2" xfId="2981" xr:uid="{00000000-0005-0000-0000-0000A1120000}"/>
    <cellStyle name="样式 1 3" xfId="2982" xr:uid="{00000000-0005-0000-0000-0000A2120000}"/>
    <cellStyle name="样式 1 4" xfId="2983" xr:uid="{00000000-0005-0000-0000-0000A3120000}"/>
    <cellStyle name="样式 1 5" xfId="2984" xr:uid="{00000000-0005-0000-0000-0000A4120000}"/>
    <cellStyle name="样式 1 6" xfId="2985" xr:uid="{00000000-0005-0000-0000-0000A5120000}"/>
    <cellStyle name="样式 1 7" xfId="2986" xr:uid="{00000000-0005-0000-0000-0000A6120000}"/>
    <cellStyle name="樣式 1" xfId="2987" xr:uid="{00000000-0005-0000-0000-0000A7120000}"/>
    <cellStyle name="一般_158APFEB" xfId="2988" xr:uid="{00000000-0005-0000-0000-0000A8120000}"/>
    <cellStyle name="믅됞 [0.00]_PRODUCT DETAIL Q1" xfId="2989" xr:uid="{00000000-0005-0000-0000-0000A9120000}"/>
    <cellStyle name="믅됞_PRODUCT DETAIL Q1" xfId="2990" xr:uid="{00000000-0005-0000-0000-0000AA120000}"/>
    <cellStyle name="백분율_HOBONG" xfId="2991" xr:uid="{00000000-0005-0000-0000-0000AB120000}"/>
    <cellStyle name="着色 1" xfId="3094" builtinId="29" customBuiltin="1"/>
    <cellStyle name="着色 2" xfId="3098" builtinId="33" customBuiltin="1"/>
    <cellStyle name="着色 3" xfId="3102" builtinId="37" customBuiltin="1"/>
    <cellStyle name="着色 4" xfId="3106" builtinId="41" customBuiltin="1"/>
    <cellStyle name="着色 5" xfId="3110" builtinId="45" customBuiltin="1"/>
    <cellStyle name="着色 6" xfId="3114" builtinId="49" customBuiltin="1"/>
    <cellStyle name="注释 2" xfId="2992" xr:uid="{00000000-0005-0000-0000-0000AC120000}"/>
    <cellStyle name="注释 2 10" xfId="2993" xr:uid="{00000000-0005-0000-0000-0000AD120000}"/>
    <cellStyle name="注释 2 11" xfId="3142" xr:uid="{00000000-0005-0000-0000-0000AE120000}"/>
    <cellStyle name="注释 2 11 2" xfId="4388" xr:uid="{00000000-0005-0000-0000-0000AF120000}"/>
    <cellStyle name="注释 2 11 2 2" xfId="4797" xr:uid="{00000000-0005-0000-0000-0000B0120000}"/>
    <cellStyle name="注释 2 11 3" xfId="4635" xr:uid="{00000000-0005-0000-0000-0000B1120000}"/>
    <cellStyle name="注释 2 12" xfId="3320" xr:uid="{00000000-0005-0000-0000-0000B2120000}"/>
    <cellStyle name="注释 2 12 2" xfId="4315" xr:uid="{00000000-0005-0000-0000-0000B3120000}"/>
    <cellStyle name="注释 2 13" xfId="4212" xr:uid="{00000000-0005-0000-0000-0000B4120000}"/>
    <cellStyle name="注释 2 13 2" xfId="4480" xr:uid="{00000000-0005-0000-0000-0000B5120000}"/>
    <cellStyle name="注释 2 13 2 2" xfId="4855" xr:uid="{00000000-0005-0000-0000-0000B6120000}"/>
    <cellStyle name="注释 2 13 3" xfId="4709" xr:uid="{00000000-0005-0000-0000-0000B7120000}"/>
    <cellStyle name="注释 2 14" xfId="4273" xr:uid="{00000000-0005-0000-0000-0000B8120000}"/>
    <cellStyle name="注释 2 14 2" xfId="4496" xr:uid="{00000000-0005-0000-0000-0000B9120000}"/>
    <cellStyle name="注释 2 14 2 2" xfId="4870" xr:uid="{00000000-0005-0000-0000-0000BA120000}"/>
    <cellStyle name="注释 2 14 3" xfId="4726" xr:uid="{00000000-0005-0000-0000-0000BB120000}"/>
    <cellStyle name="注释 2 15" xfId="4290" xr:uid="{00000000-0005-0000-0000-0000BC120000}"/>
    <cellStyle name="注释 2 15 2" xfId="4741" xr:uid="{00000000-0005-0000-0000-0000BD120000}"/>
    <cellStyle name="注释 2 16" xfId="4305" xr:uid="{00000000-0005-0000-0000-0000BE120000}"/>
    <cellStyle name="注释 2 17" xfId="4516" xr:uid="{00000000-0005-0000-0000-0000BF120000}"/>
    <cellStyle name="注释 2 18" xfId="4910" xr:uid="{00000000-0005-0000-0000-0000C0120000}"/>
    <cellStyle name="注释 2 19" xfId="4925" xr:uid="{00000000-0005-0000-0000-0000C1120000}"/>
    <cellStyle name="注释 2 2" xfId="2994" xr:uid="{00000000-0005-0000-0000-0000C2120000}"/>
    <cellStyle name="注释 2 2 2" xfId="2995" xr:uid="{00000000-0005-0000-0000-0000C3120000}"/>
    <cellStyle name="注释 2 2 2 2" xfId="2996" xr:uid="{00000000-0005-0000-0000-0000C4120000}"/>
    <cellStyle name="注释 2 2 2 2 2" xfId="2997" xr:uid="{00000000-0005-0000-0000-0000C5120000}"/>
    <cellStyle name="注释 2 2 2 2 2 2" xfId="3625" xr:uid="{00000000-0005-0000-0000-0000C6120000}"/>
    <cellStyle name="注释 2 2 2 2 3" xfId="2998" xr:uid="{00000000-0005-0000-0000-0000C7120000}"/>
    <cellStyle name="注释 2 2 2 2 3 2" xfId="2999" xr:uid="{00000000-0005-0000-0000-0000C8120000}"/>
    <cellStyle name="注释 2 2 2 2 3 3" xfId="3627" xr:uid="{00000000-0005-0000-0000-0000C9120000}"/>
    <cellStyle name="注释 2 2 2 2 4" xfId="3241" xr:uid="{00000000-0005-0000-0000-0000CA120000}"/>
    <cellStyle name="注释 2 2 2 3" xfId="3000" xr:uid="{00000000-0005-0000-0000-0000CB120000}"/>
    <cellStyle name="注释 2 2 2 3 2" xfId="4176" xr:uid="{00000000-0005-0000-0000-0000CC120000}"/>
    <cellStyle name="注释 2 2 3" xfId="3001" xr:uid="{00000000-0005-0000-0000-0000CD120000}"/>
    <cellStyle name="注释 2 2 3 2" xfId="3002" xr:uid="{00000000-0005-0000-0000-0000CE120000}"/>
    <cellStyle name="注释 2 2 3 2 2" xfId="3365" xr:uid="{00000000-0005-0000-0000-0000CF120000}"/>
    <cellStyle name="注释 2 2 3 3" xfId="3003" xr:uid="{00000000-0005-0000-0000-0000D0120000}"/>
    <cellStyle name="注释 2 2 3 3 2" xfId="3004" xr:uid="{00000000-0005-0000-0000-0000D1120000}"/>
    <cellStyle name="注释 2 2 3 3 3" xfId="4178" xr:uid="{00000000-0005-0000-0000-0000D2120000}"/>
    <cellStyle name="注释 2 2 3 4" xfId="4177" xr:uid="{00000000-0005-0000-0000-0000D3120000}"/>
    <cellStyle name="注释 2 2 4" xfId="3005" xr:uid="{00000000-0005-0000-0000-0000D4120000}"/>
    <cellStyle name="注释 2 2 4 2" xfId="4179" xr:uid="{00000000-0005-0000-0000-0000D5120000}"/>
    <cellStyle name="注释 2 3" xfId="3006" xr:uid="{00000000-0005-0000-0000-0000D6120000}"/>
    <cellStyle name="注释 2 3 2" xfId="3007" xr:uid="{00000000-0005-0000-0000-0000D7120000}"/>
    <cellStyle name="注释 2 3 2 2" xfId="3008" xr:uid="{00000000-0005-0000-0000-0000D8120000}"/>
    <cellStyle name="注释 2 3 2 2 2" xfId="4181" xr:uid="{00000000-0005-0000-0000-0000D9120000}"/>
    <cellStyle name="注释 2 3 2 3" xfId="3009" xr:uid="{00000000-0005-0000-0000-0000DA120000}"/>
    <cellStyle name="注释 2 3 2 3 2" xfId="3010" xr:uid="{00000000-0005-0000-0000-0000DB120000}"/>
    <cellStyle name="注释 2 3 2 3 3" xfId="4182" xr:uid="{00000000-0005-0000-0000-0000DC120000}"/>
    <cellStyle name="注释 2 3 2 4" xfId="4180" xr:uid="{00000000-0005-0000-0000-0000DD120000}"/>
    <cellStyle name="注释 2 3 3" xfId="3011" xr:uid="{00000000-0005-0000-0000-0000DE120000}"/>
    <cellStyle name="注释 2 3 3 2" xfId="4183" xr:uid="{00000000-0005-0000-0000-0000DF120000}"/>
    <cellStyle name="注释 2 4" xfId="3012" xr:uid="{00000000-0005-0000-0000-0000E0120000}"/>
    <cellStyle name="注释 2 4 2" xfId="3013" xr:uid="{00000000-0005-0000-0000-0000E1120000}"/>
    <cellStyle name="注释 2 4 2 2" xfId="3014" xr:uid="{00000000-0005-0000-0000-0000E2120000}"/>
    <cellStyle name="注释 2 4 2 2 2" xfId="4058" xr:uid="{00000000-0005-0000-0000-0000E3120000}"/>
    <cellStyle name="注释 2 4 2 3" xfId="3015" xr:uid="{00000000-0005-0000-0000-0000E4120000}"/>
    <cellStyle name="注释 2 4 2 3 2" xfId="4185" xr:uid="{00000000-0005-0000-0000-0000E5120000}"/>
    <cellStyle name="注释 2 4 2 4" xfId="4184" xr:uid="{00000000-0005-0000-0000-0000E6120000}"/>
    <cellStyle name="注释 2 5" xfId="3016" xr:uid="{00000000-0005-0000-0000-0000E7120000}"/>
    <cellStyle name="注释 2 5 2" xfId="3017" xr:uid="{00000000-0005-0000-0000-0000E8120000}"/>
    <cellStyle name="注释 2 5 2 2" xfId="4187" xr:uid="{00000000-0005-0000-0000-0000E9120000}"/>
    <cellStyle name="注释 2 5 2 2 2" xfId="4294" xr:uid="{00000000-0005-0000-0000-0000EA120000}"/>
    <cellStyle name="注释 2 5 2 3" xfId="4303" xr:uid="{00000000-0005-0000-0000-0000EB120000}"/>
    <cellStyle name="注释 2 5 3" xfId="3018" xr:uid="{00000000-0005-0000-0000-0000EC120000}"/>
    <cellStyle name="注释 2 5 3 2" xfId="3019" xr:uid="{00000000-0005-0000-0000-0000ED120000}"/>
    <cellStyle name="注释 2 5 3 2 2" xfId="3219" xr:uid="{00000000-0005-0000-0000-0000EE120000}"/>
    <cellStyle name="注释 2 5 3 3" xfId="3227" xr:uid="{00000000-0005-0000-0000-0000EF120000}"/>
    <cellStyle name="注释 2 5 3 3 2" xfId="4345" xr:uid="{00000000-0005-0000-0000-0000F0120000}"/>
    <cellStyle name="注释 2 5 3 4" xfId="4309" xr:uid="{00000000-0005-0000-0000-0000F1120000}"/>
    <cellStyle name="注释 2 5 4" xfId="4186" xr:uid="{00000000-0005-0000-0000-0000F2120000}"/>
    <cellStyle name="注释 2 5 4 2" xfId="4446" xr:uid="{00000000-0005-0000-0000-0000F3120000}"/>
    <cellStyle name="注释 2 5 5" xfId="4400" xr:uid="{00000000-0005-0000-0000-0000F4120000}"/>
    <cellStyle name="注释 2 6" xfId="3020" xr:uid="{00000000-0005-0000-0000-0000F5120000}"/>
    <cellStyle name="注释 2 6 2" xfId="3021" xr:uid="{00000000-0005-0000-0000-0000F6120000}"/>
    <cellStyle name="注释 2 6 2 2" xfId="4189" xr:uid="{00000000-0005-0000-0000-0000F7120000}"/>
    <cellStyle name="注释 2 6 2 2 2" xfId="4308" xr:uid="{00000000-0005-0000-0000-0000F8120000}"/>
    <cellStyle name="注释 2 6 2 3" xfId="4365" xr:uid="{00000000-0005-0000-0000-0000F9120000}"/>
    <cellStyle name="注释 2 6 3" xfId="4188" xr:uid="{00000000-0005-0000-0000-0000FA120000}"/>
    <cellStyle name="注释 2 6 3 2" xfId="4498" xr:uid="{00000000-0005-0000-0000-0000FB120000}"/>
    <cellStyle name="注释 2 6 4" xfId="4301" xr:uid="{00000000-0005-0000-0000-0000FC120000}"/>
    <cellStyle name="注释 2 7" xfId="3022" xr:uid="{00000000-0005-0000-0000-0000FD120000}"/>
    <cellStyle name="注释 2 8" xfId="3023" xr:uid="{00000000-0005-0000-0000-0000FE120000}"/>
    <cellStyle name="注释 2 9" xfId="3024" xr:uid="{00000000-0005-0000-0000-0000FF120000}"/>
    <cellStyle name="注释 3" xfId="3025" xr:uid="{00000000-0005-0000-0000-000000130000}"/>
    <cellStyle name="注释 3 10" xfId="4459" xr:uid="{00000000-0005-0000-0000-000001130000}"/>
    <cellStyle name="注释 3 2" xfId="3026" xr:uid="{00000000-0005-0000-0000-000002130000}"/>
    <cellStyle name="注释 3 2 2" xfId="3027" xr:uid="{00000000-0005-0000-0000-000003130000}"/>
    <cellStyle name="注释 3 2 3" xfId="3028" xr:uid="{00000000-0005-0000-0000-000004130000}"/>
    <cellStyle name="注释 3 2 4" xfId="3029" xr:uid="{00000000-0005-0000-0000-000005130000}"/>
    <cellStyle name="注释 3 2 5" xfId="3030" xr:uid="{00000000-0005-0000-0000-000006130000}"/>
    <cellStyle name="注释 3 2 6" xfId="3031" xr:uid="{00000000-0005-0000-0000-000007130000}"/>
    <cellStyle name="注释 3 3" xfId="3032" xr:uid="{00000000-0005-0000-0000-000008130000}"/>
    <cellStyle name="注释 3 3 2" xfId="3033" xr:uid="{00000000-0005-0000-0000-000009130000}"/>
    <cellStyle name="注释 3 3 2 2" xfId="4190" xr:uid="{00000000-0005-0000-0000-00000A130000}"/>
    <cellStyle name="注释 3 3 2 2 2" xfId="4350" xr:uid="{00000000-0005-0000-0000-00000B130000}"/>
    <cellStyle name="注释 3 3 2 3" xfId="4370" xr:uid="{00000000-0005-0000-0000-00000C130000}"/>
    <cellStyle name="注释 3 3 3" xfId="3253" xr:uid="{00000000-0005-0000-0000-00000D130000}"/>
    <cellStyle name="注释 3 3 3 2" xfId="4406" xr:uid="{00000000-0005-0000-0000-00000E130000}"/>
    <cellStyle name="注释 3 3 4" xfId="4366" xr:uid="{00000000-0005-0000-0000-00000F130000}"/>
    <cellStyle name="注释 3 4" xfId="3034" xr:uid="{00000000-0005-0000-0000-000010130000}"/>
    <cellStyle name="注释 3 5" xfId="3035" xr:uid="{00000000-0005-0000-0000-000011130000}"/>
    <cellStyle name="注释 3 6" xfId="3036" xr:uid="{00000000-0005-0000-0000-000012130000}"/>
    <cellStyle name="注释 3 7" xfId="3037" xr:uid="{00000000-0005-0000-0000-000013130000}"/>
    <cellStyle name="注释 3 8" xfId="3038" xr:uid="{00000000-0005-0000-0000-000014130000}"/>
    <cellStyle name="注释 3 9" xfId="3195" xr:uid="{00000000-0005-0000-0000-000015130000}"/>
    <cellStyle name="注释 3 9 2" xfId="4409" xr:uid="{00000000-0005-0000-0000-000016130000}"/>
    <cellStyle name="注释 4" xfId="3039" xr:uid="{00000000-0005-0000-0000-000017130000}"/>
    <cellStyle name="注释 4 10" xfId="4343" xr:uid="{00000000-0005-0000-0000-000018130000}"/>
    <cellStyle name="注释 4 2" xfId="3040" xr:uid="{00000000-0005-0000-0000-000019130000}"/>
    <cellStyle name="注释 4 2 2" xfId="3041" xr:uid="{00000000-0005-0000-0000-00001A130000}"/>
    <cellStyle name="注释 4 2 3" xfId="3042" xr:uid="{00000000-0005-0000-0000-00001B130000}"/>
    <cellStyle name="注释 4 2 4" xfId="3043" xr:uid="{00000000-0005-0000-0000-00001C130000}"/>
    <cellStyle name="注释 4 2 5" xfId="3044" xr:uid="{00000000-0005-0000-0000-00001D130000}"/>
    <cellStyle name="注释 4 2 6" xfId="3045" xr:uid="{00000000-0005-0000-0000-00001E130000}"/>
    <cellStyle name="注释 4 2 7" xfId="3951" xr:uid="{00000000-0005-0000-0000-00001F130000}"/>
    <cellStyle name="注释 4 2 7 2" xfId="4312" xr:uid="{00000000-0005-0000-0000-000020130000}"/>
    <cellStyle name="注释 4 2 8" xfId="4316" xr:uid="{00000000-0005-0000-0000-000021130000}"/>
    <cellStyle name="注释 4 3" xfId="3046" xr:uid="{00000000-0005-0000-0000-000022130000}"/>
    <cellStyle name="注释 4 3 2" xfId="3957" xr:uid="{00000000-0005-0000-0000-000023130000}"/>
    <cellStyle name="注释 4 3 2 2" xfId="4310" xr:uid="{00000000-0005-0000-0000-000024130000}"/>
    <cellStyle name="注释 4 3 3" xfId="4369" xr:uid="{00000000-0005-0000-0000-000025130000}"/>
    <cellStyle name="注释 4 4" xfId="3047" xr:uid="{00000000-0005-0000-0000-000026130000}"/>
    <cellStyle name="注释 4 5" xfId="3048" xr:uid="{00000000-0005-0000-0000-000027130000}"/>
    <cellStyle name="注释 4 6" xfId="3049" xr:uid="{00000000-0005-0000-0000-000028130000}"/>
    <cellStyle name="注释 4 7" xfId="3050" xr:uid="{00000000-0005-0000-0000-000029130000}"/>
    <cellStyle name="注释 4 8" xfId="3051" xr:uid="{00000000-0005-0000-0000-00002A130000}"/>
    <cellStyle name="注释 4 9" xfId="4191" xr:uid="{00000000-0005-0000-0000-00002B130000}"/>
    <cellStyle name="注释 4 9 2" xfId="4307" xr:uid="{00000000-0005-0000-0000-00002C130000}"/>
    <cellStyle name="注释 5" xfId="3052" xr:uid="{00000000-0005-0000-0000-00002D130000}"/>
    <cellStyle name="注释 5 2" xfId="3053" xr:uid="{00000000-0005-0000-0000-00002E130000}"/>
    <cellStyle name="注释 5 2 2" xfId="4083" xr:uid="{00000000-0005-0000-0000-00002F130000}"/>
    <cellStyle name="注释 5 2 2 2" xfId="4408" xr:uid="{00000000-0005-0000-0000-000030130000}"/>
    <cellStyle name="注释 5 2 3" xfId="4397" xr:uid="{00000000-0005-0000-0000-000031130000}"/>
    <cellStyle name="注释 5 3" xfId="3054" xr:uid="{00000000-0005-0000-0000-000032130000}"/>
    <cellStyle name="注释 5 4" xfId="3055" xr:uid="{00000000-0005-0000-0000-000033130000}"/>
    <cellStyle name="注释 5 5" xfId="3056" xr:uid="{00000000-0005-0000-0000-000034130000}"/>
    <cellStyle name="注释 5 6" xfId="3057" xr:uid="{00000000-0005-0000-0000-000035130000}"/>
    <cellStyle name="注释 5 7" xfId="3058" xr:uid="{00000000-0005-0000-0000-000036130000}"/>
    <cellStyle name="注释 5 8" xfId="4192" xr:uid="{00000000-0005-0000-0000-000037130000}"/>
    <cellStyle name="注释 5 8 2" xfId="4313" xr:uid="{00000000-0005-0000-0000-000038130000}"/>
    <cellStyle name="注释 5 9" xfId="4410" xr:uid="{00000000-0005-0000-0000-000039130000}"/>
    <cellStyle name="뷭?_BOOKSHIP" xfId="3059" xr:uid="{00000000-0005-0000-0000-00003A130000}"/>
    <cellStyle name="콤마 [0]_1202" xfId="3060" xr:uid="{00000000-0005-0000-0000-00003B130000}"/>
    <cellStyle name="콤마_~MF2417" xfId="3061" xr:uid="{00000000-0005-0000-0000-00003C130000}"/>
    <cellStyle name="통화 [0]_1202" xfId="3062" xr:uid="{00000000-0005-0000-0000-00003D130000}"/>
    <cellStyle name="통화_1202" xfId="3063" xr:uid="{00000000-0005-0000-0000-00003E130000}"/>
    <cellStyle name="표준_(정보부문)월별인원계획" xfId="3064" xr:uid="{00000000-0005-0000-0000-00003F130000}"/>
  </cellStyles>
  <dxfs count="0"/>
  <tableStyles count="0" defaultTableStyle="TableStyleMedium2" defaultPivotStyle="PivotStyleLight16"/>
  <colors>
    <mruColors>
      <color rgb="FFE1D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MEC2007/&#39044;&#31639;/&#36153;&#29992;&#26126;&#32454;&#34920;/200707&#24494;&#30005;&#23376;&#21512;&#24182;&#36153;&#299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合并"/>
      <sheetName val="C8010"/>
      <sheetName val="C4331"/>
      <sheetName val="A8010"/>
      <sheetName val="A9999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48"/>
  <sheetViews>
    <sheetView zoomScale="60" zoomScaleNormal="60" workbookViewId="0">
      <selection activeCell="I28" sqref="I28"/>
    </sheetView>
  </sheetViews>
  <sheetFormatPr defaultColWidth="9" defaultRowHeight="16.899999999999999"/>
  <cols>
    <col min="1" max="1" width="5.1328125" style="15" customWidth="1"/>
    <col min="2" max="2" width="27.265625" style="15" customWidth="1"/>
    <col min="3" max="5" width="16.59765625" style="15" customWidth="1"/>
    <col min="6" max="7" width="17.46484375" style="15" customWidth="1"/>
    <col min="8" max="8" width="18.265625" style="15" customWidth="1"/>
    <col min="9" max="21" width="18.265625" style="164" customWidth="1"/>
    <col min="22" max="16384" width="9" style="15"/>
  </cols>
  <sheetData>
    <row r="1" spans="1:21">
      <c r="A1" s="34" t="s">
        <v>0</v>
      </c>
      <c r="B1" s="13" t="s">
        <v>1</v>
      </c>
      <c r="C1" s="119" t="s">
        <v>63</v>
      </c>
      <c r="D1" s="119" t="s">
        <v>64</v>
      </c>
      <c r="E1" s="119" t="s">
        <v>65</v>
      </c>
      <c r="F1" s="119" t="s">
        <v>50</v>
      </c>
      <c r="G1" s="119" t="s">
        <v>51</v>
      </c>
      <c r="H1" s="119" t="s">
        <v>52</v>
      </c>
      <c r="I1" s="155">
        <v>43313</v>
      </c>
      <c r="J1" s="155">
        <v>43344</v>
      </c>
      <c r="K1" s="155">
        <v>43374</v>
      </c>
      <c r="L1" s="155">
        <v>43405</v>
      </c>
      <c r="M1" s="155">
        <v>43435</v>
      </c>
      <c r="N1" s="155">
        <v>43466</v>
      </c>
      <c r="O1" s="155">
        <v>43497</v>
      </c>
      <c r="P1" s="155">
        <v>43525</v>
      </c>
      <c r="Q1" s="155">
        <v>43556</v>
      </c>
      <c r="R1" s="155">
        <v>43586</v>
      </c>
      <c r="S1" s="155">
        <v>43617</v>
      </c>
      <c r="T1" s="155">
        <v>43647</v>
      </c>
      <c r="U1" s="155">
        <v>43678</v>
      </c>
    </row>
    <row r="2" spans="1:21">
      <c r="A2" s="41">
        <v>1</v>
      </c>
      <c r="B2" s="35" t="s">
        <v>2</v>
      </c>
      <c r="C2" s="1">
        <f>'CCBU2-闻泰'!C2+'CCBU2-泛网'!C2+CCBU4!D3+CCBU6!D3+CCBU8!D3+'CCBU5-桂林'!D3</f>
        <v>10485196.42106436</v>
      </c>
      <c r="D2" s="85">
        <f>'CCBU2-闻泰'!D2+'CCBU2-泛网'!D2+CCBU4!E3+CCBU6!E3+CCBU8!E3+'CCBU5-桂林'!E3</f>
        <v>12077528.553333335</v>
      </c>
      <c r="E2" s="85">
        <f>'CCBU2-闻泰'!E2+'CCBU2-泛网'!E2+CCBU4!F3+CCBU6!F3+CCBU8!F3+'CCBU5-桂林'!F3</f>
        <v>11799272.211910371</v>
      </c>
      <c r="F2" s="85">
        <f>'CCBU2-闻泰'!F2+'CCBU2-泛网'!F2+CCBU4!G3+CCBU6!G3+CCBU8!G3+'CCBU5-桂林'!G3</f>
        <v>13244971.428571431</v>
      </c>
      <c r="G2" s="85">
        <f>'CCBU2-闻泰'!G2+'CCBU2-泛网'!G2+CCBU4!H3+CCBU6!H3+CCBU8!H3+'CCBU5-桂林'!H3</f>
        <v>47601213.614879496</v>
      </c>
      <c r="H2" s="85">
        <f>'CCBU2-闻泰'!H2+'CCBU2-泛网'!H2+CCBU4!I3+CCBU6!I3+CCBU8!I3+'CCBU5-桂林'!I3</f>
        <v>53683800.634210557</v>
      </c>
      <c r="I2" s="85">
        <v>4590480.839899349</v>
      </c>
      <c r="J2" s="85">
        <v>4490957.08</v>
      </c>
      <c r="K2" s="85">
        <v>4604389.4612777326</v>
      </c>
      <c r="L2" s="85">
        <v>4078227.9467910388</v>
      </c>
      <c r="M2" s="85">
        <v>3884933.2277200697</v>
      </c>
      <c r="N2" s="85">
        <v>3846492.9000866977</v>
      </c>
      <c r="O2" s="85">
        <v>2126364.2385271317</v>
      </c>
      <c r="P2" s="85">
        <v>4512339.2824505307</v>
      </c>
      <c r="Q2" s="85">
        <v>3962017.6333333338</v>
      </c>
      <c r="R2" s="85">
        <v>4361956.3723857868</v>
      </c>
      <c r="S2" s="85">
        <v>3753554.54</v>
      </c>
      <c r="T2" s="85">
        <v>4592164.6575342473</v>
      </c>
      <c r="U2" s="85">
        <v>3868173.5543761235</v>
      </c>
    </row>
    <row r="3" spans="1:21">
      <c r="A3" s="40">
        <v>2</v>
      </c>
      <c r="B3" s="33" t="s">
        <v>3</v>
      </c>
      <c r="C3" s="86">
        <f>'CCBU2-闻泰'!C3+'CCBU2-泛网'!C3+CCBU4!D4+CCBU6!D4+CCBU8!D4+'CCBU5-桂林'!D4</f>
        <v>318703449.6832</v>
      </c>
      <c r="D3" s="86">
        <f>'CCBU2-闻泰'!D3+'CCBU2-泛网'!D3+CCBU4!E4+CCBU6!E4+CCBU8!E4+'CCBU5-桂林'!E4</f>
        <v>411827328.83949995</v>
      </c>
      <c r="E3" s="86">
        <f>'CCBU2-闻泰'!E3+'CCBU2-泛网'!E3+CCBU4!F4+CCBU6!F4+CCBU8!F4+'CCBU5-桂林'!F4</f>
        <v>446018740.15115005</v>
      </c>
      <c r="F3" s="86">
        <f>'CCBU2-闻泰'!F3+'CCBU2-泛网'!F3+CCBU4!G4+CCBU6!G4+CCBU8!G4+'CCBU5-桂林'!G4</f>
        <v>480623174.39999998</v>
      </c>
      <c r="G3" s="86">
        <f>'CCBU2-闻泰'!G3+'CCBU2-泛网'!G3+CCBU4!H4+CCBU6!H4+CCBU8!H4+'CCBU5-桂林'!H4</f>
        <v>1656992790.20385</v>
      </c>
      <c r="H3" s="86">
        <f>'CCBU2-闻泰'!H3+'CCBU2-泛网'!H3+CCBU4!I4+CCBU6!I4+CCBU8!I4+'CCBU5-桂林'!I4</f>
        <v>1376551663.1640172</v>
      </c>
      <c r="I3" s="86">
        <v>116628489.67199998</v>
      </c>
      <c r="J3" s="86">
        <v>110977832.22299999</v>
      </c>
      <c r="K3" s="86">
        <v>116320055.02899998</v>
      </c>
      <c r="L3" s="86">
        <v>102347819.403</v>
      </c>
      <c r="M3" s="86">
        <v>90837842.189999983</v>
      </c>
      <c r="N3" s="86">
        <v>111264048.75319999</v>
      </c>
      <c r="O3" s="86">
        <v>66366358.24000001</v>
      </c>
      <c r="P3" s="86">
        <v>141073042.69</v>
      </c>
      <c r="Q3" s="86">
        <v>124210189.77950001</v>
      </c>
      <c r="R3" s="86">
        <v>146571599.97</v>
      </c>
      <c r="S3" s="86">
        <v>141045539.09</v>
      </c>
      <c r="T3" s="86">
        <v>178342790.73754999</v>
      </c>
      <c r="U3" s="86">
        <v>148515510.21360001</v>
      </c>
    </row>
    <row r="4" spans="1:21">
      <c r="A4" s="41">
        <v>3</v>
      </c>
      <c r="B4" s="38" t="s">
        <v>4</v>
      </c>
      <c r="C4" s="85">
        <f>'CCBU2-闻泰'!C4+'CCBU2-泛网'!C4+CCBU4!D5+CCBU6!D5+CCBU8!D5+'CCBU5-桂林'!D5</f>
        <v>97991.02</v>
      </c>
      <c r="D4" s="85">
        <f>'CCBU2-闻泰'!D4+'CCBU2-泛网'!D4+CCBU4!E5+CCBU6!E5+CCBU8!E5+'CCBU5-桂林'!E5</f>
        <v>596976.90999999992</v>
      </c>
      <c r="E4" s="85">
        <f>'CCBU2-闻泰'!E4+'CCBU2-泛网'!E4+CCBU4!F5+CCBU6!F5+CCBU8!F5+'CCBU5-桂林'!F5</f>
        <v>2501077.5099999998</v>
      </c>
      <c r="F4" s="85">
        <f>'CCBU2-闻泰'!F4+'CCBU2-泛网'!F4+CCBU4!G5+CCBU6!G5+CCBU8!G5+'CCBU5-桂林'!G5</f>
        <v>3097601.6868044222</v>
      </c>
      <c r="G4" s="85">
        <f>'CCBU2-闻泰'!G4+'CCBU2-泛网'!G4+CCBU4!H5+CCBU6!H5+CCBU8!H5+'CCBU5-桂林'!H5</f>
        <v>6293647.1268044217</v>
      </c>
      <c r="H4" s="85">
        <f>'CCBU2-闻泰'!H4+'CCBU2-泛网'!H4+CCBU4!I5+CCBU6!I5+CCBU8!I5+'CCBU5-桂林'!I5</f>
        <v>1299099.77</v>
      </c>
      <c r="I4" s="85">
        <v>52575.060000000005</v>
      </c>
      <c r="J4" s="85">
        <v>87631.98</v>
      </c>
      <c r="K4" s="85">
        <v>77205.62</v>
      </c>
      <c r="L4" s="85">
        <v>67369.61</v>
      </c>
      <c r="M4" s="85">
        <v>61635.42</v>
      </c>
      <c r="N4" s="85">
        <v>61523.65</v>
      </c>
      <c r="O4" s="85">
        <v>3.4099999999999997</v>
      </c>
      <c r="P4" s="85">
        <v>36463.96</v>
      </c>
      <c r="Q4" s="85">
        <v>128099.02</v>
      </c>
      <c r="R4" s="85">
        <v>31842.29</v>
      </c>
      <c r="S4" s="85">
        <v>437035.6</v>
      </c>
      <c r="T4" s="85">
        <v>538029.31000000006</v>
      </c>
      <c r="U4" s="85">
        <v>980248.2</v>
      </c>
    </row>
    <row r="5" spans="1:21">
      <c r="A5" s="40">
        <v>4</v>
      </c>
      <c r="B5" s="43" t="s">
        <v>5</v>
      </c>
      <c r="C5" s="86">
        <f>'CCBU2-闻泰'!C5+'CCBU2-泛网'!C5+CCBU4!D6+CCBU6!D6+CCBU8!D6+'CCBU5-桂林'!D6</f>
        <v>318605458.66320002</v>
      </c>
      <c r="D5" s="86">
        <f>'CCBU2-闻泰'!D5+'CCBU2-泛网'!D5+CCBU4!E6+CCBU6!E6+CCBU8!E6+'CCBU5-桂林'!E6</f>
        <v>411230351.92949998</v>
      </c>
      <c r="E5" s="86">
        <f>'CCBU2-闻泰'!E5+'CCBU2-泛网'!E5+CCBU4!F6+CCBU6!F6+CCBU8!F6+'CCBU5-桂林'!F6</f>
        <v>443517662.64115006</v>
      </c>
      <c r="F5" s="86">
        <f>'CCBU2-闻泰'!F5+'CCBU2-泛网'!F5+CCBU4!G6+CCBU6!G6+CCBU8!G6+'CCBU5-桂林'!G6</f>
        <v>477525572.71319556</v>
      </c>
      <c r="G5" s="86">
        <f>'CCBU2-闻泰'!G5+'CCBU2-泛网'!G5+CCBU4!H6+CCBU6!H6+CCBU8!H6+'CCBU5-桂林'!H6</f>
        <v>1650699143.0770457</v>
      </c>
      <c r="H5" s="86">
        <f>'CCBU2-闻泰'!H5+'CCBU2-泛网'!H5+CCBU4!I6+CCBU6!I6+CCBU8!I6+'CCBU5-桂林'!I6</f>
        <v>1375252563.3940172</v>
      </c>
      <c r="I5" s="86">
        <v>116575914.61199997</v>
      </c>
      <c r="J5" s="86">
        <v>110890200.24299999</v>
      </c>
      <c r="K5" s="86">
        <v>116242849.40899998</v>
      </c>
      <c r="L5" s="86">
        <v>102280449.79299998</v>
      </c>
      <c r="M5" s="86">
        <v>90776206.769999981</v>
      </c>
      <c r="N5" s="86">
        <v>111202525.10319999</v>
      </c>
      <c r="O5" s="86">
        <v>66366354.830000013</v>
      </c>
      <c r="P5" s="86">
        <v>141036578.72999999</v>
      </c>
      <c r="Q5" s="86">
        <v>124082090.7595</v>
      </c>
      <c r="R5" s="86">
        <v>146539757.67999998</v>
      </c>
      <c r="S5" s="86">
        <v>140608503.48999998</v>
      </c>
      <c r="T5" s="86">
        <v>177804761.42754999</v>
      </c>
      <c r="U5" s="86">
        <v>147535262.01359999</v>
      </c>
    </row>
    <row r="6" spans="1:21">
      <c r="A6" s="41">
        <v>5</v>
      </c>
      <c r="B6" s="38" t="s">
        <v>6</v>
      </c>
      <c r="C6" s="85">
        <f>'CCBU2-闻泰'!C6+'CCBU2-泛网'!C6+CCBU4!D7+CCBU6!D7+CCBU8!D7+'CCBU5-桂林'!D7</f>
        <v>203958596.28893489</v>
      </c>
      <c r="D6" s="85">
        <f>'CCBU2-闻泰'!D6+'CCBU2-泛网'!D6+CCBU4!E7+CCBU6!E7+CCBU8!E7+'CCBU5-桂林'!E7</f>
        <v>270117560.66858083</v>
      </c>
      <c r="E6" s="85">
        <f>'CCBU2-闻泰'!E6+'CCBU2-泛网'!E6+CCBU4!F7+CCBU6!F7+CCBU8!F7+'CCBU5-桂林'!F7</f>
        <v>296324923.48928201</v>
      </c>
      <c r="F6" s="85">
        <f>'CCBU2-闻泰'!F6+'CCBU2-泛网'!F6+CCBU4!G7+CCBU6!G7+CCBU8!G7+'CCBU5-桂林'!G7</f>
        <v>298280069.92098683</v>
      </c>
      <c r="G6" s="85">
        <f>'CCBU2-闻泰'!G6+'CCBU2-泛网'!G6+CCBU4!H7+CCBU6!H7+CCBU8!H7+'CCBU5-桂林'!H7</f>
        <v>1066213031.0277846</v>
      </c>
      <c r="H6" s="85">
        <f>'CCBU2-闻泰'!H6+'CCBU2-泛网'!H6+CCBU4!I7+CCBU6!I7+CCBU8!I7+'CCBU5-桂林'!I7</f>
        <v>921227621.81388426</v>
      </c>
      <c r="I6" s="85">
        <v>83168339.919001907</v>
      </c>
      <c r="J6" s="85">
        <v>75695717.344015658</v>
      </c>
      <c r="K6" s="85">
        <v>85675873.129056662</v>
      </c>
      <c r="L6" s="85">
        <v>63630780.473271191</v>
      </c>
      <c r="M6" s="85">
        <v>61576629.948245086</v>
      </c>
      <c r="N6" s="85">
        <v>61879723.584497541</v>
      </c>
      <c r="O6" s="85">
        <v>46670304.126152523</v>
      </c>
      <c r="P6" s="85">
        <v>95408568.128284812</v>
      </c>
      <c r="Q6" s="85">
        <v>79291348.489180818</v>
      </c>
      <c r="R6" s="85">
        <v>99027172.105700016</v>
      </c>
      <c r="S6" s="85">
        <v>91799040.073700011</v>
      </c>
      <c r="T6" s="85">
        <v>109153640.08780001</v>
      </c>
      <c r="U6" s="85">
        <v>101874196.30269822</v>
      </c>
    </row>
    <row r="7" spans="1:21">
      <c r="A7" s="41">
        <v>5.0999999999999996</v>
      </c>
      <c r="B7" s="11" t="s">
        <v>54</v>
      </c>
      <c r="C7" s="85">
        <f>'CCBU2-闻泰'!C7+'CCBU2-泛网'!C7+CCBU4!D8+CCBU6!D8+CCBU8!D8+'CCBU5-桂林'!D8</f>
        <v>31272863.392499987</v>
      </c>
      <c r="D7" s="85">
        <f>'CCBU2-闻泰'!D7+'CCBU2-泛网'!D7+CCBU4!E8+CCBU6!E8+CCBU8!E8+'CCBU5-桂林'!E8</f>
        <v>54488019.619399995</v>
      </c>
      <c r="E7" s="85">
        <f>'CCBU2-闻泰'!E7+'CCBU2-泛网'!E7+CCBU4!F8+CCBU6!F8+CCBU8!F8+'CCBU5-桂林'!F8</f>
        <v>65612857.380498223</v>
      </c>
      <c r="F7" s="85">
        <f>'CCBU2-闻泰'!F7+'CCBU2-泛网'!F7+CCBU4!G8+CCBU6!G8+CCBU8!G8+'CCBU5-桂林'!G8</f>
        <v>47637220</v>
      </c>
      <c r="G7" s="85">
        <f>'CCBU2-闻泰'!G7+'CCBU2-泛网'!G7+CCBU4!H8+CCBU6!H8+CCBU8!H8+'CCBU5-桂林'!H8</f>
        <v>198573143.42239818</v>
      </c>
      <c r="H7" s="85">
        <f>'CCBU2-闻泰'!H7+'CCBU2-泛网'!H7+CCBU4!I8+CCBU6!I8+CCBU8!I8+'CCBU5-桂林'!I8</f>
        <v>84087955.081295446</v>
      </c>
      <c r="I7" s="85">
        <v>10428276.528000001</v>
      </c>
      <c r="J7" s="85">
        <v>8012280.7056488106</v>
      </c>
      <c r="K7" s="85">
        <v>14876038.982900001</v>
      </c>
      <c r="L7" s="85">
        <v>5714449.898</v>
      </c>
      <c r="M7" s="85">
        <v>7106767.6499999994</v>
      </c>
      <c r="N7" s="85">
        <v>7952016.8210000005</v>
      </c>
      <c r="O7" s="85">
        <v>6250147.9714999897</v>
      </c>
      <c r="P7" s="85">
        <v>17070698.600000001</v>
      </c>
      <c r="Q7" s="85">
        <v>15648206.129999999</v>
      </c>
      <c r="R7" s="85">
        <v>18126648.125699997</v>
      </c>
      <c r="S7" s="85">
        <v>20713165.363700002</v>
      </c>
      <c r="T7" s="85">
        <v>23999351.237800002</v>
      </c>
      <c r="U7" s="85">
        <v>29840366.142698225</v>
      </c>
    </row>
    <row r="8" spans="1:21" s="80" customFormat="1">
      <c r="A8" s="76"/>
      <c r="B8" s="68" t="s">
        <v>58</v>
      </c>
      <c r="C8" s="85">
        <f>'CCBU2-闻泰'!C8+'CCBU2-泛网'!C8+CCBU4!D9+CCBU6!D9+CCBU8!D9+'CCBU5-桂林'!D9</f>
        <v>19786211.890802793</v>
      </c>
      <c r="D8" s="85">
        <f>'CCBU2-闻泰'!D8+'CCBU2-泛网'!D8+CCBU4!E9+CCBU6!E9+CCBU8!E9+'CCBU5-桂林'!E9</f>
        <v>38976911.85753797</v>
      </c>
      <c r="E8" s="85">
        <f>'CCBU2-闻泰'!E8+'CCBU2-泛网'!E8+CCBU4!F9+CCBU6!F9+CCBU8!F9+'CCBU5-桂林'!F9</f>
        <v>34597073.888569713</v>
      </c>
      <c r="F8" s="85">
        <f>'CCBU2-闻泰'!F8+'CCBU2-泛网'!F8+CCBU4!G9+CCBU6!G9+CCBU8!G9+'CCBU5-桂林'!G9</f>
        <v>26500</v>
      </c>
      <c r="G8" s="85">
        <f>'CCBU2-闻泰'!G8+'CCBU2-泛网'!G8+CCBU4!H9+CCBU6!H9+CCBU8!H9+'CCBU5-桂林'!H9</f>
        <v>90378948.486910477</v>
      </c>
      <c r="H8" s="85">
        <f>'CCBU2-闻泰'!H8+'CCBU2-泛网'!H8+CCBU4!I9+CCBU6!I9+CCBU8!I9+'CCBU5-桂林'!I9</f>
        <v>1272700</v>
      </c>
      <c r="I8" s="85">
        <v>174000</v>
      </c>
      <c r="J8" s="85">
        <v>24600</v>
      </c>
      <c r="K8" s="85">
        <v>9800</v>
      </c>
      <c r="L8" s="85">
        <v>8700</v>
      </c>
      <c r="M8" s="85">
        <v>9500</v>
      </c>
      <c r="N8" s="85">
        <v>4699644.79</v>
      </c>
      <c r="O8" s="85">
        <v>7834935.5438882802</v>
      </c>
      <c r="P8" s="85">
        <v>7251631.5569145121</v>
      </c>
      <c r="Q8" s="85">
        <v>12724728.513983423</v>
      </c>
      <c r="R8" s="85">
        <v>11649780.369854545</v>
      </c>
      <c r="S8" s="85">
        <v>14602402.9737</v>
      </c>
      <c r="T8" s="85">
        <v>20153066.0578366</v>
      </c>
      <c r="U8" s="85">
        <v>14434707.830733117</v>
      </c>
    </row>
    <row r="9" spans="1:21" s="80" customFormat="1">
      <c r="A9" s="76"/>
      <c r="B9" s="68" t="s">
        <v>59</v>
      </c>
      <c r="C9" s="85">
        <f>'CCBU2-闻泰'!C9+'CCBU2-泛网'!C9+CCBU4!D10+CCBU6!D10+CCBU8!D10+'CCBU5-桂林'!D10</f>
        <v>13837352.824085487</v>
      </c>
      <c r="D9" s="85">
        <f>'CCBU2-闻泰'!D9+'CCBU2-泛网'!D9+CCBU4!E10+CCBU6!E10+CCBU8!E10+'CCBU5-桂林'!E10</f>
        <v>16973660.120145455</v>
      </c>
      <c r="E9" s="85">
        <f>'CCBU2-闻泰'!E9+'CCBU2-泛网'!E9+CCBU4!F10+CCBU6!F10+CCBU8!F10+'CCBU5-桂林'!F10</f>
        <v>20012757.955928512</v>
      </c>
      <c r="F9" s="85">
        <f>'CCBU2-闻泰'!F9+'CCBU2-泛网'!F9+CCBU4!G10+CCBU6!G10+CCBU8!G10+'CCBU5-桂林'!G10</f>
        <v>0</v>
      </c>
      <c r="G9" s="85">
        <f>'CCBU2-闻泰'!G9+'CCBU2-泛网'!G9+CCBU4!H10+CCBU6!H10+CCBU8!H10+'CCBU5-桂林'!H10</f>
        <v>41839196.070159458</v>
      </c>
      <c r="H9" s="85">
        <f>'CCBU2-闻泰'!H9+'CCBU2-泛网'!H9+CCBU4!I10+CCBU6!I10+CCBU8!I10+'CCBU5-桂林'!I10</f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3252371.8310000002</v>
      </c>
      <c r="O9" s="85">
        <v>765913.49</v>
      </c>
      <c r="P9" s="85">
        <v>9819067.5030854866</v>
      </c>
      <c r="Q9" s="85">
        <v>4386029.75</v>
      </c>
      <c r="R9" s="85">
        <v>6476867.9801454544</v>
      </c>
      <c r="S9" s="85">
        <v>6110762.3900000006</v>
      </c>
      <c r="T9" s="85">
        <v>3846285.179963402</v>
      </c>
      <c r="U9" s="85">
        <v>16166472.775965108</v>
      </c>
    </row>
    <row r="10" spans="1:21" hidden="1">
      <c r="A10" s="41" t="s">
        <v>45</v>
      </c>
      <c r="B10" s="24" t="s">
        <v>7</v>
      </c>
      <c r="C10" s="85">
        <f>'CCBU2-闻泰'!C10+'CCBU2-泛网'!C10+CCBU4!D11+CCBU6!D11+CCBU8!D11+'CCBU5-桂林'!D11</f>
        <v>52000</v>
      </c>
      <c r="D10" s="85">
        <f>'CCBU2-闻泰'!D10+'CCBU2-泛网'!D10+CCBU4!E11+CCBU6!E11+CCBU8!E11+'CCBU5-桂林'!E11</f>
        <v>26000</v>
      </c>
      <c r="E10" s="85">
        <f>'CCBU2-闻泰'!E10+'CCBU2-泛网'!E10+CCBU4!F11+CCBU6!F11+CCBU8!F11+'CCBU5-桂林'!F11</f>
        <v>30670</v>
      </c>
      <c r="F10" s="85">
        <f>'CCBU2-闻泰'!F10+'CCBU2-泛网'!F10+CCBU4!G11+CCBU6!G11+CCBU8!G11+'CCBU5-桂林'!G11</f>
        <v>0</v>
      </c>
      <c r="G10" s="85">
        <f>'CCBU2-闻泰'!G10+'CCBU2-泛网'!G10+CCBU4!H11+CCBU6!H11+CCBU8!H11+'CCBU5-桂林'!H11</f>
        <v>108670</v>
      </c>
      <c r="H10" s="85">
        <f>'CCBU2-闻泰'!H10+'CCBU2-泛网'!H10+CCBU4!I11+CCBU6!I11+CCBU8!I11+'CCBU5-桂林'!I11</f>
        <v>3231489.1209401712</v>
      </c>
      <c r="I10" s="85">
        <v>1906194</v>
      </c>
      <c r="J10" s="85">
        <v>0</v>
      </c>
      <c r="K10" s="85">
        <v>575268</v>
      </c>
      <c r="L10" s="85">
        <v>150972.42000000001</v>
      </c>
      <c r="M10" s="85">
        <v>136080</v>
      </c>
      <c r="N10" s="85">
        <v>0</v>
      </c>
      <c r="O10" s="85">
        <v>2000</v>
      </c>
      <c r="P10" s="85">
        <v>50000</v>
      </c>
      <c r="Q10" s="85">
        <v>26000</v>
      </c>
      <c r="R10" s="85">
        <v>0</v>
      </c>
      <c r="S10" s="85">
        <v>0</v>
      </c>
      <c r="T10" s="85">
        <v>0</v>
      </c>
      <c r="U10" s="85">
        <v>30670</v>
      </c>
    </row>
    <row r="11" spans="1:21">
      <c r="A11" s="41">
        <v>5.2</v>
      </c>
      <c r="B11" s="11" t="s">
        <v>8</v>
      </c>
      <c r="C11" s="85">
        <f>'CCBU2-闻泰'!C11+'CCBU2-泛网'!C11+CCBU4!D12+CCBU6!D12+CCBU8!D12+'CCBU5-桂林'!D12</f>
        <v>151436358.20999998</v>
      </c>
      <c r="D11" s="85">
        <f>'CCBU2-闻泰'!D11+'CCBU2-泛网'!D11+CCBU4!E12+CCBU6!E12+CCBU8!E12+'CCBU5-桂林'!E12</f>
        <v>190708083.34999999</v>
      </c>
      <c r="E11" s="85">
        <f>'CCBU2-闻泰'!E11+'CCBU2-泛网'!E11+CCBU4!F12+CCBU6!F12+CCBU8!F12+'CCBU5-桂林'!F12</f>
        <v>199845966.29933062</v>
      </c>
      <c r="F11" s="85">
        <f>'CCBU2-闻泰'!F11+'CCBU2-泛网'!F11+CCBU4!G12+CCBU6!G12+CCBU8!G12+'CCBU5-桂林'!G12</f>
        <v>214306045.66283396</v>
      </c>
      <c r="G11" s="85">
        <f>'CCBU2-闻泰'!G11+'CCBU2-泛网'!G11+CCBU4!H12+CCBU6!H12+CCBU8!H12+'CCBU5-桂林'!H12</f>
        <v>754529663.95216465</v>
      </c>
      <c r="H11" s="85">
        <f>'CCBU2-闻泰'!H11+'CCBU2-泛网'!H11+CCBU4!I12+CCBU6!I12+CCBU8!I12+'CCBU5-桂林'!I12</f>
        <v>745987145.40999997</v>
      </c>
      <c r="I11" s="85">
        <v>63866769.609999999</v>
      </c>
      <c r="J11" s="85">
        <v>60146676.820000008</v>
      </c>
      <c r="K11" s="85">
        <v>63443888.370000005</v>
      </c>
      <c r="L11" s="85">
        <v>51411011.979999997</v>
      </c>
      <c r="M11" s="85">
        <v>45320694.869999997</v>
      </c>
      <c r="N11" s="85">
        <v>46908868.82</v>
      </c>
      <c r="O11" s="85">
        <v>35411366.969999991</v>
      </c>
      <c r="P11" s="85">
        <v>69116121.969999999</v>
      </c>
      <c r="Q11" s="85">
        <v>56490452.659999996</v>
      </c>
      <c r="R11" s="85">
        <v>71737522.560000002</v>
      </c>
      <c r="S11" s="85">
        <v>62480108.130000003</v>
      </c>
      <c r="T11" s="85">
        <v>74757496.720000014</v>
      </c>
      <c r="U11" s="85">
        <v>61255772.030000001</v>
      </c>
    </row>
    <row r="12" spans="1:21" hidden="1">
      <c r="A12" s="41" t="s">
        <v>45</v>
      </c>
      <c r="B12" s="24" t="s">
        <v>9</v>
      </c>
      <c r="C12" s="85">
        <f>'CCBU2-闻泰'!C12+'CCBU2-泛网'!C12+CCBU4!D13+CCBU6!D13+CCBU8!D13+'CCBU5-桂林'!D13</f>
        <v>15899104.850000001</v>
      </c>
      <c r="D12" s="85">
        <f>'CCBU2-闻泰'!D12+'CCBU2-泛网'!D12+CCBU4!E13+CCBU6!E13+CCBU8!E13+'CCBU5-桂林'!E13</f>
        <v>20373704.75</v>
      </c>
      <c r="E12" s="85">
        <f>'CCBU2-闻泰'!E12+'CCBU2-泛网'!E12+CCBU4!F13+CCBU6!F13+CCBU8!F13+'CCBU5-桂林'!F13</f>
        <v>24340530.859999999</v>
      </c>
      <c r="F12" s="85">
        <f>'CCBU2-闻泰'!F12+'CCBU2-泛网'!F12+CCBU4!G13+CCBU6!G13+CCBU8!G13+'CCBU5-桂林'!G13</f>
        <v>28460662.199999999</v>
      </c>
      <c r="G12" s="85">
        <f>'CCBU2-闻泰'!G12+'CCBU2-泛网'!G12+CCBU4!H13+CCBU6!H13+CCBU8!H13+'CCBU5-桂林'!H13</f>
        <v>88810866.269999996</v>
      </c>
      <c r="H12" s="85">
        <f>'CCBU2-闻泰'!H12+'CCBU2-泛网'!H12+CCBU4!I13+CCBU6!I13+CCBU8!I13+'CCBU5-桂林'!I13</f>
        <v>63220016.810000002</v>
      </c>
      <c r="I12" s="85">
        <v>5326655.4000000004</v>
      </c>
      <c r="J12" s="85">
        <v>5730366.1100000003</v>
      </c>
      <c r="K12" s="85">
        <v>5561741.9699999997</v>
      </c>
      <c r="L12" s="85">
        <v>4654241.82</v>
      </c>
      <c r="M12" s="85">
        <v>4584644.47</v>
      </c>
      <c r="N12" s="85">
        <v>5543907.3700000001</v>
      </c>
      <c r="O12" s="85">
        <v>3195916.16</v>
      </c>
      <c r="P12" s="85">
        <v>7159281.3200000003</v>
      </c>
      <c r="Q12" s="85">
        <v>6110268.2600000007</v>
      </c>
      <c r="R12" s="85">
        <v>7253147.1400000006</v>
      </c>
      <c r="S12" s="85">
        <v>7010289.3500000015</v>
      </c>
      <c r="T12" s="85">
        <v>9005426.3499999978</v>
      </c>
      <c r="U12" s="85">
        <v>8091010.3099999996</v>
      </c>
    </row>
    <row r="13" spans="1:21" hidden="1">
      <c r="A13" s="41" t="s">
        <v>45</v>
      </c>
      <c r="B13" s="24" t="s">
        <v>10</v>
      </c>
      <c r="C13" s="85">
        <f>'CCBU2-闻泰'!C13+'CCBU2-泛网'!C13+CCBU4!D14+CCBU6!D14+CCBU8!D14+'CCBU5-桂林'!D14</f>
        <v>296568.67</v>
      </c>
      <c r="D13" s="85">
        <f>'CCBU2-闻泰'!D13+'CCBU2-泛网'!D13+CCBU4!E14+CCBU6!E14+CCBU8!E14+'CCBU5-桂林'!E14</f>
        <v>742113.8</v>
      </c>
      <c r="E13" s="85">
        <f>'CCBU2-闻泰'!E13+'CCBU2-泛网'!E13+CCBU4!F14+CCBU6!F14+CCBU8!F14+'CCBU5-桂林'!F14</f>
        <v>1428257.11</v>
      </c>
      <c r="F13" s="85">
        <f>'CCBU2-闻泰'!F13+'CCBU2-泛网'!F13+CCBU4!G14+CCBU6!G14+CCBU8!G14+'CCBU5-桂林'!G14</f>
        <v>2254960</v>
      </c>
      <c r="G13" s="85">
        <f>'CCBU2-闻泰'!G13+'CCBU2-泛网'!G13+CCBU4!H14+CCBU6!H14+CCBU8!H14+'CCBU5-桂林'!H14</f>
        <v>4721523.17</v>
      </c>
      <c r="H13" s="85">
        <f>'CCBU2-闻泰'!H13+'CCBU2-泛网'!H13+CCBU4!I14+CCBU6!I14+CCBU8!I14+'CCBU5-桂林'!I14</f>
        <v>2525372.7700000005</v>
      </c>
      <c r="I13" s="85">
        <v>210083.89</v>
      </c>
      <c r="J13" s="85">
        <v>134500.39000000001</v>
      </c>
      <c r="K13" s="85">
        <v>169018.62</v>
      </c>
      <c r="L13" s="85">
        <v>210493.92999999996</v>
      </c>
      <c r="M13" s="85">
        <v>259396.84</v>
      </c>
      <c r="N13" s="85">
        <v>113287.46000000002</v>
      </c>
      <c r="O13" s="85">
        <v>118223.94</v>
      </c>
      <c r="P13" s="85">
        <v>65057.270000000004</v>
      </c>
      <c r="Q13" s="85">
        <v>374092.13</v>
      </c>
      <c r="R13" s="85">
        <v>205800.82</v>
      </c>
      <c r="S13" s="85">
        <v>162220.85</v>
      </c>
      <c r="T13" s="85">
        <v>97390.43</v>
      </c>
      <c r="U13" s="85">
        <v>729978.67999999982</v>
      </c>
    </row>
    <row r="14" spans="1:21" hidden="1">
      <c r="A14" s="41" t="s">
        <v>45</v>
      </c>
      <c r="B14" s="24" t="s">
        <v>11</v>
      </c>
      <c r="C14" s="85">
        <f>'CCBU2-闻泰'!C14+'CCBU2-泛网'!C14+CCBU4!D15+CCBU6!D15+CCBU8!D15+'CCBU5-桂林'!D15</f>
        <v>5001701.1664348887</v>
      </c>
      <c r="D14" s="85">
        <f>'CCBU2-闻泰'!D14+'CCBU2-泛网'!D14+CCBU4!E15+CCBU6!E15+CCBU8!E15+'CCBU5-桂林'!E15</f>
        <v>3779638.1491808267</v>
      </c>
      <c r="E14" s="85">
        <f>'CCBU2-闻泰'!E14+'CCBU2-泛网'!E14+CCBU4!F15+CCBU6!F15+CCBU8!F15+'CCBU5-桂林'!F15</f>
        <v>5066641.9094531536</v>
      </c>
      <c r="F14" s="85">
        <f>'CCBU2-闻泰'!F14+'CCBU2-泛网'!F14+CCBU4!G15+CCBU6!G15+CCBU8!G15+'CCBU5-桂林'!G15</f>
        <v>5621182.0581528768</v>
      </c>
      <c r="G14" s="85">
        <f>'CCBU2-闻泰'!G14+'CCBU2-泛网'!G14+CCBU4!H15+CCBU6!H15+CCBU8!H15+'CCBU5-桂林'!H15</f>
        <v>19469163.283221744</v>
      </c>
      <c r="H14" s="85">
        <f>'CCBU2-闻泰'!H14+'CCBU2-泛网'!H14+CCBU4!I15+CCBU6!I15+CCBU8!I15+'CCBU5-桂林'!I15</f>
        <v>22175642.621648774</v>
      </c>
      <c r="I14" s="85">
        <v>1430360.4910019024</v>
      </c>
      <c r="J14" s="85">
        <v>1671893.3183668386</v>
      </c>
      <c r="K14" s="85">
        <v>1049917.186156664</v>
      </c>
      <c r="L14" s="85">
        <v>1489610.4252711958</v>
      </c>
      <c r="M14" s="85">
        <v>4169046.1182450871</v>
      </c>
      <c r="N14" s="85">
        <v>1361643.1134975443</v>
      </c>
      <c r="O14" s="85">
        <v>1692649.0846525342</v>
      </c>
      <c r="P14" s="85">
        <v>1947408.96828481</v>
      </c>
      <c r="Q14" s="85">
        <v>642329.30918082688</v>
      </c>
      <c r="R14" s="85">
        <v>1704052.46</v>
      </c>
      <c r="S14" s="85">
        <v>1433256.38</v>
      </c>
      <c r="T14" s="85">
        <v>1293975.42</v>
      </c>
      <c r="U14" s="85">
        <v>1926399.14</v>
      </c>
    </row>
    <row r="15" spans="1:21" hidden="1">
      <c r="A15" s="41" t="s">
        <v>45</v>
      </c>
      <c r="B15" s="24" t="s">
        <v>12</v>
      </c>
      <c r="C15" s="85">
        <f>'CCBU2-闻泰'!C15+'CCBU2-泛网'!C15+CCBU4!D16+CCBU6!D16+CCBU8!D16+'CCBU5-桂林'!D16</f>
        <v>0</v>
      </c>
      <c r="D15" s="85">
        <f>'CCBU2-闻泰'!D15+'CCBU2-泛网'!D15+CCBU4!E16+CCBU6!E16+CCBU8!E16+'CCBU5-桂林'!E16</f>
        <v>0</v>
      </c>
      <c r="E15" s="85">
        <f>'CCBU2-闻泰'!E15+'CCBU2-泛网'!E15+CCBU4!F16+CCBU6!F16+CCBU8!F16+'CCBU5-桂林'!F16</f>
        <v>0</v>
      </c>
      <c r="F15" s="85">
        <f>'CCBU2-闻泰'!F15+'CCBU2-泛网'!F15+CCBU4!G16+CCBU6!G16+CCBU8!G16+'CCBU5-桂林'!G16</f>
        <v>0</v>
      </c>
      <c r="G15" s="85">
        <f>'CCBU2-闻泰'!G15+'CCBU2-泛网'!G15+CCBU4!H16+CCBU6!H16+CCBU8!H16+'CCBU5-桂林'!H16</f>
        <v>0</v>
      </c>
      <c r="H15" s="85">
        <f>'CCBU2-闻泰'!H15+'CCBU2-泛网'!H15+CCBU4!I16+CCBU6!I16+CCBU8!I16+'CCBU5-桂林'!I16</f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  <c r="T15" s="85">
        <v>0</v>
      </c>
      <c r="U15" s="85">
        <v>0</v>
      </c>
    </row>
    <row r="16" spans="1:21" hidden="1">
      <c r="A16" s="41" t="s">
        <v>45</v>
      </c>
      <c r="B16" s="24" t="s">
        <v>13</v>
      </c>
      <c r="C16" s="85">
        <f>'CCBU2-闻泰'!C16+'CCBU2-泛网'!C16+CCBU4!D17+CCBU6!D17+CCBU8!D17+'CCBU5-桂林'!D17</f>
        <v>0</v>
      </c>
      <c r="D16" s="85">
        <f>'CCBU2-闻泰'!D16+'CCBU2-泛网'!D16+CCBU4!E17+CCBU6!E17+CCBU8!E17+'CCBU5-桂林'!E17</f>
        <v>0</v>
      </c>
      <c r="E16" s="85">
        <f>'CCBU2-闻泰'!E16+'CCBU2-泛网'!E16+CCBU4!F17+CCBU6!F17+CCBU8!F17+'CCBU5-桂林'!F17</f>
        <v>0</v>
      </c>
      <c r="F16" s="85">
        <f>'CCBU2-闻泰'!F16+'CCBU2-泛网'!F16+CCBU4!G17+CCBU6!G17+CCBU8!G17+'CCBU5-桂林'!G17</f>
        <v>0</v>
      </c>
      <c r="G16" s="85">
        <f>'CCBU2-闻泰'!G16+'CCBU2-泛网'!G16+CCBU4!H17+CCBU6!H17+CCBU8!H17+'CCBU5-桂林'!H17</f>
        <v>0</v>
      </c>
      <c r="H16" s="85">
        <f>'CCBU2-闻泰'!H16+'CCBU2-泛网'!H16+CCBU4!I17+CCBU6!I17+CCBU8!I17+'CCBU5-桂林'!I17</f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</row>
    <row r="17" spans="1:21" hidden="1">
      <c r="A17" s="41" t="s">
        <v>45</v>
      </c>
      <c r="B17" s="24" t="s">
        <v>14</v>
      </c>
      <c r="C17" s="85">
        <f>'CCBU2-闻泰'!C17+'CCBU2-泛网'!C17+CCBU4!D18+CCBU6!D18+CCBU8!D18+'CCBU5-桂林'!D18</f>
        <v>0</v>
      </c>
      <c r="D17" s="85">
        <f>'CCBU2-闻泰'!D17+'CCBU2-泛网'!D17+CCBU4!E18+CCBU6!E18+CCBU8!E18+'CCBU5-桂林'!E18</f>
        <v>0</v>
      </c>
      <c r="E17" s="85">
        <f>'CCBU2-闻泰'!E17+'CCBU2-泛网'!E17+CCBU4!F18+CCBU6!F18+CCBU8!F18+'CCBU5-桂林'!F18</f>
        <v>-7.000000006519258E-2</v>
      </c>
      <c r="F17" s="85">
        <f>'CCBU2-闻泰'!F17+'CCBU2-泛网'!F17+CCBU4!G18+CCBU6!G18+CCBU8!G18+'CCBU5-桂林'!G18</f>
        <v>0</v>
      </c>
      <c r="G17" s="85">
        <f>'CCBU2-闻泰'!G17+'CCBU2-泛网'!G17+CCBU4!H18+CCBU6!H18+CCBU8!H18+'CCBU5-桂林'!H18</f>
        <v>-7.000000006519258E-2</v>
      </c>
      <c r="H17" s="85">
        <f>'CCBU2-闻泰'!H17+'CCBU2-泛网'!H17+CCBU4!I18+CCBU6!I18+CCBU8!I18+'CCBU5-桂林'!I18</f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85">
        <v>0</v>
      </c>
      <c r="T17" s="85">
        <v>-7.000000006519258E-2</v>
      </c>
      <c r="U17" s="85">
        <v>0</v>
      </c>
    </row>
    <row r="18" spans="1:21" hidden="1">
      <c r="A18" s="41" t="s">
        <v>45</v>
      </c>
      <c r="B18" s="24" t="s">
        <v>55</v>
      </c>
      <c r="C18" s="85">
        <f>'CCBU2-闻泰'!C18+'CCBU2-泛网'!C18+CCBU4!D19+CCBU6!D19+CCBU8!D19+'CCBU5-桂林'!D19</f>
        <v>0</v>
      </c>
      <c r="D18" s="85">
        <f>'CCBU2-闻泰'!D18+'CCBU2-泛网'!D18+CCBU4!E19+CCBU6!E19+CCBU8!E19+'CCBU5-桂林'!E19</f>
        <v>0</v>
      </c>
      <c r="E18" s="85">
        <f>'CCBU2-闻泰'!E18+'CCBU2-泛网'!E18+CCBU4!F19+CCBU6!F19+CCBU8!F19+'CCBU5-桂林'!F19</f>
        <v>0</v>
      </c>
      <c r="F18" s="85">
        <f>'CCBU2-闻泰'!F18+'CCBU2-泛网'!F18+CCBU4!G19+CCBU6!G19+CCBU8!G19+'CCBU5-桂林'!G19</f>
        <v>0</v>
      </c>
      <c r="G18" s="85">
        <f>'CCBU2-闻泰'!G18+'CCBU2-泛网'!G18+CCBU4!H19+CCBU6!H19+CCBU8!H19+'CCBU5-桂林'!H19</f>
        <v>0</v>
      </c>
      <c r="H18" s="85">
        <f>'CCBU2-闻泰'!H18+'CCBU2-泛网'!H18+CCBU4!I19+CCBU6!I19+CCBU8!I19+'CCBU5-桂林'!I19</f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  <c r="T18" s="85">
        <v>0</v>
      </c>
      <c r="U18" s="85">
        <v>0</v>
      </c>
    </row>
    <row r="19" spans="1:21">
      <c r="A19" s="41">
        <v>6</v>
      </c>
      <c r="B19" s="22" t="s">
        <v>44</v>
      </c>
      <c r="C19" s="85">
        <f>'CCBU2-闻泰'!C19+'CCBU2-泛网'!C19+CCBU4!D20+CCBU6!D20+CCBU8!D20+'CCBU5-桂林'!D20</f>
        <v>110054907.0553629</v>
      </c>
      <c r="D19" s="85">
        <f>'CCBU2-闻泰'!D19+'CCBU2-泛网'!D19+CCBU4!E20+CCBU6!E20+CCBU8!E20+'CCBU5-桂林'!E20</f>
        <v>130417549.0290636</v>
      </c>
      <c r="E19" s="85">
        <f>'CCBU2-闻泰'!E19+'CCBU2-泛网'!E19+CCBU4!F20+CCBU6!F20+CCBU8!F20+'CCBU5-桂林'!F20</f>
        <v>147045979.62046176</v>
      </c>
      <c r="F19" s="85">
        <f>'CCBU2-闻泰'!F19+'CCBU2-泛网'!F19+CCBU4!G20+CCBU6!G20+CCBU8!G20+'CCBU5-桂林'!G20</f>
        <v>111297807.8729485</v>
      </c>
      <c r="G19" s="85">
        <f>'CCBU2-闻泰'!G19+'CCBU2-泛网'!G19+CCBU4!H20+CCBU6!H20+CCBU8!H20+'CCBU5-桂林'!H20</f>
        <v>488340637.79783678</v>
      </c>
      <c r="H19" s="85">
        <f>'CCBU2-闻泰'!H19+'CCBU2-泛网'!H19+CCBU4!I20+CCBU6!I20+CCBU8!I20+'CCBU5-桂林'!I20</f>
        <v>540207286.44711971</v>
      </c>
      <c r="I19" s="85">
        <v>40835480.689697325</v>
      </c>
      <c r="J19" s="85">
        <v>44925413.971665934</v>
      </c>
      <c r="K19" s="85">
        <v>41641835.757140413</v>
      </c>
      <c r="L19" s="85">
        <v>43625318.510440409</v>
      </c>
      <c r="M19" s="85">
        <v>42825767.942114606</v>
      </c>
      <c r="N19" s="85">
        <v>39768704.591706127</v>
      </c>
      <c r="O19" s="85">
        <v>32569277.257223848</v>
      </c>
      <c r="P19" s="85">
        <v>37716925.206432916</v>
      </c>
      <c r="Q19" s="85">
        <v>40407897.437147677</v>
      </c>
      <c r="R19" s="85">
        <v>45533656.924097538</v>
      </c>
      <c r="S19" s="85">
        <v>44475994.2978184</v>
      </c>
      <c r="T19" s="85">
        <v>50970147.061572477</v>
      </c>
      <c r="U19" s="85">
        <v>57024142.932484485</v>
      </c>
    </row>
    <row r="20" spans="1:21">
      <c r="A20" s="10">
        <v>6.1</v>
      </c>
      <c r="B20" s="11" t="s">
        <v>22</v>
      </c>
      <c r="C20" s="85">
        <f>'CCBU2-闻泰'!C20+'CCBU2-泛网'!C20+CCBU4!D21+CCBU6!D21+CCBU8!D21+'CCBU5-桂林'!D21</f>
        <v>32590899.168033265</v>
      </c>
      <c r="D20" s="85">
        <f>'CCBU2-闻泰'!D20+'CCBU2-泛网'!D20+CCBU4!E21+CCBU6!E21+CCBU8!E21+'CCBU5-桂林'!E21</f>
        <v>32200446.537499949</v>
      </c>
      <c r="E20" s="85">
        <f>'CCBU2-闻泰'!E20+'CCBU2-泛网'!E20+CCBU4!F21+CCBU6!F21+CCBU8!F21+'CCBU5-桂林'!F21</f>
        <v>31751632.970000006</v>
      </c>
      <c r="F20" s="85">
        <f>'CCBU2-闻泰'!F20+'CCBU2-泛网'!F20+CCBU4!G21+CCBU6!G21+CCBU8!G21+'CCBU5-桂林'!G21</f>
        <v>32990596.579999998</v>
      </c>
      <c r="G20" s="85">
        <f>'CCBU2-闻泰'!G20+'CCBU2-泛网'!G20+CCBU4!H21+CCBU6!H21+CCBU8!H21+'CCBU5-桂林'!H21</f>
        <v>128337141.18553323</v>
      </c>
      <c r="H20" s="85">
        <f>'CCBU2-闻泰'!H20+'CCBU2-泛网'!H20+CCBU4!I21+CCBU6!I21+CCBU8!I21+'CCBU5-桂林'!I21</f>
        <v>147545626.69927999</v>
      </c>
      <c r="I20" s="85">
        <v>12264193.213330001</v>
      </c>
      <c r="J20" s="85">
        <v>12273279.58</v>
      </c>
      <c r="K20" s="85">
        <v>12280302.309999999</v>
      </c>
      <c r="L20" s="85">
        <v>12231174.703000002</v>
      </c>
      <c r="M20" s="85">
        <v>11707103.252999999</v>
      </c>
      <c r="N20" s="85">
        <v>10868117.154166641</v>
      </c>
      <c r="O20" s="85">
        <v>10859636.156366631</v>
      </c>
      <c r="P20" s="85">
        <v>10863145.857499989</v>
      </c>
      <c r="Q20" s="85">
        <v>10425869.617499989</v>
      </c>
      <c r="R20" s="85">
        <v>11073528.499999991</v>
      </c>
      <c r="S20" s="85">
        <v>10701048.049999975</v>
      </c>
      <c r="T20" s="85">
        <v>10889290.019999981</v>
      </c>
      <c r="U20" s="85">
        <v>10857489.81000003</v>
      </c>
    </row>
    <row r="21" spans="1:21" ht="17.45" hidden="1" customHeight="1">
      <c r="A21" s="10" t="s">
        <v>45</v>
      </c>
      <c r="B21" s="24" t="s">
        <v>15</v>
      </c>
      <c r="C21" s="85">
        <f>'CCBU2-闻泰'!C21+'CCBU2-泛网'!C21+CCBU4!D22+CCBU6!D22+CCBU8!D22+'CCBU5-桂林'!D22</f>
        <v>19920787.412470564</v>
      </c>
      <c r="D21" s="85">
        <f>'CCBU2-闻泰'!D21+'CCBU2-泛网'!D21+CCBU4!E22+CCBU6!E22+CCBU8!E22+'CCBU5-桂林'!E22</f>
        <v>18302643.081277955</v>
      </c>
      <c r="E21" s="85">
        <f>'CCBU2-闻泰'!E21+'CCBU2-泛网'!E21+CCBU4!F22+CCBU6!F22+CCBU8!F22+'CCBU5-桂林'!F22</f>
        <v>21328402.987799991</v>
      </c>
      <c r="F21" s="85">
        <f>'CCBU2-闻泰'!F21+'CCBU2-泛网'!F21+CCBU4!G22+CCBU6!G22+CCBU8!G22+'CCBU5-桂林'!G22</f>
        <v>28937141.240000002</v>
      </c>
      <c r="G21" s="85">
        <f>'CCBU2-闻泰'!G21+'CCBU2-泛网'!G21+CCBU4!H22+CCBU6!H22+CCBU8!H22+'CCBU5-桂林'!H22</f>
        <v>87292540.65154852</v>
      </c>
      <c r="H21" s="85">
        <f>'CCBU2-闻泰'!H21+'CCBU2-泛网'!H21+CCBU4!I22+CCBU6!I22+CCBU8!I22+'CCBU5-桂林'!I22</f>
        <v>107934513.39815879</v>
      </c>
      <c r="I21" s="85">
        <v>8705564.7533648107</v>
      </c>
      <c r="J21" s="85">
        <v>9479743.2775108572</v>
      </c>
      <c r="K21" s="85">
        <v>9898207.695244465</v>
      </c>
      <c r="L21" s="85">
        <v>8148732.512355295</v>
      </c>
      <c r="M21" s="85">
        <v>7579322.4281349741</v>
      </c>
      <c r="N21" s="85">
        <v>7160432.3719999837</v>
      </c>
      <c r="O21" s="85">
        <v>6025179.9571699854</v>
      </c>
      <c r="P21" s="85">
        <v>6735175.0833005924</v>
      </c>
      <c r="Q21" s="85">
        <v>5140681.722577964</v>
      </c>
      <c r="R21" s="85">
        <v>6913456.8920000009</v>
      </c>
      <c r="S21" s="85">
        <v>6248504.4394999901</v>
      </c>
      <c r="T21" s="85">
        <v>6783867.8949999772</v>
      </c>
      <c r="U21" s="85">
        <v>5895652.6828000201</v>
      </c>
    </row>
    <row r="22" spans="1:21" ht="17.45" hidden="1" customHeight="1">
      <c r="A22" s="10" t="s">
        <v>45</v>
      </c>
      <c r="B22" s="24" t="s">
        <v>16</v>
      </c>
      <c r="C22" s="85">
        <f>'CCBU2-闻泰'!C22+'CCBU2-泛网'!C22+CCBU4!D23+CCBU6!D23+CCBU8!D23+'CCBU5-桂林'!D23</f>
        <v>10970142.969729368</v>
      </c>
      <c r="D22" s="85">
        <f>'CCBU2-闻泰'!D22+'CCBU2-泛网'!D22+CCBU4!E23+CCBU6!E23+CCBU8!E23+'CCBU5-桂林'!E23</f>
        <v>11948004.428722</v>
      </c>
      <c r="E22" s="85">
        <f>'CCBU2-闻泰'!E22+'CCBU2-泛网'!E22+CCBU4!F23+CCBU6!F23+CCBU8!F23+'CCBU5-桂林'!F23</f>
        <v>8619000.4622000139</v>
      </c>
      <c r="F22" s="85">
        <f>'CCBU2-闻泰'!F22+'CCBU2-泛网'!F22+CCBU4!G23+CCBU6!G23+CCBU8!G23+'CCBU5-桂林'!G23</f>
        <v>2204544.9900000002</v>
      </c>
      <c r="G22" s="85">
        <f>'CCBU2-闻泰'!G22+'CCBU2-泛网'!G22+CCBU4!H23+CCBU6!H23+CCBU8!H23+'CCBU5-桂林'!H23</f>
        <v>33741692.850651383</v>
      </c>
      <c r="H22" s="85">
        <f>'CCBU2-闻泰'!H22+'CCBU2-泛网'!H22+CCBU4!I23+CCBU6!I23+CCBU8!I23+'CCBU5-桂林'!I23</f>
        <v>33286522.621121205</v>
      </c>
      <c r="I22" s="85">
        <v>3004269.2399651883</v>
      </c>
      <c r="J22" s="85">
        <v>2239177.0924891429</v>
      </c>
      <c r="K22" s="85">
        <v>1828541.474755533</v>
      </c>
      <c r="L22" s="85">
        <v>3535333.3706447049</v>
      </c>
      <c r="M22" s="85">
        <v>3636065.4748650263</v>
      </c>
      <c r="N22" s="85">
        <v>3179931.7579999901</v>
      </c>
      <c r="O22" s="85">
        <v>4281682.1050299816</v>
      </c>
      <c r="P22" s="85">
        <v>3508529.1066993969</v>
      </c>
      <c r="Q22" s="85">
        <v>4646226.5074220244</v>
      </c>
      <c r="R22" s="85">
        <v>3491072.3279999909</v>
      </c>
      <c r="S22" s="85">
        <v>3810705.2504999842</v>
      </c>
      <c r="T22" s="85">
        <v>3440343.5350000039</v>
      </c>
      <c r="U22" s="85">
        <v>4438985.6472000107</v>
      </c>
    </row>
    <row r="23" spans="1:21" ht="17.45" hidden="1" customHeight="1">
      <c r="A23" s="10" t="s">
        <v>45</v>
      </c>
      <c r="B23" s="24" t="s">
        <v>17</v>
      </c>
      <c r="C23" s="85">
        <f>'CCBU2-闻泰'!C23+'CCBU2-泛网'!C23+CCBU4!D24+CCBU6!D24+CCBU8!D24+'CCBU5-桂林'!D24</f>
        <v>1590909.28</v>
      </c>
      <c r="D23" s="85">
        <f>'CCBU2-闻泰'!D23+'CCBU2-泛网'!D23+CCBU4!E24+CCBU6!E24+CCBU8!E24+'CCBU5-桂林'!E24</f>
        <v>1886912.61</v>
      </c>
      <c r="E23" s="85">
        <f>'CCBU2-闻泰'!E23+'CCBU2-泛网'!E23+CCBU4!F24+CCBU6!F24+CCBU8!F24+'CCBU5-桂林'!F24</f>
        <v>1804229.5200000003</v>
      </c>
      <c r="F23" s="85">
        <f>'CCBU2-闻泰'!F23+'CCBU2-泛网'!F23+CCBU4!G24+CCBU6!G24+CCBU8!G24+'CCBU5-桂林'!G24</f>
        <v>1848910.35</v>
      </c>
      <c r="G23" s="85">
        <f>'CCBU2-闻泰'!G23+'CCBU2-泛网'!G23+CCBU4!H24+CCBU6!H24+CCBU8!H24+'CCBU5-桂林'!H24</f>
        <v>7130961.7599999998</v>
      </c>
      <c r="H23" s="85">
        <f>'CCBU2-闻泰'!H23+'CCBU2-泛网'!H23+CCBU4!I24+CCBU6!I24+CCBU8!I24+'CCBU5-桂林'!I24</f>
        <v>5738533.9000000004</v>
      </c>
      <c r="I23" s="85">
        <v>515805.64</v>
      </c>
      <c r="J23" s="85">
        <v>515805.63000000006</v>
      </c>
      <c r="K23" s="85">
        <v>514999.56</v>
      </c>
      <c r="L23" s="85">
        <v>508555.24000000011</v>
      </c>
      <c r="M23" s="85">
        <v>463870.94999999995</v>
      </c>
      <c r="N23" s="85">
        <v>491859.73000000004</v>
      </c>
      <c r="O23" s="85">
        <v>515333.30000000005</v>
      </c>
      <c r="P23" s="85">
        <v>583716.25</v>
      </c>
      <c r="Q23" s="85">
        <v>603235.97</v>
      </c>
      <c r="R23" s="85">
        <v>641838.28</v>
      </c>
      <c r="S23" s="85">
        <v>641838.3600000001</v>
      </c>
      <c r="T23" s="85">
        <v>665078.59000000008</v>
      </c>
      <c r="U23" s="85">
        <v>522851.4800000001</v>
      </c>
    </row>
    <row r="24" spans="1:21">
      <c r="A24" s="10">
        <v>6.2</v>
      </c>
      <c r="B24" s="11" t="s">
        <v>18</v>
      </c>
      <c r="C24" s="85">
        <f>'CCBU2-闻泰'!C24+'CCBU2-泛网'!C24+CCBU4!D25+CCBU6!D25+CCBU8!D25+'CCBU5-桂林'!D25</f>
        <v>8977105.8200000003</v>
      </c>
      <c r="D24" s="85">
        <f>'CCBU2-闻泰'!D24+'CCBU2-泛网'!D24+CCBU4!E25+CCBU6!E25+CCBU8!E25+'CCBU5-桂林'!E25</f>
        <v>12336250.699999999</v>
      </c>
      <c r="E24" s="85">
        <f>'CCBU2-闻泰'!E24+'CCBU2-泛网'!E24+CCBU4!F25+CCBU6!F25+CCBU8!F25+'CCBU5-桂林'!F25</f>
        <v>13261389.976848254</v>
      </c>
      <c r="F24" s="85">
        <f>'CCBU2-闻泰'!F24+'CCBU2-泛网'!F24+CCBU4!G25+CCBU6!G25+CCBU8!G25+'CCBU5-桂林'!G25</f>
        <v>11571619.724953176</v>
      </c>
      <c r="G24" s="85">
        <f>'CCBU2-闻泰'!G24+'CCBU2-泛网'!G24+CCBU4!H25+CCBU6!H25+CCBU8!H25+'CCBU5-桂林'!H25</f>
        <v>44799405.191801429</v>
      </c>
      <c r="H24" s="85">
        <f>'CCBU2-闻泰'!H24+'CCBU2-泛网'!H24+CCBU4!I25+CCBU6!I25+CCBU8!I25+'CCBU5-桂林'!I25</f>
        <v>40193120.394804992</v>
      </c>
      <c r="I24" s="85">
        <v>3807796.01</v>
      </c>
      <c r="J24" s="85">
        <v>3446431.0399999996</v>
      </c>
      <c r="K24" s="85">
        <v>2990227.5</v>
      </c>
      <c r="L24" s="85">
        <v>3131220.0916792811</v>
      </c>
      <c r="M24" s="85">
        <v>2680550.25</v>
      </c>
      <c r="N24" s="85">
        <v>3099894.63</v>
      </c>
      <c r="O24" s="85">
        <v>2516269.1</v>
      </c>
      <c r="P24" s="85">
        <v>3360942.09</v>
      </c>
      <c r="Q24" s="85">
        <v>3883972.57</v>
      </c>
      <c r="R24" s="85">
        <v>3885102.88</v>
      </c>
      <c r="S24" s="85">
        <v>4567175.25</v>
      </c>
      <c r="T24" s="85">
        <v>4494281.5500000007</v>
      </c>
      <c r="U24" s="85">
        <v>5494006.1100000003</v>
      </c>
    </row>
    <row r="25" spans="1:21">
      <c r="A25" s="10">
        <v>6.3</v>
      </c>
      <c r="B25" s="11" t="s">
        <v>19</v>
      </c>
      <c r="C25" s="85">
        <f>'CCBU2-闻泰'!C25+'CCBU2-泛网'!C25+CCBU4!D26+CCBU6!D26+CCBU8!D26+'CCBU5-桂林'!D26</f>
        <v>20553771.730000004</v>
      </c>
      <c r="D25" s="85">
        <f>'CCBU2-闻泰'!D25+'CCBU2-泛网'!D25+CCBU4!E26+CCBU6!E26+CCBU8!E26+'CCBU5-桂林'!E26</f>
        <v>20804763.923333332</v>
      </c>
      <c r="E25" s="85">
        <f>'CCBU2-闻泰'!E25+'CCBU2-泛网'!E25+CCBU4!F26+CCBU6!F26+CCBU8!F26+'CCBU5-桂林'!F26</f>
        <v>23493672.669999998</v>
      </c>
      <c r="F25" s="85">
        <f>'CCBU2-闻泰'!F25+'CCBU2-泛网'!F25+CCBU4!G26+CCBU6!G26+CCBU8!G26+'CCBU5-桂林'!G26</f>
        <v>19475452.370000001</v>
      </c>
      <c r="G25" s="85">
        <f>'CCBU2-闻泰'!G25+'CCBU2-泛网'!G25+CCBU4!H26+CCBU6!H26+CCBU8!H26+'CCBU5-桂林'!H26</f>
        <v>82179207.143333346</v>
      </c>
      <c r="H25" s="85">
        <f>'CCBU2-闻泰'!H25+'CCBU2-泛网'!H25+CCBU4!I26+CCBU6!I26+CCBU8!I26+'CCBU5-桂林'!I26</f>
        <v>81667197.280000001</v>
      </c>
      <c r="I25" s="85">
        <v>6926752.7699999996</v>
      </c>
      <c r="J25" s="85">
        <v>6776059.8399999999</v>
      </c>
      <c r="K25" s="85">
        <v>6852783.9000000004</v>
      </c>
      <c r="L25" s="85">
        <v>6562642.7000000002</v>
      </c>
      <c r="M25" s="85">
        <v>6633775.5800000001</v>
      </c>
      <c r="N25" s="85">
        <v>6719654.9100000001</v>
      </c>
      <c r="O25" s="85">
        <v>6502504.8499999996</v>
      </c>
      <c r="P25" s="85">
        <v>7331611.9699999997</v>
      </c>
      <c r="Q25" s="85">
        <v>6918693.5600000005</v>
      </c>
      <c r="R25" s="85">
        <v>6968488.7133333338</v>
      </c>
      <c r="S25" s="85">
        <v>6917581.6499999994</v>
      </c>
      <c r="T25" s="85">
        <v>7619064.8000000007</v>
      </c>
      <c r="U25" s="85">
        <v>9338253.2400000002</v>
      </c>
    </row>
    <row r="26" spans="1:21">
      <c r="A26" s="10">
        <v>6.4</v>
      </c>
      <c r="B26" s="11" t="s">
        <v>20</v>
      </c>
      <c r="C26" s="85">
        <f>'CCBU2-闻泰'!C26+'CCBU2-泛网'!C26+CCBU4!D27+CCBU6!D27+CCBU8!D27+'CCBU5-桂林'!D27</f>
        <v>6333407.5700000003</v>
      </c>
      <c r="D26" s="85">
        <f>'CCBU2-闻泰'!D26+'CCBU2-泛网'!D26+CCBU4!E27+CCBU6!E27+CCBU8!E27+'CCBU5-桂林'!E27</f>
        <v>12442799.259999998</v>
      </c>
      <c r="E26" s="85">
        <f>'CCBU2-闻泰'!E26+'CCBU2-泛网'!E26+CCBU4!F27+CCBU6!F27+CCBU8!F27+'CCBU5-桂林'!F27</f>
        <v>18348000.127716586</v>
      </c>
      <c r="F26" s="85">
        <f>'CCBU2-闻泰'!F26+'CCBU2-泛网'!F26+CCBU4!G27+CCBU6!G27+CCBU8!G27+'CCBU5-桂林'!G27</f>
        <v>14030004.609999999</v>
      </c>
      <c r="G26" s="85">
        <f>'CCBU2-闻泰'!G26+'CCBU2-泛网'!G26+CCBU4!H27+CCBU6!H27+CCBU8!H27+'CCBU5-桂林'!H27</f>
        <v>47581903.267716587</v>
      </c>
      <c r="H26" s="85">
        <f>'CCBU2-闻泰'!H26+'CCBU2-泛网'!H26+CCBU4!I27+CCBU6!I27+CCBU8!I27+'CCBU5-桂林'!I27</f>
        <v>51833745.106666669</v>
      </c>
      <c r="I26" s="85">
        <v>2815612.83</v>
      </c>
      <c r="J26" s="85">
        <v>4490021.42</v>
      </c>
      <c r="K26" s="85">
        <v>2337120.65</v>
      </c>
      <c r="L26" s="85">
        <v>3601827.3699999996</v>
      </c>
      <c r="M26" s="85">
        <v>6557648.5466666669</v>
      </c>
      <c r="N26" s="85">
        <v>2325340</v>
      </c>
      <c r="O26" s="85">
        <v>850752.14</v>
      </c>
      <c r="P26" s="85">
        <v>3157315.43</v>
      </c>
      <c r="Q26" s="85">
        <v>4007419.33</v>
      </c>
      <c r="R26" s="85">
        <v>3717287.4299999997</v>
      </c>
      <c r="S26" s="85">
        <v>4718092.5</v>
      </c>
      <c r="T26" s="85">
        <v>6567340.7700000005</v>
      </c>
      <c r="U26" s="85">
        <v>7070528.7599999998</v>
      </c>
    </row>
    <row r="27" spans="1:21">
      <c r="A27" s="10">
        <v>6.5</v>
      </c>
      <c r="B27" s="11" t="s">
        <v>21</v>
      </c>
      <c r="C27" s="85">
        <f>'CCBU2-闻泰'!C27+'CCBU2-泛网'!C27+CCBU4!D28+CCBU6!D28+CCBU8!D28+'CCBU5-桂林'!D28</f>
        <v>7787584.9076199494</v>
      </c>
      <c r="D27" s="85">
        <f>'CCBU2-闻泰'!D27+'CCBU2-泛网'!D27+CCBU4!E28+CCBU6!E28+CCBU8!E28+'CCBU5-桂林'!E28</f>
        <v>7402821.9231765587</v>
      </c>
      <c r="E27" s="85">
        <f>'CCBU2-闻泰'!E27+'CCBU2-泛网'!E27+CCBU4!F28+CCBU6!F28+CCBU8!F28+'CCBU5-桂林'!F28</f>
        <v>9895078.9004601687</v>
      </c>
      <c r="F27" s="85">
        <f>'CCBU2-闻泰'!F27+'CCBU2-泛网'!F27+CCBU4!G28+CCBU6!G28+CCBU8!G28+'CCBU5-桂林'!G28</f>
        <v>7100425.5690000001</v>
      </c>
      <c r="G27" s="85">
        <f>'CCBU2-闻泰'!G27+'CCBU2-泛网'!G27+CCBU4!H28+CCBU6!H28+CCBU8!H28+'CCBU5-桂林'!H28</f>
        <v>30134439.640256677</v>
      </c>
      <c r="H27" s="85">
        <f>'CCBU2-闻泰'!H27+'CCBU2-泛网'!H27+CCBU4!I28+CCBU6!I28+CCBU8!I28+'CCBU5-桂林'!I28</f>
        <v>43530791.601061329</v>
      </c>
      <c r="I27" s="85">
        <v>3809542.1592705604</v>
      </c>
      <c r="J27" s="85">
        <v>3744792.3483325965</v>
      </c>
      <c r="K27" s="85">
        <v>3861572.0568178338</v>
      </c>
      <c r="L27" s="85">
        <v>3204122.0157611249</v>
      </c>
      <c r="M27" s="85">
        <v>2979890.2727705156</v>
      </c>
      <c r="N27" s="85">
        <v>2509054.4365394833</v>
      </c>
      <c r="O27" s="85">
        <v>3034038.1389217293</v>
      </c>
      <c r="P27" s="85">
        <v>2244492.332158736</v>
      </c>
      <c r="Q27" s="85">
        <v>2440374.0996476859</v>
      </c>
      <c r="R27" s="85">
        <v>2339056.8223771118</v>
      </c>
      <c r="S27" s="85">
        <v>2623391.001151761</v>
      </c>
      <c r="T27" s="85">
        <v>2622512.9545563636</v>
      </c>
      <c r="U27" s="85">
        <v>4782677.5824038042</v>
      </c>
    </row>
    <row r="28" spans="1:21" s="19" customFormat="1">
      <c r="A28" s="10">
        <v>6.6</v>
      </c>
      <c r="B28" s="11" t="s">
        <v>56</v>
      </c>
      <c r="C28" s="85">
        <f>'CCBU2-闻泰'!C28+'CCBU2-泛网'!C28+CCBU4!D29+CCBU6!D29+CCBU8!D29+'CCBU5-桂林'!D29</f>
        <v>15508583.969709679</v>
      </c>
      <c r="D28" s="85">
        <f>'CCBU2-闻泰'!D28+'CCBU2-泛网'!D28+CCBU4!E29+CCBU6!E29+CCBU8!E29+'CCBU5-桂林'!E29</f>
        <v>22177165.655053765</v>
      </c>
      <c r="E28" s="85">
        <f>'CCBU2-闻泰'!E28+'CCBU2-泛网'!E28+CCBU4!F29+CCBU6!F29+CCBU8!F29+'CCBU5-桂林'!F29</f>
        <v>22652466.88543674</v>
      </c>
      <c r="F28" s="85">
        <f>'CCBU2-闻泰'!F28+'CCBU2-泛网'!F28+CCBU4!G29+CCBU6!G29+CCBU8!G29+'CCBU5-桂林'!G29</f>
        <v>14061030.458995316</v>
      </c>
      <c r="G28" s="85">
        <f>'CCBU2-闻泰'!G28+'CCBU2-泛网'!G28+CCBU4!H29+CCBU6!H29+CCBU8!H29+'CCBU5-桂林'!H29</f>
        <v>74239269.799195498</v>
      </c>
      <c r="H28" s="85">
        <f>'CCBU2-闻泰'!H28+'CCBU2-泛网'!H28+CCBU4!I29+CCBU6!I29+CCBU8!I29+'CCBU5-桂林'!I29</f>
        <v>94275207.975306779</v>
      </c>
      <c r="I28" s="85">
        <v>7369690.5370967742</v>
      </c>
      <c r="J28" s="85">
        <v>7701724.2333333343</v>
      </c>
      <c r="K28" s="85">
        <v>6494636.60032258</v>
      </c>
      <c r="L28" s="85">
        <v>7601243.4500000002</v>
      </c>
      <c r="M28" s="85">
        <v>5281029.2296774201</v>
      </c>
      <c r="N28" s="85">
        <v>6565234.9810000006</v>
      </c>
      <c r="O28" s="85">
        <v>3754208.8619354842</v>
      </c>
      <c r="P28" s="85">
        <v>5189140.1267741937</v>
      </c>
      <c r="Q28" s="85">
        <v>5805100.9100000001</v>
      </c>
      <c r="R28" s="85">
        <v>9139986.4183870964</v>
      </c>
      <c r="S28" s="85">
        <v>7232078.3266666681</v>
      </c>
      <c r="T28" s="85">
        <v>10180629.637016129</v>
      </c>
      <c r="U28" s="85">
        <v>7507386.630080645</v>
      </c>
    </row>
    <row r="29" spans="1:21" s="19" customFormat="1">
      <c r="A29" s="10">
        <v>6.7</v>
      </c>
      <c r="B29" s="11" t="s">
        <v>47</v>
      </c>
      <c r="C29" s="85">
        <f>'CCBU2-闻泰'!C29+'CCBU2-泛网'!C29+CCBU4!D30+CCBU6!D30+CCBU8!D30+'CCBU5-桂林'!D30</f>
        <v>18303553.890000001</v>
      </c>
      <c r="D29" s="85">
        <f>'CCBU2-闻泰'!D29+'CCBU2-泛网'!D29+CCBU4!E30+CCBU6!E30+CCBU8!E30+'CCBU5-桂林'!E30</f>
        <v>23053301.030000001</v>
      </c>
      <c r="E29" s="85">
        <f>'CCBU2-闻泰'!E29+'CCBU2-泛网'!E29+CCBU4!F30+CCBU6!F30+CCBU8!F30+'CCBU5-桂林'!F30</f>
        <v>27643737.790000003</v>
      </c>
      <c r="F29" s="85">
        <f>'CCBU2-闻泰'!F29+'CCBU2-泛网'!F29+CCBU4!G30+CCBU6!G30+CCBU8!G30+'CCBU5-桂林'!G30</f>
        <v>12068678.560000002</v>
      </c>
      <c r="G29" s="85">
        <f>'CCBU2-闻泰'!G29+'CCBU2-泛网'!G29+CCBU4!H30+CCBU6!H30+CCBU8!H30+'CCBU5-桂林'!H30</f>
        <v>81069271.270000011</v>
      </c>
      <c r="H29" s="85">
        <f>'CCBU2-闻泰'!H29+'CCBU2-泛网'!H29+CCBU4!I30+CCBU6!I30+CCBU8!I30+'CCBU5-桂林'!I30</f>
        <v>81161597.390000001</v>
      </c>
      <c r="I29" s="85">
        <v>3841893.1700000004</v>
      </c>
      <c r="J29" s="85">
        <v>6493105.5100000016</v>
      </c>
      <c r="K29" s="85">
        <v>6825192.7400000002</v>
      </c>
      <c r="L29" s="85">
        <v>7293088.1799999997</v>
      </c>
      <c r="M29" s="85">
        <v>6985770.8099999996</v>
      </c>
      <c r="N29" s="85">
        <v>7681408.4800000004</v>
      </c>
      <c r="O29" s="85">
        <v>5051868.01</v>
      </c>
      <c r="P29" s="85">
        <v>5570277.4000000004</v>
      </c>
      <c r="Q29" s="85">
        <v>6926467.3499999996</v>
      </c>
      <c r="R29" s="85">
        <v>8410206.1600000001</v>
      </c>
      <c r="S29" s="85">
        <v>7716627.5199999996</v>
      </c>
      <c r="T29" s="85">
        <v>8597027.0300000012</v>
      </c>
      <c r="U29" s="85">
        <v>11973800.800000001</v>
      </c>
    </row>
    <row r="30" spans="1:21">
      <c r="A30" s="36">
        <v>7</v>
      </c>
      <c r="B30" s="41" t="s">
        <v>23</v>
      </c>
      <c r="C30" s="85">
        <f>'CCBU2-闻泰'!C30+'CCBU2-泛网'!C30+CCBU4!D31+CCBU6!D31+CCBU8!D31+'CCBU5-桂林'!D31</f>
        <v>4591955.3189021908</v>
      </c>
      <c r="D30" s="85">
        <f>'CCBU2-闻泰'!D30+'CCBU2-泛网'!D30+CCBU4!E31+CCBU6!E31+CCBU8!E31+'CCBU5-桂林'!E31</f>
        <v>10695242.231855541</v>
      </c>
      <c r="E30" s="85">
        <f>'CCBU2-闻泰'!E30+'CCBU2-泛网'!E30+CCBU4!F31+CCBU6!F31+CCBU8!F31+'CCBU5-桂林'!F31</f>
        <v>146759.83140624128</v>
      </c>
      <c r="F30" s="85">
        <f>'CCBU2-闻泰'!F30+'CCBU2-泛网'!F30+CCBU4!G31+CCBU6!G31+CCBU8!G31+'CCBU5-桂林'!G31</f>
        <v>67947694.919260263</v>
      </c>
      <c r="G30" s="85">
        <f>'CCBU2-闻泰'!G30+'CCBU2-泛网'!G30+CCBU4!H31+CCBU6!H31+CCBU8!H31+'CCBU5-桂林'!H31</f>
        <v>96145474.551424235</v>
      </c>
      <c r="H30" s="85">
        <f>'CCBU2-闻泰'!H30+'CCBU2-泛网'!H30+CCBU4!I31+CCBU6!I31+CCBU8!I31+'CCBU5-桂林'!I31</f>
        <v>-86182344.866986558</v>
      </c>
      <c r="I30" s="85">
        <v>-7427905.9966992559</v>
      </c>
      <c r="J30" s="85">
        <v>-9730931.0726815946</v>
      </c>
      <c r="K30" s="85">
        <v>-11074859.47719707</v>
      </c>
      <c r="L30" s="85">
        <v>-4975649.1907116082</v>
      </c>
      <c r="M30" s="85">
        <v>-13626191.120359708</v>
      </c>
      <c r="N30" s="85">
        <v>9554096.9269963112</v>
      </c>
      <c r="O30" s="85">
        <v>-12873226.553376358</v>
      </c>
      <c r="P30" s="85">
        <v>7911085.3952822639</v>
      </c>
      <c r="Q30" s="85">
        <v>4382844.833171498</v>
      </c>
      <c r="R30" s="85">
        <v>1978928.6502024373</v>
      </c>
      <c r="S30" s="85">
        <v>4333469.1184815867</v>
      </c>
      <c r="T30" s="85">
        <v>17680974.578177519</v>
      </c>
      <c r="U30" s="85">
        <v>-11363077.221582709</v>
      </c>
    </row>
    <row r="31" spans="1:21">
      <c r="A31" s="36">
        <v>7.1</v>
      </c>
      <c r="B31" s="25" t="s">
        <v>24</v>
      </c>
      <c r="C31" s="85">
        <f>'CCBU2-闻泰'!C31+'CCBU2-泛网'!C31+CCBU4!D32+CCBU6!D32+CCBU8!D32+'CCBU5-桂林'!D32</f>
        <v>0</v>
      </c>
      <c r="D31" s="85">
        <f>'CCBU2-闻泰'!D31+'CCBU2-泛网'!D31+CCBU4!E32+CCBU6!E32+CCBU8!E32+'CCBU5-桂林'!E32</f>
        <v>0</v>
      </c>
      <c r="E31" s="85">
        <f>'CCBU2-闻泰'!E31+'CCBU2-泛网'!E31+CCBU4!F32+CCBU6!F32+CCBU8!F32+'CCBU5-桂林'!F32</f>
        <v>0</v>
      </c>
      <c r="F31" s="85">
        <f>'CCBU2-闻泰'!F31+'CCBU2-泛网'!F31+CCBU4!G32+CCBU6!G32+CCBU8!G32+'CCBU5-桂林'!G32</f>
        <v>0</v>
      </c>
      <c r="G31" s="85">
        <f>'CCBU2-闻泰'!G31+'CCBU2-泛网'!G31+CCBU4!H32+CCBU6!H32+CCBU8!H32+'CCBU5-桂林'!H32</f>
        <v>0</v>
      </c>
      <c r="H31" s="85">
        <f>'CCBU2-闻泰'!H31+'CCBU2-泛网'!H31+CCBU4!I32+CCBU6!I32+CCBU8!I32+'CCBU5-桂林'!I32</f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</row>
    <row r="32" spans="1:21">
      <c r="A32" s="36">
        <v>8</v>
      </c>
      <c r="B32" s="25" t="s">
        <v>25</v>
      </c>
      <c r="C32" s="85">
        <f>'CCBU2-闻泰'!C32+'CCBU2-泛网'!C32+CCBU4!D33+CCBU6!D33+CCBU8!D33+'CCBU5-桂林'!D33</f>
        <v>747639.65</v>
      </c>
      <c r="D32" s="85">
        <f>'CCBU2-闻泰'!D32+'CCBU2-泛网'!D32+CCBU4!E33+CCBU6!E33+CCBU8!E33+'CCBU5-桂林'!E33</f>
        <v>786742.50699999998</v>
      </c>
      <c r="E32" s="85">
        <f>'CCBU2-闻泰'!E32+'CCBU2-泛网'!E32+CCBU4!F33+CCBU6!F33+CCBU8!F33+'CCBU5-桂林'!F33</f>
        <v>810480.61040000001</v>
      </c>
      <c r="F32" s="85">
        <f>'CCBU2-闻泰'!F32+'CCBU2-泛网'!F32+CCBU4!G33+CCBU6!G33+CCBU8!G33+'CCBU5-桂林'!G33</f>
        <v>664021.94800000009</v>
      </c>
      <c r="G32" s="85">
        <f>'CCBU2-闻泰'!G32+'CCBU2-泛网'!G32+CCBU4!H33+CCBU6!H33+CCBU8!H33+'CCBU5-桂林'!H33</f>
        <v>2949171.3732000003</v>
      </c>
      <c r="H32" s="85">
        <f>'CCBU2-闻泰'!H32+'CCBU2-泛网'!H32+CCBU4!I33+CCBU6!I33+CCBU8!I33+'CCBU5-桂林'!I33</f>
        <v>2044894.66026</v>
      </c>
      <c r="I32" s="85">
        <v>120831.45</v>
      </c>
      <c r="J32" s="85">
        <v>128146.73000000001</v>
      </c>
      <c r="K32" s="85">
        <v>157836.97999999998</v>
      </c>
      <c r="L32" s="85">
        <v>198629.9</v>
      </c>
      <c r="M32" s="85">
        <v>263677.41000000003</v>
      </c>
      <c r="N32" s="85">
        <v>268861.65000000002</v>
      </c>
      <c r="O32" s="85">
        <v>257450</v>
      </c>
      <c r="P32" s="85">
        <v>221328</v>
      </c>
      <c r="Q32" s="85">
        <v>266435.04399999999</v>
      </c>
      <c r="R32" s="85">
        <v>245809.46299999999</v>
      </c>
      <c r="S32" s="85">
        <v>274498</v>
      </c>
      <c r="T32" s="85">
        <v>270668.77</v>
      </c>
      <c r="U32" s="85">
        <v>318471.15839999996</v>
      </c>
    </row>
    <row r="33" spans="1:21">
      <c r="A33" s="36">
        <v>9</v>
      </c>
      <c r="B33" s="25" t="s">
        <v>46</v>
      </c>
      <c r="C33" s="85">
        <f>'CCBU2-闻泰'!C33+'CCBU2-泛网'!C33+CCBU4!D34+CCBU6!D34+CCBU8!D34+'CCBU5-桂林'!D34</f>
        <v>22709577.444684934</v>
      </c>
      <c r="D33" s="85">
        <f>'CCBU2-闻泰'!D33+'CCBU2-泛网'!D33+CCBU4!E34+CCBU6!E34+CCBU8!E34+'CCBU5-桂林'!E34</f>
        <v>22660206.76784759</v>
      </c>
      <c r="E33" s="85">
        <f>'CCBU2-闻泰'!E33+'CCBU2-泛网'!E33+CCBU4!F34+CCBU6!F34+CCBU8!F34+'CCBU5-桂林'!F34</f>
        <v>21107689.150056347</v>
      </c>
      <c r="F33" s="85">
        <f>'CCBU2-闻泰'!F33+'CCBU2-泛网'!F33+CCBU4!G34+CCBU6!G34+CCBU8!G34+'CCBU5-桂林'!G34</f>
        <v>18049741.246828236</v>
      </c>
      <c r="G33" s="85">
        <f>'CCBU2-闻泰'!G33+'CCBU2-泛网'!G33+CCBU4!H34+CCBU6!H34+CCBU8!H34+'CCBU5-桂林'!H34</f>
        <v>83230795.529417112</v>
      </c>
      <c r="H33" s="85">
        <f>'CCBU2-闻泰'!H33+'CCBU2-泛网'!H33+CCBU4!I34+CCBU6!I34+CCBU8!I34+'CCBU5-桂林'!I34</f>
        <v>90216488.606614351</v>
      </c>
      <c r="I33" s="85">
        <v>7445431.402451884</v>
      </c>
      <c r="J33" s="85">
        <v>8048705.6313697528</v>
      </c>
      <c r="K33" s="85">
        <v>7605831.5877637193</v>
      </c>
      <c r="L33" s="85">
        <v>7164123.5799113438</v>
      </c>
      <c r="M33" s="85">
        <v>6740991.8909827899</v>
      </c>
      <c r="N33" s="85">
        <v>8007168.8699763604</v>
      </c>
      <c r="O33" s="85">
        <v>7047272.6372649446</v>
      </c>
      <c r="P33" s="85">
        <v>7655135.9374436289</v>
      </c>
      <c r="Q33" s="85">
        <v>7452594.8497765353</v>
      </c>
      <c r="R33" s="85">
        <v>7863120.3506969782</v>
      </c>
      <c r="S33" s="85">
        <v>7344491.5673740786</v>
      </c>
      <c r="T33" s="85">
        <v>7080684.2889207089</v>
      </c>
      <c r="U33" s="85">
        <v>7760523.7909395639</v>
      </c>
    </row>
    <row r="34" spans="1:21">
      <c r="A34" s="36">
        <v>9.1</v>
      </c>
      <c r="B34" s="25" t="s">
        <v>27</v>
      </c>
      <c r="C34" s="85">
        <f>'CCBU2-闻泰'!C34+'CCBU2-泛网'!C34+CCBU4!D35+CCBU6!D35+CCBU8!D35+'CCBU5-桂林'!D35</f>
        <v>825509.80570101202</v>
      </c>
      <c r="D34" s="85">
        <f>'CCBU2-闻泰'!D34+'CCBU2-泛网'!D34+CCBU4!E35+CCBU6!E35+CCBU8!E35+'CCBU5-桂林'!E35</f>
        <v>629982.08453623182</v>
      </c>
      <c r="E34" s="85">
        <f>'CCBU2-闻泰'!E34+'CCBU2-泛网'!E34+CCBU4!F35+CCBU6!F35+CCBU8!F35+'CCBU5-桂林'!F35</f>
        <v>517246.74713417824</v>
      </c>
      <c r="F34" s="85">
        <f>'CCBU2-闻泰'!F34+'CCBU2-泛网'!F34+CCBU4!G35+CCBU6!G35+CCBU8!G35+'CCBU5-桂林'!G35</f>
        <v>471473.49088005582</v>
      </c>
      <c r="G34" s="85">
        <f>'CCBU2-闻泰'!G34+'CCBU2-泛网'!G34+CCBU4!H35+CCBU6!H35+CCBU8!H35+'CCBU5-桂林'!H35</f>
        <v>2444212.1282514781</v>
      </c>
      <c r="H34" s="85">
        <f>'CCBU2-闻泰'!H34+'CCBU2-泛网'!H34+CCBU4!I35+CCBU6!I35+CCBU8!I35+'CCBU5-桂林'!I35</f>
        <v>1976423.4136347491</v>
      </c>
      <c r="I34" s="85">
        <v>157734.92658003001</v>
      </c>
      <c r="J34" s="85">
        <v>152760.57732447519</v>
      </c>
      <c r="K34" s="85">
        <v>152716.53393586047</v>
      </c>
      <c r="L34" s="85">
        <v>155096.46428187506</v>
      </c>
      <c r="M34" s="85">
        <v>192317.5695838359</v>
      </c>
      <c r="N34" s="85">
        <v>226781.39367677964</v>
      </c>
      <c r="O34" s="85">
        <v>172684.23741999088</v>
      </c>
      <c r="P34" s="85">
        <v>426044.17460424133</v>
      </c>
      <c r="Q34" s="85">
        <v>172434.29400240452</v>
      </c>
      <c r="R34" s="85">
        <v>283476.36</v>
      </c>
      <c r="S34" s="85">
        <v>174071.43053382731</v>
      </c>
      <c r="T34" s="85">
        <v>190430.38064007269</v>
      </c>
      <c r="U34" s="85">
        <v>170907.55457650404</v>
      </c>
    </row>
    <row r="35" spans="1:21" hidden="1">
      <c r="A35" s="41" t="s">
        <v>45</v>
      </c>
      <c r="B35" s="27" t="s">
        <v>28</v>
      </c>
      <c r="C35" s="85">
        <f>'CCBU2-闻泰'!C35+'CCBU2-泛网'!C35+CCBU4!D36+CCBU6!D36+CCBU8!D36+'CCBU5-桂林'!D36</f>
        <v>0</v>
      </c>
      <c r="D35" s="85">
        <f>'CCBU2-闻泰'!D35+'CCBU2-泛网'!D35+CCBU4!E36+CCBU6!E36+CCBU8!E36</f>
        <v>0</v>
      </c>
      <c r="E35" s="85">
        <f>'CCBU2-闻泰'!E35+'CCBU2-泛网'!E35+CCBU4!F36+CCBU6!F36+CCBU8!F36</f>
        <v>0</v>
      </c>
      <c r="F35" s="85">
        <f>'CCBU2-闻泰'!F35+'CCBU2-泛网'!F35+CCBU4!G36+CCBU6!G36+CCBU8!G36</f>
        <v>0</v>
      </c>
      <c r="G35" s="85">
        <f>'CCBU2-闻泰'!G35+'CCBU2-泛网'!G35+CCBU4!H36+CCBU6!H36+CCBU8!H36+'CCBU5-桂林'!H36</f>
        <v>0</v>
      </c>
      <c r="H35" s="85">
        <f>'CCBU2-闻泰'!H35+'CCBU2-泛网'!H35+CCBU4!I36+CCBU6!I36+CCBU8!I36</f>
        <v>0</v>
      </c>
      <c r="I35" s="85">
        <v>0</v>
      </c>
      <c r="J35" s="85">
        <v>0</v>
      </c>
      <c r="K35" s="85">
        <v>0</v>
      </c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5">
        <v>0</v>
      </c>
      <c r="T35" s="85">
        <v>0</v>
      </c>
      <c r="U35" s="85">
        <v>0</v>
      </c>
    </row>
    <row r="36" spans="1:21">
      <c r="A36" s="40">
        <v>10</v>
      </c>
      <c r="B36" s="40" t="s">
        <v>29</v>
      </c>
      <c r="C36" s="86">
        <f>'CCBU2-闻泰'!C36+'CCBU2-泛网'!C36+CCBU4!D37+CCBU6!D37+CCBU8!D37+'CCBU5-桂林'!D37</f>
        <v>-19690771.581483759</v>
      </c>
      <c r="D36" s="86">
        <f>'CCBU2-闻泰'!D36+'CCBU2-泛网'!D36+CCBU4!E37+CCBU6!E37+CCBU8!E37+'CCBU5-桂林'!E37</f>
        <v>-13381688.127528284</v>
      </c>
      <c r="E36" s="86">
        <f>'CCBU2-闻泰'!E36+'CCBU2-泛网'!E36+CCBU4!F37+CCBU6!F37+CCBU8!F37+'CCBU5-桂林'!F37</f>
        <v>-22288656.676184289</v>
      </c>
      <c r="F36" s="86">
        <f>'CCBU2-闻泰'!F36+'CCBU2-泛网'!F36+CCBU4!G37+CCBU6!G37+CCBU8!G37+'CCBU5-桂林'!G37</f>
        <v>48762458.233551964</v>
      </c>
      <c r="G36" s="86">
        <f>'CCBU2-闻泰'!G36+'CCBU2-泛网'!G36+CCBU4!H37+CCBU6!H37+CCBU8!H37+'CCBU5-桂林'!H37</f>
        <v>7521296.5205556303</v>
      </c>
      <c r="H36" s="86">
        <f>'CCBU2-闻泰'!H36+'CCBU2-泛网'!H36+CCBU4!I37+CCBU6!I37+CCBU8!I37+'CCBU5-桂林'!I37</f>
        <v>-180420151.54749566</v>
      </c>
      <c r="I36" s="86">
        <v>-15151903.775731169</v>
      </c>
      <c r="J36" s="86">
        <v>-18060544.011375822</v>
      </c>
      <c r="K36" s="86">
        <v>-18991244.578896649</v>
      </c>
      <c r="L36" s="86">
        <v>-12493499.134904828</v>
      </c>
      <c r="M36" s="86">
        <v>-20823177.990926333</v>
      </c>
      <c r="N36" s="86">
        <v>1051285.0133431694</v>
      </c>
      <c r="O36" s="86">
        <v>-20350633.428061292</v>
      </c>
      <c r="P36" s="86">
        <v>-391422.71676560491</v>
      </c>
      <c r="Q36" s="86">
        <v>-3508619.3546074415</v>
      </c>
      <c r="R36" s="86">
        <v>-6413476.5234945416</v>
      </c>
      <c r="S36" s="86">
        <v>-3459591.8794263192</v>
      </c>
      <c r="T36" s="86">
        <v>10139191.138616737</v>
      </c>
      <c r="U36" s="86">
        <v>-19612979.725498773</v>
      </c>
    </row>
    <row r="37" spans="1:21">
      <c r="A37" s="41">
        <v>11</v>
      </c>
      <c r="B37" s="41" t="s">
        <v>30</v>
      </c>
      <c r="C37" s="85">
        <f>'CCBU2-闻泰'!C37+'CCBU2-泛网'!C37+CCBU4!D38+CCBU6!D38+CCBU8!D38+'CCBU5-桂林'!D38</f>
        <v>383196.15999999997</v>
      </c>
      <c r="D37" s="85">
        <f>'CCBU2-闻泰'!D37+'CCBU2-泛网'!D37+CCBU4!E38+CCBU6!E38+CCBU8!E38+'CCBU5-桂林'!E38</f>
        <v>0</v>
      </c>
      <c r="E37" s="85">
        <f>'CCBU2-闻泰'!E37+'CCBU2-泛网'!E37+CCBU4!F38+CCBU6!F38+CCBU8!F38+'CCBU5-桂林'!F38</f>
        <v>0</v>
      </c>
      <c r="F37" s="85">
        <f>'CCBU2-闻泰'!F37+'CCBU2-泛网'!F37+CCBU4!G38+CCBU6!G38+CCBU8!G38+'CCBU5-桂林'!G38</f>
        <v>0</v>
      </c>
      <c r="G37" s="85">
        <f>'CCBU2-闻泰'!G37+'CCBU2-泛网'!G37+CCBU4!H38+CCBU6!H38+CCBU8!H38+'CCBU5-桂林'!H38</f>
        <v>383196.15999999997</v>
      </c>
      <c r="H37" s="85">
        <f>'CCBU2-闻泰'!H37+'CCBU2-泛网'!H37+CCBU4!I38+CCBU6!I38+CCBU8!I38+'CCBU5-桂林'!I38</f>
        <v>13896769.832541998</v>
      </c>
      <c r="I37" s="85">
        <v>2611413.8125862069</v>
      </c>
      <c r="J37" s="85">
        <v>2608604.7455172413</v>
      </c>
      <c r="K37" s="85">
        <v>261773.18</v>
      </c>
      <c r="L37" s="85">
        <v>1187525.8979310344</v>
      </c>
      <c r="M37" s="85">
        <v>520701.73172413791</v>
      </c>
      <c r="N37" s="85">
        <v>383196.15999999997</v>
      </c>
      <c r="O37" s="85">
        <v>0</v>
      </c>
      <c r="P37" s="85">
        <v>0</v>
      </c>
      <c r="Q37" s="85">
        <v>0</v>
      </c>
      <c r="R37" s="85">
        <v>0</v>
      </c>
      <c r="S37" s="85">
        <v>0</v>
      </c>
      <c r="T37" s="85">
        <v>0</v>
      </c>
      <c r="U37" s="85">
        <v>0</v>
      </c>
    </row>
    <row r="38" spans="1:21">
      <c r="A38" s="40">
        <v>12</v>
      </c>
      <c r="B38" s="40" t="s">
        <v>31</v>
      </c>
      <c r="C38" s="86">
        <f>'CCBU2-闻泰'!C38+'CCBU2-泛网'!C38+CCBU4!D39+CCBU6!D39+CCBU8!D39+'CCBU5-桂林'!D39</f>
        <v>-19307575.421483755</v>
      </c>
      <c r="D38" s="86">
        <f>'CCBU2-闻泰'!D38+'CCBU2-泛网'!D38+CCBU4!E39+CCBU6!E39+CCBU8!E39+'CCBU5-桂林'!E39</f>
        <v>-13381688.127528284</v>
      </c>
      <c r="E38" s="86">
        <f>'CCBU2-闻泰'!E38+'CCBU2-泛网'!E38+CCBU4!F39+CCBU6!F39+CCBU8!F39+'CCBU5-桂林'!F39</f>
        <v>-22288656.676184289</v>
      </c>
      <c r="F38" s="86">
        <f>'CCBU2-闻泰'!F38+'CCBU2-泛网'!F38+CCBU4!G39+CCBU6!G39+CCBU8!G39+'CCBU5-桂林'!G39</f>
        <v>48762458.233551964</v>
      </c>
      <c r="G38" s="86">
        <f>'CCBU2-闻泰'!G38+'CCBU2-泛网'!G38+CCBU4!H39+CCBU6!H39+CCBU8!H39+'CCBU5-桂林'!H39</f>
        <v>7904492.6805556267</v>
      </c>
      <c r="H38" s="86">
        <f>'CCBU2-闻泰'!H38+'CCBU2-泛网'!H38+CCBU4!I39+CCBU6!I39+CCBU8!I39+'CCBU5-桂林'!I39</f>
        <v>-166523381.71495366</v>
      </c>
      <c r="I38" s="86">
        <v>-12540489.963144962</v>
      </c>
      <c r="J38" s="86">
        <v>-15451939.265858579</v>
      </c>
      <c r="K38" s="86">
        <v>-18729471.398896649</v>
      </c>
      <c r="L38" s="86">
        <v>-11305973.236973792</v>
      </c>
      <c r="M38" s="86">
        <v>-20302476.259202197</v>
      </c>
      <c r="N38" s="86">
        <v>1434481.1733431695</v>
      </c>
      <c r="O38" s="86">
        <v>-20350633.428061292</v>
      </c>
      <c r="P38" s="86">
        <v>-391422.71676560491</v>
      </c>
      <c r="Q38" s="86">
        <v>-3508619.3546074415</v>
      </c>
      <c r="R38" s="86">
        <v>-6413476.5234945416</v>
      </c>
      <c r="S38" s="86">
        <v>-3459591.8794263192</v>
      </c>
      <c r="T38" s="86">
        <v>10139191.138616737</v>
      </c>
      <c r="U38" s="86">
        <v>-19612979.725498773</v>
      </c>
    </row>
    <row r="39" spans="1:21">
      <c r="A39" s="26">
        <v>12.1</v>
      </c>
      <c r="B39" s="26" t="s">
        <v>32</v>
      </c>
      <c r="C39" s="87">
        <f>'CCBU2-闻泰'!C39+'CCBU2-泛网'!C39+CCBU4!D40+CCBU6!D40+CCBU8!D40+'CCBU5-桂林'!D40</f>
        <v>10485196.42106436</v>
      </c>
      <c r="D39" s="87">
        <f>'CCBU2-闻泰'!D39+'CCBU2-泛网'!D39+CCBU4!E40+CCBU6!E40+CCBU8!E40+'CCBU5-桂林'!E40</f>
        <v>12077528.553333335</v>
      </c>
      <c r="E39" s="87">
        <f>'CCBU2-闻泰'!E39+'CCBU2-泛网'!E39+CCBU4!F40+CCBU6!F40+CCBU8!F40+'CCBU5-桂林'!F40</f>
        <v>11799272.211910371</v>
      </c>
      <c r="F39" s="87">
        <f>'CCBU2-闻泰'!F39+'CCBU2-泛网'!F39+CCBU4!G40+CCBU6!G40+CCBU8!G40+'CCBU5-桂林'!G40</f>
        <v>13244971.428571431</v>
      </c>
      <c r="G39" s="87">
        <f>'CCBU2-闻泰'!G39+'CCBU2-泛网'!G39+CCBU4!H40+CCBU6!H40+CCBU8!H40+'CCBU5-桂林'!H40</f>
        <v>47601213.614879496</v>
      </c>
      <c r="H39" s="87">
        <f>'CCBU2-闻泰'!H39+'CCBU2-泛网'!H39+CCBU4!I40+CCBU6!I40+CCBU8!I40+'CCBU5-桂林'!I40</f>
        <v>53683800.634210557</v>
      </c>
      <c r="I39" s="87">
        <v>4590480.839899349</v>
      </c>
      <c r="J39" s="87">
        <v>4490957.08</v>
      </c>
      <c r="K39" s="87">
        <v>4604389.4612777326</v>
      </c>
      <c r="L39" s="87">
        <v>4078227.9467910388</v>
      </c>
      <c r="M39" s="87">
        <v>3884933.2277200697</v>
      </c>
      <c r="N39" s="87">
        <v>3846492.9000866977</v>
      </c>
      <c r="O39" s="87">
        <v>2126364.2385271317</v>
      </c>
      <c r="P39" s="87">
        <v>4512339.2824505307</v>
      </c>
      <c r="Q39" s="87">
        <v>3962017.6333333338</v>
      </c>
      <c r="R39" s="87">
        <v>4361956.3723857868</v>
      </c>
      <c r="S39" s="87">
        <v>3753554.54</v>
      </c>
      <c r="T39" s="87">
        <v>4592164.6575342473</v>
      </c>
      <c r="U39" s="87">
        <v>3868173.5543761235</v>
      </c>
    </row>
    <row r="40" spans="1:21">
      <c r="A40" s="41">
        <v>13</v>
      </c>
      <c r="B40" s="35" t="s">
        <v>33</v>
      </c>
      <c r="C40" s="5">
        <f t="shared" ref="C40:H40" si="0">+(C6+C19-C7-C10)/C2</f>
        <v>26.960738607040977</v>
      </c>
      <c r="D40" s="5">
        <f t="shared" si="0"/>
        <v>28.649991473855341</v>
      </c>
      <c r="E40" s="5">
        <f t="shared" si="0"/>
        <v>32.012769003495116</v>
      </c>
      <c r="F40" s="5">
        <f t="shared" si="0"/>
        <v>27.326646927540658</v>
      </c>
      <c r="G40" s="5">
        <f t="shared" si="0"/>
        <v>28.483976613978516</v>
      </c>
      <c r="H40" s="5">
        <f t="shared" si="0"/>
        <v>25.596463883428907</v>
      </c>
      <c r="I40" s="89">
        <v>24.326286063563593</v>
      </c>
      <c r="J40" s="89">
        <v>25.074577334867957</v>
      </c>
      <c r="K40" s="89">
        <v>24.295599415313966</v>
      </c>
      <c r="L40" s="89">
        <v>24.861454040471436</v>
      </c>
      <c r="M40" s="89">
        <v>25.009323081050535</v>
      </c>
      <c r="N40" s="89">
        <v>24.358919615604076</v>
      </c>
      <c r="O40" s="89">
        <v>34.32499102902171</v>
      </c>
      <c r="P40" s="89">
        <v>25.708349366787559</v>
      </c>
      <c r="Q40" s="89">
        <v>26.2555721411088</v>
      </c>
      <c r="R40" s="89">
        <v>28.985659211200215</v>
      </c>
      <c r="S40" s="89">
        <v>30.787315803280801</v>
      </c>
      <c r="T40" s="89">
        <v>29.642760236882317</v>
      </c>
      <c r="U40" s="89">
        <v>33.356130814377224</v>
      </c>
    </row>
    <row r="41" spans="1:21">
      <c r="A41" s="41">
        <v>14</v>
      </c>
      <c r="B41" s="35" t="s">
        <v>34</v>
      </c>
      <c r="C41" s="5">
        <f t="shared" ref="C41:H41" si="1">(+C6-C7-C10)/C2</f>
        <v>16.464520640702574</v>
      </c>
      <c r="D41" s="5">
        <f t="shared" si="1"/>
        <v>17.851627516100997</v>
      </c>
      <c r="E41" s="5">
        <f t="shared" si="1"/>
        <v>19.550476670580611</v>
      </c>
      <c r="F41" s="5">
        <f t="shared" si="1"/>
        <v>18.923623299051581</v>
      </c>
      <c r="G41" s="5">
        <f t="shared" si="1"/>
        <v>18.224981081873253</v>
      </c>
      <c r="H41" s="5">
        <f t="shared" si="1"/>
        <v>15.533702304233504</v>
      </c>
      <c r="I41" s="89">
        <v>15.430599072613711</v>
      </c>
      <c r="J41" s="89">
        <v>15.071049540817889</v>
      </c>
      <c r="K41" s="89">
        <v>15.251656432787753</v>
      </c>
      <c r="L41" s="89">
        <v>14.164327965219297</v>
      </c>
      <c r="M41" s="89">
        <v>13.985769925351244</v>
      </c>
      <c r="N41" s="89">
        <v>14.019967841948191</v>
      </c>
      <c r="O41" s="89">
        <v>19.008105677439804</v>
      </c>
      <c r="P41" s="89">
        <v>17.349730290176399</v>
      </c>
      <c r="Q41" s="89">
        <v>16.056753968976736</v>
      </c>
      <c r="R41" s="89">
        <v>18.546843909800778</v>
      </c>
      <c r="S41" s="89">
        <v>18.938282087676821</v>
      </c>
      <c r="T41" s="89">
        <v>18.543387530821558</v>
      </c>
      <c r="U41" s="89">
        <v>18.614252733965809</v>
      </c>
    </row>
    <row r="42" spans="1:21">
      <c r="A42" s="41">
        <v>15</v>
      </c>
      <c r="B42" s="35" t="s">
        <v>35</v>
      </c>
      <c r="C42" s="5">
        <f t="shared" ref="C42:H42" si="2">+C19/C2</f>
        <v>10.496217966338406</v>
      </c>
      <c r="D42" s="5">
        <f t="shared" si="2"/>
        <v>10.79836395775434</v>
      </c>
      <c r="E42" s="5">
        <f t="shared" si="2"/>
        <v>12.462292332914503</v>
      </c>
      <c r="F42" s="5">
        <f t="shared" si="2"/>
        <v>8.4030236284890805</v>
      </c>
      <c r="G42" s="5">
        <f t="shared" si="2"/>
        <v>10.258995532105258</v>
      </c>
      <c r="H42" s="5">
        <f t="shared" si="2"/>
        <v>10.062761579195401</v>
      </c>
      <c r="I42" s="89">
        <v>67.577846860561067</v>
      </c>
      <c r="J42" s="89">
        <v>10.003527794050068</v>
      </c>
      <c r="K42" s="89">
        <v>9.0439429825262163</v>
      </c>
      <c r="L42" s="89">
        <v>10.697126075252138</v>
      </c>
      <c r="M42" s="89">
        <v>11.023553155699291</v>
      </c>
      <c r="N42" s="89">
        <v>10.338951773655884</v>
      </c>
      <c r="O42" s="89">
        <v>15.316885351581911</v>
      </c>
      <c r="P42" s="89">
        <v>8.3586190766111592</v>
      </c>
      <c r="Q42" s="89">
        <v>10.198818172132064</v>
      </c>
      <c r="R42" s="89">
        <v>10.438815301399439</v>
      </c>
      <c r="S42" s="89">
        <v>11.849033715603984</v>
      </c>
      <c r="T42" s="89">
        <v>11.099372706060759</v>
      </c>
      <c r="U42" s="89">
        <v>14.741878080411414</v>
      </c>
    </row>
    <row r="43" spans="1:21">
      <c r="A43" s="41">
        <v>16</v>
      </c>
      <c r="B43" s="35" t="s">
        <v>36</v>
      </c>
      <c r="C43" s="5">
        <f t="shared" ref="C43:H43" si="3">+C41/C40</f>
        <v>0.6106850736056153</v>
      </c>
      <c r="D43" s="5">
        <f t="shared" si="3"/>
        <v>0.62309364148996582</v>
      </c>
      <c r="E43" s="5">
        <f t="shared" si="3"/>
        <v>0.61070870403138555</v>
      </c>
      <c r="F43" s="5">
        <f t="shared" si="3"/>
        <v>0.69249708349617367</v>
      </c>
      <c r="G43" s="5">
        <f t="shared" si="3"/>
        <v>0.63983274978990612</v>
      </c>
      <c r="H43" s="5">
        <f t="shared" si="3"/>
        <v>0.60686907281321734</v>
      </c>
      <c r="I43" s="89">
        <v>0.63431791570214158</v>
      </c>
      <c r="J43" s="89">
        <v>0.60104899634182618</v>
      </c>
      <c r="K43" s="89">
        <v>0.62775386489021345</v>
      </c>
      <c r="L43" s="89">
        <v>0.56973047280989619</v>
      </c>
      <c r="M43" s="89">
        <v>0.5592222500395545</v>
      </c>
      <c r="N43" s="89">
        <v>0.57555786804958053</v>
      </c>
      <c r="O43" s="89">
        <v>0.55376870051818772</v>
      </c>
      <c r="P43" s="89">
        <v>0.67486753204740546</v>
      </c>
      <c r="Q43" s="89">
        <v>0.61155604923331308</v>
      </c>
      <c r="R43" s="89">
        <v>0.63986276022434496</v>
      </c>
      <c r="S43" s="89">
        <v>0.61513261528498353</v>
      </c>
      <c r="T43" s="89">
        <v>0.62556210631658316</v>
      </c>
      <c r="U43" s="89">
        <v>0.55804592077995629</v>
      </c>
    </row>
    <row r="44" spans="1:21">
      <c r="A44" s="41">
        <v>17</v>
      </c>
      <c r="B44" s="35" t="s">
        <v>37</v>
      </c>
      <c r="C44" s="5">
        <f t="shared" ref="C44:H44" si="4">+C42/C40</f>
        <v>0.38931492639438481</v>
      </c>
      <c r="D44" s="5">
        <f t="shared" si="4"/>
        <v>0.37690635851003407</v>
      </c>
      <c r="E44" s="5">
        <f t="shared" si="4"/>
        <v>0.38929129596861439</v>
      </c>
      <c r="F44" s="5">
        <f t="shared" si="4"/>
        <v>0.30750291650382644</v>
      </c>
      <c r="G44" s="5">
        <f t="shared" si="4"/>
        <v>0.36016725021009371</v>
      </c>
      <c r="H44" s="5">
        <f t="shared" si="4"/>
        <v>0.39313092718678261</v>
      </c>
      <c r="I44" s="89">
        <v>2.7779763291438284</v>
      </c>
      <c r="J44" s="89">
        <v>0.39895100365817382</v>
      </c>
      <c r="K44" s="89">
        <v>0.37224613510978666</v>
      </c>
      <c r="L44" s="89">
        <v>0.4302695271901037</v>
      </c>
      <c r="M44" s="89">
        <v>0.4407777499604455</v>
      </c>
      <c r="N44" s="89">
        <v>0.42444213195041935</v>
      </c>
      <c r="O44" s="89">
        <v>0.44623129948181239</v>
      </c>
      <c r="P44" s="89">
        <v>0.32513246795259448</v>
      </c>
      <c r="Q44" s="89">
        <v>0.38844395076668697</v>
      </c>
      <c r="R44" s="89">
        <v>0.36013723977565515</v>
      </c>
      <c r="S44" s="89">
        <v>0.38486738471501664</v>
      </c>
      <c r="T44" s="89">
        <v>0.3744378936834169</v>
      </c>
      <c r="U44" s="89">
        <v>0.44195407922004376</v>
      </c>
    </row>
    <row r="45" spans="1:21">
      <c r="A45" s="41">
        <v>18</v>
      </c>
      <c r="B45" s="35" t="s">
        <v>38</v>
      </c>
      <c r="C45" s="6">
        <f t="shared" ref="C45:H45" si="5">C38/C3</f>
        <v>-6.0581632990405393E-2</v>
      </c>
      <c r="D45" s="6">
        <f t="shared" si="5"/>
        <v>-3.2493443709131514E-2</v>
      </c>
      <c r="E45" s="6">
        <f t="shared" si="5"/>
        <v>-4.9972466781622107E-2</v>
      </c>
      <c r="F45" s="6">
        <f t="shared" si="5"/>
        <v>0.10145673540279453</v>
      </c>
      <c r="G45" s="6">
        <f t="shared" si="5"/>
        <v>4.7703844743845767E-3</v>
      </c>
      <c r="H45" s="6">
        <f t="shared" si="5"/>
        <v>-0.12097139989079529</v>
      </c>
      <c r="I45" s="88">
        <v>-0.10752509955683381</v>
      </c>
      <c r="J45" s="88">
        <v>-0.13923446652669602</v>
      </c>
      <c r="K45" s="88">
        <v>-0.16101669995107179</v>
      </c>
      <c r="L45" s="88">
        <v>-0.11046618582518031</v>
      </c>
      <c r="M45" s="88">
        <v>-0.22350240571255253</v>
      </c>
      <c r="N45" s="88">
        <v>1.2892584706539482E-2</v>
      </c>
      <c r="O45" s="88">
        <v>-0.30664080368049573</v>
      </c>
      <c r="P45" s="88">
        <v>-2.7746102962118292E-3</v>
      </c>
      <c r="Q45" s="88">
        <v>-2.8247435744490856E-2</v>
      </c>
      <c r="R45" s="88">
        <v>-4.3756611272628802E-2</v>
      </c>
      <c r="S45" s="88">
        <v>-2.4528190694629356E-2</v>
      </c>
      <c r="T45" s="88">
        <v>5.6852262413778269E-2</v>
      </c>
      <c r="U45" s="88">
        <v>-0.13206014440707725</v>
      </c>
    </row>
    <row r="46" spans="1:21">
      <c r="A46" s="41">
        <v>19</v>
      </c>
      <c r="B46" s="35" t="s">
        <v>39</v>
      </c>
      <c r="C46" s="6">
        <f t="shared" ref="C46:H46" si="6">C4/C3</f>
        <v>3.0746771049201311E-4</v>
      </c>
      <c r="D46" s="6">
        <f t="shared" si="6"/>
        <v>1.4495806086551814E-3</v>
      </c>
      <c r="E46" s="6">
        <f t="shared" si="6"/>
        <v>5.6075614875563673E-3</v>
      </c>
      <c r="F46" s="6">
        <f t="shared" si="6"/>
        <v>6.4449694725424011E-3</v>
      </c>
      <c r="G46" s="6">
        <f t="shared" si="6"/>
        <v>3.7982344666871795E-3</v>
      </c>
      <c r="H46" s="6">
        <f t="shared" si="6"/>
        <v>9.4373484465814139E-4</v>
      </c>
      <c r="I46" s="88">
        <v>4.5079088435303781E-4</v>
      </c>
      <c r="J46" s="88">
        <v>7.8963499506740586E-4</v>
      </c>
      <c r="K46" s="88">
        <v>6.6373438338514982E-4</v>
      </c>
      <c r="L46" s="88">
        <v>6.5824177195928887E-4</v>
      </c>
      <c r="M46" s="88">
        <v>6.7852140158812827E-4</v>
      </c>
      <c r="N46" s="88">
        <v>5.5295174577431111E-4</v>
      </c>
      <c r="O46" s="88">
        <v>5.1381454255308847E-8</v>
      </c>
      <c r="P46" s="88">
        <v>2.5847574635593195E-4</v>
      </c>
      <c r="Q46" s="88">
        <v>1.0313084637210805E-3</v>
      </c>
      <c r="R46" s="88">
        <v>2.17247338546604E-4</v>
      </c>
      <c r="S46" s="88">
        <v>3.0985425191017999E-3</v>
      </c>
      <c r="T46" s="88">
        <v>3.0168267961656284E-3</v>
      </c>
      <c r="U46" s="88">
        <v>6.6003086047388181E-3</v>
      </c>
    </row>
    <row r="47" spans="1:21">
      <c r="A47" s="41">
        <v>20</v>
      </c>
      <c r="B47" s="35" t="s">
        <v>40</v>
      </c>
      <c r="C47" s="6">
        <f t="shared" ref="C47:H47" si="7">C30/C5</f>
        <v>1.4412669946613745E-2</v>
      </c>
      <c r="D47" s="6">
        <f t="shared" si="7"/>
        <v>2.6007910606970712E-2</v>
      </c>
      <c r="E47" s="6">
        <f t="shared" si="7"/>
        <v>3.308996321190135E-4</v>
      </c>
      <c r="F47" s="6">
        <f t="shared" si="7"/>
        <v>0.14229121706131123</v>
      </c>
      <c r="G47" s="6">
        <f t="shared" si="7"/>
        <v>5.8245304696893929E-2</v>
      </c>
      <c r="H47" s="6">
        <f t="shared" si="7"/>
        <v>-6.266655824606876E-2</v>
      </c>
      <c r="I47" s="88">
        <v>-6.3717329788246416E-2</v>
      </c>
      <c r="J47" s="88">
        <v>-8.775284967794858E-2</v>
      </c>
      <c r="K47" s="88">
        <v>-9.5273468720903629E-2</v>
      </c>
      <c r="L47" s="88">
        <v>-4.864711878742773E-2</v>
      </c>
      <c r="M47" s="88">
        <v>-0.15010751831572386</v>
      </c>
      <c r="N47" s="88">
        <v>8.5916186868326611E-2</v>
      </c>
      <c r="O47" s="88">
        <v>-0.19397218042714001</v>
      </c>
      <c r="P47" s="88">
        <v>5.6092436916150824E-2</v>
      </c>
      <c r="Q47" s="88">
        <v>3.532213880620752E-2</v>
      </c>
      <c r="R47" s="88">
        <v>1.350438052807375E-2</v>
      </c>
      <c r="S47" s="88">
        <v>3.081939577566005E-2</v>
      </c>
      <c r="T47" s="88">
        <v>9.9440388638759689E-2</v>
      </c>
      <c r="U47" s="88">
        <v>-7.7019399067697086E-2</v>
      </c>
    </row>
    <row r="48" spans="1:21" ht="17.25" thickBot="1">
      <c r="A48" s="41">
        <v>21</v>
      </c>
      <c r="B48" s="37" t="s">
        <v>41</v>
      </c>
      <c r="C48" s="6">
        <f t="shared" ref="C48:H48" si="8">C38/C5</f>
        <v>-6.0600265615329343E-2</v>
      </c>
      <c r="D48" s="6">
        <f t="shared" si="8"/>
        <v>-3.254061395211022E-2</v>
      </c>
      <c r="E48" s="6">
        <f t="shared" si="8"/>
        <v>-5.0254270694554119E-2</v>
      </c>
      <c r="F48" s="6">
        <f t="shared" si="8"/>
        <v>0.10211486257478185</v>
      </c>
      <c r="G48" s="6">
        <f t="shared" si="8"/>
        <v>4.7885725958644225E-3</v>
      </c>
      <c r="H48" s="6">
        <f t="shared" si="8"/>
        <v>-0.12108567265927271</v>
      </c>
      <c r="I48" s="88">
        <v>-0.10757359275184346</v>
      </c>
      <c r="J48" s="88">
        <v>-0.13934449781854363</v>
      </c>
      <c r="K48" s="88">
        <v>-0.16112364325307516</v>
      </c>
      <c r="L48" s="88">
        <v>-0.11053894717764105</v>
      </c>
      <c r="M48" s="88">
        <v>-0.22365415984656264</v>
      </c>
      <c r="N48" s="88">
        <v>1.2899717627921838E-2</v>
      </c>
      <c r="O48" s="88">
        <v>-0.30664081943614691</v>
      </c>
      <c r="P48" s="88">
        <v>-2.775327651097829E-3</v>
      </c>
      <c r="Q48" s="88">
        <v>-2.8276597638961155E-2</v>
      </c>
      <c r="R48" s="88">
        <v>-4.3766119345575151E-2</v>
      </c>
      <c r="S48" s="88">
        <v>-2.4604428562689056E-2</v>
      </c>
      <c r="T48" s="88">
        <v>5.7024294834467346E-2</v>
      </c>
      <c r="U48" s="88">
        <v>-0.13293757341679321</v>
      </c>
    </row>
  </sheetData>
  <phoneticPr fontId="10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Q99"/>
  <sheetViews>
    <sheetView topLeftCell="A52" zoomScale="60" zoomScaleNormal="60" workbookViewId="0">
      <selection activeCell="E41" sqref="E41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4" width="16.59765625" style="15" bestFit="1" customWidth="1"/>
    <col min="5" max="7" width="15.73046875" style="15" bestFit="1" customWidth="1"/>
    <col min="8" max="8" width="17.3984375" style="15" customWidth="1"/>
    <col min="9" max="9" width="17" style="15" bestFit="1" customWidth="1"/>
    <col min="10" max="14" width="15.73046875" style="15" customWidth="1"/>
    <col min="15" max="15" width="15.3984375" style="15" customWidth="1"/>
    <col min="16" max="16" width="15.1328125" style="15" customWidth="1"/>
    <col min="17" max="17" width="15" style="15" customWidth="1"/>
    <col min="18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34" t="s">
        <v>48</v>
      </c>
      <c r="C2" s="13" t="s">
        <v>49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1">
        <v>1</v>
      </c>
      <c r="C3" s="35" t="s">
        <v>2</v>
      </c>
      <c r="D3" s="116">
        <v>867542.16</v>
      </c>
      <c r="E3" s="116">
        <v>1065360.6800000002</v>
      </c>
      <c r="F3" s="116">
        <v>1035546.04</v>
      </c>
      <c r="G3" s="116">
        <v>894000</v>
      </c>
      <c r="H3" s="116">
        <v>3862448.8800000004</v>
      </c>
      <c r="I3" s="116">
        <v>6155974.040000001</v>
      </c>
    </row>
    <row r="4" spans="2:16">
      <c r="B4" s="40">
        <v>2</v>
      </c>
      <c r="C4" s="33" t="s">
        <v>3</v>
      </c>
      <c r="D4" s="117">
        <v>20117578.793200001</v>
      </c>
      <c r="E4" s="117">
        <v>27422334.179499999</v>
      </c>
      <c r="F4" s="117">
        <v>23686263.975000001</v>
      </c>
      <c r="G4" s="117">
        <v>19937000</v>
      </c>
      <c r="H4" s="117">
        <v>91163176.947699994</v>
      </c>
      <c r="I4" s="117">
        <v>159742801.98211068</v>
      </c>
    </row>
    <row r="5" spans="2:16">
      <c r="B5" s="41">
        <v>3</v>
      </c>
      <c r="C5" s="38" t="s">
        <v>4</v>
      </c>
      <c r="D5" s="116">
        <v>0</v>
      </c>
      <c r="E5" s="116">
        <v>0</v>
      </c>
      <c r="F5" s="116">
        <v>0</v>
      </c>
      <c r="G5" s="116">
        <v>0</v>
      </c>
      <c r="H5" s="116">
        <v>0</v>
      </c>
      <c r="I5" s="116">
        <v>0</v>
      </c>
    </row>
    <row r="6" spans="2:16">
      <c r="B6" s="40">
        <v>4</v>
      </c>
      <c r="C6" s="43" t="s">
        <v>5</v>
      </c>
      <c r="D6" s="117">
        <v>20117578.793200001</v>
      </c>
      <c r="E6" s="117">
        <v>27422334.179499999</v>
      </c>
      <c r="F6" s="117">
        <v>23686263.975000001</v>
      </c>
      <c r="G6" s="117">
        <v>19937000</v>
      </c>
      <c r="H6" s="117">
        <v>91163176.947699994</v>
      </c>
      <c r="I6" s="117">
        <v>159742801.98211068</v>
      </c>
      <c r="K6" s="32"/>
      <c r="L6" s="32"/>
      <c r="M6" s="32"/>
      <c r="N6" s="32"/>
      <c r="O6" s="32"/>
    </row>
    <row r="7" spans="2:16">
      <c r="B7" s="41">
        <v>5</v>
      </c>
      <c r="C7" s="38" t="s">
        <v>6</v>
      </c>
      <c r="D7" s="116">
        <v>10854636.994399073</v>
      </c>
      <c r="E7" s="116">
        <v>12627555.199999999</v>
      </c>
      <c r="F7" s="116">
        <v>10663776.071843391</v>
      </c>
      <c r="G7" s="116">
        <v>9869185.0281528756</v>
      </c>
      <c r="H7" s="116">
        <v>44015153.294395342</v>
      </c>
      <c r="I7" s="116">
        <v>67542210.994929239</v>
      </c>
      <c r="K7" s="32"/>
      <c r="L7" s="32"/>
      <c r="M7" s="32"/>
      <c r="N7" s="32"/>
      <c r="O7" s="32"/>
    </row>
    <row r="8" spans="2:16">
      <c r="B8" s="41">
        <v>5.0999999999999996</v>
      </c>
      <c r="C8" s="11" t="s">
        <v>54</v>
      </c>
      <c r="D8" s="116">
        <v>14660</v>
      </c>
      <c r="E8" s="116">
        <v>0</v>
      </c>
      <c r="F8" s="116">
        <v>9300</v>
      </c>
      <c r="G8" s="116">
        <v>26500</v>
      </c>
      <c r="H8" s="116">
        <v>50460</v>
      </c>
      <c r="I8" s="116">
        <v>1272700</v>
      </c>
      <c r="K8" s="32"/>
      <c r="L8" s="32"/>
      <c r="M8" s="32"/>
      <c r="N8" s="32"/>
      <c r="O8" s="32"/>
    </row>
    <row r="9" spans="2:16" s="80" customFormat="1">
      <c r="B9" s="76"/>
      <c r="C9" s="68" t="s">
        <v>58</v>
      </c>
      <c r="D9" s="116">
        <v>14660</v>
      </c>
      <c r="E9" s="116">
        <v>0</v>
      </c>
      <c r="F9" s="116">
        <v>9300</v>
      </c>
      <c r="G9" s="116">
        <v>26500</v>
      </c>
      <c r="H9" s="116">
        <v>50460</v>
      </c>
      <c r="I9" s="116">
        <v>1272700</v>
      </c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116"/>
      <c r="E10" s="116"/>
      <c r="F10" s="116"/>
      <c r="G10" s="116"/>
      <c r="H10" s="116"/>
      <c r="I10" s="116"/>
      <c r="J10" s="77"/>
      <c r="K10" s="77"/>
      <c r="L10" s="77"/>
      <c r="M10" s="77"/>
      <c r="N10" s="77"/>
    </row>
    <row r="11" spans="2:16" hidden="1">
      <c r="B11" s="41" t="s">
        <v>45</v>
      </c>
      <c r="C11" s="24" t="s">
        <v>7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K11" s="32"/>
      <c r="L11" s="32"/>
      <c r="M11" s="32"/>
      <c r="N11" s="32"/>
      <c r="O11" s="32"/>
    </row>
    <row r="12" spans="2:16">
      <c r="B12" s="41">
        <v>5.2</v>
      </c>
      <c r="C12" s="11" t="s">
        <v>8</v>
      </c>
      <c r="D12" s="122">
        <v>10347424.33</v>
      </c>
      <c r="E12" s="122">
        <v>11882880.91</v>
      </c>
      <c r="F12" s="122">
        <v>10184676.329999998</v>
      </c>
      <c r="G12" s="122">
        <v>9326801.2200000007</v>
      </c>
      <c r="H12" s="122">
        <v>41741782.789999999</v>
      </c>
      <c r="I12" s="122">
        <v>62479064.43</v>
      </c>
      <c r="K12" s="32"/>
      <c r="L12" s="32"/>
      <c r="M12" s="32"/>
      <c r="N12" s="32"/>
      <c r="O12" s="32"/>
    </row>
    <row r="13" spans="2:16" hidden="1" outlineLevel="1">
      <c r="B13" s="41" t="s">
        <v>45</v>
      </c>
      <c r="C13" s="24" t="s">
        <v>9</v>
      </c>
      <c r="D13" s="173">
        <v>134672.22999999998</v>
      </c>
      <c r="E13" s="173">
        <v>238441.99</v>
      </c>
      <c r="F13" s="173">
        <v>106453.41</v>
      </c>
      <c r="G13" s="173">
        <v>200450</v>
      </c>
      <c r="H13" s="173">
        <v>680017.63</v>
      </c>
      <c r="I13" s="173">
        <v>969351.33000000007</v>
      </c>
      <c r="K13" s="32"/>
      <c r="L13" s="32"/>
      <c r="M13" s="32"/>
      <c r="N13" s="32"/>
      <c r="O13" s="32"/>
    </row>
    <row r="14" spans="2:16" hidden="1" outlineLevel="1">
      <c r="B14" s="41" t="s">
        <v>45</v>
      </c>
      <c r="C14" s="24" t="s">
        <v>10</v>
      </c>
      <c r="D14" s="173">
        <v>13099.130000000001</v>
      </c>
      <c r="E14" s="173">
        <v>162399.10999999999</v>
      </c>
      <c r="F14" s="173">
        <v>8226.59</v>
      </c>
      <c r="G14" s="173">
        <v>0</v>
      </c>
      <c r="H14" s="173">
        <v>183724.83</v>
      </c>
      <c r="I14" s="173">
        <v>410076.69</v>
      </c>
      <c r="K14" s="32"/>
      <c r="L14" s="32"/>
      <c r="M14" s="32"/>
      <c r="N14" s="32"/>
      <c r="O14" s="32"/>
    </row>
    <row r="15" spans="2:16" hidden="1" outlineLevel="1">
      <c r="B15" s="41" t="s">
        <v>45</v>
      </c>
      <c r="C15" s="24" t="s">
        <v>11</v>
      </c>
      <c r="D15" s="173">
        <v>344781.30439907097</v>
      </c>
      <c r="E15" s="173">
        <v>343833.19</v>
      </c>
      <c r="F15" s="173">
        <v>355119.74184339319</v>
      </c>
      <c r="G15" s="173">
        <v>315433.80815287522</v>
      </c>
      <c r="H15" s="173">
        <v>1359168.0443953394</v>
      </c>
      <c r="I15" s="173">
        <v>2411018.544929239</v>
      </c>
      <c r="K15" s="32"/>
      <c r="L15" s="32"/>
      <c r="M15" s="32"/>
      <c r="N15" s="32"/>
      <c r="O15" s="32"/>
    </row>
    <row r="16" spans="2:16" hidden="1" outlineLevel="1">
      <c r="B16" s="41" t="s">
        <v>45</v>
      </c>
      <c r="C16" s="24" t="s">
        <v>12</v>
      </c>
      <c r="D16" s="173">
        <v>0</v>
      </c>
      <c r="E16" s="173">
        <v>0</v>
      </c>
      <c r="F16" s="173">
        <v>0</v>
      </c>
      <c r="G16" s="173">
        <v>0</v>
      </c>
      <c r="H16" s="173">
        <v>0</v>
      </c>
      <c r="I16" s="173">
        <v>0</v>
      </c>
      <c r="K16" s="32"/>
      <c r="L16" s="32"/>
      <c r="M16" s="32"/>
      <c r="N16" s="32"/>
      <c r="O16" s="32"/>
    </row>
    <row r="17" spans="2:15" hidden="1" outlineLevel="1">
      <c r="B17" s="41" t="s">
        <v>45</v>
      </c>
      <c r="C17" s="24" t="s">
        <v>13</v>
      </c>
      <c r="D17" s="173">
        <v>0</v>
      </c>
      <c r="E17" s="173">
        <v>0</v>
      </c>
      <c r="F17" s="173">
        <v>0</v>
      </c>
      <c r="G17" s="173">
        <v>0</v>
      </c>
      <c r="H17" s="173">
        <v>0</v>
      </c>
      <c r="I17" s="173">
        <v>0</v>
      </c>
      <c r="K17" s="32"/>
      <c r="L17" s="32"/>
      <c r="M17" s="32"/>
      <c r="N17" s="32"/>
      <c r="O17" s="32"/>
    </row>
    <row r="18" spans="2:15" hidden="1" outlineLevel="1">
      <c r="B18" s="41" t="s">
        <v>45</v>
      </c>
      <c r="C18" s="24" t="s">
        <v>14</v>
      </c>
      <c r="D18" s="173">
        <v>0</v>
      </c>
      <c r="E18" s="173">
        <v>0</v>
      </c>
      <c r="F18" s="173">
        <v>0</v>
      </c>
      <c r="G18" s="173">
        <v>0</v>
      </c>
      <c r="H18" s="173">
        <v>0</v>
      </c>
      <c r="I18" s="173">
        <v>0</v>
      </c>
      <c r="K18" s="32"/>
      <c r="L18" s="32"/>
      <c r="M18" s="32"/>
      <c r="N18" s="32"/>
      <c r="O18" s="32"/>
    </row>
    <row r="19" spans="2:15" hidden="1" outlineLevel="1">
      <c r="B19" s="41" t="s">
        <v>45</v>
      </c>
      <c r="C19" s="24" t="s">
        <v>55</v>
      </c>
      <c r="D19" s="173">
        <v>0</v>
      </c>
      <c r="E19" s="173">
        <v>0</v>
      </c>
      <c r="F19" s="173">
        <v>0</v>
      </c>
      <c r="G19" s="173">
        <v>0</v>
      </c>
      <c r="H19" s="173">
        <v>0</v>
      </c>
      <c r="I19" s="173">
        <v>0</v>
      </c>
      <c r="K19" s="32"/>
      <c r="L19" s="32"/>
      <c r="M19" s="32"/>
      <c r="N19" s="32"/>
      <c r="O19" s="32"/>
    </row>
    <row r="20" spans="2:15" collapsed="1">
      <c r="B20" s="10">
        <v>6</v>
      </c>
      <c r="C20" s="22" t="s">
        <v>44</v>
      </c>
      <c r="D20" s="122">
        <v>15881112.212954244</v>
      </c>
      <c r="E20" s="122">
        <v>15624462.149772</v>
      </c>
      <c r="F20" s="122">
        <v>14054472.532281313</v>
      </c>
      <c r="G20" s="122">
        <v>10993428.300000001</v>
      </c>
      <c r="H20" s="122">
        <v>56553475.195007563</v>
      </c>
      <c r="I20" s="122">
        <v>70912610.754013091</v>
      </c>
      <c r="K20" s="32"/>
      <c r="L20" s="32"/>
      <c r="M20" s="32"/>
      <c r="N20" s="32"/>
      <c r="O20" s="32"/>
    </row>
    <row r="21" spans="2:15" outlineLevel="1">
      <c r="B21" s="10">
        <v>6.1</v>
      </c>
      <c r="C21" s="11" t="s">
        <v>22</v>
      </c>
      <c r="D21" s="122">
        <v>6027265.6100000143</v>
      </c>
      <c r="E21" s="122">
        <v>5989901.0999999791</v>
      </c>
      <c r="F21" s="122">
        <v>6253146.7500000093</v>
      </c>
      <c r="G21" s="122">
        <v>3670264.2300000004</v>
      </c>
      <c r="H21" s="122">
        <v>21940577.690000005</v>
      </c>
      <c r="I21" s="122">
        <v>28937154.389280003</v>
      </c>
      <c r="K21" s="32"/>
      <c r="L21" s="32"/>
      <c r="M21" s="32"/>
      <c r="N21" s="32"/>
      <c r="O21" s="32"/>
    </row>
    <row r="22" spans="2:15" hidden="1" outlineLevel="1">
      <c r="B22" s="10" t="s">
        <v>45</v>
      </c>
      <c r="C22" s="24" t="s">
        <v>15</v>
      </c>
      <c r="D22" s="173">
        <v>2597374.3366000042</v>
      </c>
      <c r="E22" s="173">
        <v>1834787.2262922553</v>
      </c>
      <c r="F22" s="173">
        <v>1037064.5299999996</v>
      </c>
      <c r="G22" s="173">
        <v>1062167.73</v>
      </c>
      <c r="H22" s="173">
        <v>6531393.8228922598</v>
      </c>
      <c r="I22" s="173">
        <v>20274157.227646314</v>
      </c>
      <c r="K22" s="32"/>
      <c r="L22" s="32"/>
      <c r="M22" s="32"/>
      <c r="N22" s="32"/>
      <c r="O22" s="32"/>
    </row>
    <row r="23" spans="2:15" hidden="1" outlineLevel="1">
      <c r="B23" s="10" t="s">
        <v>45</v>
      </c>
      <c r="C23" s="24" t="s">
        <v>16</v>
      </c>
      <c r="D23" s="173">
        <v>3127424.44340001</v>
      </c>
      <c r="E23" s="173">
        <v>3726856.8537077247</v>
      </c>
      <c r="F23" s="173">
        <v>4929793.8500000099</v>
      </c>
      <c r="G23" s="173">
        <v>2204544.9900000002</v>
      </c>
      <c r="H23" s="173">
        <v>13988620.137107745</v>
      </c>
      <c r="I23" s="173">
        <v>8148748.2016336871</v>
      </c>
      <c r="K23" s="32"/>
      <c r="L23" s="32"/>
      <c r="M23" s="32"/>
      <c r="N23" s="32"/>
      <c r="O23" s="32"/>
    </row>
    <row r="24" spans="2:15" hidden="1" outlineLevel="1">
      <c r="B24" s="10" t="s">
        <v>45</v>
      </c>
      <c r="C24" s="24" t="s">
        <v>17</v>
      </c>
      <c r="D24" s="173">
        <v>302466.82999999996</v>
      </c>
      <c r="E24" s="173">
        <v>428257.02</v>
      </c>
      <c r="F24" s="173">
        <v>286288.37</v>
      </c>
      <c r="G24" s="173">
        <v>403551.51</v>
      </c>
      <c r="H24" s="173">
        <v>1420563.73</v>
      </c>
      <c r="I24" s="173">
        <v>514248.95999999996</v>
      </c>
      <c r="K24" s="32"/>
      <c r="L24" s="32"/>
      <c r="M24" s="32"/>
      <c r="N24" s="32"/>
      <c r="O24" s="32"/>
    </row>
    <row r="25" spans="2:15" outlineLevel="1">
      <c r="B25" s="10">
        <v>6.2</v>
      </c>
      <c r="C25" s="11" t="s">
        <v>18</v>
      </c>
      <c r="D25" s="173">
        <v>1009888.6099999999</v>
      </c>
      <c r="E25" s="173">
        <v>1752977.96</v>
      </c>
      <c r="F25" s="173">
        <v>1171931.45</v>
      </c>
      <c r="G25" s="173">
        <v>770161.35</v>
      </c>
      <c r="H25" s="173">
        <v>4704959.3699999992</v>
      </c>
      <c r="I25" s="173">
        <v>5020493.5299999993</v>
      </c>
      <c r="K25" s="32"/>
      <c r="L25" s="32"/>
      <c r="M25" s="32"/>
      <c r="N25" s="32"/>
      <c r="O25" s="32"/>
    </row>
    <row r="26" spans="2:15" outlineLevel="1">
      <c r="B26" s="10">
        <v>6.3</v>
      </c>
      <c r="C26" s="11" t="s">
        <v>19</v>
      </c>
      <c r="D26" s="173">
        <v>3146870.9200000004</v>
      </c>
      <c r="E26" s="173">
        <v>2431133.7799999998</v>
      </c>
      <c r="F26" s="173">
        <v>2183089.09</v>
      </c>
      <c r="G26" s="173">
        <v>2507891.91</v>
      </c>
      <c r="H26" s="173">
        <v>10268985.699999999</v>
      </c>
      <c r="I26" s="173">
        <v>15925621.029999999</v>
      </c>
      <c r="K26" s="32"/>
      <c r="L26" s="32"/>
      <c r="M26" s="32"/>
      <c r="N26" s="32"/>
      <c r="O26" s="32"/>
    </row>
    <row r="27" spans="2:15" outlineLevel="1">
      <c r="B27" s="10">
        <v>6.4</v>
      </c>
      <c r="C27" s="11" t="s">
        <v>20</v>
      </c>
      <c r="D27" s="173">
        <v>331679.75</v>
      </c>
      <c r="E27" s="173">
        <v>282213.83</v>
      </c>
      <c r="F27" s="173">
        <v>221968.79</v>
      </c>
      <c r="G27" s="173">
        <v>261211.02</v>
      </c>
      <c r="H27" s="173">
        <v>1097073.3900000001</v>
      </c>
      <c r="I27" s="173">
        <v>2481874.6</v>
      </c>
      <c r="K27" s="32"/>
      <c r="L27" s="32"/>
      <c r="M27" s="32"/>
      <c r="N27" s="32"/>
      <c r="O27" s="32"/>
    </row>
    <row r="28" spans="2:15" outlineLevel="1">
      <c r="B28" s="10">
        <v>6.5</v>
      </c>
      <c r="C28" s="11" t="s">
        <v>21</v>
      </c>
      <c r="D28" s="173">
        <v>1612297.9042445524</v>
      </c>
      <c r="E28" s="173">
        <v>880685.20471825579</v>
      </c>
      <c r="F28" s="173">
        <v>1275993.2451845305</v>
      </c>
      <c r="G28" s="173">
        <v>1191533.22</v>
      </c>
      <c r="H28" s="173">
        <v>4960509.574147339</v>
      </c>
      <c r="I28" s="173">
        <v>5107487.7341954615</v>
      </c>
      <c r="K28" s="32"/>
      <c r="L28" s="32"/>
      <c r="M28" s="32"/>
      <c r="N28" s="32"/>
      <c r="O28" s="32"/>
    </row>
    <row r="29" spans="2:15" s="19" customFormat="1">
      <c r="B29" s="10">
        <v>6.6</v>
      </c>
      <c r="C29" s="11" t="s">
        <v>56</v>
      </c>
      <c r="D29" s="173">
        <v>2734626.9087096779</v>
      </c>
      <c r="E29" s="173">
        <v>2815031.2750537633</v>
      </c>
      <c r="F29" s="173">
        <v>1776862.2770967744</v>
      </c>
      <c r="G29" s="173">
        <v>1508590.98</v>
      </c>
      <c r="H29" s="173">
        <v>8835111.4408602156</v>
      </c>
      <c r="I29" s="173">
        <v>8600631.1505376343</v>
      </c>
      <c r="K29" s="20"/>
      <c r="L29" s="20"/>
      <c r="M29" s="20"/>
      <c r="N29" s="20"/>
      <c r="O29" s="20"/>
    </row>
    <row r="30" spans="2:15" s="19" customFormat="1">
      <c r="B30" s="10">
        <v>6.7</v>
      </c>
      <c r="C30" s="11" t="s">
        <v>47</v>
      </c>
      <c r="D30" s="173">
        <v>1018482.5099999998</v>
      </c>
      <c r="E30" s="173">
        <v>1472519</v>
      </c>
      <c r="F30" s="173">
        <v>1171480.9300000002</v>
      </c>
      <c r="G30" s="173">
        <v>1083775.5900000001</v>
      </c>
      <c r="H30" s="173">
        <v>4746258.03</v>
      </c>
      <c r="I30" s="173">
        <v>4839348.32</v>
      </c>
      <c r="K30" s="20"/>
      <c r="L30" s="20"/>
      <c r="M30" s="20"/>
      <c r="N30" s="20"/>
      <c r="O30" s="20"/>
    </row>
    <row r="31" spans="2:15">
      <c r="B31" s="10">
        <v>7</v>
      </c>
      <c r="C31" s="41" t="s">
        <v>23</v>
      </c>
      <c r="D31" s="122">
        <v>-6618170.4141533151</v>
      </c>
      <c r="E31" s="122">
        <v>-829683.17027200013</v>
      </c>
      <c r="F31" s="122">
        <v>-1031984.6291247029</v>
      </c>
      <c r="G31" s="122">
        <v>-925613.32815287635</v>
      </c>
      <c r="H31" s="122">
        <v>-9405451.5417029113</v>
      </c>
      <c r="I31" s="122">
        <v>21287980.233168349</v>
      </c>
      <c r="K31" s="32"/>
      <c r="L31" s="32"/>
      <c r="M31" s="32"/>
      <c r="N31" s="32"/>
      <c r="O31" s="32"/>
    </row>
    <row r="32" spans="2:15">
      <c r="B32" s="36">
        <v>7.1</v>
      </c>
      <c r="C32" s="25" t="s">
        <v>24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K32" s="32"/>
      <c r="L32" s="32"/>
      <c r="M32" s="32"/>
      <c r="N32" s="32"/>
      <c r="O32" s="32"/>
    </row>
    <row r="33" spans="2:15">
      <c r="B33" s="36">
        <v>8</v>
      </c>
      <c r="C33" s="25" t="s">
        <v>25</v>
      </c>
      <c r="D33" s="122">
        <v>221510</v>
      </c>
      <c r="E33" s="122">
        <v>294160</v>
      </c>
      <c r="F33" s="122">
        <v>201090.79949999999</v>
      </c>
      <c r="G33" s="122">
        <v>249008.22000000003</v>
      </c>
      <c r="H33" s="122">
        <v>965769.01949999994</v>
      </c>
      <c r="I33" s="122">
        <v>538767</v>
      </c>
      <c r="K33" s="32"/>
      <c r="L33" s="32"/>
      <c r="M33" s="32"/>
      <c r="N33" s="32"/>
      <c r="O33" s="32"/>
    </row>
    <row r="34" spans="2:15">
      <c r="B34" s="36">
        <v>9</v>
      </c>
      <c r="C34" s="25" t="s">
        <v>26</v>
      </c>
      <c r="D34" s="116">
        <v>2495780.3239467391</v>
      </c>
      <c r="E34" s="116">
        <v>2513464.5089827972</v>
      </c>
      <c r="F34" s="116">
        <v>2631654.0258711837</v>
      </c>
      <c r="G34" s="116">
        <v>2662855.08</v>
      </c>
      <c r="H34" s="116">
        <v>10303753.93880072</v>
      </c>
      <c r="I34" s="116">
        <v>9042963.3971037455</v>
      </c>
      <c r="K34" s="32"/>
      <c r="L34" s="32"/>
      <c r="M34" s="32"/>
      <c r="N34" s="32"/>
      <c r="O34" s="32"/>
    </row>
    <row r="35" spans="2:15">
      <c r="B35" s="36">
        <v>9.1</v>
      </c>
      <c r="C35" s="25" t="s">
        <v>27</v>
      </c>
      <c r="D35" s="116">
        <v>70696.52</v>
      </c>
      <c r="E35" s="116">
        <v>0</v>
      </c>
      <c r="F35" s="116">
        <v>0</v>
      </c>
      <c r="G35" s="116">
        <v>0</v>
      </c>
      <c r="H35" s="116">
        <v>70696.52</v>
      </c>
      <c r="I35" s="116">
        <v>0</v>
      </c>
      <c r="K35" s="32"/>
      <c r="L35" s="32"/>
      <c r="M35" s="32"/>
      <c r="N35" s="32"/>
      <c r="O35" s="32"/>
    </row>
    <row r="36" spans="2:15" hidden="1">
      <c r="B36" s="41" t="s">
        <v>45</v>
      </c>
      <c r="C36" s="27" t="s">
        <v>28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K36" s="32"/>
      <c r="L36" s="32"/>
      <c r="M36" s="32"/>
      <c r="N36" s="32"/>
      <c r="O36" s="32"/>
    </row>
    <row r="37" spans="2:15">
      <c r="B37" s="40">
        <v>10</v>
      </c>
      <c r="C37" s="40" t="s">
        <v>29</v>
      </c>
      <c r="D37" s="117">
        <v>-9406157.2581000533</v>
      </c>
      <c r="E37" s="117">
        <v>-3637307.6792547973</v>
      </c>
      <c r="F37" s="117">
        <v>-3864729.4544958863</v>
      </c>
      <c r="G37" s="117">
        <v>-3837476.6281528762</v>
      </c>
      <c r="H37" s="117">
        <v>-20745671.020003632</v>
      </c>
      <c r="I37" s="117">
        <v>11706249.836064603</v>
      </c>
      <c r="K37" s="32"/>
      <c r="L37" s="32"/>
      <c r="M37" s="32"/>
      <c r="N37" s="32"/>
      <c r="O37" s="32"/>
    </row>
    <row r="38" spans="2:15">
      <c r="B38" s="41">
        <v>11</v>
      </c>
      <c r="C38" s="41" t="s">
        <v>30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542775.69254199835</v>
      </c>
    </row>
    <row r="39" spans="2:15">
      <c r="B39" s="40">
        <v>12</v>
      </c>
      <c r="C39" s="40" t="s">
        <v>31</v>
      </c>
      <c r="D39" s="117">
        <v>-9406157.2581000533</v>
      </c>
      <c r="E39" s="117">
        <v>-3637307.6792547973</v>
      </c>
      <c r="F39" s="117">
        <v>-3864729.4544958863</v>
      </c>
      <c r="G39" s="117">
        <v>-3837476.6281528762</v>
      </c>
      <c r="H39" s="117">
        <v>-20745671.020003632</v>
      </c>
      <c r="I39" s="117">
        <v>12249025.528606601</v>
      </c>
      <c r="J39" s="42"/>
      <c r="K39" s="21"/>
    </row>
    <row r="40" spans="2:15">
      <c r="B40" s="26">
        <v>12.1</v>
      </c>
      <c r="C40" s="26" t="s">
        <v>32</v>
      </c>
      <c r="D40" s="118">
        <v>867542.16</v>
      </c>
      <c r="E40" s="118">
        <v>1065360.6800000002</v>
      </c>
      <c r="F40" s="118">
        <v>1035546.04</v>
      </c>
      <c r="G40" s="118">
        <v>894000</v>
      </c>
      <c r="H40" s="118">
        <v>3862448.8800000004</v>
      </c>
      <c r="I40" s="118">
        <v>6155974.040000001</v>
      </c>
    </row>
    <row r="41" spans="2:15">
      <c r="B41" s="41">
        <v>13</v>
      </c>
      <c r="C41" s="35" t="s">
        <v>33</v>
      </c>
      <c r="D41" s="171">
        <v>30.800911401646825</v>
      </c>
      <c r="E41" s="171">
        <v>26.518734809859883</v>
      </c>
      <c r="F41" s="171">
        <v>23.860791939414593</v>
      </c>
      <c r="G41" s="171">
        <v>23.306614461021116</v>
      </c>
      <c r="H41" s="171">
        <v>26.024465724295332</v>
      </c>
      <c r="I41" s="171">
        <v>22.284389254660063</v>
      </c>
      <c r="K41" s="32"/>
      <c r="L41" s="32"/>
      <c r="M41" s="32"/>
      <c r="N41" s="32"/>
      <c r="O41" s="32"/>
    </row>
    <row r="42" spans="2:15">
      <c r="B42" s="41">
        <v>14</v>
      </c>
      <c r="C42" s="35" t="s">
        <v>34</v>
      </c>
      <c r="D42" s="171">
        <v>12.495043462094191</v>
      </c>
      <c r="E42" s="171">
        <v>11.852845179155661</v>
      </c>
      <c r="F42" s="171">
        <v>10.288751692627196</v>
      </c>
      <c r="G42" s="171">
        <v>11.009714796591583</v>
      </c>
      <c r="H42" s="171">
        <v>11.382595513961945</v>
      </c>
      <c r="I42" s="171">
        <v>10.765073173526448</v>
      </c>
      <c r="K42" s="32"/>
      <c r="L42" s="32"/>
      <c r="M42" s="32"/>
      <c r="N42" s="32"/>
      <c r="O42" s="32"/>
    </row>
    <row r="43" spans="2:15">
      <c r="B43" s="41">
        <v>15</v>
      </c>
      <c r="C43" s="35" t="s">
        <v>35</v>
      </c>
      <c r="D43" s="171">
        <v>18.305867939552634</v>
      </c>
      <c r="E43" s="171">
        <v>14.665889630704221</v>
      </c>
      <c r="F43" s="171">
        <v>13.572040246787397</v>
      </c>
      <c r="G43" s="171">
        <v>12.296899664429532</v>
      </c>
      <c r="H43" s="171">
        <v>14.641870210333387</v>
      </c>
      <c r="I43" s="171">
        <v>11.519316081133617</v>
      </c>
      <c r="K43" s="32"/>
      <c r="L43" s="32"/>
      <c r="M43" s="32"/>
      <c r="N43" s="32"/>
      <c r="O43" s="32"/>
    </row>
    <row r="44" spans="2:15">
      <c r="B44" s="41">
        <v>16</v>
      </c>
      <c r="C44" s="35" t="s">
        <v>36</v>
      </c>
      <c r="D44" s="171">
        <v>0.40567122508673953</v>
      </c>
      <c r="E44" s="171">
        <v>0.44696118665316853</v>
      </c>
      <c r="F44" s="171">
        <v>0.43119908671730461</v>
      </c>
      <c r="G44" s="171">
        <v>0.4723858463014719</v>
      </c>
      <c r="H44" s="171">
        <v>0.43738056467901432</v>
      </c>
      <c r="I44" s="171">
        <v>0.48307687729316068</v>
      </c>
      <c r="K44" s="32"/>
      <c r="L44" s="32"/>
      <c r="M44" s="32"/>
      <c r="N44" s="32"/>
      <c r="O44" s="32"/>
    </row>
    <row r="45" spans="2:15">
      <c r="B45" s="41">
        <v>17</v>
      </c>
      <c r="C45" s="35" t="s">
        <v>37</v>
      </c>
      <c r="D45" s="171">
        <v>0.59432877491326042</v>
      </c>
      <c r="E45" s="171">
        <v>0.55303881334683147</v>
      </c>
      <c r="F45" s="171">
        <v>0.56880091328269544</v>
      </c>
      <c r="G45" s="171">
        <v>0.52761415369852804</v>
      </c>
      <c r="H45" s="171">
        <v>0.56261943532098568</v>
      </c>
      <c r="I45" s="171">
        <v>0.51692312270683938</v>
      </c>
      <c r="K45" s="32"/>
      <c r="L45" s="32"/>
      <c r="M45" s="32"/>
      <c r="N45" s="32"/>
      <c r="O45" s="32"/>
    </row>
    <row r="46" spans="2:15">
      <c r="B46" s="41">
        <v>18</v>
      </c>
      <c r="C46" s="35" t="s">
        <v>38</v>
      </c>
      <c r="D46" s="172">
        <v>-0.46755911110334286</v>
      </c>
      <c r="E46" s="172">
        <v>-0.13264033818003446</v>
      </c>
      <c r="F46" s="172">
        <v>-0.16316331940634324</v>
      </c>
      <c r="G46" s="172">
        <v>-0.19248014386080534</v>
      </c>
      <c r="H46" s="172">
        <v>-0.22756634547636875</v>
      </c>
      <c r="I46" s="172">
        <v>7.6679671175283057E-2</v>
      </c>
    </row>
    <row r="47" spans="2:15">
      <c r="B47" s="41">
        <v>19</v>
      </c>
      <c r="C47" s="35" t="s">
        <v>39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</row>
    <row r="48" spans="2:15">
      <c r="B48" s="41">
        <v>20</v>
      </c>
      <c r="C48" s="35" t="s">
        <v>40</v>
      </c>
      <c r="D48" s="172">
        <v>-0.32897449947557017</v>
      </c>
      <c r="E48" s="172">
        <v>-3.0255745730509074E-2</v>
      </c>
      <c r="F48" s="172">
        <v>-4.3568906865765131E-2</v>
      </c>
      <c r="G48" s="172">
        <v>-4.6426911177854059E-2</v>
      </c>
      <c r="H48" s="172">
        <v>-0.10317160784226274</v>
      </c>
      <c r="I48" s="172">
        <v>0.13326409684207463</v>
      </c>
    </row>
    <row r="49" spans="2:17" ht="17.25" thickBot="1">
      <c r="B49" s="41">
        <v>21</v>
      </c>
      <c r="C49" s="37" t="s">
        <v>41</v>
      </c>
      <c r="D49" s="172">
        <v>-0.46755911110334286</v>
      </c>
      <c r="E49" s="172">
        <v>-0.13264033818003446</v>
      </c>
      <c r="F49" s="172">
        <v>-0.16316331940634324</v>
      </c>
      <c r="G49" s="172">
        <v>-0.19248014386080534</v>
      </c>
      <c r="H49" s="172">
        <v>-0.22756634547636875</v>
      </c>
      <c r="I49" s="172">
        <v>7.6679671175283057E-2</v>
      </c>
    </row>
    <row r="50" spans="2:17" ht="18" customHeight="1"/>
    <row r="51" spans="2:17" ht="28.5" customHeight="1" thickBot="1">
      <c r="C51" s="44" t="s">
        <v>42</v>
      </c>
    </row>
    <row r="52" spans="2:17">
      <c r="B52" s="16" t="s">
        <v>0</v>
      </c>
      <c r="C52" s="31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7">
      <c r="B53" s="41">
        <v>1</v>
      </c>
      <c r="C53" s="35" t="s">
        <v>2</v>
      </c>
      <c r="D53" s="168">
        <v>439239.64</v>
      </c>
      <c r="E53" s="168">
        <v>475989.07999999996</v>
      </c>
      <c r="F53" s="168">
        <v>312877</v>
      </c>
      <c r="G53" s="168">
        <v>353992.48</v>
      </c>
      <c r="H53" s="168">
        <v>385977.12</v>
      </c>
      <c r="I53" s="168">
        <v>338181.6</v>
      </c>
      <c r="J53" s="168">
        <v>180003.28</v>
      </c>
      <c r="K53" s="168">
        <v>349357.28</v>
      </c>
      <c r="L53" s="168">
        <v>345066.96</v>
      </c>
      <c r="M53" s="168">
        <v>379051.08</v>
      </c>
      <c r="N53" s="168">
        <v>341242.64</v>
      </c>
      <c r="O53" s="168">
        <v>367724</v>
      </c>
      <c r="P53" s="168">
        <v>354622.04</v>
      </c>
      <c r="Q53" s="21"/>
    </row>
    <row r="54" spans="2:17">
      <c r="B54" s="40">
        <v>2</v>
      </c>
      <c r="C54" s="33" t="s">
        <v>3</v>
      </c>
      <c r="D54" s="117">
        <v>10526123.07</v>
      </c>
      <c r="E54" s="117">
        <v>9898788.8399999999</v>
      </c>
      <c r="F54" s="117">
        <v>6319645.1799999997</v>
      </c>
      <c r="G54" s="117">
        <v>7274460.4399999995</v>
      </c>
      <c r="H54" s="117">
        <v>7760769.2000000002</v>
      </c>
      <c r="I54" s="117">
        <v>7117988.6332</v>
      </c>
      <c r="J54" s="117">
        <v>4383261.2</v>
      </c>
      <c r="K54" s="117">
        <v>8616328.9600000009</v>
      </c>
      <c r="L54" s="117">
        <v>8926753.3495000005</v>
      </c>
      <c r="M54" s="117">
        <v>9798596.5700000003</v>
      </c>
      <c r="N54" s="117">
        <v>8696984.2599999998</v>
      </c>
      <c r="O54" s="117">
        <v>9010895.4049999993</v>
      </c>
      <c r="P54" s="117">
        <v>7694368.5700000003</v>
      </c>
      <c r="Q54" s="21"/>
    </row>
    <row r="55" spans="2:17">
      <c r="B55" s="41">
        <v>3</v>
      </c>
      <c r="C55" s="38" t="s">
        <v>4</v>
      </c>
      <c r="D55" s="168">
        <v>0</v>
      </c>
      <c r="E55" s="168">
        <v>0</v>
      </c>
      <c r="F55" s="168">
        <v>0</v>
      </c>
      <c r="G55" s="168">
        <v>0</v>
      </c>
      <c r="H55" s="168">
        <v>0</v>
      </c>
      <c r="I55" s="168">
        <v>0</v>
      </c>
      <c r="J55" s="168">
        <v>0</v>
      </c>
      <c r="K55" s="168">
        <v>0</v>
      </c>
      <c r="L55" s="168">
        <v>0</v>
      </c>
      <c r="M55" s="168">
        <v>0</v>
      </c>
      <c r="N55" s="168">
        <v>0</v>
      </c>
      <c r="O55" s="168">
        <v>0</v>
      </c>
      <c r="P55" s="168">
        <v>0</v>
      </c>
      <c r="Q55" s="21"/>
    </row>
    <row r="56" spans="2:17">
      <c r="B56" s="40">
        <v>4</v>
      </c>
      <c r="C56" s="43" t="s">
        <v>5</v>
      </c>
      <c r="D56" s="169">
        <v>10526123.07</v>
      </c>
      <c r="E56" s="169">
        <v>9898788.8399999999</v>
      </c>
      <c r="F56" s="169">
        <v>6319645.1799999997</v>
      </c>
      <c r="G56" s="169">
        <v>7274460.4399999995</v>
      </c>
      <c r="H56" s="169">
        <v>7760769.2000000002</v>
      </c>
      <c r="I56" s="169">
        <v>7117988.6332</v>
      </c>
      <c r="J56" s="169">
        <v>4383261.2</v>
      </c>
      <c r="K56" s="169">
        <v>8616328.9600000009</v>
      </c>
      <c r="L56" s="169">
        <v>8926753.3495000005</v>
      </c>
      <c r="M56" s="169">
        <v>9798596.5700000003</v>
      </c>
      <c r="N56" s="169">
        <v>8696984.2599999998</v>
      </c>
      <c r="O56" s="169">
        <v>9010895.4049999993</v>
      </c>
      <c r="P56" s="169">
        <v>7694368.5700000003</v>
      </c>
      <c r="Q56" s="21"/>
    </row>
    <row r="57" spans="2:17">
      <c r="B57" s="41">
        <v>5</v>
      </c>
      <c r="C57" s="38" t="s">
        <v>6</v>
      </c>
      <c r="D57" s="168">
        <v>4772415.8899999997</v>
      </c>
      <c r="E57" s="168">
        <v>4718373.2286991607</v>
      </c>
      <c r="F57" s="168">
        <v>3174727.84</v>
      </c>
      <c r="G57" s="168">
        <v>3337281.9232181991</v>
      </c>
      <c r="H57" s="168">
        <v>2210910.7327721752</v>
      </c>
      <c r="I57" s="168">
        <v>3779619.46</v>
      </c>
      <c r="J57" s="168">
        <v>2689443.4443990705</v>
      </c>
      <c r="K57" s="168">
        <v>4385574.0900000008</v>
      </c>
      <c r="L57" s="168">
        <v>4610927.5899999989</v>
      </c>
      <c r="M57" s="168">
        <v>4345244.4000000013</v>
      </c>
      <c r="N57" s="168">
        <v>3671383.2100000004</v>
      </c>
      <c r="O57" s="168">
        <v>3647261.9299999997</v>
      </c>
      <c r="P57" s="168">
        <v>3384077.4699999997</v>
      </c>
      <c r="Q57" s="21"/>
    </row>
    <row r="58" spans="2:17">
      <c r="B58" s="41">
        <v>5.0999999999999996</v>
      </c>
      <c r="C58" s="11" t="s">
        <v>54</v>
      </c>
      <c r="D58" s="168">
        <v>174000</v>
      </c>
      <c r="E58" s="168">
        <v>24600</v>
      </c>
      <c r="F58" s="168">
        <v>9800</v>
      </c>
      <c r="G58" s="168">
        <v>8700</v>
      </c>
      <c r="H58" s="168">
        <v>9500</v>
      </c>
      <c r="I58" s="168">
        <v>7900</v>
      </c>
      <c r="J58" s="168">
        <v>4300</v>
      </c>
      <c r="K58" s="168">
        <v>2460</v>
      </c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21"/>
    </row>
    <row r="59" spans="2:17" s="80" customFormat="1">
      <c r="B59" s="76"/>
      <c r="C59" s="68" t="s">
        <v>58</v>
      </c>
      <c r="D59" s="168">
        <v>174000</v>
      </c>
      <c r="E59" s="168">
        <v>24600</v>
      </c>
      <c r="F59" s="168">
        <v>9800</v>
      </c>
      <c r="G59" s="168">
        <v>8700</v>
      </c>
      <c r="H59" s="168">
        <v>9500</v>
      </c>
      <c r="I59" s="168">
        <v>7900</v>
      </c>
      <c r="J59" s="168">
        <v>4300</v>
      </c>
      <c r="K59" s="168">
        <v>2460</v>
      </c>
      <c r="L59" s="168"/>
      <c r="M59" s="168"/>
      <c r="N59" s="168"/>
      <c r="O59" s="168"/>
      <c r="P59" s="168"/>
    </row>
    <row r="60" spans="2:17" s="80" customFormat="1">
      <c r="B60" s="76"/>
      <c r="C60" s="68" t="s">
        <v>59</v>
      </c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</row>
    <row r="61" spans="2:17" hidden="1">
      <c r="B61" s="41" t="s">
        <v>45</v>
      </c>
      <c r="C61" s="24" t="s">
        <v>7</v>
      </c>
      <c r="D61" s="173">
        <v>0</v>
      </c>
      <c r="E61" s="173">
        <v>0</v>
      </c>
      <c r="F61" s="173">
        <v>0</v>
      </c>
      <c r="G61" s="173">
        <v>0</v>
      </c>
      <c r="H61" s="173">
        <v>0</v>
      </c>
      <c r="I61" s="173">
        <v>0</v>
      </c>
      <c r="J61" s="173">
        <v>0</v>
      </c>
      <c r="K61" s="173">
        <v>0</v>
      </c>
      <c r="L61" s="173">
        <v>0</v>
      </c>
      <c r="M61" s="173">
        <v>0</v>
      </c>
      <c r="N61" s="173">
        <v>0</v>
      </c>
      <c r="O61" s="173">
        <v>0</v>
      </c>
      <c r="P61" s="173">
        <v>0</v>
      </c>
      <c r="Q61" s="21"/>
    </row>
    <row r="62" spans="2:17">
      <c r="B62" s="41">
        <v>5.2</v>
      </c>
      <c r="C62" s="11" t="s">
        <v>8</v>
      </c>
      <c r="D62" s="173">
        <v>4419486.84</v>
      </c>
      <c r="E62" s="173">
        <v>4516428.040000001</v>
      </c>
      <c r="F62" s="173">
        <v>3072521.81</v>
      </c>
      <c r="G62" s="173">
        <v>3216102.9</v>
      </c>
      <c r="H62" s="173">
        <v>1499527.94</v>
      </c>
      <c r="I62" s="173">
        <v>3716911.45</v>
      </c>
      <c r="J62" s="173">
        <v>2384800.1399999997</v>
      </c>
      <c r="K62" s="173">
        <v>4245712.74</v>
      </c>
      <c r="L62" s="173">
        <v>4340860.9799999995</v>
      </c>
      <c r="M62" s="173">
        <v>4140434.1200000006</v>
      </c>
      <c r="N62" s="173">
        <v>3401585.8100000005</v>
      </c>
      <c r="O62" s="173">
        <v>3532826.8099999996</v>
      </c>
      <c r="P62" s="173">
        <v>3200892.42</v>
      </c>
      <c r="Q62" s="21"/>
    </row>
    <row r="63" spans="2:17" hidden="1" outlineLevel="1">
      <c r="B63" s="41" t="s">
        <v>45</v>
      </c>
      <c r="C63" s="24" t="s">
        <v>9</v>
      </c>
      <c r="D63" s="173">
        <v>62379.55</v>
      </c>
      <c r="E63" s="173">
        <v>36490.36</v>
      </c>
      <c r="F63" s="173">
        <v>60130.03</v>
      </c>
      <c r="G63" s="173">
        <v>35137.97</v>
      </c>
      <c r="H63" s="173">
        <v>64455.54</v>
      </c>
      <c r="I63" s="173">
        <v>54808.009999999995</v>
      </c>
      <c r="J63" s="173">
        <v>33466.259999999995</v>
      </c>
      <c r="K63" s="173">
        <v>46397.96</v>
      </c>
      <c r="L63" s="173">
        <v>70159.39</v>
      </c>
      <c r="M63" s="173">
        <v>34805.369999999995</v>
      </c>
      <c r="N63" s="173">
        <v>133477.23000000001</v>
      </c>
      <c r="O63" s="173">
        <v>-13312.4</v>
      </c>
      <c r="P63" s="173">
        <v>49415.81</v>
      </c>
      <c r="Q63" s="21"/>
    </row>
    <row r="64" spans="2:17" hidden="1" outlineLevel="1">
      <c r="B64" s="41" t="s">
        <v>45</v>
      </c>
      <c r="C64" s="24" t="s">
        <v>10</v>
      </c>
      <c r="D64" s="173">
        <v>20249.22</v>
      </c>
      <c r="E64" s="173">
        <v>15108.79</v>
      </c>
      <c r="F64" s="173">
        <v>0</v>
      </c>
      <c r="G64" s="173">
        <v>7860.31</v>
      </c>
      <c r="H64" s="173">
        <v>13477.67</v>
      </c>
      <c r="I64" s="173">
        <v>0</v>
      </c>
      <c r="J64" s="173">
        <v>7117.93</v>
      </c>
      <c r="K64" s="173">
        <v>5981.2</v>
      </c>
      <c r="L64" s="173">
        <v>91714.12</v>
      </c>
      <c r="M64" s="173">
        <v>44835.13</v>
      </c>
      <c r="N64" s="173">
        <v>25849.86</v>
      </c>
      <c r="O64" s="173">
        <v>0</v>
      </c>
      <c r="P64" s="173">
        <v>8226.59</v>
      </c>
      <c r="Q64" s="21"/>
    </row>
    <row r="65" spans="2:17" hidden="1" outlineLevel="1">
      <c r="B65" s="41" t="s">
        <v>45</v>
      </c>
      <c r="C65" s="24" t="s">
        <v>11</v>
      </c>
      <c r="D65" s="173">
        <v>96300.28</v>
      </c>
      <c r="E65" s="173">
        <v>125746.03869915901</v>
      </c>
      <c r="F65" s="173">
        <v>32276</v>
      </c>
      <c r="G65" s="173">
        <v>69480.743218198841</v>
      </c>
      <c r="H65" s="173">
        <v>623949.58277217532</v>
      </c>
      <c r="I65" s="173">
        <v>0</v>
      </c>
      <c r="J65" s="173">
        <v>259759.11439907097</v>
      </c>
      <c r="K65" s="173">
        <v>85022.19</v>
      </c>
      <c r="L65" s="173">
        <v>108193.1</v>
      </c>
      <c r="M65" s="173">
        <v>125169.78</v>
      </c>
      <c r="N65" s="173">
        <v>110470.31</v>
      </c>
      <c r="O65" s="173">
        <v>127747.52</v>
      </c>
      <c r="P65" s="173">
        <v>125542.65</v>
      </c>
      <c r="Q65" s="21"/>
    </row>
    <row r="66" spans="2:17" hidden="1" outlineLevel="1">
      <c r="B66" s="41" t="s">
        <v>45</v>
      </c>
      <c r="C66" s="24" t="s">
        <v>12</v>
      </c>
      <c r="D66" s="173">
        <v>0</v>
      </c>
      <c r="E66" s="173">
        <v>0</v>
      </c>
      <c r="F66" s="173">
        <v>0</v>
      </c>
      <c r="G66" s="173">
        <v>0</v>
      </c>
      <c r="H66" s="173">
        <v>0</v>
      </c>
      <c r="I66" s="173">
        <v>0</v>
      </c>
      <c r="J66" s="173">
        <v>0</v>
      </c>
      <c r="K66" s="173">
        <v>0</v>
      </c>
      <c r="L66" s="173">
        <v>0</v>
      </c>
      <c r="M66" s="173">
        <v>0</v>
      </c>
      <c r="N66" s="173">
        <v>0</v>
      </c>
      <c r="O66" s="173">
        <v>0</v>
      </c>
      <c r="P66" s="173">
        <v>0</v>
      </c>
      <c r="Q66" s="21"/>
    </row>
    <row r="67" spans="2:17" hidden="1" outlineLevel="1">
      <c r="B67" s="41" t="s">
        <v>45</v>
      </c>
      <c r="C67" s="24" t="s">
        <v>13</v>
      </c>
      <c r="D67" s="173">
        <v>0</v>
      </c>
      <c r="E67" s="173">
        <v>0</v>
      </c>
      <c r="F67" s="173">
        <v>0</v>
      </c>
      <c r="G67" s="173">
        <v>0</v>
      </c>
      <c r="H67" s="173">
        <v>0</v>
      </c>
      <c r="I67" s="173">
        <v>0</v>
      </c>
      <c r="J67" s="173">
        <v>0</v>
      </c>
      <c r="K67" s="173">
        <v>0</v>
      </c>
      <c r="L67" s="173">
        <v>0</v>
      </c>
      <c r="M67" s="173">
        <v>0</v>
      </c>
      <c r="N67" s="173">
        <v>0</v>
      </c>
      <c r="O67" s="173">
        <v>0</v>
      </c>
      <c r="P67" s="173">
        <v>0</v>
      </c>
      <c r="Q67" s="21"/>
    </row>
    <row r="68" spans="2:17" hidden="1" outlineLevel="1">
      <c r="B68" s="41" t="s">
        <v>45</v>
      </c>
      <c r="C68" s="24" t="s">
        <v>14</v>
      </c>
      <c r="D68" s="173">
        <v>0</v>
      </c>
      <c r="E68" s="173">
        <v>0</v>
      </c>
      <c r="F68" s="173">
        <v>0</v>
      </c>
      <c r="G68" s="173">
        <v>0</v>
      </c>
      <c r="H68" s="173">
        <v>0</v>
      </c>
      <c r="I68" s="173">
        <v>0</v>
      </c>
      <c r="J68" s="173">
        <v>0</v>
      </c>
      <c r="K68" s="173">
        <v>0</v>
      </c>
      <c r="L68" s="173">
        <v>0</v>
      </c>
      <c r="M68" s="173">
        <v>0</v>
      </c>
      <c r="N68" s="173">
        <v>0</v>
      </c>
      <c r="O68" s="173">
        <v>0</v>
      </c>
      <c r="P68" s="173">
        <v>0</v>
      </c>
      <c r="Q68" s="21"/>
    </row>
    <row r="69" spans="2:17" hidden="1" outlineLevel="1">
      <c r="B69" s="41" t="s">
        <v>45</v>
      </c>
      <c r="C69" s="24" t="s">
        <v>55</v>
      </c>
      <c r="D69" s="173">
        <v>0</v>
      </c>
      <c r="E69" s="173">
        <v>0</v>
      </c>
      <c r="F69" s="173">
        <v>0</v>
      </c>
      <c r="G69" s="173">
        <v>0</v>
      </c>
      <c r="H69" s="173">
        <v>0</v>
      </c>
      <c r="I69" s="173">
        <v>0</v>
      </c>
      <c r="J69" s="173">
        <v>0</v>
      </c>
      <c r="K69" s="173">
        <v>0</v>
      </c>
      <c r="L69" s="173">
        <v>0</v>
      </c>
      <c r="M69" s="173">
        <v>0</v>
      </c>
      <c r="N69" s="173">
        <v>0</v>
      </c>
      <c r="O69" s="173">
        <v>0</v>
      </c>
      <c r="P69" s="173">
        <v>0</v>
      </c>
      <c r="Q69" s="21"/>
    </row>
    <row r="70" spans="2:17" collapsed="1">
      <c r="B70" s="10">
        <v>6</v>
      </c>
      <c r="C70" s="10" t="s">
        <v>43</v>
      </c>
      <c r="D70" s="173">
        <v>5457649.4541279282</v>
      </c>
      <c r="E70" s="173">
        <v>5313937.538635768</v>
      </c>
      <c r="F70" s="173">
        <v>4955464.4014149895</v>
      </c>
      <c r="G70" s="173">
        <v>4749093.0581230931</v>
      </c>
      <c r="H70" s="173">
        <v>4785781.1629122142</v>
      </c>
      <c r="I70" s="173">
        <v>5050464.4370655753</v>
      </c>
      <c r="J70" s="173">
        <v>4833722.4304912183</v>
      </c>
      <c r="K70" s="173">
        <v>5996925.34539745</v>
      </c>
      <c r="L70" s="173">
        <v>6044567.0289946022</v>
      </c>
      <c r="M70" s="173">
        <v>5137727.1874343716</v>
      </c>
      <c r="N70" s="173">
        <v>4442167.9333430259</v>
      </c>
      <c r="O70" s="173">
        <v>5313203.4353883546</v>
      </c>
      <c r="P70" s="173">
        <v>4980833.73689296</v>
      </c>
      <c r="Q70" s="21"/>
    </row>
    <row r="71" spans="2:17" outlineLevel="1">
      <c r="B71" s="10">
        <v>6.1</v>
      </c>
      <c r="C71" s="11" t="s">
        <v>22</v>
      </c>
      <c r="D71" s="173">
        <v>2240075.3233300005</v>
      </c>
      <c r="E71" s="173">
        <v>2223051.1</v>
      </c>
      <c r="F71" s="173">
        <v>2140317.44</v>
      </c>
      <c r="G71" s="173">
        <v>2133135.3829999999</v>
      </c>
      <c r="H71" s="173">
        <v>1985188.3829999999</v>
      </c>
      <c r="I71" s="173">
        <v>1920712.2400000028</v>
      </c>
      <c r="J71" s="173">
        <v>1901580.5100000023</v>
      </c>
      <c r="K71" s="173">
        <v>2204972.8600000092</v>
      </c>
      <c r="L71" s="173">
        <v>2588387.7699999982</v>
      </c>
      <c r="M71" s="173">
        <v>2008657.4499999918</v>
      </c>
      <c r="N71" s="173">
        <v>1392855.8799999896</v>
      </c>
      <c r="O71" s="173">
        <v>2206818.0600000098</v>
      </c>
      <c r="P71" s="173">
        <v>2818085.3699999996</v>
      </c>
      <c r="Q71" s="21"/>
    </row>
    <row r="72" spans="2:17" hidden="1" outlineLevel="1">
      <c r="B72" s="10"/>
      <c r="C72" s="11" t="s">
        <v>15</v>
      </c>
      <c r="D72" s="173">
        <v>1360188.4572287737</v>
      </c>
      <c r="E72" s="173">
        <v>1625609.2391108575</v>
      </c>
      <c r="F72" s="173">
        <v>1371496.1497444669</v>
      </c>
      <c r="G72" s="173">
        <v>1351999.9762552949</v>
      </c>
      <c r="H72" s="173">
        <v>1307750.0026349737</v>
      </c>
      <c r="I72" s="173">
        <v>860113.91700000223</v>
      </c>
      <c r="J72" s="173">
        <v>999512.99000000115</v>
      </c>
      <c r="K72" s="173">
        <v>737747.42960000085</v>
      </c>
      <c r="L72" s="173">
        <v>669439.27629225445</v>
      </c>
      <c r="M72" s="173">
        <v>809170.96000000101</v>
      </c>
      <c r="N72" s="173">
        <v>356176.98999999976</v>
      </c>
      <c r="O72" s="173">
        <v>353920.6599999998</v>
      </c>
      <c r="P72" s="173">
        <v>329088.99999999977</v>
      </c>
      <c r="Q72" s="21"/>
    </row>
    <row r="73" spans="2:17" hidden="1" outlineLevel="1">
      <c r="B73" s="10"/>
      <c r="C73" s="11" t="s">
        <v>16</v>
      </c>
      <c r="D73" s="173">
        <v>828037.76610122644</v>
      </c>
      <c r="E73" s="173">
        <v>545592.76088914252</v>
      </c>
      <c r="F73" s="173">
        <v>717778.29025553318</v>
      </c>
      <c r="G73" s="173">
        <v>730092.40674470505</v>
      </c>
      <c r="H73" s="173">
        <v>626395.3803650263</v>
      </c>
      <c r="I73" s="173">
        <v>1011461.4830000005</v>
      </c>
      <c r="J73" s="173">
        <v>829457.11000000127</v>
      </c>
      <c r="K73" s="173">
        <v>1286505.8504000085</v>
      </c>
      <c r="L73" s="173">
        <v>1759725.8137077438</v>
      </c>
      <c r="M73" s="173">
        <v>1064969.319999991</v>
      </c>
      <c r="N73" s="173">
        <v>902161.71999998996</v>
      </c>
      <c r="O73" s="173">
        <v>1732740.1000000101</v>
      </c>
      <c r="P73" s="173">
        <v>2457382.4700000002</v>
      </c>
      <c r="Q73" s="21"/>
    </row>
    <row r="74" spans="2:17" hidden="1" outlineLevel="1">
      <c r="B74" s="10"/>
      <c r="C74" s="11" t="s">
        <v>17</v>
      </c>
      <c r="D74" s="173">
        <v>51849.1</v>
      </c>
      <c r="E74" s="173">
        <v>51849.1</v>
      </c>
      <c r="F74" s="173">
        <v>51043</v>
      </c>
      <c r="G74" s="173">
        <v>51043</v>
      </c>
      <c r="H74" s="173">
        <v>51043</v>
      </c>
      <c r="I74" s="173">
        <v>49136.84</v>
      </c>
      <c r="J74" s="173">
        <v>72610.41</v>
      </c>
      <c r="K74" s="173">
        <v>180719.58</v>
      </c>
      <c r="L74" s="173">
        <v>159222.68</v>
      </c>
      <c r="M74" s="173">
        <v>134517.17000000001</v>
      </c>
      <c r="N74" s="173">
        <v>134517.17000000001</v>
      </c>
      <c r="O74" s="173">
        <v>120157.3</v>
      </c>
      <c r="P74" s="173">
        <v>31613.9</v>
      </c>
      <c r="Q74" s="21"/>
    </row>
    <row r="75" spans="2:17" outlineLevel="1">
      <c r="B75" s="10">
        <v>6.2</v>
      </c>
      <c r="C75" s="11" t="s">
        <v>18</v>
      </c>
      <c r="D75" s="173">
        <v>440899.56000000006</v>
      </c>
      <c r="E75" s="173">
        <v>417538.38</v>
      </c>
      <c r="F75" s="173">
        <v>265051.19999999995</v>
      </c>
      <c r="G75" s="173">
        <v>294353.8</v>
      </c>
      <c r="H75" s="173">
        <v>241082.01</v>
      </c>
      <c r="I75" s="173">
        <v>382102.11</v>
      </c>
      <c r="J75" s="173">
        <v>295078.81</v>
      </c>
      <c r="K75" s="173">
        <v>332707.68999999994</v>
      </c>
      <c r="L75" s="173">
        <v>567634.12</v>
      </c>
      <c r="M75" s="173">
        <v>561156.69999999995</v>
      </c>
      <c r="N75" s="173">
        <v>624187.14</v>
      </c>
      <c r="O75" s="173">
        <v>530730.54</v>
      </c>
      <c r="P75" s="173">
        <v>378700.91</v>
      </c>
      <c r="Q75" s="21"/>
    </row>
    <row r="76" spans="2:17" outlineLevel="1">
      <c r="B76" s="10">
        <v>6.3</v>
      </c>
      <c r="C76" s="11" t="s">
        <v>19</v>
      </c>
      <c r="D76" s="173">
        <v>1238508.7999999998</v>
      </c>
      <c r="E76" s="173">
        <v>1241563.46</v>
      </c>
      <c r="F76" s="173">
        <v>1081721.22</v>
      </c>
      <c r="G76" s="173">
        <v>1067491.4300000002</v>
      </c>
      <c r="H76" s="173">
        <v>1014800.42</v>
      </c>
      <c r="I76" s="173">
        <v>1155839.71</v>
      </c>
      <c r="J76" s="173">
        <v>1001293.13</v>
      </c>
      <c r="K76" s="173">
        <v>989738.07999999984</v>
      </c>
      <c r="L76" s="173">
        <v>995831.69000000006</v>
      </c>
      <c r="M76" s="173">
        <v>777923.58000000007</v>
      </c>
      <c r="N76" s="173">
        <v>657378.51</v>
      </c>
      <c r="O76" s="173">
        <v>646394.05999999994</v>
      </c>
      <c r="P76" s="173">
        <v>664470.03999999992</v>
      </c>
      <c r="Q76" s="21"/>
    </row>
    <row r="77" spans="2:17" outlineLevel="1">
      <c r="B77" s="10">
        <v>6.4</v>
      </c>
      <c r="C77" s="11" t="s">
        <v>20</v>
      </c>
      <c r="D77" s="173">
        <v>58280.27</v>
      </c>
      <c r="E77" s="173">
        <v>130753.63</v>
      </c>
      <c r="F77" s="173">
        <v>126993.04000000001</v>
      </c>
      <c r="G77" s="173">
        <v>-28449.33</v>
      </c>
      <c r="H77" s="173">
        <v>208973.6</v>
      </c>
      <c r="I77" s="173">
        <v>188188.11</v>
      </c>
      <c r="J77" s="173">
        <v>60737.440000000002</v>
      </c>
      <c r="K77" s="173">
        <v>82754.200000000012</v>
      </c>
      <c r="L77" s="173">
        <v>110201.37</v>
      </c>
      <c r="M77" s="173">
        <v>81048.040000000008</v>
      </c>
      <c r="N77" s="173">
        <v>90964.42</v>
      </c>
      <c r="O77" s="173">
        <v>79659.94</v>
      </c>
      <c r="P77" s="173">
        <v>35530.85</v>
      </c>
      <c r="Q77" s="21"/>
    </row>
    <row r="78" spans="2:17" outlineLevel="1">
      <c r="B78" s="10">
        <v>6.5</v>
      </c>
      <c r="C78" s="11" t="s">
        <v>21</v>
      </c>
      <c r="D78" s="173">
        <v>442575.37370115414</v>
      </c>
      <c r="E78" s="173">
        <v>411339.23530243448</v>
      </c>
      <c r="F78" s="173">
        <v>435535.86109240924</v>
      </c>
      <c r="G78" s="173">
        <v>386660.14512309362</v>
      </c>
      <c r="H78" s="173">
        <v>353423.70023479499</v>
      </c>
      <c r="I78" s="173">
        <v>336523.52706557262</v>
      </c>
      <c r="J78" s="173">
        <v>457258.67855573207</v>
      </c>
      <c r="K78" s="173">
        <v>818515.69862324768</v>
      </c>
      <c r="L78" s="173">
        <v>120899.3989946045</v>
      </c>
      <c r="M78" s="173">
        <v>391310.40904728213</v>
      </c>
      <c r="N78" s="173">
        <v>368475.39667636901</v>
      </c>
      <c r="O78" s="173">
        <v>435362.42087221553</v>
      </c>
      <c r="P78" s="173">
        <v>432776.30431231484</v>
      </c>
      <c r="Q78" s="21"/>
    </row>
    <row r="79" spans="2:17" s="19" customFormat="1">
      <c r="B79" s="10">
        <v>6.6</v>
      </c>
      <c r="C79" s="11" t="s">
        <v>56</v>
      </c>
      <c r="D79" s="173">
        <v>614944.44709677424</v>
      </c>
      <c r="E79" s="173">
        <v>551789.00333333341</v>
      </c>
      <c r="F79" s="173">
        <v>528829.68032258062</v>
      </c>
      <c r="G79" s="173">
        <v>661622.73</v>
      </c>
      <c r="H79" s="173">
        <v>649089.77967741946</v>
      </c>
      <c r="I79" s="173">
        <v>717981.65</v>
      </c>
      <c r="J79" s="173">
        <v>744394.04193548381</v>
      </c>
      <c r="K79" s="173">
        <v>1272251.2167741936</v>
      </c>
      <c r="L79" s="173">
        <v>1140829.79</v>
      </c>
      <c r="M79" s="173">
        <v>791572.39838709671</v>
      </c>
      <c r="N79" s="173">
        <v>882629.08666666667</v>
      </c>
      <c r="O79" s="173">
        <v>816263.60451612913</v>
      </c>
      <c r="P79" s="173">
        <v>439022.67258064519</v>
      </c>
      <c r="Q79" s="21"/>
    </row>
    <row r="80" spans="2:17" s="19" customFormat="1">
      <c r="B80" s="10">
        <v>6.7</v>
      </c>
      <c r="C80" s="11" t="s">
        <v>47</v>
      </c>
      <c r="D80" s="173">
        <v>422365.68</v>
      </c>
      <c r="E80" s="173">
        <v>337902.73</v>
      </c>
      <c r="F80" s="173">
        <v>377015.96</v>
      </c>
      <c r="G80" s="173">
        <v>234278.9</v>
      </c>
      <c r="H80" s="173">
        <v>333223.27</v>
      </c>
      <c r="I80" s="173">
        <v>349117.08999999997</v>
      </c>
      <c r="J80" s="173">
        <v>373379.82</v>
      </c>
      <c r="K80" s="173">
        <v>295985.59999999998</v>
      </c>
      <c r="L80" s="173">
        <v>520782.89</v>
      </c>
      <c r="M80" s="173">
        <v>526058.61</v>
      </c>
      <c r="N80" s="173">
        <v>425677.5</v>
      </c>
      <c r="O80" s="173">
        <v>597974.81000000006</v>
      </c>
      <c r="P80" s="173">
        <v>212247.59</v>
      </c>
      <c r="Q80" s="21"/>
    </row>
    <row r="81" spans="2:17">
      <c r="B81" s="10">
        <v>7</v>
      </c>
      <c r="C81" s="10" t="s">
        <v>23</v>
      </c>
      <c r="D81" s="173">
        <v>296057.72587207239</v>
      </c>
      <c r="E81" s="173">
        <v>-133521.92733492889</v>
      </c>
      <c r="F81" s="173">
        <v>-1810547.0614149896</v>
      </c>
      <c r="G81" s="173">
        <v>-811914.54134129267</v>
      </c>
      <c r="H81" s="173">
        <v>764077.30431561079</v>
      </c>
      <c r="I81" s="173">
        <v>-1712095.2638655752</v>
      </c>
      <c r="J81" s="173">
        <v>-3139904.6748902886</v>
      </c>
      <c r="K81" s="173">
        <v>-1766170.4753974499</v>
      </c>
      <c r="L81" s="173">
        <v>-1728741.2694946006</v>
      </c>
      <c r="M81" s="173">
        <v>315624.98256562743</v>
      </c>
      <c r="N81" s="173">
        <v>583433.11665697303</v>
      </c>
      <c r="O81" s="173">
        <v>50430.039611645043</v>
      </c>
      <c r="P81" s="173">
        <v>-670542.63689295948</v>
      </c>
      <c r="Q81" s="21"/>
    </row>
    <row r="82" spans="2:17">
      <c r="B82" s="36">
        <v>7.1</v>
      </c>
      <c r="C82" s="18" t="s">
        <v>24</v>
      </c>
      <c r="D82" s="168">
        <v>0</v>
      </c>
      <c r="E82" s="168">
        <v>0</v>
      </c>
      <c r="F82" s="168">
        <v>0</v>
      </c>
      <c r="G82" s="168">
        <v>0</v>
      </c>
      <c r="H82" s="168">
        <v>0</v>
      </c>
      <c r="I82" s="168">
        <v>0</v>
      </c>
      <c r="J82" s="168">
        <v>0</v>
      </c>
      <c r="K82" s="168">
        <v>0</v>
      </c>
      <c r="L82" s="168">
        <v>0</v>
      </c>
      <c r="M82" s="168">
        <v>0</v>
      </c>
      <c r="N82" s="168">
        <v>0</v>
      </c>
      <c r="O82" s="168">
        <v>0</v>
      </c>
      <c r="P82" s="168">
        <v>0</v>
      </c>
      <c r="Q82" s="21"/>
    </row>
    <row r="83" spans="2:17">
      <c r="B83" s="36">
        <v>8</v>
      </c>
      <c r="C83" s="18" t="s">
        <v>25</v>
      </c>
      <c r="D83" s="168">
        <v>31798</v>
      </c>
      <c r="E83" s="168">
        <v>33723</v>
      </c>
      <c r="F83" s="168">
        <v>41536</v>
      </c>
      <c r="G83" s="168">
        <v>52271</v>
      </c>
      <c r="H83" s="168">
        <v>69389</v>
      </c>
      <c r="I83" s="168">
        <v>70762</v>
      </c>
      <c r="J83" s="168">
        <v>67750</v>
      </c>
      <c r="K83" s="168">
        <v>82998</v>
      </c>
      <c r="L83" s="168">
        <v>99913</v>
      </c>
      <c r="M83" s="168">
        <v>91299</v>
      </c>
      <c r="N83" s="168">
        <v>102948</v>
      </c>
      <c r="O83" s="168">
        <v>101501</v>
      </c>
      <c r="P83" s="168">
        <v>16587.039499999999</v>
      </c>
      <c r="Q83" s="21"/>
    </row>
    <row r="84" spans="2:17">
      <c r="B84" s="36">
        <v>9</v>
      </c>
      <c r="C84" s="18" t="s">
        <v>26</v>
      </c>
      <c r="D84" s="168">
        <v>625495.08769965218</v>
      </c>
      <c r="E84" s="168">
        <v>599786.88371146424</v>
      </c>
      <c r="F84" s="168">
        <v>543012.03183981183</v>
      </c>
      <c r="G84" s="168">
        <v>482515.49027375906</v>
      </c>
      <c r="H84" s="168">
        <v>501826.03377009684</v>
      </c>
      <c r="I84" s="168">
        <v>775183.40288438718</v>
      </c>
      <c r="J84" s="168">
        <v>812332.69031583681</v>
      </c>
      <c r="K84" s="168">
        <v>908264.23074651521</v>
      </c>
      <c r="L84" s="168">
        <v>849898.58870297391</v>
      </c>
      <c r="M84" s="168">
        <v>824459.0358745238</v>
      </c>
      <c r="N84" s="168">
        <v>839106.88440529956</v>
      </c>
      <c r="O84" s="168">
        <v>793191.44552352093</v>
      </c>
      <c r="P84" s="168">
        <v>870729.32034766302</v>
      </c>
      <c r="Q84" s="21"/>
    </row>
    <row r="85" spans="2:17">
      <c r="B85" s="36">
        <v>9.1</v>
      </c>
      <c r="C85" s="18" t="s">
        <v>27</v>
      </c>
      <c r="D85" s="168">
        <v>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70696.52</v>
      </c>
      <c r="L85" s="168">
        <v>0</v>
      </c>
      <c r="M85" s="168">
        <v>0</v>
      </c>
      <c r="N85" s="168">
        <v>0</v>
      </c>
      <c r="O85" s="168">
        <v>0</v>
      </c>
      <c r="P85" s="168">
        <v>0</v>
      </c>
      <c r="Q85" s="21"/>
    </row>
    <row r="86" spans="2:17" hidden="1">
      <c r="B86" s="41" t="s">
        <v>45</v>
      </c>
      <c r="C86" s="27" t="s">
        <v>28</v>
      </c>
      <c r="D86" s="168">
        <v>0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21"/>
    </row>
    <row r="87" spans="2:17">
      <c r="B87" s="40">
        <v>10</v>
      </c>
      <c r="C87" s="40" t="s">
        <v>29</v>
      </c>
      <c r="D87" s="169">
        <v>-361235.36182757979</v>
      </c>
      <c r="E87" s="169">
        <v>-767031.81104639312</v>
      </c>
      <c r="F87" s="169">
        <v>-2395095.0932548014</v>
      </c>
      <c r="G87" s="169">
        <v>-1346701.0316150517</v>
      </c>
      <c r="H87" s="169">
        <v>192862.27054551395</v>
      </c>
      <c r="I87" s="169">
        <v>-2558040.6667499626</v>
      </c>
      <c r="J87" s="169">
        <v>-4019987.3652061252</v>
      </c>
      <c r="K87" s="169">
        <v>-2828129.226143965</v>
      </c>
      <c r="L87" s="169">
        <v>-2678552.8581975745</v>
      </c>
      <c r="M87" s="169">
        <v>-600133.05330889637</v>
      </c>
      <c r="N87" s="169">
        <v>-358621.76774832653</v>
      </c>
      <c r="O87" s="169">
        <v>-844262.40591187589</v>
      </c>
      <c r="P87" s="169">
        <v>-1557858.9967406224</v>
      </c>
      <c r="Q87" s="21"/>
    </row>
    <row r="88" spans="2:17">
      <c r="B88" s="41">
        <v>11</v>
      </c>
      <c r="C88" s="41" t="s">
        <v>30</v>
      </c>
      <c r="D88" s="168">
        <v>280716.53258620686</v>
      </c>
      <c r="E88" s="168">
        <v>30011.465517241384</v>
      </c>
      <c r="F88" s="168">
        <v>14668</v>
      </c>
      <c r="G88" s="168">
        <v>10704.137931034484</v>
      </c>
      <c r="H88" s="168">
        <v>53289.111724137932</v>
      </c>
      <c r="I88" s="168">
        <v>0</v>
      </c>
      <c r="J88" s="168">
        <v>0</v>
      </c>
      <c r="K88" s="168">
        <v>0</v>
      </c>
      <c r="L88" s="168">
        <v>0</v>
      </c>
      <c r="M88" s="168">
        <v>0</v>
      </c>
      <c r="N88" s="168">
        <v>0</v>
      </c>
      <c r="O88" s="168">
        <v>0</v>
      </c>
      <c r="P88" s="168">
        <v>0</v>
      </c>
      <c r="Q88" s="21"/>
    </row>
    <row r="89" spans="2:17">
      <c r="B89" s="40">
        <v>12</v>
      </c>
      <c r="C89" s="40" t="s">
        <v>31</v>
      </c>
      <c r="D89" s="169">
        <v>-80518.829241372936</v>
      </c>
      <c r="E89" s="169">
        <v>-737020.34552915173</v>
      </c>
      <c r="F89" s="169">
        <v>-2380427.0932548014</v>
      </c>
      <c r="G89" s="169">
        <v>-1335996.8936840172</v>
      </c>
      <c r="H89" s="169">
        <v>246151.38226965189</v>
      </c>
      <c r="I89" s="169">
        <v>-2558040.6667499626</v>
      </c>
      <c r="J89" s="169">
        <v>-4019987.3652061252</v>
      </c>
      <c r="K89" s="169">
        <v>-2828129.226143965</v>
      </c>
      <c r="L89" s="169">
        <v>-2678552.8581975745</v>
      </c>
      <c r="M89" s="169">
        <v>-600133.05330889637</v>
      </c>
      <c r="N89" s="169">
        <v>-358621.76774832653</v>
      </c>
      <c r="O89" s="169">
        <v>-844262.40591187589</v>
      </c>
      <c r="P89" s="169">
        <v>-1557858.9967406224</v>
      </c>
      <c r="Q89" s="21"/>
    </row>
    <row r="90" spans="2:17">
      <c r="B90" s="26">
        <v>12.1</v>
      </c>
      <c r="C90" s="26" t="s">
        <v>32</v>
      </c>
      <c r="D90" s="170">
        <v>439239.64</v>
      </c>
      <c r="E90" s="170">
        <v>475989.07999999996</v>
      </c>
      <c r="F90" s="170">
        <v>312877</v>
      </c>
      <c r="G90" s="170">
        <v>353992.48</v>
      </c>
      <c r="H90" s="170">
        <v>385977.12</v>
      </c>
      <c r="I90" s="170">
        <v>338181.6</v>
      </c>
      <c r="J90" s="170">
        <v>180003.28</v>
      </c>
      <c r="K90" s="170">
        <v>349357.28</v>
      </c>
      <c r="L90" s="170">
        <v>345066.96</v>
      </c>
      <c r="M90" s="170">
        <v>379051.08</v>
      </c>
      <c r="N90" s="170">
        <v>341242.64</v>
      </c>
      <c r="O90" s="170">
        <v>367724</v>
      </c>
      <c r="P90" s="170">
        <v>354622.04</v>
      </c>
      <c r="Q90" s="21"/>
    </row>
    <row r="91" spans="2:17">
      <c r="B91" s="41">
        <v>13</v>
      </c>
      <c r="C91" s="35" t="s">
        <v>33</v>
      </c>
      <c r="D91" s="171">
        <v>22.894257321875426</v>
      </c>
      <c r="E91" s="171">
        <v>21.02508479256484</v>
      </c>
      <c r="F91" s="171">
        <v>25.953944334083328</v>
      </c>
      <c r="G91" s="171">
        <v>22.818775645576686</v>
      </c>
      <c r="H91" s="171">
        <v>18.102606433470434</v>
      </c>
      <c r="I91" s="171">
        <v>26.087119751830308</v>
      </c>
      <c r="J91" s="171">
        <v>41.770715927455811</v>
      </c>
      <c r="K91" s="171">
        <v>29.711816611915026</v>
      </c>
      <c r="L91" s="171">
        <v>30.879498341407711</v>
      </c>
      <c r="M91" s="171">
        <v>25.017661438754832</v>
      </c>
      <c r="N91" s="171">
        <v>23.7764868521209</v>
      </c>
      <c r="O91" s="171">
        <v>24.367366191459777</v>
      </c>
      <c r="P91" s="171">
        <v>23.588243998858502</v>
      </c>
    </row>
    <row r="92" spans="2:17">
      <c r="B92" s="41">
        <v>14</v>
      </c>
      <c r="C92" s="35" t="s">
        <v>34</v>
      </c>
      <c r="D92" s="171">
        <v>10.46903665161004</v>
      </c>
      <c r="E92" s="171">
        <v>9.861094352624983</v>
      </c>
      <c r="F92" s="171">
        <v>10.115565669576222</v>
      </c>
      <c r="G92" s="171">
        <v>9.402973541184263</v>
      </c>
      <c r="H92" s="171">
        <v>5.7034746846449735</v>
      </c>
      <c r="I92" s="171">
        <v>11.152941082542634</v>
      </c>
      <c r="J92" s="171">
        <v>14.917191755611734</v>
      </c>
      <c r="K92" s="171">
        <v>12.546222279953636</v>
      </c>
      <c r="L92" s="171">
        <v>13.362414036974153</v>
      </c>
      <c r="M92" s="171">
        <v>11.463479803302503</v>
      </c>
      <c r="N92" s="171">
        <v>10.758864161876136</v>
      </c>
      <c r="O92" s="171">
        <v>9.9184767107939642</v>
      </c>
      <c r="P92" s="171">
        <v>9.5427725529975511</v>
      </c>
    </row>
    <row r="93" spans="2:17">
      <c r="B93" s="41">
        <v>15</v>
      </c>
      <c r="C93" s="35" t="s">
        <v>35</v>
      </c>
      <c r="D93" s="171">
        <v>12.425220670265389</v>
      </c>
      <c r="E93" s="171">
        <v>11.163990439939859</v>
      </c>
      <c r="F93" s="171">
        <v>15.838378664507106</v>
      </c>
      <c r="G93" s="171">
        <v>13.415802104392425</v>
      </c>
      <c r="H93" s="171">
        <v>12.399131748825459</v>
      </c>
      <c r="I93" s="171">
        <v>14.934178669287672</v>
      </c>
      <c r="J93" s="171">
        <v>26.853524171844082</v>
      </c>
      <c r="K93" s="171">
        <v>17.165594331961394</v>
      </c>
      <c r="L93" s="171">
        <v>17.517084304433556</v>
      </c>
      <c r="M93" s="171">
        <v>13.554181635452329</v>
      </c>
      <c r="N93" s="171">
        <v>13.017622690244764</v>
      </c>
      <c r="O93" s="171">
        <v>14.448889480665811</v>
      </c>
      <c r="P93" s="171">
        <v>14.045471445860953</v>
      </c>
    </row>
    <row r="94" spans="2:17">
      <c r="B94" s="41">
        <v>16</v>
      </c>
      <c r="C94" s="35" t="s">
        <v>36</v>
      </c>
      <c r="D94" s="171">
        <v>0.45727784502565594</v>
      </c>
      <c r="E94" s="171">
        <v>0.46901567579466741</v>
      </c>
      <c r="F94" s="171">
        <v>0.38975061128925303</v>
      </c>
      <c r="G94" s="171">
        <v>0.41207178190592297</v>
      </c>
      <c r="H94" s="171">
        <v>0.31506372883960254</v>
      </c>
      <c r="I94" s="171">
        <v>0.42752673306374228</v>
      </c>
      <c r="J94" s="171">
        <v>0.3571208063926597</v>
      </c>
      <c r="K94" s="171">
        <v>0.42226372233740672</v>
      </c>
      <c r="L94" s="171">
        <v>0.43272769166252578</v>
      </c>
      <c r="M94" s="171">
        <v>0.45821548234498205</v>
      </c>
      <c r="N94" s="171">
        <v>0.45250016239957791</v>
      </c>
      <c r="O94" s="171">
        <v>0.40703934240829731</v>
      </c>
      <c r="P94" s="171">
        <v>0.40455629310343538</v>
      </c>
    </row>
    <row r="95" spans="2:17">
      <c r="B95" s="41">
        <v>17</v>
      </c>
      <c r="C95" s="35" t="s">
        <v>37</v>
      </c>
      <c r="D95" s="171">
        <v>0.54272215497434417</v>
      </c>
      <c r="E95" s="171">
        <v>0.5309843242053327</v>
      </c>
      <c r="F95" s="171">
        <v>0.61024938871074697</v>
      </c>
      <c r="G95" s="171">
        <v>0.58792821809407714</v>
      </c>
      <c r="H95" s="171">
        <v>0.68493627116039735</v>
      </c>
      <c r="I95" s="171">
        <v>0.57247326693625766</v>
      </c>
      <c r="J95" s="171">
        <v>0.64287919360734047</v>
      </c>
      <c r="K95" s="171">
        <v>0.57773627766259339</v>
      </c>
      <c r="L95" s="171">
        <v>0.56727230833747411</v>
      </c>
      <c r="M95" s="171">
        <v>0.54178451765501789</v>
      </c>
      <c r="N95" s="171">
        <v>0.54749983760042209</v>
      </c>
      <c r="O95" s="171">
        <v>0.59296065759170258</v>
      </c>
      <c r="P95" s="171">
        <v>0.59544370689656467</v>
      </c>
    </row>
    <row r="96" spans="2:17">
      <c r="B96" s="41">
        <v>18</v>
      </c>
      <c r="C96" s="35" t="s">
        <v>38</v>
      </c>
      <c r="D96" s="172">
        <v>-7.6494288263506812E-3</v>
      </c>
      <c r="E96" s="172">
        <v>-7.4455608402406503E-2</v>
      </c>
      <c r="F96" s="172">
        <v>-0.37667100374372625</v>
      </c>
      <c r="G96" s="172">
        <v>-0.18365580577465032</v>
      </c>
      <c r="H96" s="172">
        <v>3.1717395006367652E-2</v>
      </c>
      <c r="I96" s="172">
        <v>-0.35937689684114549</v>
      </c>
      <c r="J96" s="172">
        <v>-0.91712247611575715</v>
      </c>
      <c r="K96" s="172">
        <v>-0.32822902181115943</v>
      </c>
      <c r="L96" s="172">
        <v>-0.30005901959278442</v>
      </c>
      <c r="M96" s="172">
        <v>-6.1246837648801816E-2</v>
      </c>
      <c r="N96" s="172">
        <v>-4.1235186476964662E-2</v>
      </c>
      <c r="O96" s="172">
        <v>-9.3693508576673565E-2</v>
      </c>
      <c r="P96" s="172">
        <v>-0.20246742569814569</v>
      </c>
    </row>
    <row r="97" spans="2:16">
      <c r="B97" s="41">
        <v>19</v>
      </c>
      <c r="C97" s="35" t="s">
        <v>39</v>
      </c>
      <c r="D97" s="172">
        <v>0</v>
      </c>
      <c r="E97" s="172">
        <v>0</v>
      </c>
      <c r="F97" s="172">
        <v>0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2">
        <v>0</v>
      </c>
      <c r="M97" s="172">
        <v>0</v>
      </c>
      <c r="N97" s="172">
        <v>0</v>
      </c>
      <c r="O97" s="172">
        <v>0</v>
      </c>
      <c r="P97" s="172">
        <v>0</v>
      </c>
    </row>
    <row r="98" spans="2:16">
      <c r="B98" s="41">
        <v>20</v>
      </c>
      <c r="C98" s="35" t="s">
        <v>40</v>
      </c>
      <c r="D98" s="172">
        <v>2.8125998898478808E-2</v>
      </c>
      <c r="E98" s="172">
        <v>-1.3488713568207491E-2</v>
      </c>
      <c r="F98" s="172">
        <v>-0.28649504993490627</v>
      </c>
      <c r="G98" s="172">
        <v>-0.11161165120602302</v>
      </c>
      <c r="H98" s="172">
        <v>9.8453811036618738E-2</v>
      </c>
      <c r="I98" s="172">
        <v>-0.24053076677868712</v>
      </c>
      <c r="J98" s="172">
        <v>-0.71633985099730957</v>
      </c>
      <c r="K98" s="172">
        <v>-0.20497946208839382</v>
      </c>
      <c r="L98" s="172">
        <v>-0.19365845585858263</v>
      </c>
      <c r="M98" s="172">
        <v>3.2211243754229534E-2</v>
      </c>
      <c r="N98" s="172">
        <v>6.7084531742842665E-2</v>
      </c>
      <c r="O98" s="172">
        <v>5.596562532915678E-3</v>
      </c>
      <c r="P98" s="172">
        <v>-8.7147194833813307E-2</v>
      </c>
    </row>
    <row r="99" spans="2:16" ht="17.25" thickBot="1">
      <c r="B99" s="41">
        <v>21</v>
      </c>
      <c r="C99" s="37" t="s">
        <v>41</v>
      </c>
      <c r="D99" s="99">
        <v>-7.6494288263506812E-3</v>
      </c>
      <c r="E99" s="99">
        <v>-7.4455608402406503E-2</v>
      </c>
      <c r="F99" s="99">
        <v>-0.37667100374372625</v>
      </c>
      <c r="G99" s="99">
        <v>-0.18365580577465032</v>
      </c>
      <c r="H99" s="99">
        <v>3.1717395006367652E-2</v>
      </c>
      <c r="I99" s="99">
        <v>-0.35937689684114549</v>
      </c>
      <c r="J99" s="99">
        <v>-0.91712247611575715</v>
      </c>
      <c r="K99" s="99">
        <v>-0.32822902181115943</v>
      </c>
      <c r="L99" s="99">
        <v>-0.30005901959278442</v>
      </c>
      <c r="M99" s="99">
        <v>-6.1246837648801816E-2</v>
      </c>
      <c r="N99" s="99">
        <v>-4.1235186476964662E-2</v>
      </c>
      <c r="O99" s="99">
        <v>-9.3693508576673565E-2</v>
      </c>
      <c r="P99" s="99">
        <v>-0.20246742569814569</v>
      </c>
    </row>
  </sheetData>
  <phoneticPr fontId="126" type="noConversion"/>
  <pageMargins left="0.7" right="0.7" top="0.75" bottom="0.75" header="0.3" footer="0.3"/>
  <pageSetup paperSize="165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1:Q99"/>
  <sheetViews>
    <sheetView topLeftCell="A55" zoomScale="60" zoomScaleNormal="60" workbookViewId="0">
      <selection activeCell="L103" sqref="L103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4" width="16.59765625" style="15" bestFit="1" customWidth="1"/>
    <col min="5" max="7" width="15.73046875" style="15" bestFit="1" customWidth="1"/>
    <col min="8" max="8" width="17.3984375" style="15" customWidth="1"/>
    <col min="9" max="9" width="17" style="15" bestFit="1" customWidth="1"/>
    <col min="10" max="14" width="15.73046875" style="15" customWidth="1"/>
    <col min="15" max="15" width="15.3984375" style="15" customWidth="1"/>
    <col min="16" max="16" width="15.1328125" style="15" customWidth="1"/>
    <col min="17" max="17" width="15" style="15" customWidth="1"/>
    <col min="18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34" t="s">
        <v>48</v>
      </c>
      <c r="C2" s="13" t="s">
        <v>49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1">
        <v>1</v>
      </c>
      <c r="C3" s="35" t="s">
        <v>2</v>
      </c>
      <c r="D3" s="149">
        <v>867542.16</v>
      </c>
      <c r="E3" s="149">
        <v>1065360.6800000002</v>
      </c>
      <c r="F3" s="149">
        <v>1035546.04</v>
      </c>
      <c r="G3" s="149">
        <v>894000</v>
      </c>
      <c r="H3" s="149">
        <v>3862448.8800000004</v>
      </c>
      <c r="I3" s="149">
        <v>6155974.040000001</v>
      </c>
    </row>
    <row r="4" spans="2:16">
      <c r="B4" s="40">
        <v>2</v>
      </c>
      <c r="C4" s="33" t="s">
        <v>3</v>
      </c>
      <c r="D4" s="150">
        <v>20117578.793200001</v>
      </c>
      <c r="E4" s="150">
        <v>27422334.179499999</v>
      </c>
      <c r="F4" s="150">
        <v>23686263.975000001</v>
      </c>
      <c r="G4" s="150">
        <v>19937000</v>
      </c>
      <c r="H4" s="150">
        <v>91163176.947699994</v>
      </c>
      <c r="I4" s="150">
        <v>159742801.98211068</v>
      </c>
    </row>
    <row r="5" spans="2:16">
      <c r="B5" s="41">
        <v>3</v>
      </c>
      <c r="C5" s="38" t="s">
        <v>4</v>
      </c>
      <c r="D5" s="149">
        <v>0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</row>
    <row r="6" spans="2:16">
      <c r="B6" s="40">
        <v>4</v>
      </c>
      <c r="C6" s="43" t="s">
        <v>5</v>
      </c>
      <c r="D6" s="150">
        <v>20117578.793200001</v>
      </c>
      <c r="E6" s="150">
        <v>27422334.179499999</v>
      </c>
      <c r="F6" s="150">
        <v>23686263.975000001</v>
      </c>
      <c r="G6" s="150">
        <v>19937000</v>
      </c>
      <c r="H6" s="150">
        <v>91163176.947699994</v>
      </c>
      <c r="I6" s="150">
        <v>159742801.98211068</v>
      </c>
      <c r="K6" s="32"/>
      <c r="L6" s="32"/>
      <c r="M6" s="32"/>
      <c r="N6" s="32"/>
      <c r="O6" s="32"/>
    </row>
    <row r="7" spans="2:16">
      <c r="B7" s="41">
        <v>5</v>
      </c>
      <c r="C7" s="38" t="s">
        <v>6</v>
      </c>
      <c r="D7" s="149">
        <v>10513561.654399073</v>
      </c>
      <c r="E7" s="149">
        <v>12480589.309999999</v>
      </c>
      <c r="F7" s="149">
        <v>10663776.071843391</v>
      </c>
      <c r="G7" s="149">
        <v>9869185.0281528756</v>
      </c>
      <c r="H7" s="149">
        <v>43527112.064395338</v>
      </c>
      <c r="I7" s="149">
        <v>66268508.294929236</v>
      </c>
      <c r="K7" s="32"/>
      <c r="L7" s="32"/>
      <c r="M7" s="32"/>
      <c r="N7" s="32"/>
      <c r="O7" s="32"/>
    </row>
    <row r="8" spans="2:16">
      <c r="B8" s="41">
        <v>5.0999999999999996</v>
      </c>
      <c r="C8" s="11" t="s">
        <v>54</v>
      </c>
      <c r="D8" s="149">
        <v>14660</v>
      </c>
      <c r="E8" s="156"/>
      <c r="F8" s="156">
        <v>9300</v>
      </c>
      <c r="G8" s="156">
        <v>26500</v>
      </c>
      <c r="H8" s="149">
        <v>50460</v>
      </c>
      <c r="I8" s="149">
        <v>1272700</v>
      </c>
      <c r="K8" s="32"/>
      <c r="L8" s="32"/>
      <c r="M8" s="32"/>
      <c r="N8" s="32"/>
      <c r="O8" s="32"/>
    </row>
    <row r="9" spans="2:16" s="80" customFormat="1">
      <c r="B9" s="76"/>
      <c r="C9" s="68" t="s">
        <v>58</v>
      </c>
      <c r="D9" s="149">
        <v>14660</v>
      </c>
      <c r="E9" s="156"/>
      <c r="F9" s="156">
        <v>9300</v>
      </c>
      <c r="G9" s="156">
        <v>26500</v>
      </c>
      <c r="H9" s="149">
        <v>50460</v>
      </c>
      <c r="I9" s="149"/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156"/>
      <c r="E10" s="156"/>
      <c r="F10" s="156"/>
      <c r="G10" s="156"/>
      <c r="H10" s="156"/>
      <c r="I10" s="156"/>
      <c r="J10" s="77"/>
      <c r="K10" s="77"/>
      <c r="L10" s="77"/>
      <c r="M10" s="77"/>
      <c r="N10" s="77"/>
    </row>
    <row r="11" spans="2:16" hidden="1">
      <c r="B11" s="41" t="s">
        <v>45</v>
      </c>
      <c r="C11" s="24" t="s">
        <v>7</v>
      </c>
      <c r="D11" s="156">
        <v>0</v>
      </c>
      <c r="E11" s="156">
        <v>0</v>
      </c>
      <c r="F11" s="156">
        <v>0</v>
      </c>
      <c r="G11" s="156">
        <v>0</v>
      </c>
      <c r="H11" s="156">
        <v>0</v>
      </c>
      <c r="I11" s="156">
        <v>0</v>
      </c>
      <c r="K11" s="32"/>
      <c r="L11" s="32"/>
      <c r="M11" s="32"/>
      <c r="N11" s="32"/>
      <c r="O11" s="32"/>
    </row>
    <row r="12" spans="2:16">
      <c r="B12" s="41">
        <v>5.2</v>
      </c>
      <c r="C12" s="11" t="s">
        <v>8</v>
      </c>
      <c r="D12" s="156">
        <v>10010023.99</v>
      </c>
      <c r="E12" s="156">
        <v>11746915.02</v>
      </c>
      <c r="F12" s="156">
        <v>10184676.329999998</v>
      </c>
      <c r="G12" s="156">
        <v>9326801.2200000007</v>
      </c>
      <c r="H12" s="156">
        <v>41268416.559999995</v>
      </c>
      <c r="I12" s="156">
        <v>62478061.730000004</v>
      </c>
      <c r="K12" s="32"/>
      <c r="L12" s="32"/>
      <c r="M12" s="32"/>
      <c r="N12" s="32"/>
      <c r="O12" s="32"/>
    </row>
    <row r="13" spans="2:16" hidden="1" outlineLevel="1">
      <c r="B13" s="41" t="s">
        <v>45</v>
      </c>
      <c r="C13" s="24" t="s">
        <v>9</v>
      </c>
      <c r="D13" s="159">
        <v>130997.22999999998</v>
      </c>
      <c r="E13" s="159">
        <v>238441.99</v>
      </c>
      <c r="F13" s="159">
        <v>106453.41</v>
      </c>
      <c r="G13" s="159">
        <v>200450</v>
      </c>
      <c r="H13" s="159">
        <v>676342.63</v>
      </c>
      <c r="I13" s="159">
        <v>969351.33000000007</v>
      </c>
      <c r="K13" s="32"/>
      <c r="L13" s="32"/>
      <c r="M13" s="32"/>
      <c r="N13" s="32"/>
      <c r="O13" s="32"/>
    </row>
    <row r="14" spans="2:16" hidden="1" outlineLevel="1">
      <c r="B14" s="41" t="s">
        <v>45</v>
      </c>
      <c r="C14" s="24" t="s">
        <v>10</v>
      </c>
      <c r="D14" s="159">
        <v>13099.130000000001</v>
      </c>
      <c r="E14" s="159">
        <v>151399.10999999999</v>
      </c>
      <c r="F14" s="159">
        <v>8226.59</v>
      </c>
      <c r="G14" s="159">
        <v>0</v>
      </c>
      <c r="H14" s="159">
        <v>172724.83</v>
      </c>
      <c r="I14" s="159">
        <v>410076.69</v>
      </c>
      <c r="K14" s="32"/>
      <c r="L14" s="32"/>
      <c r="M14" s="32"/>
      <c r="N14" s="32"/>
      <c r="O14" s="32"/>
    </row>
    <row r="15" spans="2:16" hidden="1" outlineLevel="1">
      <c r="B15" s="41" t="s">
        <v>45</v>
      </c>
      <c r="C15" s="24" t="s">
        <v>11</v>
      </c>
      <c r="D15" s="159">
        <v>344781.30439907097</v>
      </c>
      <c r="E15" s="159">
        <v>343833.19</v>
      </c>
      <c r="F15" s="159">
        <v>355119.74184339319</v>
      </c>
      <c r="G15" s="159">
        <v>315433.80815287522</v>
      </c>
      <c r="H15" s="159">
        <v>1359168.0443953394</v>
      </c>
      <c r="I15" s="159">
        <v>2411018.544929239</v>
      </c>
      <c r="K15" s="32"/>
      <c r="L15" s="32"/>
      <c r="M15" s="32"/>
      <c r="N15" s="32"/>
      <c r="O15" s="32"/>
    </row>
    <row r="16" spans="2:16" hidden="1" outlineLevel="1">
      <c r="B16" s="41" t="s">
        <v>45</v>
      </c>
      <c r="C16" s="24" t="s">
        <v>12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/>
      <c r="K16" s="32"/>
      <c r="L16" s="32"/>
      <c r="M16" s="32"/>
      <c r="N16" s="32"/>
      <c r="O16" s="32"/>
    </row>
    <row r="17" spans="2:15" hidden="1" outlineLevel="1">
      <c r="B17" s="41" t="s">
        <v>45</v>
      </c>
      <c r="C17" s="24" t="s">
        <v>13</v>
      </c>
      <c r="D17" s="159"/>
      <c r="E17" s="159"/>
      <c r="F17" s="159"/>
      <c r="G17" s="159"/>
      <c r="H17" s="159">
        <v>0</v>
      </c>
      <c r="I17" s="159"/>
      <c r="K17" s="32"/>
      <c r="L17" s="32"/>
      <c r="M17" s="32"/>
      <c r="N17" s="32"/>
      <c r="O17" s="32"/>
    </row>
    <row r="18" spans="2:15" hidden="1" outlineLevel="1">
      <c r="B18" s="41" t="s">
        <v>45</v>
      </c>
      <c r="C18" s="24" t="s">
        <v>14</v>
      </c>
      <c r="D18" s="159">
        <v>0</v>
      </c>
      <c r="E18" s="159"/>
      <c r="F18" s="159"/>
      <c r="G18" s="159"/>
      <c r="H18" s="159">
        <v>0</v>
      </c>
      <c r="I18" s="159">
        <v>0</v>
      </c>
      <c r="K18" s="32"/>
      <c r="L18" s="32"/>
      <c r="M18" s="32"/>
      <c r="N18" s="32"/>
      <c r="O18" s="32"/>
    </row>
    <row r="19" spans="2:15" hidden="1" outlineLevel="1">
      <c r="B19" s="41" t="s">
        <v>45</v>
      </c>
      <c r="C19" s="24" t="s">
        <v>55</v>
      </c>
      <c r="D19" s="159">
        <v>0</v>
      </c>
      <c r="E19" s="159"/>
      <c r="F19" s="159"/>
      <c r="G19" s="159"/>
      <c r="H19" s="159">
        <v>0</v>
      </c>
      <c r="I19" s="159">
        <v>0</v>
      </c>
      <c r="K19" s="32"/>
      <c r="L19" s="32"/>
      <c r="M19" s="32"/>
      <c r="N19" s="32"/>
      <c r="O19" s="32"/>
    </row>
    <row r="20" spans="2:15" collapsed="1">
      <c r="B20" s="10">
        <v>6</v>
      </c>
      <c r="C20" s="22" t="s">
        <v>44</v>
      </c>
      <c r="D20" s="156">
        <v>11647238.253427308</v>
      </c>
      <c r="E20" s="156">
        <v>11498589.15237578</v>
      </c>
      <c r="F20" s="156">
        <v>9077815.7676185369</v>
      </c>
      <c r="G20" s="156">
        <v>8689666.4399999995</v>
      </c>
      <c r="H20" s="156">
        <v>40913309.613421634</v>
      </c>
      <c r="I20" s="156">
        <v>67371058.915816426</v>
      </c>
      <c r="K20" s="32"/>
      <c r="L20" s="32"/>
      <c r="M20" s="32"/>
      <c r="N20" s="32"/>
      <c r="O20" s="32"/>
    </row>
    <row r="21" spans="2:15" outlineLevel="1">
      <c r="B21" s="10">
        <v>6.1</v>
      </c>
      <c r="C21" s="11" t="s">
        <v>22</v>
      </c>
      <c r="D21" s="156">
        <v>3320873.6500000055</v>
      </c>
      <c r="E21" s="156">
        <v>2424410.3300000019</v>
      </c>
      <c r="F21" s="156">
        <v>1569942.9299999997</v>
      </c>
      <c r="G21" s="156">
        <v>1433435.13</v>
      </c>
      <c r="H21" s="156">
        <v>8748662.0400000066</v>
      </c>
      <c r="I21" s="156">
        <v>26175702.209280003</v>
      </c>
      <c r="K21" s="32"/>
      <c r="L21" s="32"/>
      <c r="M21" s="32"/>
      <c r="N21" s="32"/>
      <c r="O21" s="32"/>
    </row>
    <row r="22" spans="2:15" hidden="1" outlineLevel="1">
      <c r="B22" s="10" t="s">
        <v>45</v>
      </c>
      <c r="C22" s="24" t="s">
        <v>15</v>
      </c>
      <c r="D22" s="159">
        <v>2597374.3366000042</v>
      </c>
      <c r="E22" s="159">
        <v>1834787.2262922553</v>
      </c>
      <c r="F22" s="159">
        <v>1037064.5299999996</v>
      </c>
      <c r="G22" s="159">
        <v>1062167.73</v>
      </c>
      <c r="H22" s="159">
        <v>6531393.8228922598</v>
      </c>
      <c r="I22" s="159">
        <v>17563748.047646314</v>
      </c>
      <c r="K22" s="32"/>
      <c r="L22" s="32"/>
      <c r="M22" s="32"/>
      <c r="N22" s="32"/>
      <c r="O22" s="32"/>
    </row>
    <row r="23" spans="2:15" hidden="1" outlineLevel="1">
      <c r="B23" s="10" t="s">
        <v>45</v>
      </c>
      <c r="C23" s="24" t="s">
        <v>16</v>
      </c>
      <c r="D23" s="159">
        <v>527290.21340000117</v>
      </c>
      <c r="E23" s="159">
        <v>262500.16370774666</v>
      </c>
      <c r="F23" s="159">
        <v>269493.08999999997</v>
      </c>
      <c r="G23" s="159">
        <v>0</v>
      </c>
      <c r="H23" s="159">
        <v>1059283.4671077477</v>
      </c>
      <c r="I23" s="159">
        <v>8148748.2016336871</v>
      </c>
      <c r="K23" s="32"/>
      <c r="L23" s="32"/>
      <c r="M23" s="32"/>
      <c r="N23" s="32"/>
      <c r="O23" s="32"/>
    </row>
    <row r="24" spans="2:15" hidden="1" outlineLevel="1">
      <c r="B24" s="10" t="s">
        <v>45</v>
      </c>
      <c r="C24" s="24" t="s">
        <v>17</v>
      </c>
      <c r="D24" s="159">
        <v>196209.09999999998</v>
      </c>
      <c r="E24" s="159">
        <v>327122.94</v>
      </c>
      <c r="F24" s="159">
        <v>263385.31</v>
      </c>
      <c r="G24" s="159">
        <v>371267.4</v>
      </c>
      <c r="H24" s="159">
        <v>1157984.75</v>
      </c>
      <c r="I24" s="159">
        <v>463205.95999999996</v>
      </c>
      <c r="K24" s="32"/>
      <c r="L24" s="32"/>
      <c r="M24" s="32"/>
      <c r="N24" s="32"/>
      <c r="O24" s="32"/>
    </row>
    <row r="25" spans="2:15" outlineLevel="1">
      <c r="B25" s="10">
        <v>6.2</v>
      </c>
      <c r="C25" s="11" t="s">
        <v>18</v>
      </c>
      <c r="D25" s="159">
        <v>1009781.6099999999</v>
      </c>
      <c r="E25" s="159">
        <v>1752977.96</v>
      </c>
      <c r="F25" s="159">
        <v>1171931.45</v>
      </c>
      <c r="G25" s="159">
        <v>770161.35</v>
      </c>
      <c r="H25" s="159">
        <v>4704852.3699999992</v>
      </c>
      <c r="I25" s="159">
        <v>5020493.5299999993</v>
      </c>
      <c r="K25" s="32"/>
      <c r="L25" s="32"/>
      <c r="M25" s="32"/>
      <c r="N25" s="32"/>
      <c r="O25" s="32"/>
    </row>
    <row r="26" spans="2:15" outlineLevel="1">
      <c r="B26" s="10">
        <v>6.3</v>
      </c>
      <c r="C26" s="11" t="s">
        <v>19</v>
      </c>
      <c r="D26" s="159">
        <v>2701066.5700000003</v>
      </c>
      <c r="E26" s="159">
        <v>2204167.5499999998</v>
      </c>
      <c r="F26" s="159">
        <v>2183089.09</v>
      </c>
      <c r="G26" s="159">
        <v>2507891.91</v>
      </c>
      <c r="H26" s="159">
        <v>9596215.120000001</v>
      </c>
      <c r="I26" s="159">
        <v>15738544.01</v>
      </c>
      <c r="K26" s="32"/>
      <c r="L26" s="32"/>
      <c r="M26" s="32"/>
      <c r="N26" s="32"/>
      <c r="O26" s="32"/>
    </row>
    <row r="27" spans="2:15" outlineLevel="1">
      <c r="B27" s="10">
        <v>6.4</v>
      </c>
      <c r="C27" s="11" t="s">
        <v>20</v>
      </c>
      <c r="D27" s="159">
        <v>331679.75</v>
      </c>
      <c r="E27" s="159">
        <v>282213.83</v>
      </c>
      <c r="F27" s="159">
        <v>221968.79</v>
      </c>
      <c r="G27" s="159">
        <v>261211.02</v>
      </c>
      <c r="H27" s="159">
        <v>1097073.3900000001</v>
      </c>
      <c r="I27" s="159">
        <v>2481646.15</v>
      </c>
      <c r="K27" s="32"/>
      <c r="L27" s="32"/>
      <c r="M27" s="32"/>
      <c r="N27" s="32"/>
      <c r="O27" s="32"/>
    </row>
    <row r="28" spans="2:15" outlineLevel="1">
      <c r="B28" s="10">
        <v>6.5</v>
      </c>
      <c r="C28" s="11" t="s">
        <v>21</v>
      </c>
      <c r="D28" s="159">
        <v>969055.904717625</v>
      </c>
      <c r="E28" s="159">
        <v>747080.27065534727</v>
      </c>
      <c r="F28" s="159">
        <v>1000430.6505217629</v>
      </c>
      <c r="G28" s="159">
        <v>1124600.46</v>
      </c>
      <c r="H28" s="159">
        <v>3841167.2858947348</v>
      </c>
      <c r="I28" s="159">
        <v>4820216.2793321237</v>
      </c>
      <c r="K28" s="32"/>
      <c r="L28" s="32"/>
      <c r="M28" s="32"/>
      <c r="N28" s="32"/>
      <c r="O28" s="32"/>
    </row>
    <row r="29" spans="2:15" s="19" customFormat="1">
      <c r="B29" s="10">
        <v>6.6</v>
      </c>
      <c r="C29" s="11" t="s">
        <v>56</v>
      </c>
      <c r="D29" s="159">
        <v>2325158.9487096779</v>
      </c>
      <c r="E29" s="159">
        <v>2615249.2417204301</v>
      </c>
      <c r="F29" s="159">
        <v>1758971.9270967743</v>
      </c>
      <c r="G29" s="159">
        <v>1508590.98</v>
      </c>
      <c r="H29" s="159">
        <v>8207971.0975268837</v>
      </c>
      <c r="I29" s="159">
        <v>8295108.4172043018</v>
      </c>
      <c r="K29" s="20"/>
      <c r="L29" s="20"/>
      <c r="M29" s="20"/>
      <c r="N29" s="20"/>
      <c r="O29" s="20"/>
    </row>
    <row r="30" spans="2:15" s="19" customFormat="1">
      <c r="B30" s="10">
        <v>6.7</v>
      </c>
      <c r="C30" s="11" t="s">
        <v>47</v>
      </c>
      <c r="D30" s="159">
        <v>989621.81999999983</v>
      </c>
      <c r="E30" s="159">
        <v>1472489.97</v>
      </c>
      <c r="F30" s="159">
        <v>1171480.9300000002</v>
      </c>
      <c r="G30" s="159">
        <v>1083775.5900000001</v>
      </c>
      <c r="H30" s="159">
        <v>4717368.3100000005</v>
      </c>
      <c r="I30" s="159">
        <v>4839348.32</v>
      </c>
      <c r="K30" s="20"/>
      <c r="L30" s="20"/>
      <c r="M30" s="20"/>
      <c r="N30" s="20"/>
      <c r="O30" s="20"/>
    </row>
    <row r="31" spans="2:15">
      <c r="B31" s="10">
        <v>7</v>
      </c>
      <c r="C31" s="41" t="s">
        <v>23</v>
      </c>
      <c r="D31" s="156">
        <v>-2043221.1146263797</v>
      </c>
      <c r="E31" s="156">
        <v>3443155.71712422</v>
      </c>
      <c r="F31" s="156">
        <v>3944672.1355380733</v>
      </c>
      <c r="G31" s="156">
        <v>1378148.5318471249</v>
      </c>
      <c r="H31" s="156">
        <v>6722755.2698830217</v>
      </c>
      <c r="I31" s="156">
        <v>26103234.771365017</v>
      </c>
      <c r="K31" s="32"/>
      <c r="L31" s="32"/>
      <c r="M31" s="32"/>
      <c r="N31" s="32"/>
      <c r="O31" s="32"/>
    </row>
    <row r="32" spans="2:15">
      <c r="B32" s="36">
        <v>7.1</v>
      </c>
      <c r="C32" s="25" t="s">
        <v>24</v>
      </c>
      <c r="D32" s="156">
        <v>0</v>
      </c>
      <c r="E32" s="156"/>
      <c r="F32" s="156">
        <v>0</v>
      </c>
      <c r="G32" s="156"/>
      <c r="H32" s="156">
        <v>0</v>
      </c>
      <c r="I32" s="156">
        <v>0</v>
      </c>
      <c r="K32" s="32"/>
      <c r="L32" s="32"/>
      <c r="M32" s="32"/>
      <c r="N32" s="32"/>
      <c r="O32" s="32"/>
    </row>
    <row r="33" spans="2:15">
      <c r="B33" s="36">
        <v>8</v>
      </c>
      <c r="C33" s="25" t="s">
        <v>25</v>
      </c>
      <c r="D33" s="156">
        <v>221510</v>
      </c>
      <c r="E33" s="156">
        <v>294160</v>
      </c>
      <c r="F33" s="156">
        <v>201090.79949999999</v>
      </c>
      <c r="G33" s="156">
        <v>249008.22000000003</v>
      </c>
      <c r="H33" s="156">
        <v>965769.01949999994</v>
      </c>
      <c r="I33" s="156">
        <v>538767</v>
      </c>
      <c r="K33" s="32"/>
      <c r="L33" s="32"/>
      <c r="M33" s="32"/>
      <c r="N33" s="32"/>
      <c r="O33" s="32"/>
    </row>
    <row r="34" spans="2:15">
      <c r="B34" s="36">
        <v>9</v>
      </c>
      <c r="C34" s="25" t="s">
        <v>26</v>
      </c>
      <c r="D34" s="156">
        <v>2495780.3239467391</v>
      </c>
      <c r="E34" s="156">
        <v>2513464.5089827972</v>
      </c>
      <c r="F34" s="156">
        <v>2631654.0258711837</v>
      </c>
      <c r="G34" s="156">
        <v>2662855.08</v>
      </c>
      <c r="H34" s="156">
        <v>10303753.93880072</v>
      </c>
      <c r="I34" s="156">
        <v>9042963.3971037455</v>
      </c>
      <c r="K34" s="32"/>
      <c r="L34" s="32"/>
      <c r="M34" s="32"/>
      <c r="N34" s="32"/>
      <c r="O34" s="32"/>
    </row>
    <row r="35" spans="2:15">
      <c r="B35" s="36">
        <v>9.1</v>
      </c>
      <c r="C35" s="25" t="s">
        <v>27</v>
      </c>
      <c r="D35" s="149">
        <v>70696.52</v>
      </c>
      <c r="E35" s="149">
        <v>0</v>
      </c>
      <c r="F35" s="149"/>
      <c r="G35" s="149"/>
      <c r="H35" s="149">
        <v>70696.52</v>
      </c>
      <c r="I35" s="149"/>
      <c r="K35" s="32"/>
      <c r="L35" s="32"/>
      <c r="M35" s="32"/>
      <c r="N35" s="32"/>
      <c r="O35" s="32"/>
    </row>
    <row r="36" spans="2:15" hidden="1">
      <c r="B36" s="41" t="s">
        <v>45</v>
      </c>
      <c r="C36" s="27" t="s">
        <v>28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K36" s="32"/>
      <c r="L36" s="32"/>
      <c r="M36" s="32"/>
      <c r="N36" s="32"/>
      <c r="O36" s="32"/>
    </row>
    <row r="37" spans="2:15">
      <c r="B37" s="40">
        <v>10</v>
      </c>
      <c r="C37" s="40" t="s">
        <v>29</v>
      </c>
      <c r="D37" s="150">
        <v>-4831207.9585731179</v>
      </c>
      <c r="E37" s="150">
        <v>635531.20814142283</v>
      </c>
      <c r="F37" s="150">
        <v>1111927.3101668893</v>
      </c>
      <c r="G37" s="150">
        <v>-1533714.7681528751</v>
      </c>
      <c r="H37" s="150">
        <v>-4617464.2084176987</v>
      </c>
      <c r="I37" s="150">
        <v>16521504.374261271</v>
      </c>
      <c r="K37" s="32"/>
      <c r="L37" s="32"/>
      <c r="M37" s="32"/>
      <c r="N37" s="32"/>
      <c r="O37" s="32"/>
    </row>
    <row r="38" spans="2:15">
      <c r="B38" s="41">
        <v>11</v>
      </c>
      <c r="C38" s="41" t="s">
        <v>30</v>
      </c>
      <c r="D38" s="149"/>
      <c r="E38" s="149"/>
      <c r="F38" s="149"/>
      <c r="G38" s="149"/>
      <c r="H38" s="149">
        <v>0</v>
      </c>
      <c r="I38" s="149">
        <v>542775.69254199835</v>
      </c>
    </row>
    <row r="39" spans="2:15">
      <c r="B39" s="40">
        <v>12</v>
      </c>
      <c r="C39" s="40" t="s">
        <v>31</v>
      </c>
      <c r="D39" s="150">
        <v>-4831207.9585731179</v>
      </c>
      <c r="E39" s="150">
        <v>635531.20814142283</v>
      </c>
      <c r="F39" s="150">
        <v>1111927.3101668893</v>
      </c>
      <c r="G39" s="150">
        <v>-1533714.7681528751</v>
      </c>
      <c r="H39" s="150">
        <v>-4617464.2084176987</v>
      </c>
      <c r="I39" s="150">
        <v>17064280.066803269</v>
      </c>
      <c r="J39" s="42"/>
      <c r="K39" s="21"/>
    </row>
    <row r="40" spans="2:15">
      <c r="B40" s="26">
        <v>12.1</v>
      </c>
      <c r="C40" s="26" t="s">
        <v>32</v>
      </c>
      <c r="D40" s="151">
        <v>867542.16</v>
      </c>
      <c r="E40" s="151">
        <v>1065360.6800000002</v>
      </c>
      <c r="F40" s="151">
        <v>1035546.04</v>
      </c>
      <c r="G40" s="151">
        <v>894000</v>
      </c>
      <c r="H40" s="151">
        <v>3862448.8800000004</v>
      </c>
      <c r="I40" s="151">
        <v>6155974.040000001</v>
      </c>
    </row>
    <row r="41" spans="2:15">
      <c r="B41" s="41">
        <v>13</v>
      </c>
      <c r="C41" s="35" t="s">
        <v>33</v>
      </c>
      <c r="D41" s="162">
        <v>25.527450916997946</v>
      </c>
      <c r="E41" s="162">
        <v>22.508037805915436</v>
      </c>
      <c r="F41" s="162">
        <v>19.05496335002346</v>
      </c>
      <c r="G41" s="162">
        <v>20.729699628806348</v>
      </c>
      <c r="H41" s="162">
        <v>21.848822935830537</v>
      </c>
      <c r="I41" s="162">
        <v>21.50218086539326</v>
      </c>
      <c r="K41" s="32"/>
      <c r="L41" s="32"/>
      <c r="M41" s="32"/>
      <c r="N41" s="32"/>
      <c r="O41" s="32"/>
    </row>
    <row r="42" spans="2:15">
      <c r="B42" s="41">
        <v>14</v>
      </c>
      <c r="C42" s="35" t="s">
        <v>34</v>
      </c>
      <c r="D42" s="162">
        <v>12.101892148272162</v>
      </c>
      <c r="E42" s="162">
        <v>11.714895757181498</v>
      </c>
      <c r="F42" s="162">
        <v>10.288751692627196</v>
      </c>
      <c r="G42" s="162">
        <v>11.009714796591583</v>
      </c>
      <c r="H42" s="162">
        <v>11.256240125149652</v>
      </c>
      <c r="I42" s="162">
        <v>10.558168028747767</v>
      </c>
      <c r="K42" s="32"/>
      <c r="L42" s="32"/>
      <c r="M42" s="32"/>
      <c r="N42" s="32"/>
      <c r="O42" s="32"/>
    </row>
    <row r="43" spans="2:15">
      <c r="B43" s="41">
        <v>15</v>
      </c>
      <c r="C43" s="35" t="s">
        <v>35</v>
      </c>
      <c r="D43" s="162">
        <v>13.425558768725784</v>
      </c>
      <c r="E43" s="162">
        <v>10.793142048733936</v>
      </c>
      <c r="F43" s="162">
        <v>8.7662116573962621</v>
      </c>
      <c r="G43" s="162">
        <v>9.7199848322147648</v>
      </c>
      <c r="H43" s="162">
        <v>10.592582810680883</v>
      </c>
      <c r="I43" s="162">
        <v>10.944012836645493</v>
      </c>
      <c r="K43" s="32"/>
      <c r="L43" s="32"/>
      <c r="M43" s="32"/>
      <c r="N43" s="32"/>
      <c r="O43" s="32"/>
    </row>
    <row r="44" spans="2:15">
      <c r="B44" s="41">
        <v>16</v>
      </c>
      <c r="C44" s="35" t="s">
        <v>36</v>
      </c>
      <c r="D44" s="162">
        <v>0.47407366241232818</v>
      </c>
      <c r="E44" s="162">
        <v>0.52047610094659857</v>
      </c>
      <c r="F44" s="162">
        <v>0.5399512716782281</v>
      </c>
      <c r="G44" s="162">
        <v>0.53110826465098859</v>
      </c>
      <c r="H44" s="162">
        <v>0.51518748438801287</v>
      </c>
      <c r="I44" s="162">
        <v>0.49102777503563078</v>
      </c>
      <c r="K44" s="32"/>
      <c r="L44" s="32"/>
      <c r="M44" s="32"/>
      <c r="N44" s="32"/>
      <c r="O44" s="32"/>
    </row>
    <row r="45" spans="2:15">
      <c r="B45" s="41">
        <v>17</v>
      </c>
      <c r="C45" s="35" t="s">
        <v>37</v>
      </c>
      <c r="D45" s="162">
        <v>0.52592633758767182</v>
      </c>
      <c r="E45" s="162">
        <v>0.47952389905340137</v>
      </c>
      <c r="F45" s="162">
        <v>0.46004872832177185</v>
      </c>
      <c r="G45" s="162">
        <v>0.46889173534901135</v>
      </c>
      <c r="H45" s="162">
        <v>0.48481251561198702</v>
      </c>
      <c r="I45" s="162">
        <v>0.50897222496436922</v>
      </c>
      <c r="K45" s="32"/>
      <c r="L45" s="32"/>
      <c r="M45" s="32"/>
      <c r="N45" s="32"/>
      <c r="O45" s="32"/>
    </row>
    <row r="46" spans="2:15">
      <c r="B46" s="41">
        <v>18</v>
      </c>
      <c r="C46" s="35" t="s">
        <v>38</v>
      </c>
      <c r="D46" s="160">
        <v>-0.24014857892372854</v>
      </c>
      <c r="E46" s="160">
        <v>2.3175678772689026E-2</v>
      </c>
      <c r="F46" s="160">
        <v>4.6943971887693586E-2</v>
      </c>
      <c r="G46" s="160">
        <v>-7.6928061802321063E-2</v>
      </c>
      <c r="H46" s="160">
        <v>-5.0650540744830802E-2</v>
      </c>
      <c r="I46" s="160">
        <v>0.10682346781868937</v>
      </c>
    </row>
    <row r="47" spans="2:15">
      <c r="B47" s="41">
        <v>19</v>
      </c>
      <c r="C47" s="35" t="s">
        <v>39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</row>
    <row r="48" spans="2:15">
      <c r="B48" s="41">
        <v>20</v>
      </c>
      <c r="C48" s="35" t="s">
        <v>40</v>
      </c>
      <c r="D48" s="160">
        <v>-0.10156396729595583</v>
      </c>
      <c r="E48" s="160">
        <v>0.12556027122221439</v>
      </c>
      <c r="F48" s="160">
        <v>0.16653838442827171</v>
      </c>
      <c r="G48" s="160">
        <v>6.9125170880630235E-2</v>
      </c>
      <c r="H48" s="160">
        <v>7.3744196889275193E-2</v>
      </c>
      <c r="I48" s="160">
        <v>0.16340789348548096</v>
      </c>
    </row>
    <row r="49" spans="2:17" ht="17.25" thickBot="1">
      <c r="B49" s="41">
        <v>21</v>
      </c>
      <c r="C49" s="37" t="s">
        <v>41</v>
      </c>
      <c r="D49" s="160">
        <v>-0.24014857892372854</v>
      </c>
      <c r="E49" s="160">
        <v>2.3175678772689026E-2</v>
      </c>
      <c r="F49" s="160">
        <v>4.6943971887693586E-2</v>
      </c>
      <c r="G49" s="160">
        <v>-7.6928061802321063E-2</v>
      </c>
      <c r="H49" s="160">
        <v>-5.0650540744830802E-2</v>
      </c>
      <c r="I49" s="160">
        <v>0.10682346781868937</v>
      </c>
    </row>
    <row r="50" spans="2:17" ht="18" customHeight="1"/>
    <row r="51" spans="2:17" ht="28.5" customHeight="1" thickBot="1">
      <c r="C51" s="44" t="s">
        <v>42</v>
      </c>
    </row>
    <row r="52" spans="2:17">
      <c r="B52" s="16" t="s">
        <v>0</v>
      </c>
      <c r="C52" s="31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7">
      <c r="B53" s="41">
        <v>1</v>
      </c>
      <c r="C53" s="35" t="s">
        <v>2</v>
      </c>
      <c r="D53" s="149">
        <v>439239.64</v>
      </c>
      <c r="E53" s="149">
        <v>475989.07999999996</v>
      </c>
      <c r="F53" s="149">
        <v>312877</v>
      </c>
      <c r="G53" s="149">
        <v>353992.48</v>
      </c>
      <c r="H53" s="149">
        <v>385977.12</v>
      </c>
      <c r="I53" s="149">
        <v>338181.6</v>
      </c>
      <c r="J53" s="149">
        <v>180003.28</v>
      </c>
      <c r="K53" s="149">
        <v>349357.28</v>
      </c>
      <c r="L53" s="149">
        <v>345066.96</v>
      </c>
      <c r="M53" s="149">
        <v>379051.08</v>
      </c>
      <c r="N53" s="149">
        <v>341242.64</v>
      </c>
      <c r="O53" s="149">
        <v>367724</v>
      </c>
      <c r="P53" s="149">
        <v>354622.04</v>
      </c>
      <c r="Q53" s="21"/>
    </row>
    <row r="54" spans="2:17">
      <c r="B54" s="40">
        <v>2</v>
      </c>
      <c r="C54" s="33" t="s">
        <v>3</v>
      </c>
      <c r="D54" s="150">
        <v>10526123.07</v>
      </c>
      <c r="E54" s="150">
        <v>9898788.8399999999</v>
      </c>
      <c r="F54" s="150">
        <v>6319645.1799999997</v>
      </c>
      <c r="G54" s="150">
        <v>7274460.4399999995</v>
      </c>
      <c r="H54" s="150">
        <v>7760769.2000000002</v>
      </c>
      <c r="I54" s="150">
        <v>7117988.6332</v>
      </c>
      <c r="J54" s="150">
        <v>4383261.2</v>
      </c>
      <c r="K54" s="150">
        <v>8616328.9600000009</v>
      </c>
      <c r="L54" s="150">
        <v>8926753.3495000005</v>
      </c>
      <c r="M54" s="150">
        <v>9798596.5700000003</v>
      </c>
      <c r="N54" s="150">
        <v>8696984.2599999998</v>
      </c>
      <c r="O54" s="150">
        <v>9010895.4049999993</v>
      </c>
      <c r="P54" s="150">
        <v>7694368.5700000003</v>
      </c>
      <c r="Q54" s="21"/>
    </row>
    <row r="55" spans="2:17">
      <c r="B55" s="41">
        <v>3</v>
      </c>
      <c r="C55" s="38" t="s">
        <v>4</v>
      </c>
      <c r="D55" s="149"/>
      <c r="E55" s="149"/>
      <c r="F55" s="149"/>
      <c r="G55" s="149"/>
      <c r="H55" s="149"/>
      <c r="I55" s="149">
        <v>0</v>
      </c>
      <c r="J55" s="149">
        <v>0</v>
      </c>
      <c r="K55" s="149">
        <v>0</v>
      </c>
      <c r="L55" s="149">
        <v>0</v>
      </c>
      <c r="M55" s="149">
        <v>0</v>
      </c>
      <c r="N55" s="149">
        <v>0</v>
      </c>
      <c r="O55" s="149">
        <v>0</v>
      </c>
      <c r="P55" s="149">
        <v>0</v>
      </c>
      <c r="Q55" s="21"/>
    </row>
    <row r="56" spans="2:17">
      <c r="B56" s="40">
        <v>4</v>
      </c>
      <c r="C56" s="43" t="s">
        <v>5</v>
      </c>
      <c r="D56" s="161">
        <v>10526123.07</v>
      </c>
      <c r="E56" s="161">
        <v>9898788.8399999999</v>
      </c>
      <c r="F56" s="161">
        <v>6319645.1799999997</v>
      </c>
      <c r="G56" s="161">
        <v>7274460.4399999995</v>
      </c>
      <c r="H56" s="161">
        <v>7760769.2000000002</v>
      </c>
      <c r="I56" s="161">
        <v>7117988.6332</v>
      </c>
      <c r="J56" s="161">
        <v>4383261.2</v>
      </c>
      <c r="K56" s="161">
        <v>8616328.9600000009</v>
      </c>
      <c r="L56" s="161">
        <v>8926753.3495000005</v>
      </c>
      <c r="M56" s="161">
        <v>9798596.5700000003</v>
      </c>
      <c r="N56" s="161">
        <v>8696984.2599999998</v>
      </c>
      <c r="O56" s="161">
        <v>9010895.4049999993</v>
      </c>
      <c r="P56" s="161">
        <v>7694368.5700000003</v>
      </c>
      <c r="Q56" s="21"/>
    </row>
    <row r="57" spans="2:17">
      <c r="B57" s="41">
        <v>5</v>
      </c>
      <c r="C57" s="38" t="s">
        <v>6</v>
      </c>
      <c r="D57" s="163">
        <v>4772415.8899999997</v>
      </c>
      <c r="E57" s="163">
        <v>4718373.2286991607</v>
      </c>
      <c r="F57" s="163">
        <v>3174727.84</v>
      </c>
      <c r="G57" s="163">
        <v>3336279.2232181989</v>
      </c>
      <c r="H57" s="163">
        <v>2210910.7327721752</v>
      </c>
      <c r="I57" s="163">
        <v>3626505.5</v>
      </c>
      <c r="J57" s="163">
        <v>2586314.1043990706</v>
      </c>
      <c r="K57" s="163">
        <v>4300742.0500000017</v>
      </c>
      <c r="L57" s="163">
        <v>4541858.8999999985</v>
      </c>
      <c r="M57" s="163">
        <v>4292940.49</v>
      </c>
      <c r="N57" s="163">
        <v>3645789.9200000004</v>
      </c>
      <c r="O57" s="163">
        <v>3647261.9299999997</v>
      </c>
      <c r="P57" s="163">
        <v>3384077.4699999997</v>
      </c>
      <c r="Q57" s="21"/>
    </row>
    <row r="58" spans="2:17">
      <c r="B58" s="41">
        <v>5.0999999999999996</v>
      </c>
      <c r="C58" s="11" t="s">
        <v>54</v>
      </c>
      <c r="D58" s="156">
        <v>174000</v>
      </c>
      <c r="E58" s="156">
        <v>24600</v>
      </c>
      <c r="F58" s="156">
        <v>9800</v>
      </c>
      <c r="G58" s="156">
        <v>8700</v>
      </c>
      <c r="H58" s="156">
        <v>9500</v>
      </c>
      <c r="I58" s="156">
        <v>7900</v>
      </c>
      <c r="J58" s="156">
        <v>4300</v>
      </c>
      <c r="K58" s="156">
        <v>2460</v>
      </c>
      <c r="L58" s="156">
        <v>0</v>
      </c>
      <c r="M58" s="156">
        <v>0</v>
      </c>
      <c r="N58" s="156">
        <v>0</v>
      </c>
      <c r="O58" s="156">
        <v>0</v>
      </c>
      <c r="P58" s="156">
        <v>0</v>
      </c>
      <c r="Q58" s="21"/>
    </row>
    <row r="59" spans="2:17" s="80" customFormat="1">
      <c r="B59" s="76"/>
      <c r="C59" s="68" t="s">
        <v>58</v>
      </c>
      <c r="D59" s="156">
        <v>174000</v>
      </c>
      <c r="E59" s="156">
        <v>24600</v>
      </c>
      <c r="F59" s="156">
        <v>9800</v>
      </c>
      <c r="G59" s="156">
        <v>8700</v>
      </c>
      <c r="H59" s="156">
        <v>9500</v>
      </c>
      <c r="I59" s="156">
        <v>7900</v>
      </c>
      <c r="J59" s="156">
        <v>4300</v>
      </c>
      <c r="K59" s="156">
        <v>2460</v>
      </c>
      <c r="L59" s="156"/>
      <c r="M59" s="156"/>
      <c r="N59" s="156"/>
      <c r="O59" s="156"/>
      <c r="P59" s="156"/>
    </row>
    <row r="60" spans="2:17" s="80" customFormat="1">
      <c r="B60" s="76"/>
      <c r="C60" s="68" t="s">
        <v>59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</row>
    <row r="61" spans="2:17" hidden="1">
      <c r="B61" s="41" t="s">
        <v>45</v>
      </c>
      <c r="C61" s="24" t="s">
        <v>7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21"/>
    </row>
    <row r="62" spans="2:17">
      <c r="B62" s="41">
        <v>5.2</v>
      </c>
      <c r="C62" s="11" t="s">
        <v>8</v>
      </c>
      <c r="D62" s="156">
        <v>4419486.84</v>
      </c>
      <c r="E62" s="156">
        <v>4516428.040000001</v>
      </c>
      <c r="F62" s="156">
        <v>3072521.81</v>
      </c>
      <c r="G62" s="148">
        <v>3215100.1999999997</v>
      </c>
      <c r="H62" s="148">
        <v>1499527.94</v>
      </c>
      <c r="I62" s="148">
        <v>3563797.49</v>
      </c>
      <c r="J62" s="148">
        <v>2285345.7999999998</v>
      </c>
      <c r="K62" s="148">
        <v>4160880.7000000007</v>
      </c>
      <c r="L62" s="148">
        <v>4271792.2899999991</v>
      </c>
      <c r="M62" s="148">
        <v>4088130.2100000004</v>
      </c>
      <c r="N62" s="148">
        <v>3386992.5200000005</v>
      </c>
      <c r="O62" s="148">
        <v>3532826.8099999996</v>
      </c>
      <c r="P62" s="148">
        <v>3200892.42</v>
      </c>
      <c r="Q62" s="21"/>
    </row>
    <row r="63" spans="2:17" hidden="1" outlineLevel="1">
      <c r="B63" s="41" t="s">
        <v>45</v>
      </c>
      <c r="C63" s="24" t="s">
        <v>9</v>
      </c>
      <c r="D63" s="159">
        <v>62379.55</v>
      </c>
      <c r="E63" s="159">
        <v>36490.36</v>
      </c>
      <c r="F63" s="159">
        <v>60130.03</v>
      </c>
      <c r="G63" s="159">
        <v>35137.97</v>
      </c>
      <c r="H63" s="159">
        <v>64455.54</v>
      </c>
      <c r="I63" s="159">
        <v>54808.009999999995</v>
      </c>
      <c r="J63" s="159">
        <v>29791.26</v>
      </c>
      <c r="K63" s="159">
        <v>46397.96</v>
      </c>
      <c r="L63" s="159">
        <v>70159.39</v>
      </c>
      <c r="M63" s="159">
        <v>34805.369999999995</v>
      </c>
      <c r="N63" s="159">
        <v>133477.23000000001</v>
      </c>
      <c r="O63" s="159">
        <v>-13312.4</v>
      </c>
      <c r="P63" s="159">
        <v>49415.81</v>
      </c>
      <c r="Q63" s="21"/>
    </row>
    <row r="64" spans="2:17" hidden="1" outlineLevel="1">
      <c r="B64" s="41" t="s">
        <v>45</v>
      </c>
      <c r="C64" s="24" t="s">
        <v>10</v>
      </c>
      <c r="D64" s="159">
        <v>20249.22</v>
      </c>
      <c r="E64" s="159">
        <v>15108.79</v>
      </c>
      <c r="F64" s="159">
        <v>0</v>
      </c>
      <c r="G64" s="159">
        <v>7860.31</v>
      </c>
      <c r="H64" s="159">
        <v>13477.67</v>
      </c>
      <c r="I64" s="159">
        <v>0</v>
      </c>
      <c r="J64" s="159">
        <v>7117.93</v>
      </c>
      <c r="K64" s="159">
        <v>5981.2</v>
      </c>
      <c r="L64" s="159">
        <v>91714.12</v>
      </c>
      <c r="M64" s="159">
        <v>44835.13</v>
      </c>
      <c r="N64" s="159">
        <v>14849.86</v>
      </c>
      <c r="O64" s="159">
        <v>0</v>
      </c>
      <c r="P64" s="159">
        <v>8226.59</v>
      </c>
      <c r="Q64" s="21"/>
    </row>
    <row r="65" spans="2:17" hidden="1" outlineLevel="1">
      <c r="B65" s="41" t="s">
        <v>45</v>
      </c>
      <c r="C65" s="24" t="s">
        <v>11</v>
      </c>
      <c r="D65" s="159">
        <v>96300.28</v>
      </c>
      <c r="E65" s="159">
        <v>125746.03869915901</v>
      </c>
      <c r="F65" s="159">
        <v>32276</v>
      </c>
      <c r="G65" s="159">
        <v>69480.743218198841</v>
      </c>
      <c r="H65" s="159">
        <v>623949.58277217532</v>
      </c>
      <c r="I65" s="159">
        <v>0</v>
      </c>
      <c r="J65" s="159">
        <v>259759.11439907097</v>
      </c>
      <c r="K65" s="159">
        <v>85022.19</v>
      </c>
      <c r="L65" s="159">
        <v>108193.1</v>
      </c>
      <c r="M65" s="159">
        <v>125169.78</v>
      </c>
      <c r="N65" s="159">
        <v>110470.31</v>
      </c>
      <c r="O65" s="159">
        <v>127747.52</v>
      </c>
      <c r="P65" s="159">
        <v>125542.65</v>
      </c>
      <c r="Q65" s="21"/>
    </row>
    <row r="66" spans="2:17" hidden="1" outlineLevel="1">
      <c r="B66" s="41" t="s">
        <v>45</v>
      </c>
      <c r="C66" s="24" t="s">
        <v>12</v>
      </c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>
        <v>0</v>
      </c>
      <c r="P66" s="159">
        <v>0</v>
      </c>
      <c r="Q66" s="21"/>
    </row>
    <row r="67" spans="2:17" hidden="1" outlineLevel="1">
      <c r="B67" s="41" t="s">
        <v>45</v>
      </c>
      <c r="C67" s="24" t="s">
        <v>13</v>
      </c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21"/>
    </row>
    <row r="68" spans="2:17" hidden="1" outlineLevel="1">
      <c r="B68" s="41" t="s">
        <v>45</v>
      </c>
      <c r="C68" s="24" t="s">
        <v>14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21"/>
    </row>
    <row r="69" spans="2:17" hidden="1" outlineLevel="1">
      <c r="B69" s="41" t="s">
        <v>45</v>
      </c>
      <c r="C69" s="24" t="s">
        <v>55</v>
      </c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21"/>
    </row>
    <row r="70" spans="2:17" collapsed="1">
      <c r="B70" s="10">
        <v>6</v>
      </c>
      <c r="C70" s="10" t="s">
        <v>43</v>
      </c>
      <c r="D70" s="159">
        <v>5429899.7541279281</v>
      </c>
      <c r="E70" s="159">
        <v>5286465.6886357684</v>
      </c>
      <c r="F70" s="159">
        <v>4090923.5614149896</v>
      </c>
      <c r="G70" s="159">
        <v>3472143.147496338</v>
      </c>
      <c r="H70" s="159">
        <v>3642765.3753422988</v>
      </c>
      <c r="I70" s="159">
        <v>4061016.0017403509</v>
      </c>
      <c r="J70" s="159">
        <v>3498594.7414169931</v>
      </c>
      <c r="K70" s="159">
        <v>4087627.5102699632</v>
      </c>
      <c r="L70" s="159">
        <v>4024915.0746205593</v>
      </c>
      <c r="M70" s="159">
        <v>3944371.8207863597</v>
      </c>
      <c r="N70" s="159">
        <v>3529302.2569688605</v>
      </c>
      <c r="O70" s="159">
        <v>3436316.3707255772</v>
      </c>
      <c r="P70" s="159">
        <v>2654487.7568929596</v>
      </c>
      <c r="Q70" s="21"/>
    </row>
    <row r="71" spans="2:17" outlineLevel="1">
      <c r="B71" s="10">
        <v>6.1</v>
      </c>
      <c r="C71" s="11" t="s">
        <v>22</v>
      </c>
      <c r="D71" s="159">
        <v>2212325.6233300003</v>
      </c>
      <c r="E71" s="159">
        <v>2195579.25</v>
      </c>
      <c r="F71" s="159">
        <v>1275776.6000000001</v>
      </c>
      <c r="G71" s="159">
        <v>1247518.1529999999</v>
      </c>
      <c r="H71" s="159">
        <v>1230939.5729999999</v>
      </c>
      <c r="I71" s="159">
        <v>1347820.6000000034</v>
      </c>
      <c r="J71" s="159">
        <v>1035818.1900000011</v>
      </c>
      <c r="K71" s="159">
        <v>937234.86000000092</v>
      </c>
      <c r="L71" s="159">
        <v>875206.63000000105</v>
      </c>
      <c r="M71" s="159">
        <v>932926.76000000106</v>
      </c>
      <c r="N71" s="159">
        <v>616276.93999999983</v>
      </c>
      <c r="O71" s="159">
        <v>600392.86999999976</v>
      </c>
      <c r="P71" s="159">
        <v>491739.38999999972</v>
      </c>
      <c r="Q71" s="21"/>
    </row>
    <row r="72" spans="2:17" hidden="1" outlineLevel="1">
      <c r="B72" s="10"/>
      <c r="C72" s="11" t="s">
        <v>15</v>
      </c>
      <c r="D72" s="159">
        <v>1332438.7572287738</v>
      </c>
      <c r="E72" s="159">
        <v>1598137.3891108574</v>
      </c>
      <c r="F72" s="159">
        <v>506955.30974446679</v>
      </c>
      <c r="G72" s="159">
        <v>491904.246255295</v>
      </c>
      <c r="H72" s="159">
        <v>579022.69263497368</v>
      </c>
      <c r="I72" s="159">
        <v>860113.91700000223</v>
      </c>
      <c r="J72" s="159">
        <v>999512.99000000115</v>
      </c>
      <c r="K72" s="159">
        <v>737747.42960000085</v>
      </c>
      <c r="L72" s="159">
        <v>669439.27629225445</v>
      </c>
      <c r="M72" s="159">
        <v>809170.96000000101</v>
      </c>
      <c r="N72" s="159">
        <v>356176.98999999976</v>
      </c>
      <c r="O72" s="159">
        <v>353920.6599999998</v>
      </c>
      <c r="P72" s="159">
        <v>329088.99999999977</v>
      </c>
      <c r="Q72" s="21"/>
    </row>
    <row r="73" spans="2:17" hidden="1" outlineLevel="1">
      <c r="B73" s="10"/>
      <c r="C73" s="11" t="s">
        <v>16</v>
      </c>
      <c r="D73" s="159">
        <v>828037.76610122644</v>
      </c>
      <c r="E73" s="159">
        <v>545592.76088914252</v>
      </c>
      <c r="F73" s="159">
        <v>717778.29025553318</v>
      </c>
      <c r="G73" s="159">
        <v>730092.40674470505</v>
      </c>
      <c r="H73" s="159">
        <v>626395.3803650263</v>
      </c>
      <c r="I73" s="159">
        <v>463138.26300000114</v>
      </c>
      <c r="J73" s="159">
        <v>0</v>
      </c>
      <c r="K73" s="159">
        <v>64151.950400000074</v>
      </c>
      <c r="L73" s="159">
        <v>126156.01370774664</v>
      </c>
      <c r="M73" s="159">
        <v>0</v>
      </c>
      <c r="N73" s="159">
        <v>136344.15</v>
      </c>
      <c r="O73" s="159">
        <v>135927.49</v>
      </c>
      <c r="P73" s="159">
        <v>133565.6</v>
      </c>
      <c r="Q73" s="21"/>
    </row>
    <row r="74" spans="2:17" hidden="1" outlineLevel="1">
      <c r="B74" s="10"/>
      <c r="C74" s="11" t="s">
        <v>17</v>
      </c>
      <c r="D74" s="159">
        <v>51849.1</v>
      </c>
      <c r="E74" s="159">
        <v>51849.1</v>
      </c>
      <c r="F74" s="159">
        <v>51043</v>
      </c>
      <c r="G74" s="159">
        <v>25521.5</v>
      </c>
      <c r="H74" s="159">
        <v>25521.5</v>
      </c>
      <c r="I74" s="159">
        <v>24568.42</v>
      </c>
      <c r="J74" s="159">
        <v>36305.199999999997</v>
      </c>
      <c r="K74" s="159">
        <v>135335.47999999998</v>
      </c>
      <c r="L74" s="159">
        <v>79611.34</v>
      </c>
      <c r="M74" s="159">
        <v>123755.8</v>
      </c>
      <c r="N74" s="159">
        <v>123755.8</v>
      </c>
      <c r="O74" s="159">
        <v>110544.72</v>
      </c>
      <c r="P74" s="159">
        <v>29084.79</v>
      </c>
      <c r="Q74" s="21"/>
    </row>
    <row r="75" spans="2:17" outlineLevel="1">
      <c r="B75" s="10">
        <v>6.2</v>
      </c>
      <c r="C75" s="11" t="s">
        <v>18</v>
      </c>
      <c r="D75" s="159">
        <v>440899.56000000006</v>
      </c>
      <c r="E75" s="159">
        <v>417538.38</v>
      </c>
      <c r="F75" s="159">
        <v>265051.19999999995</v>
      </c>
      <c r="G75" s="159">
        <v>294353.8</v>
      </c>
      <c r="H75" s="159">
        <v>241082.01</v>
      </c>
      <c r="I75" s="159">
        <v>382102.11</v>
      </c>
      <c r="J75" s="159">
        <v>295078.81</v>
      </c>
      <c r="K75" s="159">
        <v>332600.68999999994</v>
      </c>
      <c r="L75" s="159">
        <v>567634.12</v>
      </c>
      <c r="M75" s="159">
        <v>561156.69999999995</v>
      </c>
      <c r="N75" s="159">
        <v>624187.14</v>
      </c>
      <c r="O75" s="159">
        <v>530730.54</v>
      </c>
      <c r="P75" s="159">
        <v>378700.91</v>
      </c>
      <c r="Q75" s="21"/>
    </row>
    <row r="76" spans="2:17" outlineLevel="1">
      <c r="B76" s="10">
        <v>6.3</v>
      </c>
      <c r="C76" s="11" t="s">
        <v>19</v>
      </c>
      <c r="D76" s="159">
        <v>1238508.7999999998</v>
      </c>
      <c r="E76" s="159">
        <v>1241563.46</v>
      </c>
      <c r="F76" s="159">
        <v>1081721.22</v>
      </c>
      <c r="G76" s="159">
        <v>974243.90000000014</v>
      </c>
      <c r="H76" s="159">
        <v>920970.93</v>
      </c>
      <c r="I76" s="159">
        <v>996954.13</v>
      </c>
      <c r="J76" s="159">
        <v>855327.95333333337</v>
      </c>
      <c r="K76" s="159">
        <v>848784.48666666658</v>
      </c>
      <c r="L76" s="159">
        <v>841698.47000000009</v>
      </c>
      <c r="M76" s="159">
        <v>705090.57000000007</v>
      </c>
      <c r="N76" s="159">
        <v>657378.51</v>
      </c>
      <c r="O76" s="159">
        <v>646394.05999999994</v>
      </c>
      <c r="P76" s="159">
        <v>664470.03999999992</v>
      </c>
      <c r="Q76" s="21"/>
    </row>
    <row r="77" spans="2:17" outlineLevel="1">
      <c r="B77" s="10">
        <v>6.4</v>
      </c>
      <c r="C77" s="11" t="s">
        <v>20</v>
      </c>
      <c r="D77" s="159">
        <v>58280.27</v>
      </c>
      <c r="E77" s="159">
        <v>130753.63</v>
      </c>
      <c r="F77" s="159">
        <v>126993.04000000001</v>
      </c>
      <c r="G77" s="159">
        <v>-28449.33</v>
      </c>
      <c r="H77" s="159">
        <v>208745.15</v>
      </c>
      <c r="I77" s="159">
        <v>188188.11</v>
      </c>
      <c r="J77" s="159">
        <v>60737.440000000002</v>
      </c>
      <c r="K77" s="159">
        <v>82754.200000000012</v>
      </c>
      <c r="L77" s="159">
        <v>110201.37</v>
      </c>
      <c r="M77" s="159">
        <v>81048.040000000008</v>
      </c>
      <c r="N77" s="159">
        <v>90964.42</v>
      </c>
      <c r="O77" s="159">
        <v>79659.94</v>
      </c>
      <c r="P77" s="159">
        <v>35530.85</v>
      </c>
      <c r="Q77" s="21"/>
    </row>
    <row r="78" spans="2:17" outlineLevel="1">
      <c r="B78" s="10">
        <v>6.5</v>
      </c>
      <c r="C78" s="11" t="s">
        <v>21</v>
      </c>
      <c r="D78" s="159">
        <v>442575.37370115414</v>
      </c>
      <c r="E78" s="159">
        <v>411339.23530243448</v>
      </c>
      <c r="F78" s="159">
        <v>435535.86109240924</v>
      </c>
      <c r="G78" s="159">
        <v>238103.55116300448</v>
      </c>
      <c r="H78" s="159">
        <v>214708.83933154627</v>
      </c>
      <c r="I78" s="159">
        <v>218049.69840701445</v>
      </c>
      <c r="J78" s="159">
        <v>287809.33281484153</v>
      </c>
      <c r="K78" s="159">
        <v>463196.87349576899</v>
      </c>
      <c r="L78" s="159">
        <v>115261.98128722474</v>
      </c>
      <c r="M78" s="159">
        <v>367988.14906592865</v>
      </c>
      <c r="N78" s="159">
        <v>263830.14030219382</v>
      </c>
      <c r="O78" s="159">
        <v>182790.89620944799</v>
      </c>
      <c r="P78" s="159">
        <v>432776.30431231484</v>
      </c>
      <c r="Q78" s="21"/>
    </row>
    <row r="79" spans="2:17" s="19" customFormat="1">
      <c r="B79" s="10">
        <v>6.6</v>
      </c>
      <c r="C79" s="11" t="s">
        <v>56</v>
      </c>
      <c r="D79" s="159">
        <v>614944.44709677424</v>
      </c>
      <c r="E79" s="159">
        <v>551789.00333333341</v>
      </c>
      <c r="F79" s="159">
        <v>528829.68032258062</v>
      </c>
      <c r="G79" s="159">
        <v>512094.17333333334</v>
      </c>
      <c r="H79" s="159">
        <v>493095.6030107527</v>
      </c>
      <c r="I79" s="159">
        <v>592370.50333333341</v>
      </c>
      <c r="J79" s="159">
        <v>603348.46526881715</v>
      </c>
      <c r="K79" s="159">
        <v>1129439.980107527</v>
      </c>
      <c r="L79" s="159">
        <v>994158.64333333331</v>
      </c>
      <c r="M79" s="159">
        <v>770102.99172043009</v>
      </c>
      <c r="N79" s="159">
        <v>850987.60666666669</v>
      </c>
      <c r="O79" s="159">
        <v>798373.25451612915</v>
      </c>
      <c r="P79" s="159">
        <v>439022.67258064519</v>
      </c>
      <c r="Q79" s="21"/>
    </row>
    <row r="80" spans="2:17" s="19" customFormat="1">
      <c r="B80" s="10">
        <v>6.7</v>
      </c>
      <c r="C80" s="11" t="s">
        <v>47</v>
      </c>
      <c r="D80" s="159">
        <v>422365.68</v>
      </c>
      <c r="E80" s="159">
        <v>337902.73</v>
      </c>
      <c r="F80" s="159">
        <v>377015.96</v>
      </c>
      <c r="G80" s="159">
        <v>234278.9</v>
      </c>
      <c r="H80" s="159">
        <v>333223.27</v>
      </c>
      <c r="I80" s="159">
        <v>335530.84999999998</v>
      </c>
      <c r="J80" s="159">
        <v>360474.55</v>
      </c>
      <c r="K80" s="159">
        <v>293616.42</v>
      </c>
      <c r="L80" s="159">
        <v>520753.86</v>
      </c>
      <c r="M80" s="159">
        <v>526058.61</v>
      </c>
      <c r="N80" s="159">
        <v>425677.5</v>
      </c>
      <c r="O80" s="159">
        <v>597974.81000000006</v>
      </c>
      <c r="P80" s="159">
        <v>212247.59</v>
      </c>
      <c r="Q80" s="21"/>
    </row>
    <row r="81" spans="2:17">
      <c r="B81" s="10">
        <v>7</v>
      </c>
      <c r="C81" s="10" t="s">
        <v>23</v>
      </c>
      <c r="D81" s="159">
        <v>323807.42587207258</v>
      </c>
      <c r="E81" s="159">
        <v>-106050.07733492926</v>
      </c>
      <c r="F81" s="159">
        <v>-946006.22141498979</v>
      </c>
      <c r="G81" s="159">
        <v>466038.06928546261</v>
      </c>
      <c r="H81" s="159">
        <v>1907093.0918855262</v>
      </c>
      <c r="I81" s="159">
        <v>-569532.86854035081</v>
      </c>
      <c r="J81" s="159">
        <v>-1701647.6458160635</v>
      </c>
      <c r="K81" s="159">
        <v>227959.39973003604</v>
      </c>
      <c r="L81" s="159">
        <v>359979.37487944262</v>
      </c>
      <c r="M81" s="159">
        <v>1561284.2592136404</v>
      </c>
      <c r="N81" s="159">
        <v>1521892.0830311393</v>
      </c>
      <c r="O81" s="159">
        <v>1927317.1042744224</v>
      </c>
      <c r="P81" s="159">
        <v>1655803.343107041</v>
      </c>
      <c r="Q81" s="21"/>
    </row>
    <row r="82" spans="2:17">
      <c r="B82" s="36">
        <v>7.1</v>
      </c>
      <c r="C82" s="18" t="s">
        <v>24</v>
      </c>
      <c r="D82" s="156">
        <v>0</v>
      </c>
      <c r="E82" s="156">
        <v>0</v>
      </c>
      <c r="F82" s="156">
        <v>0</v>
      </c>
      <c r="G82" s="156">
        <v>0</v>
      </c>
      <c r="H82" s="156">
        <v>0</v>
      </c>
      <c r="I82" s="156">
        <v>0</v>
      </c>
      <c r="J82" s="156">
        <v>0</v>
      </c>
      <c r="K82" s="156">
        <v>0</v>
      </c>
      <c r="L82" s="156">
        <v>0</v>
      </c>
      <c r="M82" s="156">
        <v>0</v>
      </c>
      <c r="N82" s="156">
        <v>0</v>
      </c>
      <c r="O82" s="156">
        <v>0</v>
      </c>
      <c r="P82" s="156">
        <v>0</v>
      </c>
      <c r="Q82" s="21"/>
    </row>
    <row r="83" spans="2:17">
      <c r="B83" s="36">
        <v>8</v>
      </c>
      <c r="C83" s="18" t="s">
        <v>25</v>
      </c>
      <c r="D83" s="156">
        <v>31798</v>
      </c>
      <c r="E83" s="156">
        <v>33723</v>
      </c>
      <c r="F83" s="156">
        <v>41536</v>
      </c>
      <c r="G83" s="156">
        <v>52271</v>
      </c>
      <c r="H83" s="156">
        <v>69389</v>
      </c>
      <c r="I83" s="156">
        <v>70762</v>
      </c>
      <c r="J83" s="156">
        <v>67750</v>
      </c>
      <c r="K83" s="156">
        <v>82998</v>
      </c>
      <c r="L83" s="156">
        <v>99913</v>
      </c>
      <c r="M83" s="156">
        <v>91299</v>
      </c>
      <c r="N83" s="156">
        <v>102948</v>
      </c>
      <c r="O83" s="156">
        <v>101501</v>
      </c>
      <c r="P83" s="156">
        <v>16587.039499999999</v>
      </c>
      <c r="Q83" s="21"/>
    </row>
    <row r="84" spans="2:17">
      <c r="B84" s="36">
        <v>9</v>
      </c>
      <c r="C84" s="18" t="s">
        <v>26</v>
      </c>
      <c r="D84" s="152">
        <v>625495.08769965218</v>
      </c>
      <c r="E84" s="152">
        <v>599786.88371146424</v>
      </c>
      <c r="F84" s="152">
        <v>543012.03183981183</v>
      </c>
      <c r="G84" s="152">
        <v>482515.49027375906</v>
      </c>
      <c r="H84" s="152">
        <v>501826.03377009684</v>
      </c>
      <c r="I84" s="152">
        <v>775183.40288438718</v>
      </c>
      <c r="J84" s="152">
        <v>812332.69031583681</v>
      </c>
      <c r="K84" s="152">
        <v>908264.23074651521</v>
      </c>
      <c r="L84" s="152">
        <v>849898.58870297391</v>
      </c>
      <c r="M84" s="152">
        <v>824459.0358745238</v>
      </c>
      <c r="N84" s="152">
        <v>839106.88440529956</v>
      </c>
      <c r="O84" s="152">
        <v>793191.44552352093</v>
      </c>
      <c r="P84" s="152">
        <v>870729.32034766302</v>
      </c>
      <c r="Q84" s="21"/>
    </row>
    <row r="85" spans="2:17">
      <c r="B85" s="36">
        <v>9.1</v>
      </c>
      <c r="C85" s="18" t="s">
        <v>27</v>
      </c>
      <c r="D85" s="152">
        <v>0</v>
      </c>
      <c r="E85" s="152">
        <v>0</v>
      </c>
      <c r="F85" s="152">
        <v>0</v>
      </c>
      <c r="G85" s="152">
        <v>0</v>
      </c>
      <c r="H85" s="152">
        <v>0</v>
      </c>
      <c r="I85" s="152">
        <v>0</v>
      </c>
      <c r="J85" s="152">
        <v>0</v>
      </c>
      <c r="K85" s="152">
        <v>70696.52</v>
      </c>
      <c r="L85" s="152">
        <v>0</v>
      </c>
      <c r="M85" s="152">
        <v>0</v>
      </c>
      <c r="N85" s="152">
        <v>0</v>
      </c>
      <c r="O85" s="152">
        <v>0</v>
      </c>
      <c r="P85" s="152">
        <v>0</v>
      </c>
      <c r="Q85" s="21"/>
    </row>
    <row r="86" spans="2:17" hidden="1">
      <c r="B86" s="41" t="s">
        <v>45</v>
      </c>
      <c r="C86" s="27" t="s">
        <v>28</v>
      </c>
      <c r="D86" s="152">
        <v>0</v>
      </c>
      <c r="E86" s="152">
        <v>0</v>
      </c>
      <c r="F86" s="152">
        <v>0</v>
      </c>
      <c r="G86" s="152">
        <v>0</v>
      </c>
      <c r="H86" s="152">
        <v>0</v>
      </c>
      <c r="I86" s="152">
        <v>0</v>
      </c>
      <c r="J86" s="152">
        <v>0</v>
      </c>
      <c r="K86" s="152">
        <v>0</v>
      </c>
      <c r="L86" s="152">
        <v>0</v>
      </c>
      <c r="M86" s="152">
        <v>0</v>
      </c>
      <c r="N86" s="152">
        <v>0</v>
      </c>
      <c r="O86" s="152">
        <v>0</v>
      </c>
      <c r="P86" s="152">
        <v>0</v>
      </c>
      <c r="Q86" s="21"/>
    </row>
    <row r="87" spans="2:17">
      <c r="B87" s="40">
        <v>10</v>
      </c>
      <c r="C87" s="40" t="s">
        <v>29</v>
      </c>
      <c r="D87" s="161">
        <v>-333485.66182757961</v>
      </c>
      <c r="E87" s="161">
        <v>-739559.9610463935</v>
      </c>
      <c r="F87" s="161">
        <v>-1530554.2532548015</v>
      </c>
      <c r="G87" s="161">
        <v>-68748.42098829645</v>
      </c>
      <c r="H87" s="161">
        <v>1335878.0581154292</v>
      </c>
      <c r="I87" s="161">
        <v>-1415478.271424738</v>
      </c>
      <c r="J87" s="161">
        <v>-2581730.3361319005</v>
      </c>
      <c r="K87" s="161">
        <v>-833999.3510164792</v>
      </c>
      <c r="L87" s="161">
        <v>-589832.21382353129</v>
      </c>
      <c r="M87" s="161">
        <v>645526.22333911655</v>
      </c>
      <c r="N87" s="161">
        <v>579837.19862583978</v>
      </c>
      <c r="O87" s="161">
        <v>1032624.6587509015</v>
      </c>
      <c r="P87" s="161">
        <v>768486.983259378</v>
      </c>
      <c r="Q87" s="21"/>
    </row>
    <row r="88" spans="2:17">
      <c r="B88" s="41">
        <v>11</v>
      </c>
      <c r="C88" s="41" t="s">
        <v>30</v>
      </c>
      <c r="D88" s="149">
        <v>280716.53258620686</v>
      </c>
      <c r="E88" s="149">
        <v>30011.465517241384</v>
      </c>
      <c r="F88" s="149">
        <v>14668</v>
      </c>
      <c r="G88" s="149">
        <v>10704.137931034484</v>
      </c>
      <c r="H88" s="149">
        <v>53289.111724137932</v>
      </c>
      <c r="I88" s="149"/>
      <c r="J88" s="149"/>
      <c r="K88" s="149"/>
      <c r="L88" s="149"/>
      <c r="M88" s="149"/>
      <c r="N88" s="149"/>
      <c r="O88" s="149"/>
      <c r="P88" s="149"/>
      <c r="Q88" s="21"/>
    </row>
    <row r="89" spans="2:17">
      <c r="B89" s="40">
        <v>12</v>
      </c>
      <c r="C89" s="40" t="s">
        <v>31</v>
      </c>
      <c r="D89" s="161">
        <v>-52769.12924137275</v>
      </c>
      <c r="E89" s="161">
        <v>-709548.4955291521</v>
      </c>
      <c r="F89" s="161">
        <v>-1515886.2532548015</v>
      </c>
      <c r="G89" s="161">
        <v>-58044.283057261964</v>
      </c>
      <c r="H89" s="161">
        <v>1389167.1698395673</v>
      </c>
      <c r="I89" s="161">
        <v>-1415478.271424738</v>
      </c>
      <c r="J89" s="161">
        <v>-2581730.3361319005</v>
      </c>
      <c r="K89" s="161">
        <v>-833999.3510164792</v>
      </c>
      <c r="L89" s="161">
        <v>-589832.21382353129</v>
      </c>
      <c r="M89" s="161">
        <v>645526.22333911655</v>
      </c>
      <c r="N89" s="161">
        <v>579837.19862583978</v>
      </c>
      <c r="O89" s="161">
        <v>1032624.6587509015</v>
      </c>
      <c r="P89" s="161">
        <v>768486.983259378</v>
      </c>
      <c r="Q89" s="21"/>
    </row>
    <row r="90" spans="2:17">
      <c r="B90" s="26">
        <v>12.1</v>
      </c>
      <c r="C90" s="26" t="s">
        <v>32</v>
      </c>
      <c r="D90" s="115">
        <v>439239.64</v>
      </c>
      <c r="E90" s="115">
        <v>475989.07999999996</v>
      </c>
      <c r="F90" s="115">
        <v>312877</v>
      </c>
      <c r="G90" s="115">
        <v>353992.48</v>
      </c>
      <c r="H90" s="115">
        <v>385977.12</v>
      </c>
      <c r="I90" s="115">
        <v>338181.6</v>
      </c>
      <c r="J90" s="115">
        <v>180003.28</v>
      </c>
      <c r="K90" s="115">
        <v>349357.28</v>
      </c>
      <c r="L90" s="115">
        <v>345066.96</v>
      </c>
      <c r="M90" s="115">
        <v>379051.08</v>
      </c>
      <c r="N90" s="115">
        <v>341242.64</v>
      </c>
      <c r="O90" s="115">
        <v>367724</v>
      </c>
      <c r="P90" s="115">
        <v>354622.04</v>
      </c>
      <c r="Q90" s="21"/>
    </row>
    <row r="91" spans="2:17">
      <c r="B91" s="41">
        <v>13</v>
      </c>
      <c r="C91" s="35" t="s">
        <v>33</v>
      </c>
      <c r="D91" s="162">
        <v>22.831080646837631</v>
      </c>
      <c r="E91" s="162">
        <v>20.967369497919847</v>
      </c>
      <c r="F91" s="162">
        <v>23.190747167145521</v>
      </c>
      <c r="G91" s="162">
        <v>19.208663332945765</v>
      </c>
      <c r="H91" s="162">
        <v>15.141250103411501</v>
      </c>
      <c r="I91" s="162">
        <v>22.708572854763098</v>
      </c>
      <c r="J91" s="162">
        <v>33.780544697941416</v>
      </c>
      <c r="K91" s="162">
        <v>24.00382084572551</v>
      </c>
      <c r="L91" s="162">
        <v>24.826410429502022</v>
      </c>
      <c r="M91" s="162">
        <v>21.731404408045375</v>
      </c>
      <c r="N91" s="162">
        <v>21.026364633003841</v>
      </c>
      <c r="O91" s="162">
        <v>19.263301554224302</v>
      </c>
      <c r="P91" s="162">
        <v>17.028172380072483</v>
      </c>
    </row>
    <row r="92" spans="2:17">
      <c r="B92" s="41">
        <v>14</v>
      </c>
      <c r="C92" s="35" t="s">
        <v>34</v>
      </c>
      <c r="D92" s="162">
        <v>10.46903665161004</v>
      </c>
      <c r="E92" s="162">
        <v>9.861094352624983</v>
      </c>
      <c r="F92" s="162">
        <v>10.115565669576222</v>
      </c>
      <c r="G92" s="162">
        <v>9.4001409951369563</v>
      </c>
      <c r="H92" s="162">
        <v>5.7034746846449735</v>
      </c>
      <c r="I92" s="162">
        <v>10.700184457108252</v>
      </c>
      <c r="J92" s="162">
        <v>14.344261417897888</v>
      </c>
      <c r="K92" s="162">
        <v>12.303399116228524</v>
      </c>
      <c r="L92" s="162">
        <v>13.162253784019189</v>
      </c>
      <c r="M92" s="162">
        <v>11.325493360947554</v>
      </c>
      <c r="N92" s="162">
        <v>10.683863892273253</v>
      </c>
      <c r="O92" s="162">
        <v>9.9184767107939642</v>
      </c>
      <c r="P92" s="162">
        <v>9.5427725529975511</v>
      </c>
    </row>
    <row r="93" spans="2:17">
      <c r="B93" s="41">
        <v>15</v>
      </c>
      <c r="C93" s="35" t="s">
        <v>35</v>
      </c>
      <c r="D93" s="162">
        <v>12.362043995227589</v>
      </c>
      <c r="E93" s="162">
        <v>11.106275145294864</v>
      </c>
      <c r="F93" s="162">
        <v>13.075181497569298</v>
      </c>
      <c r="G93" s="162">
        <v>9.8085223378088102</v>
      </c>
      <c r="H93" s="162">
        <v>9.4377754187665293</v>
      </c>
      <c r="I93" s="162">
        <v>12.008388397654842</v>
      </c>
      <c r="J93" s="162">
        <v>19.436283280043526</v>
      </c>
      <c r="K93" s="162">
        <v>11.700421729496986</v>
      </c>
      <c r="L93" s="162">
        <v>11.664156645482834</v>
      </c>
      <c r="M93" s="162">
        <v>10.40591104709782</v>
      </c>
      <c r="N93" s="162">
        <v>10.342500740730586</v>
      </c>
      <c r="O93" s="162">
        <v>9.3448248434303363</v>
      </c>
      <c r="P93" s="162">
        <v>7.4853998270749322</v>
      </c>
    </row>
    <row r="94" spans="2:17">
      <c r="B94" s="41">
        <v>16</v>
      </c>
      <c r="C94" s="35" t="s">
        <v>36</v>
      </c>
      <c r="D94" s="162">
        <v>0.45854319440898311</v>
      </c>
      <c r="E94" s="162">
        <v>0.47030669982723838</v>
      </c>
      <c r="F94" s="162">
        <v>0.43618972673321232</v>
      </c>
      <c r="G94" s="162">
        <v>0.48936986568004925</v>
      </c>
      <c r="H94" s="162">
        <v>0.37668453038497224</v>
      </c>
      <c r="I94" s="162">
        <v>0.47119581338480721</v>
      </c>
      <c r="J94" s="162">
        <v>0.42463085027672826</v>
      </c>
      <c r="K94" s="162">
        <v>0.5125600293096445</v>
      </c>
      <c r="L94" s="162">
        <v>0.5301714406678002</v>
      </c>
      <c r="M94" s="162">
        <v>0.52115791268210188</v>
      </c>
      <c r="N94" s="162">
        <v>0.50811750289460045</v>
      </c>
      <c r="O94" s="162">
        <v>0.51488975983033991</v>
      </c>
      <c r="P94" s="162">
        <v>0.56041084973776445</v>
      </c>
    </row>
    <row r="95" spans="2:17">
      <c r="B95" s="41">
        <v>17</v>
      </c>
      <c r="C95" s="35" t="s">
        <v>37</v>
      </c>
      <c r="D95" s="162">
        <v>0.54145680559101683</v>
      </c>
      <c r="E95" s="162">
        <v>0.52969330017276162</v>
      </c>
      <c r="F95" s="162">
        <v>0.56381027326678768</v>
      </c>
      <c r="G95" s="162">
        <v>0.51063013431995086</v>
      </c>
      <c r="H95" s="162">
        <v>0.62331546961502793</v>
      </c>
      <c r="I95" s="162">
        <v>0.52880418661519257</v>
      </c>
      <c r="J95" s="162">
        <v>0.57536914972327169</v>
      </c>
      <c r="K95" s="162">
        <v>0.48743997069035544</v>
      </c>
      <c r="L95" s="162">
        <v>0.46982855933219975</v>
      </c>
      <c r="M95" s="162">
        <v>0.47884208731789818</v>
      </c>
      <c r="N95" s="162">
        <v>0.4918824971053995</v>
      </c>
      <c r="O95" s="162">
        <v>0.48511024016966003</v>
      </c>
      <c r="P95" s="162">
        <v>0.43958915026223555</v>
      </c>
    </row>
    <row r="96" spans="2:17">
      <c r="B96" s="41">
        <v>18</v>
      </c>
      <c r="C96" s="35" t="s">
        <v>38</v>
      </c>
      <c r="D96" s="160">
        <v>-5.0131590606010985E-3</v>
      </c>
      <c r="E96" s="160">
        <v>-7.1680334533649082E-2</v>
      </c>
      <c r="F96" s="160">
        <v>-0.23986888663499326</v>
      </c>
      <c r="G96" s="160">
        <v>-7.9791873962355292E-3</v>
      </c>
      <c r="H96" s="160">
        <v>0.17899864485592062</v>
      </c>
      <c r="I96" s="160">
        <v>-0.19885930483544312</v>
      </c>
      <c r="J96" s="160">
        <v>-0.58899760208949004</v>
      </c>
      <c r="K96" s="160">
        <v>-9.6792886493562921E-2</v>
      </c>
      <c r="L96" s="160">
        <v>-6.6074662391850295E-2</v>
      </c>
      <c r="M96" s="160">
        <v>6.5879457198544156E-2</v>
      </c>
      <c r="N96" s="160">
        <v>6.6671064508266667E-2</v>
      </c>
      <c r="O96" s="160">
        <v>0.11459734158915159</v>
      </c>
      <c r="P96" s="160">
        <v>9.987654948785199E-2</v>
      </c>
    </row>
    <row r="97" spans="2:16">
      <c r="B97" s="41">
        <v>19</v>
      </c>
      <c r="C97" s="35" t="s">
        <v>39</v>
      </c>
      <c r="D97" s="160">
        <v>0</v>
      </c>
      <c r="E97" s="160">
        <v>0</v>
      </c>
      <c r="F97" s="160">
        <v>0</v>
      </c>
      <c r="G97" s="160">
        <v>0</v>
      </c>
      <c r="H97" s="160">
        <v>0</v>
      </c>
      <c r="I97" s="160">
        <v>0</v>
      </c>
      <c r="J97" s="160">
        <v>0</v>
      </c>
      <c r="K97" s="160">
        <v>0</v>
      </c>
      <c r="L97" s="160">
        <v>0</v>
      </c>
      <c r="M97" s="160">
        <v>0</v>
      </c>
      <c r="N97" s="160">
        <v>0</v>
      </c>
      <c r="O97" s="160">
        <v>0</v>
      </c>
      <c r="P97" s="160">
        <v>0</v>
      </c>
    </row>
    <row r="98" spans="2:16">
      <c r="B98" s="41">
        <v>20</v>
      </c>
      <c r="C98" s="35" t="s">
        <v>40</v>
      </c>
      <c r="D98" s="160">
        <v>3.0762268664228393E-2</v>
      </c>
      <c r="E98" s="160">
        <v>-1.0713439699450066E-2</v>
      </c>
      <c r="F98" s="160">
        <v>-0.1496929328261733</v>
      </c>
      <c r="G98" s="160">
        <v>6.4064967172391782E-2</v>
      </c>
      <c r="H98" s="160">
        <v>0.24573506088617172</v>
      </c>
      <c r="I98" s="160">
        <v>-8.0013174772984808E-2</v>
      </c>
      <c r="J98" s="160">
        <v>-0.38821497697104235</v>
      </c>
      <c r="K98" s="160">
        <v>2.6456673229202709E-2</v>
      </c>
      <c r="L98" s="160">
        <v>4.0325901342351478E-2</v>
      </c>
      <c r="M98" s="160">
        <v>0.15933753860157551</v>
      </c>
      <c r="N98" s="160">
        <v>0.174990782728074</v>
      </c>
      <c r="O98" s="160">
        <v>0.21388741269874084</v>
      </c>
      <c r="P98" s="160">
        <v>0.21519678035218437</v>
      </c>
    </row>
    <row r="99" spans="2:16" ht="17.25" thickBot="1">
      <c r="B99" s="41">
        <v>21</v>
      </c>
      <c r="C99" s="37" t="s">
        <v>41</v>
      </c>
      <c r="D99" s="99">
        <v>-5.0131590606010985E-3</v>
      </c>
      <c r="E99" s="99">
        <v>-7.1680334533649082E-2</v>
      </c>
      <c r="F99" s="99">
        <v>-0.23986888663499326</v>
      </c>
      <c r="G99" s="99">
        <v>-7.9791873962355292E-3</v>
      </c>
      <c r="H99" s="99">
        <v>0.17899864485592062</v>
      </c>
      <c r="I99" s="99">
        <v>-0.19885930483544312</v>
      </c>
      <c r="J99" s="99">
        <v>-0.58899760208949004</v>
      </c>
      <c r="K99" s="99">
        <v>-9.6792886493562921E-2</v>
      </c>
      <c r="L99" s="99">
        <v>-6.6074662391850295E-2</v>
      </c>
      <c r="M99" s="99">
        <v>6.5879457198544156E-2</v>
      </c>
      <c r="N99" s="99">
        <v>6.6671064508266667E-2</v>
      </c>
      <c r="O99" s="99">
        <v>0.11459734158915159</v>
      </c>
      <c r="P99" s="99">
        <v>9.987654948785199E-2</v>
      </c>
    </row>
  </sheetData>
  <phoneticPr fontId="105" type="noConversion"/>
  <pageMargins left="0.7" right="0.7" top="0.75" bottom="0.75" header="0.3" footer="0.3"/>
  <pageSetup paperSize="165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U48"/>
  <sheetViews>
    <sheetView zoomScale="60" zoomScaleNormal="60" workbookViewId="0">
      <selection activeCell="G24" sqref="G24"/>
    </sheetView>
  </sheetViews>
  <sheetFormatPr defaultColWidth="9" defaultRowHeight="16.899999999999999" outlineLevelRow="1"/>
  <cols>
    <col min="1" max="1" width="5.1328125" style="15" customWidth="1"/>
    <col min="2" max="2" width="27.265625" style="15" customWidth="1"/>
    <col min="3" max="4" width="15.59765625" style="15" bestFit="1" customWidth="1"/>
    <col min="5" max="5" width="16.46484375" style="15" bestFit="1" customWidth="1"/>
    <col min="6" max="6" width="15.59765625" style="15" bestFit="1" customWidth="1"/>
    <col min="7" max="7" width="19.3984375" style="15" customWidth="1"/>
    <col min="8" max="8" width="16.46484375" style="15" bestFit="1" customWidth="1"/>
    <col min="9" max="13" width="15.73046875" style="15" customWidth="1"/>
    <col min="14" max="14" width="15.3984375" style="15" customWidth="1"/>
    <col min="15" max="15" width="15.1328125" style="15" customWidth="1"/>
    <col min="16" max="17" width="15.73046875" style="15" customWidth="1"/>
    <col min="18" max="16384" width="9" style="15"/>
  </cols>
  <sheetData>
    <row r="1" spans="1:21">
      <c r="A1" s="34" t="s">
        <v>48</v>
      </c>
      <c r="B1" s="13" t="s">
        <v>49</v>
      </c>
      <c r="C1" s="119" t="s">
        <v>63</v>
      </c>
      <c r="D1" s="119" t="s">
        <v>64</v>
      </c>
      <c r="E1" s="119" t="s">
        <v>65</v>
      </c>
      <c r="F1" s="119" t="s">
        <v>50</v>
      </c>
      <c r="G1" s="119" t="s">
        <v>51</v>
      </c>
      <c r="H1" s="119" t="s">
        <v>52</v>
      </c>
      <c r="I1" s="155">
        <v>43313</v>
      </c>
      <c r="J1" s="155">
        <v>43344</v>
      </c>
      <c r="K1" s="155">
        <v>43374</v>
      </c>
      <c r="L1" s="155">
        <v>43405</v>
      </c>
      <c r="M1" s="155">
        <v>43435</v>
      </c>
      <c r="N1" s="155">
        <v>43466</v>
      </c>
      <c r="O1" s="155">
        <v>43497</v>
      </c>
      <c r="P1" s="155">
        <v>43525</v>
      </c>
      <c r="Q1" s="155">
        <v>43556</v>
      </c>
      <c r="R1" s="155">
        <v>43586</v>
      </c>
      <c r="S1" s="155">
        <v>43617</v>
      </c>
      <c r="T1" s="155">
        <v>43647</v>
      </c>
      <c r="U1" s="155">
        <v>43678</v>
      </c>
    </row>
    <row r="2" spans="1:21">
      <c r="A2" s="41">
        <v>1</v>
      </c>
      <c r="B2" s="35" t="s">
        <v>2</v>
      </c>
      <c r="C2" s="1"/>
      <c r="D2" s="1"/>
      <c r="E2" s="1"/>
      <c r="F2" s="1"/>
      <c r="G2" s="1"/>
      <c r="H2" s="1">
        <v>2332966</v>
      </c>
      <c r="I2" s="85">
        <v>418905</v>
      </c>
      <c r="J2" s="85">
        <v>255435</v>
      </c>
      <c r="K2" s="85">
        <v>233397</v>
      </c>
      <c r="L2" s="85">
        <v>58671</v>
      </c>
      <c r="M2" s="85">
        <v>0</v>
      </c>
      <c r="N2" s="85"/>
      <c r="O2" s="85"/>
      <c r="P2" s="85"/>
      <c r="Q2" s="85"/>
      <c r="R2" s="85"/>
      <c r="S2" s="85"/>
      <c r="T2" s="85"/>
      <c r="U2" s="85"/>
    </row>
    <row r="3" spans="1:21">
      <c r="A3" s="40">
        <v>2</v>
      </c>
      <c r="B3" s="33" t="s">
        <v>3</v>
      </c>
      <c r="C3" s="3"/>
      <c r="D3" s="3"/>
      <c r="E3" s="3"/>
      <c r="F3" s="3"/>
      <c r="G3" s="3"/>
      <c r="H3" s="3">
        <v>73723449</v>
      </c>
      <c r="I3" s="86">
        <v>12349240.551999999</v>
      </c>
      <c r="J3" s="86">
        <v>7647980.1429999964</v>
      </c>
      <c r="K3" s="86">
        <v>7186566.7490000054</v>
      </c>
      <c r="L3" s="86">
        <v>2024663.8430000013</v>
      </c>
      <c r="M3" s="86">
        <v>0</v>
      </c>
      <c r="N3" s="86"/>
      <c r="O3" s="86"/>
      <c r="P3" s="86"/>
      <c r="Q3" s="86"/>
      <c r="R3" s="86"/>
      <c r="S3" s="86"/>
      <c r="T3" s="86"/>
      <c r="U3" s="86"/>
    </row>
    <row r="4" spans="1:21">
      <c r="A4" s="41">
        <v>3</v>
      </c>
      <c r="B4" s="38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1">
      <c r="A5" s="40">
        <v>4</v>
      </c>
      <c r="B5" s="43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73723449</v>
      </c>
      <c r="I5" s="86">
        <v>12349240.551999999</v>
      </c>
      <c r="J5" s="86">
        <v>7647980.1429999964</v>
      </c>
      <c r="K5" s="86">
        <v>7186566.7490000054</v>
      </c>
      <c r="L5" s="86">
        <v>2024663.8430000013</v>
      </c>
      <c r="M5" s="86">
        <v>0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</row>
    <row r="6" spans="1:21">
      <c r="A6" s="41">
        <v>5</v>
      </c>
      <c r="B6" s="38" t="s">
        <v>6</v>
      </c>
      <c r="C6" s="2">
        <v>-10103.44</v>
      </c>
      <c r="D6" s="2">
        <v>0</v>
      </c>
      <c r="E6" s="2">
        <v>0</v>
      </c>
      <c r="F6" s="2">
        <v>0</v>
      </c>
      <c r="G6" s="2">
        <v>0</v>
      </c>
      <c r="H6" s="2">
        <v>69744665</v>
      </c>
      <c r="I6" s="83">
        <v>11118762.808</v>
      </c>
      <c r="J6" s="83">
        <v>6708746.8056488102</v>
      </c>
      <c r="K6" s="83">
        <v>5108044.18</v>
      </c>
      <c r="L6" s="83">
        <v>3837526.6699999995</v>
      </c>
      <c r="M6" s="83">
        <v>2228669.31</v>
      </c>
      <c r="N6" s="83">
        <v>-10124.5</v>
      </c>
      <c r="O6" s="83">
        <v>21.060000000000002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</row>
    <row r="7" spans="1:21">
      <c r="A7" s="41">
        <v>5.0999999999999996</v>
      </c>
      <c r="B7" s="11" t="s">
        <v>54</v>
      </c>
      <c r="C7" s="2">
        <v>0</v>
      </c>
      <c r="D7" s="2"/>
      <c r="E7" s="2"/>
      <c r="F7" s="2"/>
      <c r="G7" s="2"/>
      <c r="H7" s="2">
        <v>7002413</v>
      </c>
      <c r="I7" s="83">
        <v>4063067.298</v>
      </c>
      <c r="J7" s="83">
        <v>1031467.30564881</v>
      </c>
      <c r="K7" s="83">
        <v>348409.48</v>
      </c>
      <c r="L7" s="83">
        <v>368978.71</v>
      </c>
      <c r="M7" s="83"/>
      <c r="N7" s="83"/>
      <c r="O7" s="83"/>
      <c r="P7" s="83"/>
      <c r="Q7" s="83"/>
      <c r="R7" s="83"/>
      <c r="S7" s="83"/>
      <c r="T7" s="83"/>
      <c r="U7" s="83"/>
    </row>
    <row r="8" spans="1:21" s="80" customFormat="1">
      <c r="A8" s="76"/>
      <c r="B8" s="68" t="s">
        <v>58</v>
      </c>
      <c r="C8" s="78"/>
      <c r="D8" s="78"/>
      <c r="E8" s="78"/>
      <c r="F8" s="78"/>
      <c r="G8" s="78"/>
      <c r="H8" s="78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78"/>
      <c r="U8" s="78"/>
    </row>
    <row r="9" spans="1:21" s="80" customFormat="1">
      <c r="A9" s="76"/>
      <c r="B9" s="68" t="s">
        <v>59</v>
      </c>
      <c r="C9" s="78"/>
      <c r="D9" s="78"/>
      <c r="E9" s="78"/>
      <c r="F9" s="78"/>
      <c r="G9" s="78"/>
      <c r="H9" s="78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78"/>
      <c r="U9" s="78"/>
    </row>
    <row r="10" spans="1:21" hidden="1">
      <c r="A10" s="41" t="s">
        <v>45</v>
      </c>
      <c r="B10" s="24" t="s">
        <v>7</v>
      </c>
      <c r="C10" s="2">
        <v>0</v>
      </c>
      <c r="D10" s="2"/>
      <c r="E10" s="2"/>
      <c r="F10" s="2"/>
      <c r="G10" s="2"/>
      <c r="H10" s="2">
        <v>0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</row>
    <row r="11" spans="1:21">
      <c r="A11" s="41">
        <v>5.2</v>
      </c>
      <c r="B11" s="11" t="s">
        <v>8</v>
      </c>
      <c r="C11" s="2">
        <v>-10479.85</v>
      </c>
      <c r="D11" s="2"/>
      <c r="E11" s="2"/>
      <c r="F11" s="2"/>
      <c r="G11" s="2"/>
      <c r="H11" s="2">
        <v>58022523</v>
      </c>
      <c r="I11" s="83">
        <v>6402366.0899999999</v>
      </c>
      <c r="J11" s="83">
        <v>4543880.95</v>
      </c>
      <c r="K11" s="83">
        <v>4457273.2799999993</v>
      </c>
      <c r="L11" s="83">
        <v>3133970.4499999997</v>
      </c>
      <c r="M11" s="83">
        <v>2199598.6100000003</v>
      </c>
      <c r="N11" s="83">
        <v>-10383.93</v>
      </c>
      <c r="O11" s="83">
        <v>-95.92</v>
      </c>
      <c r="P11" s="83"/>
      <c r="Q11" s="83"/>
      <c r="R11" s="83"/>
      <c r="S11" s="83"/>
      <c r="T11" s="83"/>
      <c r="U11" s="83"/>
    </row>
    <row r="12" spans="1:21" hidden="1" outlineLevel="1">
      <c r="A12" s="41" t="s">
        <v>45</v>
      </c>
      <c r="B12" s="24" t="s">
        <v>9</v>
      </c>
      <c r="C12" s="2">
        <v>0</v>
      </c>
      <c r="D12" s="2"/>
      <c r="E12" s="2"/>
      <c r="F12" s="2"/>
      <c r="G12" s="2"/>
      <c r="H12" s="2">
        <v>3029964</v>
      </c>
      <c r="I12" s="83">
        <v>446066.42</v>
      </c>
      <c r="J12" s="83">
        <v>912113.22</v>
      </c>
      <c r="K12" s="83">
        <v>159462.65</v>
      </c>
      <c r="L12" s="83">
        <v>157889.99</v>
      </c>
      <c r="M12" s="83">
        <v>28869.759999999998</v>
      </c>
      <c r="N12" s="83"/>
      <c r="O12" s="83"/>
      <c r="P12" s="83"/>
      <c r="Q12" s="83"/>
      <c r="R12" s="83"/>
      <c r="S12" s="83"/>
      <c r="T12" s="83"/>
      <c r="U12" s="83"/>
    </row>
    <row r="13" spans="1:21" hidden="1" outlineLevel="1">
      <c r="A13" s="41" t="s">
        <v>45</v>
      </c>
      <c r="B13" s="24" t="s">
        <v>10</v>
      </c>
      <c r="C13" s="2">
        <v>376.41</v>
      </c>
      <c r="D13" s="2"/>
      <c r="E13" s="2"/>
      <c r="F13" s="2"/>
      <c r="G13" s="2"/>
      <c r="H13" s="2">
        <v>30060</v>
      </c>
      <c r="I13" s="83">
        <v>340.58</v>
      </c>
      <c r="J13" s="83">
        <v>339.62</v>
      </c>
      <c r="K13" s="83">
        <v>251.89</v>
      </c>
      <c r="L13" s="83">
        <v>1468.87</v>
      </c>
      <c r="M13" s="83">
        <v>200.94</v>
      </c>
      <c r="N13" s="83">
        <v>259.43</v>
      </c>
      <c r="O13" s="83">
        <v>116.98</v>
      </c>
      <c r="P13" s="83"/>
      <c r="Q13" s="83"/>
      <c r="R13" s="83"/>
      <c r="S13" s="83"/>
      <c r="T13" s="83"/>
      <c r="U13" s="83"/>
    </row>
    <row r="14" spans="1:21" hidden="1" outlineLevel="1">
      <c r="A14" s="41" t="s">
        <v>45</v>
      </c>
      <c r="B14" s="24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1659705</v>
      </c>
      <c r="I14" s="83">
        <v>206922.42</v>
      </c>
      <c r="J14" s="83">
        <v>220945.71</v>
      </c>
      <c r="K14" s="83">
        <v>142646.88</v>
      </c>
      <c r="L14" s="83">
        <v>175218.65</v>
      </c>
      <c r="M14" s="83"/>
      <c r="N14" s="83"/>
      <c r="O14" s="83"/>
      <c r="P14" s="83"/>
      <c r="Q14" s="83"/>
      <c r="R14" s="83"/>
      <c r="S14" s="83"/>
      <c r="T14" s="83"/>
      <c r="U14" s="83"/>
    </row>
    <row r="15" spans="1:21" hidden="1" outlineLevel="1">
      <c r="A15" s="41" t="s">
        <v>45</v>
      </c>
      <c r="B15" s="24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</row>
    <row r="16" spans="1:21" hidden="1" outlineLevel="1">
      <c r="A16" s="41" t="s">
        <v>45</v>
      </c>
      <c r="B16" s="24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</row>
    <row r="17" spans="1:21" hidden="1" outlineLevel="1">
      <c r="A17" s="41" t="s">
        <v>45</v>
      </c>
      <c r="B17" s="24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</row>
    <row r="18" spans="1:21" hidden="1" outlineLevel="1">
      <c r="A18" s="41" t="s">
        <v>45</v>
      </c>
      <c r="B18" s="24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</row>
    <row r="19" spans="1:21" collapsed="1">
      <c r="A19" s="41">
        <v>6</v>
      </c>
      <c r="B19" s="22" t="s">
        <v>44</v>
      </c>
      <c r="C19" s="2">
        <v>1241265.3999999999</v>
      </c>
      <c r="D19" s="2">
        <v>0</v>
      </c>
      <c r="E19" s="2">
        <v>0</v>
      </c>
      <c r="F19" s="2">
        <v>0</v>
      </c>
      <c r="G19" s="2">
        <v>0</v>
      </c>
      <c r="H19" s="2">
        <v>45648782</v>
      </c>
      <c r="I19" s="83">
        <v>3829056.1399999997</v>
      </c>
      <c r="J19" s="83">
        <v>4125299.7499999995</v>
      </c>
      <c r="K19" s="83">
        <v>3957170.02</v>
      </c>
      <c r="L19" s="83">
        <v>2767124.5500000003</v>
      </c>
      <c r="M19" s="83">
        <v>3847087.84</v>
      </c>
      <c r="N19" s="83">
        <v>446107.21</v>
      </c>
      <c r="O19" s="83">
        <v>400273.46</v>
      </c>
      <c r="P19" s="83">
        <v>394884.73</v>
      </c>
      <c r="Q19" s="83"/>
      <c r="R19" s="83"/>
      <c r="S19" s="83"/>
      <c r="T19" s="83"/>
      <c r="U19" s="83"/>
    </row>
    <row r="20" spans="1:21" outlineLevel="1">
      <c r="A20" s="10">
        <v>6.1</v>
      </c>
      <c r="B20" s="11" t="s">
        <v>22</v>
      </c>
      <c r="C20" s="2">
        <v>1195264.8700000001</v>
      </c>
      <c r="D20" s="2">
        <v>0</v>
      </c>
      <c r="E20" s="2">
        <v>0</v>
      </c>
      <c r="F20" s="2">
        <v>0</v>
      </c>
      <c r="G20" s="2">
        <v>0</v>
      </c>
      <c r="H20" s="2">
        <v>6401629</v>
      </c>
      <c r="I20" s="83">
        <v>530946.75</v>
      </c>
      <c r="J20" s="83">
        <v>974408.57</v>
      </c>
      <c r="K20" s="83">
        <v>695085.86</v>
      </c>
      <c r="L20" s="83">
        <v>512596.72</v>
      </c>
      <c r="M20" s="83">
        <v>367980</v>
      </c>
      <c r="N20" s="83">
        <v>400199.67999999999</v>
      </c>
      <c r="O20" s="83">
        <v>400273.46</v>
      </c>
      <c r="P20" s="83">
        <v>394791.73</v>
      </c>
      <c r="Q20" s="83"/>
      <c r="R20" s="83"/>
      <c r="S20" s="83"/>
      <c r="T20" s="83"/>
      <c r="U20" s="83"/>
    </row>
    <row r="21" spans="1:21" hidden="1" outlineLevel="1">
      <c r="A21" s="10" t="s">
        <v>45</v>
      </c>
      <c r="B21" s="24" t="s">
        <v>15</v>
      </c>
      <c r="C21" s="2">
        <v>1195264.8700000001</v>
      </c>
      <c r="D21" s="2"/>
      <c r="E21" s="2"/>
      <c r="F21" s="2"/>
      <c r="G21" s="2"/>
      <c r="H21" s="2">
        <v>5839573</v>
      </c>
      <c r="I21" s="83">
        <v>486279.6</v>
      </c>
      <c r="J21" s="83">
        <v>929741.41999999993</v>
      </c>
      <c r="K21" s="83">
        <v>650418.71</v>
      </c>
      <c r="L21" s="83">
        <v>467929.56999999995</v>
      </c>
      <c r="M21" s="83">
        <v>367980</v>
      </c>
      <c r="N21" s="83">
        <v>400199.67999999999</v>
      </c>
      <c r="O21" s="83">
        <v>400273.46</v>
      </c>
      <c r="P21" s="83">
        <v>394791.73</v>
      </c>
      <c r="Q21" s="83"/>
      <c r="R21" s="83"/>
      <c r="S21" s="83"/>
      <c r="T21" s="83"/>
      <c r="U21" s="83"/>
    </row>
    <row r="22" spans="1:21" hidden="1" outlineLevel="1">
      <c r="A22" s="10" t="s">
        <v>45</v>
      </c>
      <c r="B22" s="24" t="s">
        <v>16</v>
      </c>
      <c r="C22" s="2">
        <v>0</v>
      </c>
      <c r="D22" s="2"/>
      <c r="E22" s="2"/>
      <c r="F22" s="2"/>
      <c r="G22" s="2"/>
      <c r="H22" s="2">
        <v>164137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</row>
    <row r="23" spans="1:21" hidden="1" outlineLevel="1">
      <c r="A23" s="10" t="s">
        <v>45</v>
      </c>
      <c r="B23" s="24" t="s">
        <v>17</v>
      </c>
      <c r="C23" s="2">
        <v>0</v>
      </c>
      <c r="D23" s="2"/>
      <c r="E23" s="2"/>
      <c r="F23" s="2"/>
      <c r="G23" s="2"/>
      <c r="H23" s="2">
        <v>397919</v>
      </c>
      <c r="I23" s="83">
        <v>44667.15</v>
      </c>
      <c r="J23" s="83">
        <v>44667.15</v>
      </c>
      <c r="K23" s="83">
        <v>44667.15</v>
      </c>
      <c r="L23" s="83">
        <v>44667.15</v>
      </c>
      <c r="M23" s="83"/>
      <c r="N23" s="83"/>
      <c r="O23" s="83"/>
      <c r="P23" s="83"/>
      <c r="Q23" s="83"/>
      <c r="R23" s="83"/>
      <c r="S23" s="83"/>
      <c r="T23" s="83"/>
      <c r="U23" s="83"/>
    </row>
    <row r="24" spans="1:21" outlineLevel="1">
      <c r="A24" s="10">
        <v>6.2</v>
      </c>
      <c r="B24" s="11" t="s">
        <v>18</v>
      </c>
      <c r="C24" s="2">
        <v>0</v>
      </c>
      <c r="D24" s="2"/>
      <c r="E24" s="2"/>
      <c r="F24" s="2"/>
      <c r="G24" s="2"/>
      <c r="H24" s="2">
        <v>3148860</v>
      </c>
      <c r="I24" s="83">
        <v>409206.26999999996</v>
      </c>
      <c r="J24" s="83">
        <v>353858.52999999997</v>
      </c>
      <c r="K24" s="83">
        <v>282248.01</v>
      </c>
      <c r="L24" s="83">
        <v>159183.57</v>
      </c>
      <c r="M24" s="83"/>
      <c r="N24" s="83"/>
      <c r="O24" s="83"/>
      <c r="P24" s="83"/>
      <c r="Q24" s="83"/>
      <c r="R24" s="83"/>
      <c r="S24" s="83"/>
      <c r="T24" s="83"/>
      <c r="U24" s="83"/>
    </row>
    <row r="25" spans="1:21" outlineLevel="1">
      <c r="A25" s="10">
        <v>6.3</v>
      </c>
      <c r="B25" s="11" t="s">
        <v>19</v>
      </c>
      <c r="C25" s="2">
        <v>1274.71</v>
      </c>
      <c r="D25" s="2"/>
      <c r="E25" s="2"/>
      <c r="F25" s="2"/>
      <c r="G25" s="2"/>
      <c r="H25" s="2">
        <v>6440877</v>
      </c>
      <c r="I25" s="83">
        <v>752295.47999999986</v>
      </c>
      <c r="J25" s="83">
        <v>662627.05000000005</v>
      </c>
      <c r="K25" s="83">
        <v>624585.84</v>
      </c>
      <c r="L25" s="83">
        <v>543252.64000000013</v>
      </c>
      <c r="M25" s="83">
        <v>472040</v>
      </c>
      <c r="N25" s="83">
        <v>1274.71</v>
      </c>
      <c r="O25" s="83"/>
      <c r="P25" s="83"/>
      <c r="Q25" s="83"/>
      <c r="R25" s="83"/>
      <c r="S25" s="83"/>
      <c r="T25" s="83"/>
      <c r="U25" s="83"/>
    </row>
    <row r="26" spans="1:21" outlineLevel="1">
      <c r="A26" s="10">
        <v>6.4</v>
      </c>
      <c r="B26" s="11" t="s">
        <v>20</v>
      </c>
      <c r="C26" s="2">
        <v>-4524.3</v>
      </c>
      <c r="D26" s="2"/>
      <c r="E26" s="2"/>
      <c r="F26" s="2"/>
      <c r="G26" s="2"/>
      <c r="H26" s="2">
        <v>8402766</v>
      </c>
      <c r="I26" s="83">
        <v>145363.34999999998</v>
      </c>
      <c r="J26" s="83">
        <v>63175</v>
      </c>
      <c r="K26" s="83">
        <v>390281.12</v>
      </c>
      <c r="L26" s="83">
        <v>-35840.230000000003</v>
      </c>
      <c r="M26" s="83">
        <v>2501662</v>
      </c>
      <c r="N26" s="83">
        <v>-4617.3</v>
      </c>
      <c r="O26" s="83"/>
      <c r="P26" s="83">
        <v>93</v>
      </c>
      <c r="Q26" s="83"/>
      <c r="R26" s="83"/>
      <c r="S26" s="83"/>
      <c r="T26" s="83"/>
      <c r="U26" s="83"/>
    </row>
    <row r="27" spans="1:21" outlineLevel="1">
      <c r="A27" s="10">
        <v>6.5</v>
      </c>
      <c r="B27" s="11" t="s">
        <v>21</v>
      </c>
      <c r="C27" s="2">
        <v>0</v>
      </c>
      <c r="D27" s="2"/>
      <c r="E27" s="2"/>
      <c r="F27" s="2"/>
      <c r="G27" s="2"/>
      <c r="H27" s="2">
        <v>3908017</v>
      </c>
      <c r="I27" s="83">
        <v>456532.27999999997</v>
      </c>
      <c r="J27" s="83">
        <v>406065.15</v>
      </c>
      <c r="K27" s="83">
        <v>374865.41</v>
      </c>
      <c r="L27" s="83">
        <v>394120.45</v>
      </c>
      <c r="M27" s="83">
        <v>86271</v>
      </c>
      <c r="N27" s="83"/>
      <c r="O27" s="83"/>
      <c r="P27" s="83"/>
      <c r="Q27" s="83"/>
      <c r="R27" s="83"/>
      <c r="S27" s="83"/>
      <c r="T27" s="83"/>
      <c r="U27" s="83"/>
    </row>
    <row r="28" spans="1:21" s="19" customFormat="1">
      <c r="A28" s="10">
        <v>6.6</v>
      </c>
      <c r="B28" s="11" t="s">
        <v>56</v>
      </c>
      <c r="C28" s="2">
        <v>49250.119999999995</v>
      </c>
      <c r="D28" s="2"/>
      <c r="E28" s="2"/>
      <c r="F28" s="2"/>
      <c r="G28" s="2"/>
      <c r="H28" s="2">
        <v>8829563</v>
      </c>
      <c r="I28" s="83">
        <v>1051765.8599999999</v>
      </c>
      <c r="J28" s="83">
        <v>1487926.26</v>
      </c>
      <c r="K28" s="83">
        <v>1520341.22</v>
      </c>
      <c r="L28" s="83">
        <v>1131833.9099999999</v>
      </c>
      <c r="M28" s="83">
        <v>399865.84</v>
      </c>
      <c r="N28" s="83">
        <v>49250.119999999995</v>
      </c>
      <c r="O28" s="83"/>
      <c r="P28" s="83"/>
      <c r="Q28" s="83"/>
      <c r="R28" s="83"/>
      <c r="S28" s="83"/>
      <c r="T28" s="83"/>
      <c r="U28" s="83"/>
    </row>
    <row r="29" spans="1:21" s="19" customFormat="1">
      <c r="A29" s="10">
        <v>6.7</v>
      </c>
      <c r="B29" s="11" t="s">
        <v>47</v>
      </c>
      <c r="C29" s="2">
        <v>0</v>
      </c>
      <c r="D29" s="2"/>
      <c r="E29" s="2"/>
      <c r="F29" s="2"/>
      <c r="G29" s="2"/>
      <c r="H29" s="2">
        <v>8517070</v>
      </c>
      <c r="I29" s="83">
        <v>482946.15</v>
      </c>
      <c r="J29" s="83">
        <v>177239.19</v>
      </c>
      <c r="K29" s="83">
        <v>69762.559999999998</v>
      </c>
      <c r="L29" s="83">
        <v>61977.49</v>
      </c>
      <c r="M29" s="83">
        <v>19269</v>
      </c>
      <c r="N29" s="83"/>
      <c r="O29" s="83"/>
      <c r="P29" s="83"/>
      <c r="Q29" s="83"/>
      <c r="R29" s="83"/>
      <c r="S29" s="83"/>
      <c r="T29" s="83"/>
      <c r="U29" s="83"/>
    </row>
    <row r="30" spans="1:21">
      <c r="A30" s="36">
        <v>7</v>
      </c>
      <c r="B30" s="41" t="s">
        <v>23</v>
      </c>
      <c r="C30" s="2">
        <v>-1231161.96</v>
      </c>
      <c r="D30" s="2">
        <v>0</v>
      </c>
      <c r="E30" s="2">
        <v>0</v>
      </c>
      <c r="F30" s="2">
        <v>0</v>
      </c>
      <c r="G30" s="2">
        <v>0</v>
      </c>
      <c r="H30" s="2">
        <v>-41669998</v>
      </c>
      <c r="I30" s="83">
        <v>-2598578.3960000006</v>
      </c>
      <c r="J30" s="83">
        <v>-3186066.4126488133</v>
      </c>
      <c r="K30" s="83">
        <v>-1878647.4509999943</v>
      </c>
      <c r="L30" s="83">
        <v>-4579987.3769999985</v>
      </c>
      <c r="M30" s="83">
        <v>-6075757.1500000004</v>
      </c>
      <c r="N30" s="83">
        <v>-435982.71</v>
      </c>
      <c r="O30" s="83">
        <v>-400294.52</v>
      </c>
      <c r="P30" s="83">
        <v>-394884.73</v>
      </c>
      <c r="Q30" s="83"/>
      <c r="R30" s="83"/>
      <c r="S30" s="83"/>
      <c r="T30" s="83"/>
      <c r="U30" s="83"/>
    </row>
    <row r="31" spans="1:21">
      <c r="A31" s="36">
        <v>7.1</v>
      </c>
      <c r="B31" s="25" t="s">
        <v>24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</row>
    <row r="32" spans="1:21">
      <c r="A32" s="36">
        <v>8</v>
      </c>
      <c r="B32" s="25" t="s">
        <v>25</v>
      </c>
      <c r="C32" s="2"/>
      <c r="D32" s="2"/>
      <c r="E32" s="2"/>
      <c r="F32" s="2"/>
      <c r="G32" s="2"/>
      <c r="H32" s="2">
        <v>75003</v>
      </c>
      <c r="I32" s="83">
        <v>7631.5</v>
      </c>
      <c r="J32" s="83">
        <v>8093.55</v>
      </c>
      <c r="K32" s="83">
        <v>8971.74</v>
      </c>
      <c r="L32" s="83">
        <v>11290.48</v>
      </c>
      <c r="M32" s="83">
        <v>0</v>
      </c>
      <c r="N32" s="83"/>
      <c r="O32" s="83"/>
      <c r="P32" s="83"/>
      <c r="Q32" s="83"/>
      <c r="R32" s="83"/>
      <c r="S32" s="83"/>
      <c r="T32" s="83"/>
      <c r="U32" s="83"/>
    </row>
    <row r="33" spans="1:21">
      <c r="A33" s="36">
        <v>9</v>
      </c>
      <c r="B33" s="25" t="s">
        <v>26</v>
      </c>
      <c r="C33" s="2"/>
      <c r="D33" s="2"/>
      <c r="E33" s="2"/>
      <c r="F33" s="2"/>
      <c r="G33" s="2"/>
      <c r="H33" s="2">
        <v>6712587</v>
      </c>
      <c r="I33" s="83">
        <v>781167.57</v>
      </c>
      <c r="J33" s="83">
        <v>581658.18999999994</v>
      </c>
      <c r="K33" s="83">
        <v>426051.17</v>
      </c>
      <c r="L33" s="83">
        <v>376408.57</v>
      </c>
      <c r="M33" s="83"/>
      <c r="N33" s="83"/>
      <c r="O33" s="83"/>
      <c r="P33" s="83"/>
      <c r="Q33" s="83"/>
      <c r="R33" s="83"/>
      <c r="S33" s="83"/>
      <c r="T33" s="83"/>
      <c r="U33" s="83"/>
    </row>
    <row r="34" spans="1:21">
      <c r="A34" s="36">
        <v>9.1</v>
      </c>
      <c r="B34" s="25" t="s">
        <v>27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</row>
    <row r="35" spans="1:21" hidden="1">
      <c r="A35" s="41" t="s">
        <v>45</v>
      </c>
      <c r="B35" s="27" t="s">
        <v>28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</row>
    <row r="36" spans="1:21">
      <c r="A36" s="40">
        <v>10</v>
      </c>
      <c r="B36" s="40" t="s">
        <v>29</v>
      </c>
      <c r="C36" s="3">
        <v>-1231161.96</v>
      </c>
      <c r="D36" s="3">
        <v>0</v>
      </c>
      <c r="E36" s="3">
        <v>0</v>
      </c>
      <c r="F36" s="3">
        <v>0</v>
      </c>
      <c r="G36" s="3">
        <v>0</v>
      </c>
      <c r="H36" s="3">
        <v>-48457588</v>
      </c>
      <c r="I36" s="86">
        <v>-3387377.4660000005</v>
      </c>
      <c r="J36" s="86">
        <v>-3775818.1526488131</v>
      </c>
      <c r="K36" s="86">
        <v>-2313670.3609999944</v>
      </c>
      <c r="L36" s="86">
        <v>-4967686.4269999992</v>
      </c>
      <c r="M36" s="86">
        <v>-6075757.1500000004</v>
      </c>
      <c r="N36" s="86">
        <v>-435982.71</v>
      </c>
      <c r="O36" s="86">
        <v>-400294.52</v>
      </c>
      <c r="P36" s="86">
        <v>-394884.73</v>
      </c>
      <c r="Q36" s="86"/>
      <c r="R36" s="86"/>
      <c r="S36" s="86"/>
      <c r="T36" s="86"/>
      <c r="U36" s="86"/>
    </row>
    <row r="37" spans="1:21">
      <c r="A37" s="41">
        <v>11</v>
      </c>
      <c r="B37" s="41" t="s">
        <v>30</v>
      </c>
      <c r="C37" s="1"/>
      <c r="D37" s="1"/>
      <c r="E37" s="1"/>
      <c r="F37" s="1"/>
      <c r="G37" s="1"/>
      <c r="H37" s="1">
        <v>632034</v>
      </c>
      <c r="I37" s="85">
        <v>632034.35</v>
      </c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</row>
    <row r="38" spans="1:21">
      <c r="A38" s="40">
        <v>12</v>
      </c>
      <c r="B38" s="40" t="s">
        <v>31</v>
      </c>
      <c r="C38" s="3">
        <v>-1231161.96</v>
      </c>
      <c r="D38" s="3">
        <v>0</v>
      </c>
      <c r="E38" s="3">
        <v>0</v>
      </c>
      <c r="F38" s="3">
        <v>0</v>
      </c>
      <c r="G38" s="3">
        <v>0</v>
      </c>
      <c r="H38" s="3">
        <v>-47825554</v>
      </c>
      <c r="I38" s="86">
        <v>-2755343.1160000004</v>
      </c>
      <c r="J38" s="86">
        <v>-3775818.1526488131</v>
      </c>
      <c r="K38" s="86">
        <v>-2313670.3609999944</v>
      </c>
      <c r="L38" s="86">
        <v>-4967686.4269999992</v>
      </c>
      <c r="M38" s="86">
        <v>-6075757.1500000004</v>
      </c>
      <c r="N38" s="86">
        <v>-435982.71</v>
      </c>
      <c r="O38" s="86">
        <v>-400294.52</v>
      </c>
      <c r="P38" s="86">
        <v>-394884.73</v>
      </c>
      <c r="Q38" s="86"/>
      <c r="R38" s="86"/>
      <c r="S38" s="86"/>
      <c r="T38" s="86"/>
      <c r="U38" s="86"/>
    </row>
    <row r="39" spans="1:21">
      <c r="A39" s="26">
        <v>12.1</v>
      </c>
      <c r="B39" s="26" t="s">
        <v>32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2332966</v>
      </c>
      <c r="I39" s="87">
        <v>418905</v>
      </c>
      <c r="J39" s="87">
        <v>255435</v>
      </c>
      <c r="K39" s="87">
        <v>233397</v>
      </c>
      <c r="L39" s="87">
        <v>58671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  <c r="R39" s="87">
        <v>0</v>
      </c>
      <c r="S39" s="87">
        <v>0</v>
      </c>
      <c r="T39" s="87">
        <v>0</v>
      </c>
      <c r="U39" s="87">
        <v>0</v>
      </c>
    </row>
    <row r="40" spans="1:21">
      <c r="A40" s="41">
        <v>13</v>
      </c>
      <c r="B40" s="35" t="s">
        <v>33</v>
      </c>
      <c r="C40" s="5" t="e">
        <f t="shared" ref="C40:H40" si="0">+(C6+C19-C7-C10)/C2</f>
        <v>#DIV/0!</v>
      </c>
      <c r="D40" s="5" t="e">
        <f t="shared" si="0"/>
        <v>#DIV/0!</v>
      </c>
      <c r="E40" s="5" t="e">
        <f t="shared" si="0"/>
        <v>#DIV/0!</v>
      </c>
      <c r="F40" s="5" t="e">
        <f t="shared" si="0"/>
        <v>#DIV/0!</v>
      </c>
      <c r="G40" s="5" t="e">
        <f t="shared" si="0"/>
        <v>#DIV/0!</v>
      </c>
      <c r="H40" s="5">
        <f t="shared" si="0"/>
        <v>46.460614513884899</v>
      </c>
      <c r="I40" s="89">
        <v>25.983818884950043</v>
      </c>
      <c r="J40" s="89">
        <v>38.376022275725724</v>
      </c>
      <c r="K40" s="89">
        <v>37.347543970145281</v>
      </c>
      <c r="L40" s="89">
        <v>106.28202195292393</v>
      </c>
      <c r="M40" s="89" t="e">
        <v>#DIV/0!</v>
      </c>
      <c r="N40" s="89" t="e">
        <v>#DIV/0!</v>
      </c>
      <c r="O40" s="89" t="e">
        <v>#DIV/0!</v>
      </c>
      <c r="P40" s="89" t="e">
        <v>#DIV/0!</v>
      </c>
      <c r="Q40" s="89" t="e">
        <v>#DIV/0!</v>
      </c>
      <c r="R40" s="89" t="e">
        <v>#DIV/0!</v>
      </c>
      <c r="S40" s="89" t="e">
        <v>#DIV/0!</v>
      </c>
      <c r="T40" s="89" t="e">
        <v>#DIV/0!</v>
      </c>
      <c r="U40" s="89" t="e">
        <v>#DIV/0!</v>
      </c>
    </row>
    <row r="41" spans="1:21">
      <c r="A41" s="41">
        <v>14</v>
      </c>
      <c r="B41" s="35" t="s">
        <v>34</v>
      </c>
      <c r="C41" s="5" t="e">
        <f t="shared" ref="C41:H41" si="1">(+C6-C7-C10)/C2</f>
        <v>#DIV/0!</v>
      </c>
      <c r="D41" s="5" t="e">
        <f t="shared" si="1"/>
        <v>#DIV/0!</v>
      </c>
      <c r="E41" s="5" t="e">
        <f t="shared" si="1"/>
        <v>#DIV/0!</v>
      </c>
      <c r="F41" s="5" t="e">
        <f t="shared" si="1"/>
        <v>#DIV/0!</v>
      </c>
      <c r="G41" s="5" t="e">
        <f t="shared" si="1"/>
        <v>#DIV/0!</v>
      </c>
      <c r="H41" s="5">
        <f t="shared" si="1"/>
        <v>26.893770419286007</v>
      </c>
      <c r="I41" s="89">
        <v>16.843187620104796</v>
      </c>
      <c r="J41" s="89">
        <v>22.225926360913736</v>
      </c>
      <c r="K41" s="89">
        <v>20.392870088304473</v>
      </c>
      <c r="L41" s="89">
        <v>59.118609875406925</v>
      </c>
      <c r="M41" s="89" t="e">
        <v>#DIV/0!</v>
      </c>
      <c r="N41" s="89" t="e">
        <v>#DIV/0!</v>
      </c>
      <c r="O41" s="89" t="e">
        <v>#DIV/0!</v>
      </c>
      <c r="P41" s="89" t="e">
        <v>#DIV/0!</v>
      </c>
      <c r="Q41" s="89" t="e">
        <v>#DIV/0!</v>
      </c>
      <c r="R41" s="89" t="e">
        <v>#DIV/0!</v>
      </c>
      <c r="S41" s="89" t="e">
        <v>#DIV/0!</v>
      </c>
      <c r="T41" s="89" t="e">
        <v>#DIV/0!</v>
      </c>
      <c r="U41" s="89" t="e">
        <v>#DIV/0!</v>
      </c>
    </row>
    <row r="42" spans="1:21">
      <c r="A42" s="41">
        <v>15</v>
      </c>
      <c r="B42" s="35" t="s">
        <v>35</v>
      </c>
      <c r="C42" s="5" t="e">
        <f t="shared" ref="C42:H42" si="2">+C19/C2</f>
        <v>#DIV/0!</v>
      </c>
      <c r="D42" s="5" t="e">
        <f t="shared" si="2"/>
        <v>#DIV/0!</v>
      </c>
      <c r="E42" s="5" t="e">
        <f t="shared" si="2"/>
        <v>#DIV/0!</v>
      </c>
      <c r="F42" s="5" t="e">
        <f t="shared" si="2"/>
        <v>#DIV/0!</v>
      </c>
      <c r="G42" s="5" t="e">
        <f t="shared" si="2"/>
        <v>#DIV/0!</v>
      </c>
      <c r="H42" s="5">
        <f t="shared" si="2"/>
        <v>19.566844094598892</v>
      </c>
      <c r="I42" s="89">
        <v>9.1406312648452506</v>
      </c>
      <c r="J42" s="89">
        <v>16.150095914811985</v>
      </c>
      <c r="K42" s="89">
        <v>16.954673881840812</v>
      </c>
      <c r="L42" s="89">
        <v>47.163412077517009</v>
      </c>
      <c r="M42" s="89" t="e">
        <v>#DIV/0!</v>
      </c>
      <c r="N42" s="89" t="e">
        <v>#DIV/0!</v>
      </c>
      <c r="O42" s="89" t="e">
        <v>#DIV/0!</v>
      </c>
      <c r="P42" s="89" t="e">
        <v>#DIV/0!</v>
      </c>
      <c r="Q42" s="89" t="e">
        <v>#DIV/0!</v>
      </c>
      <c r="R42" s="89" t="e">
        <v>#DIV/0!</v>
      </c>
      <c r="S42" s="89" t="e">
        <v>#DIV/0!</v>
      </c>
      <c r="T42" s="89" t="e">
        <v>#DIV/0!</v>
      </c>
      <c r="U42" s="89" t="e">
        <v>#DIV/0!</v>
      </c>
    </row>
    <row r="43" spans="1:21">
      <c r="A43" s="41">
        <v>16</v>
      </c>
      <c r="B43" s="35" t="s">
        <v>36</v>
      </c>
      <c r="C43" s="5" t="e">
        <f t="shared" ref="C43:H43" si="3">+C41/C40</f>
        <v>#DIV/0!</v>
      </c>
      <c r="D43" s="5" t="e">
        <f t="shared" si="3"/>
        <v>#DIV/0!</v>
      </c>
      <c r="E43" s="5" t="e">
        <f t="shared" si="3"/>
        <v>#DIV/0!</v>
      </c>
      <c r="F43" s="5" t="e">
        <f t="shared" si="3"/>
        <v>#DIV/0!</v>
      </c>
      <c r="G43" s="5" t="e">
        <f t="shared" si="3"/>
        <v>#DIV/0!</v>
      </c>
      <c r="H43" s="5">
        <f t="shared" si="3"/>
        <v>0.57885094075216592</v>
      </c>
      <c r="I43" s="89">
        <v>0.64821832751691688</v>
      </c>
      <c r="J43" s="89">
        <v>0.57916180580738486</v>
      </c>
      <c r="K43" s="89">
        <v>0.54602974976362673</v>
      </c>
      <c r="L43" s="89">
        <v>0.55624280371324375</v>
      </c>
      <c r="M43" s="89" t="e">
        <v>#DIV/0!</v>
      </c>
      <c r="N43" s="89" t="e">
        <v>#DIV/0!</v>
      </c>
      <c r="O43" s="89" t="e">
        <v>#DIV/0!</v>
      </c>
      <c r="P43" s="89" t="e">
        <v>#DIV/0!</v>
      </c>
      <c r="Q43" s="89" t="e">
        <v>#DIV/0!</v>
      </c>
      <c r="R43" s="89" t="e">
        <v>#DIV/0!</v>
      </c>
      <c r="S43" s="89" t="e">
        <v>#DIV/0!</v>
      </c>
      <c r="T43" s="89" t="e">
        <v>#DIV/0!</v>
      </c>
      <c r="U43" s="89" t="e">
        <v>#DIV/0!</v>
      </c>
    </row>
    <row r="44" spans="1:21">
      <c r="A44" s="41">
        <v>17</v>
      </c>
      <c r="B44" s="35" t="s">
        <v>37</v>
      </c>
      <c r="C44" s="5" t="e">
        <f t="shared" ref="C44:H44" si="4">+C42/C40</f>
        <v>#DIV/0!</v>
      </c>
      <c r="D44" s="5" t="e">
        <f t="shared" si="4"/>
        <v>#DIV/0!</v>
      </c>
      <c r="E44" s="5" t="e">
        <f t="shared" si="4"/>
        <v>#DIV/0!</v>
      </c>
      <c r="F44" s="5" t="e">
        <f t="shared" si="4"/>
        <v>#DIV/0!</v>
      </c>
      <c r="G44" s="5" t="e">
        <f t="shared" si="4"/>
        <v>#DIV/0!</v>
      </c>
      <c r="H44" s="5">
        <f t="shared" si="4"/>
        <v>0.42114905924783408</v>
      </c>
      <c r="I44" s="89">
        <v>0.35178167248308329</v>
      </c>
      <c r="J44" s="89">
        <v>0.42083819419261509</v>
      </c>
      <c r="K44" s="89">
        <v>0.45397025023637338</v>
      </c>
      <c r="L44" s="89">
        <v>0.44375719628675636</v>
      </c>
      <c r="M44" s="89" t="e">
        <v>#DIV/0!</v>
      </c>
      <c r="N44" s="89" t="e">
        <v>#DIV/0!</v>
      </c>
      <c r="O44" s="89" t="e">
        <v>#DIV/0!</v>
      </c>
      <c r="P44" s="89" t="e">
        <v>#DIV/0!</v>
      </c>
      <c r="Q44" s="89" t="e">
        <v>#DIV/0!</v>
      </c>
      <c r="R44" s="89" t="e">
        <v>#DIV/0!</v>
      </c>
      <c r="S44" s="89" t="e">
        <v>#DIV/0!</v>
      </c>
      <c r="T44" s="89" t="e">
        <v>#DIV/0!</v>
      </c>
      <c r="U44" s="89" t="e">
        <v>#DIV/0!</v>
      </c>
    </row>
    <row r="45" spans="1:21">
      <c r="A45" s="41">
        <v>18</v>
      </c>
      <c r="B45" s="35" t="s">
        <v>38</v>
      </c>
      <c r="C45" s="6" t="e">
        <f t="shared" ref="C45:H45" si="5">C38/C3</f>
        <v>#DIV/0!</v>
      </c>
      <c r="D45" s="6" t="e">
        <f t="shared" si="5"/>
        <v>#DIV/0!</v>
      </c>
      <c r="E45" s="6" t="e">
        <f t="shared" si="5"/>
        <v>#DIV/0!</v>
      </c>
      <c r="F45" s="6" t="e">
        <f t="shared" si="5"/>
        <v>#DIV/0!</v>
      </c>
      <c r="G45" s="6" t="e">
        <f t="shared" si="5"/>
        <v>#DIV/0!</v>
      </c>
      <c r="H45" s="6">
        <f t="shared" si="5"/>
        <v>-0.64871563456017911</v>
      </c>
      <c r="I45" s="88">
        <v>-0.22311842614109284</v>
      </c>
      <c r="J45" s="88">
        <v>-0.49370135408951399</v>
      </c>
      <c r="K45" s="88">
        <v>-0.32194376561268795</v>
      </c>
      <c r="L45" s="88">
        <v>-2.4535857861911725</v>
      </c>
      <c r="M45" s="88" t="e">
        <v>#DIV/0!</v>
      </c>
      <c r="N45" s="88" t="e">
        <v>#DIV/0!</v>
      </c>
      <c r="O45" s="88" t="e">
        <v>#DIV/0!</v>
      </c>
      <c r="P45" s="88" t="e">
        <v>#DIV/0!</v>
      </c>
      <c r="Q45" s="88" t="e">
        <v>#DIV/0!</v>
      </c>
      <c r="R45" s="88" t="e">
        <v>#DIV/0!</v>
      </c>
      <c r="S45" s="88" t="e">
        <v>#DIV/0!</v>
      </c>
      <c r="T45" s="88" t="e">
        <v>#DIV/0!</v>
      </c>
      <c r="U45" s="88" t="e">
        <v>#DIV/0!</v>
      </c>
    </row>
    <row r="46" spans="1:21">
      <c r="A46" s="41">
        <v>19</v>
      </c>
      <c r="B46" s="35" t="s">
        <v>39</v>
      </c>
      <c r="C46" s="6" t="e">
        <f t="shared" ref="C46:H46" si="6">C4/C3</f>
        <v>#DIV/0!</v>
      </c>
      <c r="D46" s="6" t="e">
        <f t="shared" si="6"/>
        <v>#DIV/0!</v>
      </c>
      <c r="E46" s="6" t="e">
        <f t="shared" si="6"/>
        <v>#DIV/0!</v>
      </c>
      <c r="F46" s="6" t="e">
        <f t="shared" si="6"/>
        <v>#DIV/0!</v>
      </c>
      <c r="G46" s="6" t="e">
        <f t="shared" si="6"/>
        <v>#DIV/0!</v>
      </c>
      <c r="H46" s="6">
        <f t="shared" si="6"/>
        <v>0</v>
      </c>
      <c r="I46" s="88">
        <v>0</v>
      </c>
      <c r="J46" s="88">
        <v>0</v>
      </c>
      <c r="K46" s="88">
        <v>0</v>
      </c>
      <c r="L46" s="88">
        <v>0</v>
      </c>
      <c r="M46" s="88" t="e">
        <v>#DIV/0!</v>
      </c>
      <c r="N46" s="88" t="e">
        <v>#DIV/0!</v>
      </c>
      <c r="O46" s="88" t="e">
        <v>#DIV/0!</v>
      </c>
      <c r="P46" s="88" t="e">
        <v>#DIV/0!</v>
      </c>
      <c r="Q46" s="88" t="e">
        <v>#DIV/0!</v>
      </c>
      <c r="R46" s="88" t="e">
        <v>#DIV/0!</v>
      </c>
      <c r="S46" s="88" t="e">
        <v>#DIV/0!</v>
      </c>
      <c r="T46" s="88" t="e">
        <v>#DIV/0!</v>
      </c>
      <c r="U46" s="88" t="e">
        <v>#DIV/0!</v>
      </c>
    </row>
    <row r="47" spans="1:21">
      <c r="A47" s="41">
        <v>20</v>
      </c>
      <c r="B47" s="35" t="s">
        <v>40</v>
      </c>
      <c r="C47" s="6" t="e">
        <f t="shared" ref="C47:H47" si="7">C30/C5</f>
        <v>#DIV/0!</v>
      </c>
      <c r="D47" s="6" t="e">
        <f t="shared" si="7"/>
        <v>#DIV/0!</v>
      </c>
      <c r="E47" s="6" t="e">
        <f t="shared" si="7"/>
        <v>#DIV/0!</v>
      </c>
      <c r="F47" s="6" t="e">
        <f t="shared" si="7"/>
        <v>#DIV/0!</v>
      </c>
      <c r="G47" s="6" t="e">
        <f t="shared" si="7"/>
        <v>#DIV/0!</v>
      </c>
      <c r="H47" s="6">
        <f t="shared" si="7"/>
        <v>-0.56522040904516013</v>
      </c>
      <c r="I47" s="88">
        <v>-0.21042414592686451</v>
      </c>
      <c r="J47" s="88">
        <v>-0.41658926318799866</v>
      </c>
      <c r="K47" s="88">
        <v>-0.26141097920803474</v>
      </c>
      <c r="L47" s="88">
        <v>-2.2620976775155439</v>
      </c>
      <c r="M47" s="88" t="e">
        <v>#DIV/0!</v>
      </c>
      <c r="N47" s="88" t="e">
        <v>#DIV/0!</v>
      </c>
      <c r="O47" s="88" t="e">
        <v>#DIV/0!</v>
      </c>
      <c r="P47" s="88" t="e">
        <v>#DIV/0!</v>
      </c>
      <c r="Q47" s="88" t="e">
        <v>#DIV/0!</v>
      </c>
      <c r="R47" s="88" t="e">
        <v>#DIV/0!</v>
      </c>
      <c r="S47" s="88" t="e">
        <v>#DIV/0!</v>
      </c>
      <c r="T47" s="88" t="e">
        <v>#DIV/0!</v>
      </c>
      <c r="U47" s="88" t="e">
        <v>#DIV/0!</v>
      </c>
    </row>
    <row r="48" spans="1:21" ht="17.25" thickBot="1">
      <c r="A48" s="41">
        <v>21</v>
      </c>
      <c r="B48" s="37" t="s">
        <v>41</v>
      </c>
      <c r="C48" s="6" t="e">
        <f t="shared" ref="C48:H48" si="8">C38/C5</f>
        <v>#DIV/0!</v>
      </c>
      <c r="D48" s="6" t="e">
        <f t="shared" si="8"/>
        <v>#DIV/0!</v>
      </c>
      <c r="E48" s="6" t="e">
        <f t="shared" si="8"/>
        <v>#DIV/0!</v>
      </c>
      <c r="F48" s="6" t="e">
        <f t="shared" si="8"/>
        <v>#DIV/0!</v>
      </c>
      <c r="G48" s="6" t="e">
        <f t="shared" si="8"/>
        <v>#DIV/0!</v>
      </c>
      <c r="H48" s="6">
        <f t="shared" si="8"/>
        <v>-0.64871563456017911</v>
      </c>
      <c r="I48" s="88">
        <v>-0.22311842614109284</v>
      </c>
      <c r="J48" s="88">
        <v>-0.49370135408951399</v>
      </c>
      <c r="K48" s="88">
        <v>-0.32194376561268795</v>
      </c>
      <c r="L48" s="88">
        <v>-2.4535857861911725</v>
      </c>
      <c r="M48" s="88" t="e">
        <v>#DIV/0!</v>
      </c>
      <c r="N48" s="88" t="e">
        <v>#DIV/0!</v>
      </c>
      <c r="O48" s="88" t="e">
        <v>#DIV/0!</v>
      </c>
      <c r="P48" s="88" t="e">
        <v>#DIV/0!</v>
      </c>
      <c r="Q48" s="88" t="e">
        <v>#DIV/0!</v>
      </c>
      <c r="R48" s="88" t="e">
        <v>#DIV/0!</v>
      </c>
      <c r="S48" s="88" t="e">
        <v>#DIV/0!</v>
      </c>
      <c r="T48" s="88" t="e">
        <v>#DIV/0!</v>
      </c>
      <c r="U48" s="88" t="e">
        <v>#DIV/0!</v>
      </c>
    </row>
  </sheetData>
  <phoneticPr fontId="10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U48"/>
  <sheetViews>
    <sheetView tabSelected="1" zoomScale="60" zoomScaleNormal="60" workbookViewId="0">
      <selection activeCell="C11" sqref="C11"/>
    </sheetView>
  </sheetViews>
  <sheetFormatPr defaultColWidth="9" defaultRowHeight="16.899999999999999" outlineLevelRow="1"/>
  <cols>
    <col min="1" max="1" width="5.1328125" style="15" customWidth="1"/>
    <col min="2" max="2" width="27.265625" style="15" customWidth="1"/>
    <col min="3" max="6" width="15.46484375" style="15" bestFit="1" customWidth="1"/>
    <col min="7" max="7" width="19.3984375" style="15" bestFit="1" customWidth="1"/>
    <col min="8" max="8" width="16.46484375" style="15" bestFit="1" customWidth="1"/>
    <col min="9" max="21" width="16.46484375" style="164" bestFit="1" customWidth="1"/>
    <col min="22" max="16384" width="9" style="15"/>
  </cols>
  <sheetData>
    <row r="1" spans="1:21">
      <c r="A1" s="34" t="s">
        <v>48</v>
      </c>
      <c r="B1" s="13" t="s">
        <v>49</v>
      </c>
      <c r="C1" s="104" t="s">
        <v>63</v>
      </c>
      <c r="D1" s="104" t="s">
        <v>64</v>
      </c>
      <c r="E1" s="104" t="s">
        <v>65</v>
      </c>
      <c r="F1" s="104" t="s">
        <v>50</v>
      </c>
      <c r="G1" s="104" t="s">
        <v>51</v>
      </c>
      <c r="H1" s="104" t="s">
        <v>52</v>
      </c>
      <c r="I1" s="119">
        <v>43313</v>
      </c>
      <c r="J1" s="119">
        <v>43344</v>
      </c>
      <c r="K1" s="119">
        <v>43374</v>
      </c>
      <c r="L1" s="119">
        <v>43405</v>
      </c>
      <c r="M1" s="119">
        <v>43435</v>
      </c>
      <c r="N1" s="119">
        <v>43466</v>
      </c>
      <c r="O1" s="119">
        <v>43497</v>
      </c>
      <c r="P1" s="119">
        <v>43525</v>
      </c>
      <c r="Q1" s="119">
        <v>43556</v>
      </c>
      <c r="R1" s="119">
        <v>43586</v>
      </c>
      <c r="S1" s="119">
        <v>43617</v>
      </c>
      <c r="T1" s="119">
        <v>43647</v>
      </c>
      <c r="U1" s="119">
        <v>43678</v>
      </c>
    </row>
    <row r="2" spans="1:21">
      <c r="A2" s="41">
        <v>1</v>
      </c>
      <c r="B2" s="35" t="s">
        <v>2</v>
      </c>
      <c r="C2" s="193"/>
      <c r="D2" s="193">
        <v>13799</v>
      </c>
      <c r="E2" s="193">
        <v>117198.27191037007</v>
      </c>
      <c r="F2" s="193">
        <v>337531.42857142858</v>
      </c>
      <c r="G2" s="193">
        <v>468528.70048179862</v>
      </c>
      <c r="H2" s="193"/>
      <c r="I2" s="194"/>
      <c r="J2" s="194"/>
      <c r="K2" s="194"/>
      <c r="L2" s="194"/>
      <c r="M2" s="194"/>
      <c r="N2" s="194"/>
      <c r="O2" s="194"/>
      <c r="P2" s="194"/>
      <c r="Q2" s="194"/>
      <c r="R2" s="194">
        <v>1666.4923857868021</v>
      </c>
      <c r="S2" s="194">
        <v>12132.5</v>
      </c>
      <c r="T2" s="194">
        <v>24450.657534246573</v>
      </c>
      <c r="U2" s="194">
        <v>34953.6143761235</v>
      </c>
    </row>
    <row r="3" spans="1:21">
      <c r="A3" s="40">
        <v>2</v>
      </c>
      <c r="B3" s="33" t="s">
        <v>3</v>
      </c>
      <c r="C3" s="176"/>
      <c r="D3" s="176">
        <v>2832702.9300000006</v>
      </c>
      <c r="E3" s="176">
        <v>22339200.39615</v>
      </c>
      <c r="F3" s="176">
        <v>53817726.399999999</v>
      </c>
      <c r="G3" s="176">
        <v>78989629.726150006</v>
      </c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>
        <v>307691.12</v>
      </c>
      <c r="S3" s="176">
        <v>2525011.8100000005</v>
      </c>
      <c r="T3" s="176">
        <v>6431394.5125500001</v>
      </c>
      <c r="U3" s="176">
        <v>7598310.6835999992</v>
      </c>
    </row>
    <row r="4" spans="1:21">
      <c r="A4" s="41">
        <v>3</v>
      </c>
      <c r="B4" s="38" t="s">
        <v>4</v>
      </c>
      <c r="C4" s="193">
        <v>0</v>
      </c>
      <c r="D4" s="193">
        <v>468877.88999999996</v>
      </c>
      <c r="E4" s="193">
        <v>2501077.5099999998</v>
      </c>
      <c r="F4" s="193">
        <v>3097601.6868044222</v>
      </c>
      <c r="G4" s="193">
        <v>6067557.0868044216</v>
      </c>
      <c r="H4" s="193"/>
      <c r="I4" s="194"/>
      <c r="J4" s="194"/>
      <c r="K4" s="194"/>
      <c r="L4" s="194"/>
      <c r="M4" s="194"/>
      <c r="N4" s="194"/>
      <c r="O4" s="194"/>
      <c r="P4" s="194"/>
      <c r="Q4" s="194"/>
      <c r="R4" s="194">
        <v>31842.29</v>
      </c>
      <c r="S4" s="194">
        <v>437035.6</v>
      </c>
      <c r="T4" s="194">
        <v>538029.31000000006</v>
      </c>
      <c r="U4" s="194">
        <v>980248.2</v>
      </c>
    </row>
    <row r="5" spans="1:21">
      <c r="A5" s="40">
        <v>4</v>
      </c>
      <c r="B5" s="43" t="s">
        <v>5</v>
      </c>
      <c r="C5" s="176">
        <v>0</v>
      </c>
      <c r="D5" s="176">
        <v>2363825.0400000005</v>
      </c>
      <c r="E5" s="176">
        <v>19838122.886149999</v>
      </c>
      <c r="F5" s="176">
        <v>50720124.713195577</v>
      </c>
      <c r="G5" s="176">
        <v>72922072.639345571</v>
      </c>
      <c r="H5" s="176">
        <v>0</v>
      </c>
      <c r="I5" s="176">
        <v>0</v>
      </c>
      <c r="J5" s="176">
        <v>0</v>
      </c>
      <c r="K5" s="176">
        <v>0</v>
      </c>
      <c r="L5" s="176">
        <v>0</v>
      </c>
      <c r="M5" s="176">
        <v>0</v>
      </c>
      <c r="N5" s="176">
        <v>0</v>
      </c>
      <c r="O5" s="176">
        <v>0</v>
      </c>
      <c r="P5" s="176">
        <v>0</v>
      </c>
      <c r="Q5" s="176">
        <v>0</v>
      </c>
      <c r="R5" s="176">
        <v>275848.83</v>
      </c>
      <c r="S5" s="176">
        <v>2087976.2100000004</v>
      </c>
      <c r="T5" s="176">
        <v>5893365.2025499996</v>
      </c>
      <c r="U5" s="176">
        <v>6618062.483599999</v>
      </c>
    </row>
    <row r="6" spans="1:21">
      <c r="A6" s="41">
        <v>5</v>
      </c>
      <c r="B6" s="38" t="s">
        <v>6</v>
      </c>
      <c r="C6" s="193">
        <v>0</v>
      </c>
      <c r="D6" s="193">
        <v>3536567.7500000005</v>
      </c>
      <c r="E6" s="193">
        <v>11921558.091073314</v>
      </c>
      <c r="F6" s="193">
        <v>23341355.213038057</v>
      </c>
      <c r="G6" s="193">
        <v>38799481.054111369</v>
      </c>
      <c r="H6" s="193">
        <v>0</v>
      </c>
      <c r="I6" s="194">
        <v>0</v>
      </c>
      <c r="J6" s="194">
        <v>0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94">
        <v>0</v>
      </c>
      <c r="Q6" s="194">
        <v>0</v>
      </c>
      <c r="R6" s="194">
        <v>842901.47</v>
      </c>
      <c r="S6" s="194">
        <v>2693666.2800000003</v>
      </c>
      <c r="T6" s="194">
        <v>3087453.48</v>
      </c>
      <c r="U6" s="194">
        <v>4645473.9453982301</v>
      </c>
    </row>
    <row r="7" spans="1:21">
      <c r="A7" s="41">
        <v>5.0999999999999996</v>
      </c>
      <c r="B7" s="11" t="s">
        <v>54</v>
      </c>
      <c r="C7" s="193"/>
      <c r="D7" s="193">
        <v>115395.77</v>
      </c>
      <c r="E7" s="193">
        <v>85878.605398230109</v>
      </c>
      <c r="F7" s="193"/>
      <c r="G7" s="193">
        <v>201274.3753982301</v>
      </c>
      <c r="H7" s="193"/>
      <c r="I7" s="194"/>
      <c r="J7" s="194"/>
      <c r="K7" s="194"/>
      <c r="L7" s="194"/>
      <c r="M7" s="194"/>
      <c r="N7" s="194"/>
      <c r="O7" s="194"/>
      <c r="P7" s="194"/>
      <c r="Q7" s="194"/>
      <c r="R7" s="194">
        <v>88381.35</v>
      </c>
      <c r="S7" s="194">
        <v>27014.42</v>
      </c>
      <c r="T7" s="194">
        <v>15966.57</v>
      </c>
      <c r="U7" s="194">
        <v>69912.035398230102</v>
      </c>
    </row>
    <row r="8" spans="1:21" s="80" customFormat="1">
      <c r="A8" s="76"/>
      <c r="B8" s="68" t="s">
        <v>58</v>
      </c>
      <c r="C8" s="193"/>
      <c r="D8" s="193"/>
      <c r="E8" s="193"/>
      <c r="F8" s="193"/>
      <c r="G8" s="193">
        <v>0</v>
      </c>
      <c r="H8" s="193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</row>
    <row r="9" spans="1:21" s="80" customFormat="1">
      <c r="A9" s="76"/>
      <c r="B9" s="68" t="s">
        <v>59</v>
      </c>
      <c r="C9" s="193"/>
      <c r="D9" s="193">
        <v>115395.77</v>
      </c>
      <c r="E9" s="193">
        <v>85878.605398230109</v>
      </c>
      <c r="F9" s="193"/>
      <c r="G9" s="193">
        <v>201274.3753982301</v>
      </c>
      <c r="H9" s="193"/>
      <c r="I9" s="194"/>
      <c r="J9" s="194"/>
      <c r="K9" s="194"/>
      <c r="L9" s="194"/>
      <c r="M9" s="194"/>
      <c r="N9" s="194"/>
      <c r="O9" s="194"/>
      <c r="P9" s="194"/>
      <c r="Q9" s="194"/>
      <c r="R9" s="194">
        <v>88381.35</v>
      </c>
      <c r="S9" s="194">
        <v>27014.42</v>
      </c>
      <c r="T9" s="194">
        <v>15966.57</v>
      </c>
      <c r="U9" s="194">
        <v>69912.035398230102</v>
      </c>
    </row>
    <row r="10" spans="1:21" hidden="1">
      <c r="A10" s="41" t="s">
        <v>45</v>
      </c>
      <c r="B10" s="24" t="s">
        <v>7</v>
      </c>
      <c r="C10" s="193"/>
      <c r="D10" s="193"/>
      <c r="E10" s="193"/>
      <c r="F10" s="193"/>
      <c r="G10" s="193">
        <v>0</v>
      </c>
      <c r="H10" s="193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</row>
    <row r="11" spans="1:21">
      <c r="A11" s="41">
        <v>5.2</v>
      </c>
      <c r="B11" s="11" t="s">
        <v>8</v>
      </c>
      <c r="C11" s="193"/>
      <c r="D11" s="193">
        <v>2823510.9</v>
      </c>
      <c r="E11" s="193">
        <v>8200381.3860653229</v>
      </c>
      <c r="F11" s="193">
        <v>17353043.403038058</v>
      </c>
      <c r="G11" s="193">
        <v>28376935.68910338</v>
      </c>
      <c r="H11" s="193"/>
      <c r="I11" s="194"/>
      <c r="J11" s="194"/>
      <c r="K11" s="194"/>
      <c r="L11" s="194"/>
      <c r="M11" s="194"/>
      <c r="N11" s="194"/>
      <c r="O11" s="194"/>
      <c r="P11" s="194"/>
      <c r="Q11" s="194"/>
      <c r="R11" s="194">
        <v>754520.12</v>
      </c>
      <c r="S11" s="194">
        <v>2068990.78</v>
      </c>
      <c r="T11" s="194">
        <v>2273676.4299999997</v>
      </c>
      <c r="U11" s="194">
        <v>2812288.0999999996</v>
      </c>
    </row>
    <row r="12" spans="1:21" hidden="1" outlineLevel="1">
      <c r="A12" s="41" t="s">
        <v>45</v>
      </c>
      <c r="B12" s="24" t="s">
        <v>9</v>
      </c>
      <c r="C12" s="193"/>
      <c r="D12" s="193">
        <v>592768.99</v>
      </c>
      <c r="E12" s="193">
        <v>2071737.4500000002</v>
      </c>
      <c r="F12" s="193">
        <v>3963381</v>
      </c>
      <c r="G12" s="193">
        <v>6627887.4400000004</v>
      </c>
      <c r="H12" s="193"/>
      <c r="I12" s="194"/>
      <c r="J12" s="194"/>
      <c r="K12" s="194"/>
      <c r="L12" s="194"/>
      <c r="M12" s="194"/>
      <c r="N12" s="194"/>
      <c r="O12" s="194"/>
      <c r="P12" s="194"/>
      <c r="Q12" s="194"/>
      <c r="R12" s="194">
        <v>0</v>
      </c>
      <c r="S12" s="194">
        <v>592768.99</v>
      </c>
      <c r="T12" s="194">
        <v>782994.79</v>
      </c>
      <c r="U12" s="194">
        <v>650806.66</v>
      </c>
    </row>
    <row r="13" spans="1:21" hidden="1" outlineLevel="1">
      <c r="A13" s="41" t="s">
        <v>45</v>
      </c>
      <c r="B13" s="24" t="s">
        <v>10</v>
      </c>
      <c r="C13" s="193"/>
      <c r="D13" s="193">
        <v>4892.0899999999992</v>
      </c>
      <c r="E13" s="193">
        <v>1417656.52</v>
      </c>
      <c r="F13" s="193">
        <v>1346960</v>
      </c>
      <c r="G13" s="193">
        <v>2769508.6100000003</v>
      </c>
      <c r="H13" s="193"/>
      <c r="I13" s="194"/>
      <c r="J13" s="194"/>
      <c r="K13" s="194"/>
      <c r="L13" s="194"/>
      <c r="M13" s="194"/>
      <c r="N13" s="194"/>
      <c r="O13" s="194"/>
      <c r="P13" s="194"/>
      <c r="Q13" s="194"/>
      <c r="R13" s="194">
        <v>0</v>
      </c>
      <c r="S13" s="194">
        <v>4892.0899999999992</v>
      </c>
      <c r="T13" s="194">
        <v>12301.369999999999</v>
      </c>
      <c r="U13" s="194">
        <v>1112467.1499999999</v>
      </c>
    </row>
    <row r="14" spans="1:21" hidden="1" outlineLevel="1">
      <c r="A14" s="41" t="s">
        <v>45</v>
      </c>
      <c r="B14" s="24" t="s">
        <v>11</v>
      </c>
      <c r="C14" s="193">
        <v>0</v>
      </c>
      <c r="D14" s="193">
        <v>0</v>
      </c>
      <c r="E14" s="193">
        <v>145904.12960975897</v>
      </c>
      <c r="F14" s="193">
        <v>677970.81</v>
      </c>
      <c r="G14" s="193">
        <v>823874.93960975902</v>
      </c>
      <c r="H14" s="193">
        <v>0</v>
      </c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>
        <v>2514.3200000000002</v>
      </c>
      <c r="U14" s="194"/>
    </row>
    <row r="15" spans="1:21" hidden="1" outlineLevel="1">
      <c r="A15" s="41" t="s">
        <v>45</v>
      </c>
      <c r="B15" s="24" t="s">
        <v>12</v>
      </c>
      <c r="C15" s="193">
        <v>0</v>
      </c>
      <c r="D15" s="193">
        <v>0</v>
      </c>
      <c r="E15" s="193"/>
      <c r="F15" s="193">
        <v>0</v>
      </c>
      <c r="G15" s="193">
        <v>0</v>
      </c>
      <c r="H15" s="193">
        <v>0</v>
      </c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</row>
    <row r="16" spans="1:21" hidden="1" outlineLevel="1">
      <c r="A16" s="41" t="s">
        <v>45</v>
      </c>
      <c r="B16" s="24" t="s">
        <v>13</v>
      </c>
      <c r="C16" s="193">
        <v>0</v>
      </c>
      <c r="D16" s="193">
        <v>0</v>
      </c>
      <c r="E16" s="193"/>
      <c r="F16" s="193">
        <v>0</v>
      </c>
      <c r="G16" s="193">
        <v>0</v>
      </c>
      <c r="H16" s="193">
        <v>0</v>
      </c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</row>
    <row r="17" spans="1:21" hidden="1" outlineLevel="1">
      <c r="A17" s="41" t="s">
        <v>45</v>
      </c>
      <c r="B17" s="24" t="s">
        <v>14</v>
      </c>
      <c r="C17" s="193">
        <v>0</v>
      </c>
      <c r="D17" s="193">
        <v>0</v>
      </c>
      <c r="E17" s="193"/>
      <c r="F17" s="193">
        <v>0</v>
      </c>
      <c r="G17" s="193">
        <v>0</v>
      </c>
      <c r="H17" s="193">
        <v>0</v>
      </c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</row>
    <row r="18" spans="1:21" hidden="1" outlineLevel="1">
      <c r="A18" s="41" t="s">
        <v>45</v>
      </c>
      <c r="B18" s="24" t="s">
        <v>55</v>
      </c>
      <c r="C18" s="193">
        <v>0</v>
      </c>
      <c r="D18" s="193">
        <v>0</v>
      </c>
      <c r="E18" s="193"/>
      <c r="F18" s="193">
        <v>0</v>
      </c>
      <c r="G18" s="193">
        <v>0</v>
      </c>
      <c r="H18" s="193">
        <v>0</v>
      </c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</row>
    <row r="19" spans="1:21" collapsed="1">
      <c r="A19" s="10">
        <v>6</v>
      </c>
      <c r="B19" s="22" t="s">
        <v>44</v>
      </c>
      <c r="C19" s="193">
        <v>75817.58</v>
      </c>
      <c r="D19" s="193">
        <v>7457686.2924732249</v>
      </c>
      <c r="E19" s="193">
        <v>20839634.437671576</v>
      </c>
      <c r="F19" s="193">
        <v>21026953.454953179</v>
      </c>
      <c r="G19" s="193">
        <v>49400091.765097976</v>
      </c>
      <c r="H19" s="193">
        <v>0</v>
      </c>
      <c r="I19" s="194">
        <v>0</v>
      </c>
      <c r="J19" s="194">
        <v>0</v>
      </c>
      <c r="K19" s="194">
        <v>0</v>
      </c>
      <c r="L19" s="194">
        <v>0</v>
      </c>
      <c r="M19" s="194">
        <v>0</v>
      </c>
      <c r="N19" s="194">
        <v>0</v>
      </c>
      <c r="O19" s="194">
        <v>0</v>
      </c>
      <c r="P19" s="194">
        <v>75817.58</v>
      </c>
      <c r="Q19" s="194">
        <v>659018.77</v>
      </c>
      <c r="R19" s="194">
        <v>2952813.6783228749</v>
      </c>
      <c r="S19" s="194">
        <v>3845853.8441503504</v>
      </c>
      <c r="T19" s="194">
        <v>9224554.9332175013</v>
      </c>
      <c r="U19" s="194">
        <v>7795206.6076058205</v>
      </c>
    </row>
    <row r="20" spans="1:21" outlineLevel="1">
      <c r="A20" s="10">
        <v>6.1</v>
      </c>
      <c r="B20" s="11" t="s">
        <v>22</v>
      </c>
      <c r="C20" s="193">
        <v>0</v>
      </c>
      <c r="D20" s="193">
        <v>636485.36000000034</v>
      </c>
      <c r="E20" s="193">
        <v>1824442.1700000006</v>
      </c>
      <c r="F20" s="193">
        <v>5566243.1299999999</v>
      </c>
      <c r="G20" s="193">
        <v>8027170.6600000011</v>
      </c>
      <c r="H20" s="193">
        <v>0</v>
      </c>
      <c r="I20" s="194">
        <v>0</v>
      </c>
      <c r="J20" s="194">
        <v>0</v>
      </c>
      <c r="K20" s="194">
        <v>0</v>
      </c>
      <c r="L20" s="194">
        <v>0</v>
      </c>
      <c r="M20" s="194">
        <v>0</v>
      </c>
      <c r="N20" s="194">
        <v>0</v>
      </c>
      <c r="O20" s="194">
        <v>0</v>
      </c>
      <c r="P20" s="194">
        <v>0</v>
      </c>
      <c r="Q20" s="194">
        <v>205</v>
      </c>
      <c r="R20" s="194">
        <v>59023.8</v>
      </c>
      <c r="S20" s="194">
        <v>577256.56000000029</v>
      </c>
      <c r="T20" s="194">
        <v>562407.60000000021</v>
      </c>
      <c r="U20" s="194">
        <v>610372.56000000017</v>
      </c>
    </row>
    <row r="21" spans="1:21" hidden="1" outlineLevel="1">
      <c r="A21" s="10" t="s">
        <v>45</v>
      </c>
      <c r="B21" s="24" t="s">
        <v>15</v>
      </c>
      <c r="C21" s="193"/>
      <c r="D21" s="193">
        <v>533741.42000000027</v>
      </c>
      <c r="E21" s="193">
        <v>1611344.5600000005</v>
      </c>
      <c r="F21" s="193">
        <v>5489173.1899999995</v>
      </c>
      <c r="G21" s="193">
        <v>7634259.1699999999</v>
      </c>
      <c r="H21" s="193"/>
      <c r="I21" s="194"/>
      <c r="J21" s="194"/>
      <c r="K21" s="194"/>
      <c r="L21" s="194"/>
      <c r="M21" s="194"/>
      <c r="N21" s="194"/>
      <c r="O21" s="194"/>
      <c r="P21" s="194"/>
      <c r="Q21" s="194">
        <v>205</v>
      </c>
      <c r="R21" s="194">
        <v>7651.83</v>
      </c>
      <c r="S21" s="194">
        <v>525884.59000000032</v>
      </c>
      <c r="T21" s="194">
        <v>473435.43000000023</v>
      </c>
      <c r="U21" s="194">
        <v>511933.10000000021</v>
      </c>
    </row>
    <row r="22" spans="1:21" hidden="1" outlineLevel="1">
      <c r="A22" s="10" t="s">
        <v>45</v>
      </c>
      <c r="B22" s="24" t="s">
        <v>16</v>
      </c>
      <c r="C22" s="193"/>
      <c r="D22" s="193">
        <v>0</v>
      </c>
      <c r="E22" s="193">
        <v>0</v>
      </c>
      <c r="F22" s="193">
        <v>0</v>
      </c>
      <c r="G22" s="193">
        <v>0</v>
      </c>
      <c r="H22" s="193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</row>
    <row r="23" spans="1:21" hidden="1" outlineLevel="1">
      <c r="A23" s="10" t="s">
        <v>45</v>
      </c>
      <c r="B23" s="24" t="s">
        <v>17</v>
      </c>
      <c r="C23" s="193"/>
      <c r="D23" s="193">
        <v>102743.94</v>
      </c>
      <c r="E23" s="193">
        <v>213097.61000000002</v>
      </c>
      <c r="F23" s="193">
        <v>77069.94</v>
      </c>
      <c r="G23" s="193">
        <v>392911.49000000005</v>
      </c>
      <c r="H23" s="193"/>
      <c r="I23" s="194"/>
      <c r="J23" s="194"/>
      <c r="K23" s="194"/>
      <c r="L23" s="194"/>
      <c r="M23" s="194"/>
      <c r="N23" s="194"/>
      <c r="O23" s="194"/>
      <c r="P23" s="194"/>
      <c r="Q23" s="194"/>
      <c r="R23" s="194">
        <v>51371.97</v>
      </c>
      <c r="S23" s="194">
        <v>51371.97</v>
      </c>
      <c r="T23" s="194">
        <v>88972.17</v>
      </c>
      <c r="U23" s="194">
        <v>98439.46</v>
      </c>
    </row>
    <row r="24" spans="1:21" outlineLevel="1">
      <c r="A24" s="10">
        <v>6.2</v>
      </c>
      <c r="B24" s="11" t="s">
        <v>18</v>
      </c>
      <c r="C24" s="193"/>
      <c r="D24" s="193">
        <v>375004.57</v>
      </c>
      <c r="E24" s="193">
        <v>1157725.7068482544</v>
      </c>
      <c r="F24" s="193">
        <v>1520939.5349531772</v>
      </c>
      <c r="G24" s="193">
        <v>3053669.8118014317</v>
      </c>
      <c r="H24" s="193"/>
      <c r="I24" s="194"/>
      <c r="J24" s="194"/>
      <c r="K24" s="194"/>
      <c r="L24" s="194"/>
      <c r="M24" s="194"/>
      <c r="N24" s="194"/>
      <c r="O24" s="194"/>
      <c r="P24" s="194"/>
      <c r="Q24" s="194"/>
      <c r="R24" s="194">
        <v>13644.49</v>
      </c>
      <c r="S24" s="194">
        <v>361360.08</v>
      </c>
      <c r="T24" s="194">
        <v>305384.46000000002</v>
      </c>
      <c r="U24" s="194">
        <v>517943.14</v>
      </c>
    </row>
    <row r="25" spans="1:21" outlineLevel="1">
      <c r="A25" s="10">
        <v>6.3</v>
      </c>
      <c r="B25" s="11" t="s">
        <v>19</v>
      </c>
      <c r="C25" s="193"/>
      <c r="D25" s="193">
        <v>1528251.4699999997</v>
      </c>
      <c r="E25" s="193">
        <v>3647573.0700000003</v>
      </c>
      <c r="F25" s="193">
        <v>2469921.2400000002</v>
      </c>
      <c r="G25" s="193">
        <v>7645745.7800000003</v>
      </c>
      <c r="H25" s="193"/>
      <c r="I25" s="194"/>
      <c r="J25" s="194"/>
      <c r="K25" s="194"/>
      <c r="L25" s="194"/>
      <c r="M25" s="194"/>
      <c r="N25" s="194"/>
      <c r="O25" s="194"/>
      <c r="P25" s="194"/>
      <c r="Q25" s="194"/>
      <c r="R25" s="194">
        <v>704945.57</v>
      </c>
      <c r="S25" s="194">
        <v>823305.89999999991</v>
      </c>
      <c r="T25" s="194">
        <v>1470138.1700000002</v>
      </c>
      <c r="U25" s="194">
        <v>1354127.8199999998</v>
      </c>
    </row>
    <row r="26" spans="1:21" outlineLevel="1">
      <c r="A26" s="10">
        <v>6.4</v>
      </c>
      <c r="B26" s="11" t="s">
        <v>20</v>
      </c>
      <c r="C26" s="193">
        <v>75561.58</v>
      </c>
      <c r="D26" s="193">
        <v>2356010.1599999997</v>
      </c>
      <c r="E26" s="193">
        <v>4858064.76</v>
      </c>
      <c r="F26" s="193">
        <v>7918033</v>
      </c>
      <c r="G26" s="193">
        <v>15207669.5</v>
      </c>
      <c r="H26" s="193"/>
      <c r="I26" s="194"/>
      <c r="J26" s="194"/>
      <c r="K26" s="194"/>
      <c r="L26" s="194"/>
      <c r="M26" s="194"/>
      <c r="N26" s="194"/>
      <c r="O26" s="194"/>
      <c r="P26" s="194">
        <v>75561.58</v>
      </c>
      <c r="Q26" s="194">
        <v>506279.98</v>
      </c>
      <c r="R26" s="194">
        <v>521279.38</v>
      </c>
      <c r="S26" s="194">
        <v>1328450.7999999998</v>
      </c>
      <c r="T26" s="194">
        <v>2492334.96</v>
      </c>
      <c r="U26" s="194">
        <v>1034942.8</v>
      </c>
    </row>
    <row r="27" spans="1:21" outlineLevel="1">
      <c r="A27" s="10">
        <v>6.5</v>
      </c>
      <c r="B27" s="11" t="s">
        <v>21</v>
      </c>
      <c r="C27" s="193"/>
      <c r="D27" s="193">
        <v>729430.23247322557</v>
      </c>
      <c r="E27" s="193">
        <v>1474242.0808233209</v>
      </c>
      <c r="F27" s="193">
        <v>579546.27</v>
      </c>
      <c r="G27" s="193">
        <v>2783218.5832965462</v>
      </c>
      <c r="H27" s="193"/>
      <c r="I27" s="194"/>
      <c r="J27" s="194"/>
      <c r="K27" s="194"/>
      <c r="L27" s="194"/>
      <c r="M27" s="194"/>
      <c r="N27" s="194"/>
      <c r="O27" s="194"/>
      <c r="P27" s="194"/>
      <c r="Q27" s="194"/>
      <c r="R27" s="194">
        <v>352871.22832287487</v>
      </c>
      <c r="S27" s="194">
        <v>376559.00415035069</v>
      </c>
      <c r="T27" s="194">
        <v>741961.83321750141</v>
      </c>
      <c r="U27" s="194">
        <v>539985.30760581954</v>
      </c>
    </row>
    <row r="28" spans="1:21" s="19" customFormat="1">
      <c r="A28" s="10">
        <v>6.6</v>
      </c>
      <c r="B28" s="11" t="s">
        <v>56</v>
      </c>
      <c r="C28" s="193">
        <v>256</v>
      </c>
      <c r="D28" s="193">
        <v>1758138.73</v>
      </c>
      <c r="E28" s="193">
        <v>7394948.6699999999</v>
      </c>
      <c r="F28" s="193">
        <v>2972270.2800000003</v>
      </c>
      <c r="G28" s="193">
        <v>12125613.68</v>
      </c>
      <c r="H28" s="193"/>
      <c r="I28" s="194"/>
      <c r="J28" s="194"/>
      <c r="K28" s="194"/>
      <c r="L28" s="194"/>
      <c r="M28" s="194"/>
      <c r="N28" s="194"/>
      <c r="O28" s="194"/>
      <c r="P28" s="194">
        <v>256</v>
      </c>
      <c r="Q28" s="194">
        <v>152533.79</v>
      </c>
      <c r="R28" s="194">
        <v>1301049.21</v>
      </c>
      <c r="S28" s="194">
        <v>304555.73</v>
      </c>
      <c r="T28" s="194">
        <v>3345061.2299999995</v>
      </c>
      <c r="U28" s="194">
        <v>3562463.6800000006</v>
      </c>
    </row>
    <row r="29" spans="1:21" s="19" customFormat="1">
      <c r="A29" s="10">
        <v>6.7</v>
      </c>
      <c r="B29" s="11" t="s">
        <v>47</v>
      </c>
      <c r="C29" s="193"/>
      <c r="D29" s="193">
        <v>74365.77</v>
      </c>
      <c r="E29" s="193">
        <v>482637.98</v>
      </c>
      <c r="F29" s="193">
        <v>0</v>
      </c>
      <c r="G29" s="193">
        <v>557003.75</v>
      </c>
      <c r="H29" s="193"/>
      <c r="I29" s="194"/>
      <c r="J29" s="194"/>
      <c r="K29" s="194"/>
      <c r="L29" s="194"/>
      <c r="M29" s="194"/>
      <c r="N29" s="194"/>
      <c r="O29" s="194"/>
      <c r="P29" s="194"/>
      <c r="Q29" s="194"/>
      <c r="R29" s="194">
        <v>0</v>
      </c>
      <c r="S29" s="194">
        <v>74365.77</v>
      </c>
      <c r="T29" s="194">
        <v>307266.68</v>
      </c>
      <c r="U29" s="194">
        <v>175371.3</v>
      </c>
    </row>
    <row r="30" spans="1:21">
      <c r="A30" s="10">
        <v>7</v>
      </c>
      <c r="B30" s="41" t="s">
        <v>23</v>
      </c>
      <c r="C30" s="193">
        <v>-75817.58</v>
      </c>
      <c r="D30" s="193">
        <v>-8630429.002473224</v>
      </c>
      <c r="E30" s="193">
        <v>-12923069.642594891</v>
      </c>
      <c r="F30" s="193">
        <v>6351816.0452043414</v>
      </c>
      <c r="G30" s="193">
        <v>-15277500.179863773</v>
      </c>
      <c r="H30" s="193">
        <v>0</v>
      </c>
      <c r="I30" s="194">
        <v>0</v>
      </c>
      <c r="J30" s="194">
        <v>0</v>
      </c>
      <c r="K30" s="194">
        <v>0</v>
      </c>
      <c r="L30" s="194">
        <v>0</v>
      </c>
      <c r="M30" s="194">
        <v>0</v>
      </c>
      <c r="N30" s="194">
        <v>0</v>
      </c>
      <c r="O30" s="194">
        <v>0</v>
      </c>
      <c r="P30" s="194">
        <v>-75817.58</v>
      </c>
      <c r="Q30" s="194">
        <v>-659018.77</v>
      </c>
      <c r="R30" s="194">
        <v>-3519866.3183228746</v>
      </c>
      <c r="S30" s="194">
        <v>-4451543.9141503498</v>
      </c>
      <c r="T30" s="194">
        <v>-6418643.2106675021</v>
      </c>
      <c r="U30" s="194">
        <v>-5822618.0694040516</v>
      </c>
    </row>
    <row r="31" spans="1:21">
      <c r="A31" s="36">
        <v>7.1</v>
      </c>
      <c r="B31" s="25" t="s">
        <v>24</v>
      </c>
      <c r="C31" s="193">
        <v>0</v>
      </c>
      <c r="D31" s="193">
        <v>0</v>
      </c>
      <c r="E31" s="193"/>
      <c r="F31" s="193">
        <v>0</v>
      </c>
      <c r="G31" s="193">
        <v>0</v>
      </c>
      <c r="H31" s="193">
        <v>0</v>
      </c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</row>
    <row r="32" spans="1:21">
      <c r="A32" s="36">
        <v>8</v>
      </c>
      <c r="B32" s="25" t="s">
        <v>25</v>
      </c>
      <c r="C32" s="193"/>
      <c r="D32" s="193"/>
      <c r="E32" s="193">
        <v>59713.342199999999</v>
      </c>
      <c r="F32" s="193"/>
      <c r="G32" s="193">
        <v>59713.342199999999</v>
      </c>
      <c r="H32" s="193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>
        <v>59713.342199999999</v>
      </c>
    </row>
    <row r="33" spans="1:21">
      <c r="A33" s="36">
        <v>9</v>
      </c>
      <c r="B33" s="25" t="s">
        <v>26</v>
      </c>
      <c r="C33" s="193"/>
      <c r="D33" s="193">
        <v>419959.23779123405</v>
      </c>
      <c r="E33" s="193">
        <v>1479438.4939890881</v>
      </c>
      <c r="F33" s="193">
        <v>1379880.75</v>
      </c>
      <c r="G33" s="193">
        <v>3279278.4817803223</v>
      </c>
      <c r="H33" s="193"/>
      <c r="I33" s="194"/>
      <c r="J33" s="194"/>
      <c r="K33" s="194"/>
      <c r="L33" s="194"/>
      <c r="M33" s="194"/>
      <c r="N33" s="194"/>
      <c r="O33" s="194"/>
      <c r="P33" s="194"/>
      <c r="Q33" s="194"/>
      <c r="R33" s="194">
        <v>168685.82482245518</v>
      </c>
      <c r="S33" s="194">
        <v>251273.4129687789</v>
      </c>
      <c r="T33" s="194">
        <v>407392.20339718764</v>
      </c>
      <c r="U33" s="194">
        <v>615815.81059190037</v>
      </c>
    </row>
    <row r="34" spans="1:21" ht="14.25" customHeight="1">
      <c r="A34" s="36">
        <v>9.1</v>
      </c>
      <c r="B34" s="25" t="s">
        <v>27</v>
      </c>
      <c r="C34" s="193">
        <v>0</v>
      </c>
      <c r="D34" s="193">
        <v>0</v>
      </c>
      <c r="E34" s="193"/>
      <c r="F34" s="193">
        <v>0</v>
      </c>
      <c r="G34" s="193">
        <v>0</v>
      </c>
      <c r="H34" s="193">
        <v>0</v>
      </c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</row>
    <row r="35" spans="1:21" ht="24" hidden="1" customHeight="1">
      <c r="A35" s="41" t="s">
        <v>45</v>
      </c>
      <c r="B35" s="27" t="s">
        <v>28</v>
      </c>
      <c r="C35" s="193">
        <v>0</v>
      </c>
      <c r="D35" s="193">
        <v>0</v>
      </c>
      <c r="E35" s="193"/>
      <c r="F35" s="193">
        <v>0</v>
      </c>
      <c r="G35" s="193">
        <v>0</v>
      </c>
      <c r="H35" s="193">
        <v>0</v>
      </c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</row>
    <row r="36" spans="1:21">
      <c r="A36" s="40">
        <v>10</v>
      </c>
      <c r="B36" s="40" t="s">
        <v>29</v>
      </c>
      <c r="C36" s="176">
        <v>-75817.58</v>
      </c>
      <c r="D36" s="176">
        <v>-9050388.2402644586</v>
      </c>
      <c r="E36" s="176">
        <v>-14462221.478783978</v>
      </c>
      <c r="F36" s="176">
        <v>4971935.2952043414</v>
      </c>
      <c r="G36" s="176">
        <v>-18616492.003844097</v>
      </c>
      <c r="H36" s="176">
        <v>0</v>
      </c>
      <c r="I36" s="176">
        <v>0</v>
      </c>
      <c r="J36" s="176">
        <v>0</v>
      </c>
      <c r="K36" s="176">
        <v>0</v>
      </c>
      <c r="L36" s="176">
        <v>0</v>
      </c>
      <c r="M36" s="176">
        <v>0</v>
      </c>
      <c r="N36" s="176">
        <v>0</v>
      </c>
      <c r="O36" s="176">
        <v>0</v>
      </c>
      <c r="P36" s="176">
        <v>-75817.58</v>
      </c>
      <c r="Q36" s="176">
        <v>-659018.77</v>
      </c>
      <c r="R36" s="176">
        <v>-3688552.1431453298</v>
      </c>
      <c r="S36" s="176">
        <v>-4702817.3271191288</v>
      </c>
      <c r="T36" s="176">
        <v>-6826035.4140646895</v>
      </c>
      <c r="U36" s="176">
        <v>-6498147.2221959522</v>
      </c>
    </row>
    <row r="37" spans="1:21">
      <c r="A37" s="41">
        <v>11</v>
      </c>
      <c r="B37" s="41" t="s">
        <v>30</v>
      </c>
      <c r="C37" s="193"/>
      <c r="D37" s="193"/>
      <c r="E37" s="193"/>
      <c r="F37" s="193"/>
      <c r="G37" s="193">
        <v>0</v>
      </c>
      <c r="H37" s="193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</row>
    <row r="38" spans="1:21">
      <c r="A38" s="40">
        <v>12</v>
      </c>
      <c r="B38" s="40" t="s">
        <v>31</v>
      </c>
      <c r="C38" s="176">
        <v>-75817.58</v>
      </c>
      <c r="D38" s="176">
        <v>-9050388.2402644586</v>
      </c>
      <c r="E38" s="176">
        <v>-14462221.478783978</v>
      </c>
      <c r="F38" s="176">
        <v>4971935.2952043414</v>
      </c>
      <c r="G38" s="176">
        <v>-18616492.003844097</v>
      </c>
      <c r="H38" s="176">
        <v>0</v>
      </c>
      <c r="I38" s="176">
        <v>0</v>
      </c>
      <c r="J38" s="176">
        <v>0</v>
      </c>
      <c r="K38" s="176">
        <v>0</v>
      </c>
      <c r="L38" s="176">
        <v>0</v>
      </c>
      <c r="M38" s="176">
        <v>0</v>
      </c>
      <c r="N38" s="176">
        <v>0</v>
      </c>
      <c r="O38" s="176">
        <v>0</v>
      </c>
      <c r="P38" s="176">
        <v>-75817.58</v>
      </c>
      <c r="Q38" s="176">
        <v>-659018.77</v>
      </c>
      <c r="R38" s="176">
        <v>-3688552.1431453298</v>
      </c>
      <c r="S38" s="176">
        <v>-4702817.3271191288</v>
      </c>
      <c r="T38" s="176">
        <v>-6826035.4140646895</v>
      </c>
      <c r="U38" s="176">
        <v>-6498147.2221959522</v>
      </c>
    </row>
    <row r="39" spans="1:21">
      <c r="A39" s="26">
        <v>12.1</v>
      </c>
      <c r="B39" s="26" t="s">
        <v>32</v>
      </c>
      <c r="C39" s="177">
        <v>0</v>
      </c>
      <c r="D39" s="177">
        <v>13799</v>
      </c>
      <c r="E39" s="177">
        <v>117198.27191037007</v>
      </c>
      <c r="F39" s="177">
        <v>337531.42857142858</v>
      </c>
      <c r="G39" s="177">
        <v>468528.70048179862</v>
      </c>
      <c r="H39" s="177">
        <v>0</v>
      </c>
      <c r="I39" s="177">
        <v>0</v>
      </c>
      <c r="J39" s="177">
        <v>0</v>
      </c>
      <c r="K39" s="177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1666.4923857868021</v>
      </c>
      <c r="S39" s="177">
        <v>12132.5</v>
      </c>
      <c r="T39" s="177">
        <v>24450.657534246573</v>
      </c>
      <c r="U39" s="177">
        <v>34953.6143761235</v>
      </c>
    </row>
    <row r="40" spans="1:21">
      <c r="A40" s="41">
        <v>13</v>
      </c>
      <c r="B40" s="35" t="s">
        <v>33</v>
      </c>
      <c r="C40" s="174" t="e">
        <v>#DIV/0!</v>
      </c>
      <c r="D40" s="174">
        <v>788.38019222213393</v>
      </c>
      <c r="E40" s="174">
        <v>278.8037177573388</v>
      </c>
      <c r="F40" s="174">
        <v>131.4494145205266</v>
      </c>
      <c r="G40" s="174">
        <v>187.81837345998329</v>
      </c>
      <c r="H40" s="174" t="e">
        <v>#DIV/0!</v>
      </c>
      <c r="I40" s="174" t="e">
        <v>#DIV/0!</v>
      </c>
      <c r="J40" s="174" t="e">
        <v>#DIV/0!</v>
      </c>
      <c r="K40" s="174" t="e">
        <v>#DIV/0!</v>
      </c>
      <c r="L40" s="174" t="e">
        <v>#DIV/0!</v>
      </c>
      <c r="M40" s="174" t="e">
        <v>#DIV/0!</v>
      </c>
      <c r="N40" s="174" t="e">
        <v>#DIV/0!</v>
      </c>
      <c r="O40" s="174" t="e">
        <v>#DIV/0!</v>
      </c>
      <c r="P40" s="174" t="e">
        <v>#DIV/0!</v>
      </c>
      <c r="Q40" s="174" t="e">
        <v>#DIV/0!</v>
      </c>
      <c r="R40" s="174">
        <v>2224.632905581821</v>
      </c>
      <c r="S40" s="174">
        <v>536.78184250157437</v>
      </c>
      <c r="T40" s="174">
        <v>502.89207257494695</v>
      </c>
      <c r="U40" s="174">
        <v>353.91957994639267</v>
      </c>
    </row>
    <row r="41" spans="1:21">
      <c r="A41" s="41">
        <v>14</v>
      </c>
      <c r="B41" s="35" t="s">
        <v>34</v>
      </c>
      <c r="C41" s="174" t="e">
        <v>#DIV/0!</v>
      </c>
      <c r="D41" s="174">
        <v>247.92897891151537</v>
      </c>
      <c r="E41" s="174">
        <v>100.98851538294589</v>
      </c>
      <c r="F41" s="174">
        <v>69.153131344918734</v>
      </c>
      <c r="G41" s="174">
        <v>82.381733795649509</v>
      </c>
      <c r="H41" s="174" t="e">
        <v>#DIV/0!</v>
      </c>
      <c r="I41" s="174" t="e">
        <v>#DIV/0!</v>
      </c>
      <c r="J41" s="174" t="e">
        <v>#DIV/0!</v>
      </c>
      <c r="K41" s="174" t="e">
        <v>#DIV/0!</v>
      </c>
      <c r="L41" s="174" t="e">
        <v>#DIV/0!</v>
      </c>
      <c r="M41" s="174" t="e">
        <v>#DIV/0!</v>
      </c>
      <c r="N41" s="174" t="e">
        <v>#DIV/0!</v>
      </c>
      <c r="O41" s="174" t="e">
        <v>#DIV/0!</v>
      </c>
      <c r="P41" s="174" t="e">
        <v>#DIV/0!</v>
      </c>
      <c r="Q41" s="174" t="e">
        <v>#DIV/0!</v>
      </c>
      <c r="R41" s="174">
        <v>452.75941638567281</v>
      </c>
      <c r="S41" s="174">
        <v>219.79409519884609</v>
      </c>
      <c r="T41" s="174">
        <v>125.61980820752784</v>
      </c>
      <c r="U41" s="174">
        <v>130.90382759173326</v>
      </c>
    </row>
    <row r="42" spans="1:21">
      <c r="A42" s="41">
        <v>15</v>
      </c>
      <c r="B42" s="35" t="s">
        <v>35</v>
      </c>
      <c r="C42" s="174" t="e">
        <v>#DIV/0!</v>
      </c>
      <c r="D42" s="174">
        <v>540.45121331061853</v>
      </c>
      <c r="E42" s="174">
        <v>177.81520237439287</v>
      </c>
      <c r="F42" s="174">
        <v>62.296283175607876</v>
      </c>
      <c r="G42" s="174">
        <v>105.4366396643338</v>
      </c>
      <c r="H42" s="174" t="e">
        <v>#DIV/0!</v>
      </c>
      <c r="I42" s="174" t="e">
        <v>#DIV/0!</v>
      </c>
      <c r="J42" s="174" t="e">
        <v>#DIV/0!</v>
      </c>
      <c r="K42" s="174" t="e">
        <v>#DIV/0!</v>
      </c>
      <c r="L42" s="174" t="e">
        <v>#DIV/0!</v>
      </c>
      <c r="M42" s="174" t="e">
        <v>#DIV/0!</v>
      </c>
      <c r="N42" s="174" t="e">
        <v>#DIV/0!</v>
      </c>
      <c r="O42" s="174" t="e">
        <v>#DIV/0!</v>
      </c>
      <c r="P42" s="174" t="e">
        <v>#DIV/0!</v>
      </c>
      <c r="Q42" s="174" t="e">
        <v>#DIV/0!</v>
      </c>
      <c r="R42" s="174">
        <v>1771.8734891961485</v>
      </c>
      <c r="S42" s="174">
        <v>316.98774730272822</v>
      </c>
      <c r="T42" s="174">
        <v>377.2722643674191</v>
      </c>
      <c r="U42" s="174">
        <v>223.01575235465938</v>
      </c>
    </row>
    <row r="43" spans="1:21">
      <c r="A43" s="41">
        <v>16</v>
      </c>
      <c r="B43" s="35" t="s">
        <v>36</v>
      </c>
      <c r="C43" s="174" t="e">
        <v>#DIV/0!</v>
      </c>
      <c r="D43" s="174">
        <v>0.31447895489700345</v>
      </c>
      <c r="E43" s="174">
        <v>0.36222083476965267</v>
      </c>
      <c r="F43" s="174">
        <v>0.52608169916283698</v>
      </c>
      <c r="G43" s="174">
        <v>0.43862446616918349</v>
      </c>
      <c r="H43" s="174" t="e">
        <v>#DIV/0!</v>
      </c>
      <c r="I43" s="174" t="e">
        <v>#DIV/0!</v>
      </c>
      <c r="J43" s="174" t="e">
        <v>#DIV/0!</v>
      </c>
      <c r="K43" s="174" t="e">
        <v>#DIV/0!</v>
      </c>
      <c r="L43" s="174" t="e">
        <v>#DIV/0!</v>
      </c>
      <c r="M43" s="174" t="e">
        <v>#DIV/0!</v>
      </c>
      <c r="N43" s="174" t="e">
        <v>#DIV/0!</v>
      </c>
      <c r="O43" s="174" t="e">
        <v>#DIV/0!</v>
      </c>
      <c r="P43" s="174" t="e">
        <v>#DIV/0!</v>
      </c>
      <c r="Q43" s="174" t="e">
        <v>#DIV/0!</v>
      </c>
      <c r="R43" s="174">
        <v>0.20352095631133355</v>
      </c>
      <c r="S43" s="174">
        <v>0.40946633771093222</v>
      </c>
      <c r="T43" s="174">
        <v>0.24979476722374955</v>
      </c>
      <c r="U43" s="174">
        <v>0.36986884876943216</v>
      </c>
    </row>
    <row r="44" spans="1:21">
      <c r="A44" s="41">
        <v>17</v>
      </c>
      <c r="B44" s="35" t="s">
        <v>37</v>
      </c>
      <c r="C44" s="174" t="e">
        <v>#DIV/0!</v>
      </c>
      <c r="D44" s="174">
        <v>0.6855210451029965</v>
      </c>
      <c r="E44" s="174">
        <v>0.63777916523034717</v>
      </c>
      <c r="F44" s="174">
        <v>0.47391830083716308</v>
      </c>
      <c r="G44" s="174">
        <v>0.56137553383081662</v>
      </c>
      <c r="H44" s="174" t="e">
        <v>#DIV/0!</v>
      </c>
      <c r="I44" s="174" t="e">
        <v>#DIV/0!</v>
      </c>
      <c r="J44" s="174" t="e">
        <v>#DIV/0!</v>
      </c>
      <c r="K44" s="174" t="e">
        <v>#DIV/0!</v>
      </c>
      <c r="L44" s="174" t="e">
        <v>#DIV/0!</v>
      </c>
      <c r="M44" s="174" t="e">
        <v>#DIV/0!</v>
      </c>
      <c r="N44" s="174" t="e">
        <v>#DIV/0!</v>
      </c>
      <c r="O44" s="174" t="e">
        <v>#DIV/0!</v>
      </c>
      <c r="P44" s="174" t="e">
        <v>#DIV/0!</v>
      </c>
      <c r="Q44" s="174" t="e">
        <v>#DIV/0!</v>
      </c>
      <c r="R44" s="174">
        <v>0.79647904368866662</v>
      </c>
      <c r="S44" s="174">
        <v>0.59053366228906767</v>
      </c>
      <c r="T44" s="174">
        <v>0.7502052327762504</v>
      </c>
      <c r="U44" s="174">
        <v>0.63013115123056773</v>
      </c>
    </row>
    <row r="45" spans="1:21">
      <c r="A45" s="41">
        <v>18</v>
      </c>
      <c r="B45" s="35" t="s">
        <v>38</v>
      </c>
      <c r="C45" s="175" t="e">
        <v>#DIV/0!</v>
      </c>
      <c r="D45" s="175">
        <v>-3.1949655378315498</v>
      </c>
      <c r="E45" s="175">
        <v>-0.64739208307905405</v>
      </c>
      <c r="F45" s="175">
        <v>9.2384714624517125E-2</v>
      </c>
      <c r="G45" s="175">
        <v>-0.23568273542217899</v>
      </c>
      <c r="H45" s="175" t="e">
        <v>#DIV/0!</v>
      </c>
      <c r="I45" s="175" t="e">
        <v>#DIV/0!</v>
      </c>
      <c r="J45" s="175" t="e">
        <v>#DIV/0!</v>
      </c>
      <c r="K45" s="175" t="e">
        <v>#DIV/0!</v>
      </c>
      <c r="L45" s="175" t="e">
        <v>#DIV/0!</v>
      </c>
      <c r="M45" s="175" t="e">
        <v>#DIV/0!</v>
      </c>
      <c r="N45" s="175" t="e">
        <v>#DIV/0!</v>
      </c>
      <c r="O45" s="175" t="e">
        <v>#DIV/0!</v>
      </c>
      <c r="P45" s="175" t="e">
        <v>#DIV/0!</v>
      </c>
      <c r="Q45" s="175" t="e">
        <v>#DIV/0!</v>
      </c>
      <c r="R45" s="175">
        <v>-11.987840738287572</v>
      </c>
      <c r="S45" s="175">
        <v>-1.8624932004255172</v>
      </c>
      <c r="T45" s="175">
        <v>-1.0613616379378688</v>
      </c>
      <c r="U45" s="175">
        <v>-0.85520946599635472</v>
      </c>
    </row>
    <row r="46" spans="1:21">
      <c r="A46" s="41">
        <v>19</v>
      </c>
      <c r="B46" s="35" t="s">
        <v>39</v>
      </c>
      <c r="C46" s="175" t="e">
        <v>#DIV/0!</v>
      </c>
      <c r="D46" s="175">
        <v>0.16552314223786249</v>
      </c>
      <c r="E46" s="175">
        <v>0.11195913307761196</v>
      </c>
      <c r="F46" s="175">
        <v>5.7557275158402497E-2</v>
      </c>
      <c r="G46" s="175">
        <v>7.6814603484534616E-2</v>
      </c>
      <c r="H46" s="175" t="e">
        <v>#DIV/0!</v>
      </c>
      <c r="I46" s="175" t="e">
        <v>#DIV/0!</v>
      </c>
      <c r="J46" s="175" t="e">
        <v>#DIV/0!</v>
      </c>
      <c r="K46" s="175" t="e">
        <v>#DIV/0!</v>
      </c>
      <c r="L46" s="175" t="e">
        <v>#DIV/0!</v>
      </c>
      <c r="M46" s="175" t="e">
        <v>#DIV/0!</v>
      </c>
      <c r="N46" s="175" t="e">
        <v>#DIV/0!</v>
      </c>
      <c r="O46" s="175" t="e">
        <v>#DIV/0!</v>
      </c>
      <c r="P46" s="175" t="e">
        <v>#DIV/0!</v>
      </c>
      <c r="Q46" s="175" t="e">
        <v>#DIV/0!</v>
      </c>
      <c r="R46" s="175">
        <v>0.10348784196306998</v>
      </c>
      <c r="S46" s="175">
        <v>0.17308259639387583</v>
      </c>
      <c r="T46" s="175">
        <v>8.3656710679170493E-2</v>
      </c>
      <c r="U46" s="175">
        <v>0.12900870217320051</v>
      </c>
    </row>
    <row r="47" spans="1:21">
      <c r="A47" s="41">
        <v>20</v>
      </c>
      <c r="B47" s="35" t="s">
        <v>40</v>
      </c>
      <c r="C47" s="175" t="e">
        <v>#DIV/0!</v>
      </c>
      <c r="D47" s="175">
        <v>-3.6510439040248182</v>
      </c>
      <c r="E47" s="175">
        <v>-0.65142603041425573</v>
      </c>
      <c r="F47" s="175">
        <v>0.12523265826181662</v>
      </c>
      <c r="G47" s="175">
        <v>-0.20950447000351305</v>
      </c>
      <c r="H47" s="175" t="e">
        <v>#DIV/0!</v>
      </c>
      <c r="I47" s="175" t="e">
        <v>#DIV/0!</v>
      </c>
      <c r="J47" s="175" t="e">
        <v>#DIV/0!</v>
      </c>
      <c r="K47" s="175" t="e">
        <v>#DIV/0!</v>
      </c>
      <c r="L47" s="175" t="e">
        <v>#DIV/0!</v>
      </c>
      <c r="M47" s="175" t="e">
        <v>#DIV/0!</v>
      </c>
      <c r="N47" s="175" t="e">
        <v>#DIV/0!</v>
      </c>
      <c r="O47" s="175" t="e">
        <v>#DIV/0!</v>
      </c>
      <c r="P47" s="175" t="e">
        <v>#DIV/0!</v>
      </c>
      <c r="Q47" s="175" t="e">
        <v>#DIV/0!</v>
      </c>
      <c r="R47" s="175">
        <v>-12.760127778402666</v>
      </c>
      <c r="S47" s="175">
        <v>-2.1319897673308974</v>
      </c>
      <c r="T47" s="175">
        <v>-1.089130401742322</v>
      </c>
      <c r="U47" s="175">
        <v>-0.87980705589179431</v>
      </c>
    </row>
    <row r="48" spans="1:21" ht="17.25" thickBot="1">
      <c r="A48" s="41">
        <v>21</v>
      </c>
      <c r="B48" s="37" t="s">
        <v>41</v>
      </c>
      <c r="C48" s="175" t="e">
        <v>#DIV/0!</v>
      </c>
      <c r="D48" s="175">
        <v>-3.8287047844558142</v>
      </c>
      <c r="E48" s="175">
        <v>-0.72901158853496106</v>
      </c>
      <c r="F48" s="175">
        <v>9.8026874407720455E-2</v>
      </c>
      <c r="G48" s="175">
        <v>-0.25529296315968192</v>
      </c>
      <c r="H48" s="175" t="e">
        <v>#DIV/0!</v>
      </c>
      <c r="I48" s="175" t="e">
        <v>#DIV/0!</v>
      </c>
      <c r="J48" s="175" t="e">
        <v>#DIV/0!</v>
      </c>
      <c r="K48" s="175" t="e">
        <v>#DIV/0!</v>
      </c>
      <c r="L48" s="175" t="e">
        <v>#DIV/0!</v>
      </c>
      <c r="M48" s="175" t="e">
        <v>#DIV/0!</v>
      </c>
      <c r="N48" s="175" t="e">
        <v>#DIV/0!</v>
      </c>
      <c r="O48" s="175" t="e">
        <v>#DIV/0!</v>
      </c>
      <c r="P48" s="175" t="e">
        <v>#DIV/0!</v>
      </c>
      <c r="Q48" s="175" t="e">
        <v>#DIV/0!</v>
      </c>
      <c r="R48" s="175">
        <v>-13.371643240775498</v>
      </c>
      <c r="S48" s="175">
        <v>-2.2523328113585777</v>
      </c>
      <c r="T48" s="175">
        <v>-1.1582576642477769</v>
      </c>
      <c r="U48" s="175">
        <v>-0.98188060906024921</v>
      </c>
    </row>
  </sheetData>
  <phoneticPr fontId="105" type="noConversion"/>
  <pageMargins left="0.69930555555555596" right="0.69930555555555596" top="0.75" bottom="0.75" header="0.3" footer="0.3"/>
  <pageSetup paperSize="270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R105"/>
  <sheetViews>
    <sheetView zoomScale="60" zoomScaleNormal="60" workbookViewId="0">
      <selection activeCell="M31" sqref="M31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7" width="17.1328125" style="15" bestFit="1" customWidth="1"/>
    <col min="8" max="8" width="19.3984375" style="15" bestFit="1" customWidth="1"/>
    <col min="9" max="9" width="17.1328125" style="15" bestFit="1" customWidth="1"/>
    <col min="10" max="12" width="15.73046875" style="15" customWidth="1"/>
    <col min="13" max="13" width="15.46484375" style="15" customWidth="1"/>
    <col min="14" max="14" width="14.86328125" style="15" customWidth="1"/>
    <col min="15" max="15" width="15.3984375" style="15" customWidth="1"/>
    <col min="16" max="16" width="15.1328125" style="15" customWidth="1"/>
    <col min="17" max="19" width="15.73046875" style="15" customWidth="1"/>
    <col min="20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71" t="s">
        <v>0</v>
      </c>
      <c r="C2" s="60" t="s">
        <v>1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5">
        <v>1</v>
      </c>
      <c r="C3" s="69" t="s">
        <v>2</v>
      </c>
      <c r="D3" s="123">
        <v>7071937.0999999996</v>
      </c>
      <c r="E3" s="116">
        <v>8435518.4000000004</v>
      </c>
      <c r="F3" s="116">
        <v>10309377.9</v>
      </c>
      <c r="G3" s="116">
        <v>11873040.000000002</v>
      </c>
      <c r="H3" s="116">
        <v>37689873.399999999</v>
      </c>
      <c r="I3" s="123">
        <v>25035877</v>
      </c>
    </row>
    <row r="4" spans="2:16">
      <c r="B4" s="54">
        <v>2</v>
      </c>
      <c r="C4" s="72" t="s">
        <v>3</v>
      </c>
      <c r="D4" s="124">
        <v>238873783.94999999</v>
      </c>
      <c r="E4" s="117">
        <v>312597804.73999995</v>
      </c>
      <c r="F4" s="117">
        <v>390801088</v>
      </c>
      <c r="G4" s="117">
        <v>402752448</v>
      </c>
      <c r="H4" s="117">
        <v>1345025124.6900001</v>
      </c>
      <c r="I4" s="124">
        <v>716426349.65999997</v>
      </c>
    </row>
    <row r="5" spans="2:16">
      <c r="B5" s="45">
        <v>3</v>
      </c>
      <c r="C5" s="49" t="s">
        <v>4</v>
      </c>
      <c r="D5" s="116"/>
      <c r="E5" s="116"/>
      <c r="F5" s="116"/>
      <c r="G5" s="116"/>
      <c r="H5" s="116"/>
      <c r="I5" s="116"/>
    </row>
    <row r="6" spans="2:16">
      <c r="B6" s="54">
        <v>4</v>
      </c>
      <c r="C6" s="65" t="s">
        <v>5</v>
      </c>
      <c r="D6" s="117">
        <v>238873783.94999999</v>
      </c>
      <c r="E6" s="117">
        <v>312597804.73999995</v>
      </c>
      <c r="F6" s="117">
        <v>390801088</v>
      </c>
      <c r="G6" s="117">
        <v>402752448</v>
      </c>
      <c r="H6" s="117">
        <v>1345025124.6900001</v>
      </c>
      <c r="I6" s="117">
        <v>716426349.65999997</v>
      </c>
      <c r="K6" s="32"/>
      <c r="L6" s="32"/>
      <c r="M6" s="32"/>
      <c r="N6" s="32"/>
      <c r="O6" s="32"/>
    </row>
    <row r="7" spans="2:16">
      <c r="B7" s="45">
        <v>5</v>
      </c>
      <c r="C7" s="49" t="s">
        <v>6</v>
      </c>
      <c r="D7" s="116">
        <v>153252606.41249999</v>
      </c>
      <c r="E7" s="116">
        <v>212204010.71939999</v>
      </c>
      <c r="F7" s="116">
        <v>267930020.11309999</v>
      </c>
      <c r="G7" s="116">
        <v>263008332.30999997</v>
      </c>
      <c r="H7" s="116">
        <v>896394969.55500007</v>
      </c>
      <c r="I7" s="116">
        <v>532225402.31573552</v>
      </c>
      <c r="K7" s="32"/>
      <c r="L7" s="32"/>
      <c r="M7" s="32"/>
      <c r="N7" s="32"/>
      <c r="O7" s="32"/>
    </row>
    <row r="8" spans="2:16" ht="19.5" customHeight="1">
      <c r="B8" s="45">
        <v>5.0999999999999996</v>
      </c>
      <c r="C8" s="68" t="s">
        <v>54</v>
      </c>
      <c r="D8" s="123">
        <v>27751721.762499988</v>
      </c>
      <c r="E8" s="122">
        <v>45343178.759399995</v>
      </c>
      <c r="F8" s="122">
        <v>65877461.805099994</v>
      </c>
      <c r="G8" s="122">
        <v>47610720</v>
      </c>
      <c r="H8" s="116">
        <v>186583082.32699996</v>
      </c>
      <c r="I8" s="123">
        <v>60082287.208395444</v>
      </c>
      <c r="K8" s="32"/>
      <c r="L8" s="32"/>
      <c r="M8" s="32"/>
      <c r="N8" s="32"/>
      <c r="O8" s="32"/>
    </row>
    <row r="9" spans="2:16" s="80" customFormat="1">
      <c r="B9" s="76"/>
      <c r="C9" s="68" t="s">
        <v>58</v>
      </c>
      <c r="D9" s="122">
        <v>18629401.630802792</v>
      </c>
      <c r="E9" s="122">
        <v>37133921.407537967</v>
      </c>
      <c r="F9" s="122">
        <v>34565165.448569715</v>
      </c>
      <c r="G9" s="122"/>
      <c r="H9" s="116">
        <v>90328488.486910477</v>
      </c>
      <c r="I9" s="122"/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122">
        <v>11473021.444085486</v>
      </c>
      <c r="E10" s="122">
        <v>9671809.7101454549</v>
      </c>
      <c r="F10" s="122">
        <v>19511670.810530283</v>
      </c>
      <c r="G10" s="122"/>
      <c r="H10" s="116">
        <v>40656501.964761227</v>
      </c>
      <c r="I10" s="122"/>
      <c r="J10" s="77"/>
      <c r="K10" s="77"/>
      <c r="L10" s="77"/>
      <c r="M10" s="77"/>
      <c r="N10" s="77"/>
    </row>
    <row r="11" spans="2:16" ht="18" hidden="1" customHeight="1">
      <c r="B11" s="45"/>
      <c r="C11" s="68" t="s">
        <v>7</v>
      </c>
      <c r="D11" s="123">
        <v>52000</v>
      </c>
      <c r="E11" s="122">
        <v>26000</v>
      </c>
      <c r="F11" s="122">
        <v>30670</v>
      </c>
      <c r="G11" s="122"/>
      <c r="H11" s="116">
        <v>108670</v>
      </c>
      <c r="I11" s="122">
        <v>3231489.1209401712</v>
      </c>
      <c r="K11" s="32"/>
      <c r="L11" s="32"/>
      <c r="M11" s="32"/>
      <c r="N11" s="32"/>
      <c r="O11" s="32"/>
    </row>
    <row r="12" spans="2:16">
      <c r="B12" s="45">
        <v>5.2</v>
      </c>
      <c r="C12" s="68" t="s">
        <v>8</v>
      </c>
      <c r="D12" s="123">
        <v>108379603.31999999</v>
      </c>
      <c r="E12" s="122">
        <v>147006511.44999999</v>
      </c>
      <c r="F12" s="122">
        <v>175082725.55000001</v>
      </c>
      <c r="G12" s="122">
        <v>185822595.66999999</v>
      </c>
      <c r="H12" s="116">
        <v>616291435.99000001</v>
      </c>
      <c r="I12" s="122">
        <v>414409461.93000001</v>
      </c>
      <c r="K12" s="32"/>
      <c r="L12" s="32"/>
      <c r="M12" s="32"/>
      <c r="N12" s="32"/>
      <c r="O12" s="32"/>
    </row>
    <row r="13" spans="2:16" ht="18" hidden="1" customHeight="1" outlineLevel="1">
      <c r="B13" s="45"/>
      <c r="C13" s="68" t="s">
        <v>9</v>
      </c>
      <c r="D13" s="123">
        <v>13511866.710000001</v>
      </c>
      <c r="E13" s="122">
        <v>16937539.270000003</v>
      </c>
      <c r="F13" s="122">
        <v>21617054.759999998</v>
      </c>
      <c r="G13" s="122">
        <v>24220831.199999999</v>
      </c>
      <c r="H13" s="116">
        <v>76287291.939999998</v>
      </c>
      <c r="I13" s="122">
        <v>43000276.140000001</v>
      </c>
      <c r="K13" s="32"/>
      <c r="L13" s="32"/>
      <c r="M13" s="32"/>
      <c r="N13" s="32"/>
      <c r="O13" s="32"/>
    </row>
    <row r="14" spans="2:16" ht="18" hidden="1" customHeight="1" outlineLevel="1">
      <c r="B14" s="45"/>
      <c r="C14" s="68" t="s">
        <v>10</v>
      </c>
      <c r="D14" s="123">
        <v>22305.900000000009</v>
      </c>
      <c r="E14" s="122">
        <v>296419.87</v>
      </c>
      <c r="F14" s="122">
        <v>-180994.37000000011</v>
      </c>
      <c r="G14" s="122">
        <v>747000</v>
      </c>
      <c r="H14" s="116">
        <v>884731.39999999991</v>
      </c>
      <c r="I14" s="122">
        <v>917089.58000000007</v>
      </c>
      <c r="K14" s="32"/>
      <c r="L14" s="32"/>
      <c r="M14" s="32"/>
      <c r="N14" s="32"/>
      <c r="O14" s="32"/>
    </row>
    <row r="15" spans="2:16" ht="18" hidden="1" customHeight="1" outlineLevel="1">
      <c r="B15" s="45"/>
      <c r="C15" s="68" t="s">
        <v>11</v>
      </c>
      <c r="D15" s="123">
        <v>3535108.72</v>
      </c>
      <c r="E15" s="122">
        <v>2594361.37</v>
      </c>
      <c r="F15" s="122">
        <v>4234501.438000001</v>
      </c>
      <c r="G15" s="122">
        <v>4607185.4400000013</v>
      </c>
      <c r="H15" s="116">
        <v>14971156.968000002</v>
      </c>
      <c r="I15" s="122">
        <v>10584798.336399999</v>
      </c>
      <c r="K15" s="32"/>
      <c r="L15" s="32"/>
      <c r="M15" s="32"/>
      <c r="N15" s="32"/>
      <c r="O15" s="32"/>
    </row>
    <row r="16" spans="2:16" ht="18" hidden="1" customHeight="1" outlineLevel="1">
      <c r="B16" s="45"/>
      <c r="C16" s="68" t="s">
        <v>12</v>
      </c>
      <c r="D16" s="122">
        <v>0</v>
      </c>
      <c r="E16" s="122">
        <v>0</v>
      </c>
      <c r="F16" s="122">
        <v>0</v>
      </c>
      <c r="G16" s="122">
        <v>0</v>
      </c>
      <c r="H16" s="122">
        <v>0</v>
      </c>
      <c r="I16" s="122">
        <v>0</v>
      </c>
      <c r="K16" s="32"/>
      <c r="L16" s="32"/>
      <c r="M16" s="32"/>
      <c r="N16" s="32"/>
      <c r="O16" s="32"/>
    </row>
    <row r="17" spans="2:15" ht="18" hidden="1" customHeight="1" outlineLevel="1">
      <c r="B17" s="45"/>
      <c r="C17" s="68" t="s">
        <v>13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K17" s="32"/>
      <c r="L17" s="32"/>
      <c r="M17" s="32"/>
      <c r="N17" s="32"/>
      <c r="O17" s="32"/>
    </row>
    <row r="18" spans="2:15" ht="18" hidden="1" customHeight="1" outlineLevel="1">
      <c r="B18" s="45"/>
      <c r="C18" s="68" t="s">
        <v>14</v>
      </c>
      <c r="D18" s="122">
        <v>0</v>
      </c>
      <c r="E18" s="122">
        <v>0</v>
      </c>
      <c r="F18" s="122">
        <v>1268600.93</v>
      </c>
      <c r="G18" s="122">
        <v>0</v>
      </c>
      <c r="H18" s="122">
        <v>1268600.93</v>
      </c>
      <c r="I18" s="122">
        <v>0</v>
      </c>
      <c r="K18" s="32"/>
      <c r="L18" s="32"/>
      <c r="M18" s="32"/>
      <c r="N18" s="32"/>
      <c r="O18" s="32"/>
    </row>
    <row r="19" spans="2:15" ht="18" hidden="1" customHeight="1" outlineLevel="1">
      <c r="B19" s="45"/>
      <c r="C19" s="68" t="s">
        <v>55</v>
      </c>
      <c r="D19" s="122">
        <v>0</v>
      </c>
      <c r="E19" s="122">
        <v>0</v>
      </c>
      <c r="F19" s="122">
        <v>0</v>
      </c>
      <c r="G19" s="122">
        <v>0</v>
      </c>
      <c r="H19" s="122">
        <v>0</v>
      </c>
      <c r="I19" s="122">
        <v>0</v>
      </c>
      <c r="K19" s="32"/>
      <c r="L19" s="32"/>
      <c r="M19" s="32"/>
      <c r="N19" s="32"/>
      <c r="O19" s="32"/>
    </row>
    <row r="20" spans="2:15" collapsed="1">
      <c r="B20" s="45">
        <v>6</v>
      </c>
      <c r="C20" s="22" t="s">
        <v>61</v>
      </c>
      <c r="D20" s="122">
        <v>61866678.17219995</v>
      </c>
      <c r="E20" s="122">
        <v>82498288.86999999</v>
      </c>
      <c r="F20" s="122">
        <v>94298228.381216586</v>
      </c>
      <c r="G20" s="122">
        <v>72343412.488159999</v>
      </c>
      <c r="H20" s="122">
        <v>311006607.91157651</v>
      </c>
      <c r="I20" s="122">
        <v>242050487.34167928</v>
      </c>
      <c r="K20" s="32"/>
      <c r="L20" s="32"/>
      <c r="M20" s="32"/>
      <c r="N20" s="32"/>
      <c r="O20" s="32"/>
    </row>
    <row r="21" spans="2:15" outlineLevel="1">
      <c r="B21" s="62">
        <v>6.1</v>
      </c>
      <c r="C21" s="63" t="s">
        <v>22</v>
      </c>
      <c r="D21" s="122">
        <v>16211635.462199947</v>
      </c>
      <c r="E21" s="122">
        <v>20115772.949999999</v>
      </c>
      <c r="F21" s="122">
        <v>21732728.799999997</v>
      </c>
      <c r="G21" s="122">
        <v>20892972.18</v>
      </c>
      <c r="H21" s="122">
        <v>78953109.392199948</v>
      </c>
      <c r="I21" s="122">
        <v>73054650.189999998</v>
      </c>
      <c r="K21" s="32"/>
      <c r="L21" s="32"/>
      <c r="M21" s="32"/>
      <c r="N21" s="32"/>
      <c r="O21" s="32"/>
    </row>
    <row r="22" spans="2:15" ht="18" hidden="1" customHeight="1" outlineLevel="1">
      <c r="B22" s="62"/>
      <c r="C22" s="68" t="s">
        <v>15</v>
      </c>
      <c r="D22" s="123">
        <v>9491390.7403699718</v>
      </c>
      <c r="E22" s="122">
        <v>12605310</v>
      </c>
      <c r="F22" s="122">
        <v>17418646.507799994</v>
      </c>
      <c r="G22" s="122">
        <v>19728973.379999999</v>
      </c>
      <c r="H22" s="116">
        <v>59244320.628169969</v>
      </c>
      <c r="I22" s="122">
        <v>48841628.458300002</v>
      </c>
      <c r="K22" s="32"/>
      <c r="L22" s="32"/>
      <c r="M22" s="32"/>
      <c r="N22" s="32"/>
      <c r="O22" s="32"/>
    </row>
    <row r="23" spans="2:15" ht="18" hidden="1" customHeight="1" outlineLevel="1">
      <c r="B23" s="62"/>
      <c r="C23" s="68" t="s">
        <v>16</v>
      </c>
      <c r="D23" s="123">
        <v>5817581.6618299736</v>
      </c>
      <c r="E23" s="122">
        <v>6393845</v>
      </c>
      <c r="F23" s="122">
        <v>3150100.6122000045</v>
      </c>
      <c r="G23" s="122">
        <v>0</v>
      </c>
      <c r="H23" s="116">
        <v>15361527.274029979</v>
      </c>
      <c r="I23" s="122">
        <v>20803864.511699997</v>
      </c>
      <c r="K23" s="32"/>
      <c r="L23" s="32"/>
      <c r="M23" s="32"/>
      <c r="N23" s="32"/>
      <c r="O23" s="32"/>
    </row>
    <row r="24" spans="2:15" ht="18" hidden="1" customHeight="1" outlineLevel="1">
      <c r="B24" s="62"/>
      <c r="C24" s="68" t="s">
        <v>17</v>
      </c>
      <c r="D24" s="123">
        <v>902663.06</v>
      </c>
      <c r="E24" s="122">
        <v>1116617.9500000002</v>
      </c>
      <c r="F24" s="122">
        <v>1163981.6800000002</v>
      </c>
      <c r="G24" s="122">
        <v>1163998.8</v>
      </c>
      <c r="H24" s="116">
        <v>4347261.49</v>
      </c>
      <c r="I24" s="122">
        <v>3409157.22</v>
      </c>
      <c r="K24" s="32"/>
      <c r="L24" s="32"/>
      <c r="M24" s="32"/>
      <c r="N24" s="32"/>
      <c r="O24" s="32"/>
    </row>
    <row r="25" spans="2:15" outlineLevel="1">
      <c r="B25" s="62">
        <v>6.2</v>
      </c>
      <c r="C25" s="68" t="s">
        <v>18</v>
      </c>
      <c r="D25" s="126">
        <v>5909444.2400000002</v>
      </c>
      <c r="E25" s="122">
        <v>8225484.4900000002</v>
      </c>
      <c r="F25" s="122">
        <v>9039799.0800000001</v>
      </c>
      <c r="G25" s="122">
        <v>9192163</v>
      </c>
      <c r="H25" s="116">
        <v>32366890.810000002</v>
      </c>
      <c r="I25" s="122">
        <v>20085948.251679279</v>
      </c>
      <c r="K25" s="32"/>
      <c r="L25" s="32"/>
      <c r="M25" s="32"/>
      <c r="N25" s="32"/>
      <c r="O25" s="32"/>
    </row>
    <row r="26" spans="2:15" outlineLevel="1">
      <c r="B26" s="62">
        <v>6.3</v>
      </c>
      <c r="C26" s="68" t="s">
        <v>19</v>
      </c>
      <c r="D26" s="126">
        <v>11693072.120000001</v>
      </c>
      <c r="E26" s="122">
        <v>12802955.550000001</v>
      </c>
      <c r="F26" s="122">
        <v>13843668.210000001</v>
      </c>
      <c r="G26" s="122">
        <v>13697793.42</v>
      </c>
      <c r="H26" s="116">
        <v>52037489.300000004</v>
      </c>
      <c r="I26" s="122">
        <v>31295205.73</v>
      </c>
      <c r="K26" s="32"/>
      <c r="L26" s="32"/>
      <c r="M26" s="32"/>
      <c r="N26" s="32"/>
      <c r="O26" s="32"/>
    </row>
    <row r="27" spans="2:15" outlineLevel="1">
      <c r="B27" s="62">
        <v>6.4</v>
      </c>
      <c r="C27" s="68" t="s">
        <v>20</v>
      </c>
      <c r="D27" s="126">
        <v>5000333.25</v>
      </c>
      <c r="E27" s="122">
        <v>7049121.7999999998</v>
      </c>
      <c r="F27" s="122">
        <v>9439063.3477165867</v>
      </c>
      <c r="G27" s="122">
        <v>5850760.5899999999</v>
      </c>
      <c r="H27" s="116">
        <v>27339278.987716589</v>
      </c>
      <c r="I27" s="122">
        <v>11394601.460000001</v>
      </c>
      <c r="K27" s="32"/>
      <c r="L27" s="32"/>
      <c r="M27" s="32"/>
      <c r="N27" s="32"/>
      <c r="O27" s="32"/>
    </row>
    <row r="28" spans="2:15" outlineLevel="1">
      <c r="B28" s="62">
        <v>6.5</v>
      </c>
      <c r="C28" s="68" t="s">
        <v>21</v>
      </c>
      <c r="D28" s="126">
        <v>2845434</v>
      </c>
      <c r="E28" s="122">
        <v>3152015</v>
      </c>
      <c r="F28" s="122">
        <v>3830583.1634999998</v>
      </c>
      <c r="G28" s="122">
        <v>3504271.659</v>
      </c>
      <c r="H28" s="116">
        <v>13332303.8225</v>
      </c>
      <c r="I28" s="122">
        <v>19967298.780000001</v>
      </c>
      <c r="K28" s="32"/>
      <c r="L28" s="32"/>
      <c r="M28" s="32"/>
      <c r="N28" s="32"/>
      <c r="O28" s="32"/>
    </row>
    <row r="29" spans="2:15" s="19" customFormat="1">
      <c r="B29" s="62">
        <v>6.6</v>
      </c>
      <c r="C29" s="68" t="s">
        <v>56</v>
      </c>
      <c r="D29" s="126">
        <v>7974933.3499999996</v>
      </c>
      <c r="E29" s="122">
        <v>14870477.390000001</v>
      </c>
      <c r="F29" s="122">
        <v>11722616.18</v>
      </c>
      <c r="G29" s="122">
        <v>8942151.8691600002</v>
      </c>
      <c r="H29" s="116">
        <v>43510178.789159998</v>
      </c>
      <c r="I29" s="122">
        <v>41024164.230000004</v>
      </c>
      <c r="K29" s="20"/>
      <c r="L29" s="20"/>
      <c r="M29" s="20"/>
      <c r="N29" s="20"/>
      <c r="O29" s="20"/>
    </row>
    <row r="30" spans="2:15" s="19" customFormat="1">
      <c r="B30" s="62">
        <v>6.7</v>
      </c>
      <c r="C30" s="68" t="s">
        <v>57</v>
      </c>
      <c r="D30" s="126">
        <v>12231825.75</v>
      </c>
      <c r="E30" s="122">
        <v>16282461.689999999</v>
      </c>
      <c r="F30" s="122">
        <v>24689769.600000001</v>
      </c>
      <c r="G30" s="122">
        <v>10263299.770000001</v>
      </c>
      <c r="H30" s="116">
        <v>63467356.810000002</v>
      </c>
      <c r="I30" s="122">
        <v>45228618.700000003</v>
      </c>
      <c r="K30" s="20"/>
      <c r="L30" s="20"/>
      <c r="M30" s="20"/>
      <c r="N30" s="20"/>
      <c r="O30" s="20"/>
    </row>
    <row r="31" spans="2:15">
      <c r="B31" s="62">
        <v>7</v>
      </c>
      <c r="C31" s="45" t="s">
        <v>23</v>
      </c>
      <c r="D31" s="122">
        <v>23754499.365300044</v>
      </c>
      <c r="E31" s="122">
        <v>17895505.150599971</v>
      </c>
      <c r="F31" s="122">
        <v>28572839.505683422</v>
      </c>
      <c r="G31" s="122">
        <v>67400703.201840028</v>
      </c>
      <c r="H31" s="122">
        <v>137623547.22342348</v>
      </c>
      <c r="I31" s="122">
        <v>-57849539.997414827</v>
      </c>
      <c r="K31" s="32"/>
      <c r="L31" s="32"/>
      <c r="M31" s="32"/>
      <c r="N31" s="32"/>
      <c r="O31" s="32"/>
    </row>
    <row r="32" spans="2:15">
      <c r="B32" s="70"/>
      <c r="C32" s="50" t="s">
        <v>24</v>
      </c>
      <c r="D32" s="116">
        <v>0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K32" s="32"/>
      <c r="L32" s="32"/>
      <c r="M32" s="32"/>
      <c r="N32" s="32"/>
      <c r="O32" s="32"/>
    </row>
    <row r="33" spans="2:15">
      <c r="B33" s="70">
        <v>8</v>
      </c>
      <c r="C33" s="50" t="s">
        <v>25</v>
      </c>
      <c r="D33" s="126">
        <v>249177.65</v>
      </c>
      <c r="E33" s="116">
        <v>296475.50699999998</v>
      </c>
      <c r="F33" s="116">
        <v>350373.91700000002</v>
      </c>
      <c r="G33" s="116">
        <v>249008.23800000001</v>
      </c>
      <c r="H33" s="116">
        <v>1145035.3119999999</v>
      </c>
      <c r="I33" s="116">
        <v>569100.66026000003</v>
      </c>
      <c r="K33" s="32"/>
      <c r="L33" s="32"/>
      <c r="M33" s="32"/>
      <c r="N33" s="32"/>
      <c r="O33" s="32"/>
    </row>
    <row r="34" spans="2:15">
      <c r="B34" s="70">
        <v>9</v>
      </c>
      <c r="C34" s="50" t="s">
        <v>26</v>
      </c>
      <c r="D34" s="126">
        <v>13500213.139999999</v>
      </c>
      <c r="E34" s="116">
        <v>13458413.539999999</v>
      </c>
      <c r="F34" s="116">
        <v>14360342.370196078</v>
      </c>
      <c r="G34" s="116">
        <v>13488928.336828236</v>
      </c>
      <c r="H34" s="116">
        <v>54807897.387024313</v>
      </c>
      <c r="I34" s="116">
        <v>48328909.680000007</v>
      </c>
      <c r="K34" s="32"/>
      <c r="L34" s="32"/>
      <c r="M34" s="32"/>
      <c r="N34" s="32"/>
      <c r="O34" s="32"/>
    </row>
    <row r="35" spans="2:15">
      <c r="B35" s="70"/>
      <c r="C35" s="50" t="s">
        <v>27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K35" s="32"/>
      <c r="L35" s="32"/>
      <c r="M35" s="32"/>
      <c r="N35" s="32"/>
      <c r="O35" s="32"/>
    </row>
    <row r="36" spans="2:15" ht="18" hidden="1" customHeight="1">
      <c r="B36" s="45"/>
      <c r="C36" s="73" t="s">
        <v>28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K36" s="32"/>
      <c r="L36" s="32"/>
      <c r="M36" s="32"/>
      <c r="N36" s="32"/>
      <c r="O36" s="32"/>
    </row>
    <row r="37" spans="2:15">
      <c r="B37" s="54">
        <v>10</v>
      </c>
      <c r="C37" s="54" t="s">
        <v>29</v>
      </c>
      <c r="D37" s="117">
        <v>10005108.575300047</v>
      </c>
      <c r="E37" s="117">
        <v>4140616.103599973</v>
      </c>
      <c r="F37" s="117">
        <v>13862123.218487345</v>
      </c>
      <c r="G37" s="117">
        <v>53662766.627011791</v>
      </c>
      <c r="H37" s="117">
        <v>81670614.524399161</v>
      </c>
      <c r="I37" s="117">
        <v>-106747550.33767483</v>
      </c>
      <c r="K37" s="32"/>
      <c r="L37" s="32"/>
      <c r="M37" s="32"/>
      <c r="N37" s="32"/>
      <c r="O37" s="32"/>
    </row>
    <row r="38" spans="2:15">
      <c r="B38" s="45">
        <v>11</v>
      </c>
      <c r="C38" s="45" t="s">
        <v>30</v>
      </c>
      <c r="D38" s="116"/>
      <c r="E38" s="116"/>
      <c r="F38" s="125"/>
      <c r="G38" s="116"/>
      <c r="H38" s="116"/>
      <c r="I38" s="116"/>
      <c r="J38" s="21"/>
    </row>
    <row r="39" spans="2:15">
      <c r="B39" s="54">
        <v>12</v>
      </c>
      <c r="C39" s="54" t="s">
        <v>31</v>
      </c>
      <c r="D39" s="117">
        <v>10005108.575300047</v>
      </c>
      <c r="E39" s="117">
        <v>4140616.103599973</v>
      </c>
      <c r="F39" s="117">
        <v>13862123.218487345</v>
      </c>
      <c r="G39" s="117">
        <v>53662766.627011791</v>
      </c>
      <c r="H39" s="117">
        <v>81670614.524399161</v>
      </c>
      <c r="I39" s="117">
        <v>-106747550.33767483</v>
      </c>
    </row>
    <row r="40" spans="2:15">
      <c r="B40" s="61"/>
      <c r="C40" s="61" t="s">
        <v>32</v>
      </c>
      <c r="D40" s="118">
        <v>7071937.0999999996</v>
      </c>
      <c r="E40" s="118">
        <v>8435518.4000000004</v>
      </c>
      <c r="F40" s="118">
        <v>10309377.9</v>
      </c>
      <c r="G40" s="118">
        <v>11873040.000000002</v>
      </c>
      <c r="H40" s="118">
        <v>37689873.399999999</v>
      </c>
      <c r="I40" s="118">
        <v>25035877</v>
      </c>
    </row>
    <row r="41" spans="2:15">
      <c r="B41" s="45">
        <v>13</v>
      </c>
      <c r="C41" s="69" t="s">
        <v>33</v>
      </c>
      <c r="D41" s="120">
        <v>26.487164715053808</v>
      </c>
      <c r="E41" s="120">
        <v>29.557533871303033</v>
      </c>
      <c r="F41" s="120">
        <v>28.742773770007656</v>
      </c>
      <c r="G41" s="120">
        <v>24.234823162236456</v>
      </c>
      <c r="H41" s="120">
        <v>27.081805616772826</v>
      </c>
      <c r="I41" s="120">
        <v>28.397731516578354</v>
      </c>
      <c r="K41" s="32"/>
      <c r="L41" s="32"/>
      <c r="M41" s="32"/>
      <c r="N41" s="32"/>
      <c r="O41" s="32"/>
    </row>
    <row r="42" spans="2:15">
      <c r="B42" s="45">
        <v>14</v>
      </c>
      <c r="C42" s="69" t="s">
        <v>34</v>
      </c>
      <c r="D42" s="120">
        <v>17.738970649215759</v>
      </c>
      <c r="E42" s="120">
        <v>19.777662029638861</v>
      </c>
      <c r="F42" s="120">
        <v>19.595933941659077</v>
      </c>
      <c r="G42" s="120">
        <v>18.141740641823823</v>
      </c>
      <c r="H42" s="120">
        <v>18.830076973089547</v>
      </c>
      <c r="I42" s="120">
        <v>18.729586584340542</v>
      </c>
      <c r="K42" s="32"/>
      <c r="L42" s="32"/>
      <c r="M42" s="32"/>
      <c r="N42" s="32"/>
      <c r="O42" s="32"/>
    </row>
    <row r="43" spans="2:15">
      <c r="B43" s="45">
        <v>15</v>
      </c>
      <c r="C43" s="69" t="s">
        <v>35</v>
      </c>
      <c r="D43" s="120">
        <v>8.7481940658380513</v>
      </c>
      <c r="E43" s="120">
        <v>9.7798718416641695</v>
      </c>
      <c r="F43" s="120">
        <v>9.1468398283485737</v>
      </c>
      <c r="G43" s="120">
        <v>6.0930825204126311</v>
      </c>
      <c r="H43" s="120">
        <v>8.2517286436832791</v>
      </c>
      <c r="I43" s="120">
        <v>9.6681449322378157</v>
      </c>
      <c r="K43" s="32"/>
      <c r="L43" s="32"/>
      <c r="M43" s="32"/>
      <c r="N43" s="32"/>
      <c r="O43" s="32"/>
    </row>
    <row r="44" spans="2:15">
      <c r="B44" s="45">
        <v>16</v>
      </c>
      <c r="C44" s="69" t="s">
        <v>36</v>
      </c>
      <c r="D44" s="120">
        <v>0.66971949772841977</v>
      </c>
      <c r="E44" s="120">
        <v>0.66912422787885895</v>
      </c>
      <c r="F44" s="120">
        <v>0.68176906301600326</v>
      </c>
      <c r="G44" s="120">
        <v>0.74858151513533278</v>
      </c>
      <c r="H44" s="120">
        <v>0.69530360122765744</v>
      </c>
      <c r="I44" s="120">
        <v>0.6595451673105075</v>
      </c>
      <c r="K44" s="32"/>
      <c r="L44" s="32"/>
      <c r="M44" s="32"/>
      <c r="N44" s="32"/>
      <c r="O44" s="32"/>
    </row>
    <row r="45" spans="2:15">
      <c r="B45" s="45">
        <v>17</v>
      </c>
      <c r="C45" s="69" t="s">
        <v>37</v>
      </c>
      <c r="D45" s="120">
        <v>0.33028050227158029</v>
      </c>
      <c r="E45" s="120">
        <v>0.330875772121141</v>
      </c>
      <c r="F45" s="120">
        <v>0.31823093698399652</v>
      </c>
      <c r="G45" s="120">
        <v>0.25141848486466717</v>
      </c>
      <c r="H45" s="120">
        <v>0.30469639877234256</v>
      </c>
      <c r="I45" s="120">
        <v>0.34045483268949267</v>
      </c>
      <c r="K45" s="32"/>
      <c r="L45" s="32"/>
      <c r="M45" s="32"/>
      <c r="N45" s="32"/>
      <c r="O45" s="32"/>
    </row>
    <row r="46" spans="2:15">
      <c r="B46" s="45">
        <v>18</v>
      </c>
      <c r="C46" s="69" t="s">
        <v>38</v>
      </c>
      <c r="D46" s="121">
        <v>4.1884498205940729E-2</v>
      </c>
      <c r="E46" s="121">
        <v>1.3245825916928267E-2</v>
      </c>
      <c r="F46" s="121">
        <v>3.5471045614098556E-2</v>
      </c>
      <c r="G46" s="121">
        <v>0.13324007561839027</v>
      </c>
      <c r="H46" s="121">
        <v>6.0720512223310708E-2</v>
      </c>
      <c r="I46" s="121">
        <v>-0.14900003383227717</v>
      </c>
    </row>
    <row r="47" spans="2:15">
      <c r="B47" s="45">
        <v>19</v>
      </c>
      <c r="C47" s="69" t="s">
        <v>39</v>
      </c>
      <c r="D47" s="121">
        <v>0</v>
      </c>
      <c r="E47" s="121">
        <v>0</v>
      </c>
      <c r="F47" s="121">
        <v>0</v>
      </c>
      <c r="G47" s="121">
        <v>0</v>
      </c>
      <c r="H47" s="121">
        <v>0</v>
      </c>
      <c r="I47" s="121">
        <v>0</v>
      </c>
    </row>
    <row r="48" spans="2:15">
      <c r="B48" s="45">
        <v>20</v>
      </c>
      <c r="C48" s="69" t="s">
        <v>40</v>
      </c>
      <c r="D48" s="121">
        <v>9.9443727028128925E-2</v>
      </c>
      <c r="E48" s="121">
        <v>5.7247699373590852E-2</v>
      </c>
      <c r="F48" s="121">
        <v>7.3113510640183843E-2</v>
      </c>
      <c r="G48" s="121">
        <v>0.16735020118819993</v>
      </c>
      <c r="H48" s="121">
        <v>0.10232042859061299</v>
      </c>
      <c r="I48" s="121">
        <v>-8.0747365063930071E-2</v>
      </c>
    </row>
    <row r="49" spans="2:17" ht="17.25" thickBot="1">
      <c r="B49" s="45">
        <v>21</v>
      </c>
      <c r="C49" s="46" t="s">
        <v>41</v>
      </c>
      <c r="D49" s="121">
        <v>4.1884498205940729E-2</v>
      </c>
      <c r="E49" s="121">
        <v>1.3245825916928267E-2</v>
      </c>
      <c r="F49" s="121">
        <v>3.5471045614098556E-2</v>
      </c>
      <c r="G49" s="121">
        <v>0.13324007561839027</v>
      </c>
      <c r="H49" s="121">
        <v>6.0720512223310708E-2</v>
      </c>
      <c r="I49" s="121">
        <v>-0.14900003383227717</v>
      </c>
    </row>
    <row r="50" spans="2:17">
      <c r="D50" s="7"/>
      <c r="E50" s="7"/>
      <c r="F50" s="7"/>
      <c r="G50" s="7"/>
      <c r="H50" s="7"/>
      <c r="I50" s="7"/>
    </row>
    <row r="51" spans="2:17" ht="17.25" thickBot="1">
      <c r="C51" s="44" t="s">
        <v>42</v>
      </c>
    </row>
    <row r="52" spans="2:17">
      <c r="B52" s="55" t="s">
        <v>0</v>
      </c>
      <c r="C52" s="48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7">
      <c r="B53" s="64">
        <v>1</v>
      </c>
      <c r="C53" s="47" t="s">
        <v>2</v>
      </c>
      <c r="D53" s="101">
        <v>2188059</v>
      </c>
      <c r="E53" s="101">
        <v>2296723</v>
      </c>
      <c r="F53" s="101">
        <v>2247314</v>
      </c>
      <c r="G53" s="101">
        <v>1894691</v>
      </c>
      <c r="H53" s="101">
        <v>1708502</v>
      </c>
      <c r="I53" s="101">
        <v>2393472.4</v>
      </c>
      <c r="J53" s="101">
        <v>1477996.9</v>
      </c>
      <c r="K53" s="101">
        <v>3200467.8</v>
      </c>
      <c r="L53" s="101">
        <v>2628010.2000000002</v>
      </c>
      <c r="M53" s="101">
        <v>3082670.8</v>
      </c>
      <c r="N53" s="101">
        <v>2724837.4</v>
      </c>
      <c r="O53" s="101">
        <v>3990375</v>
      </c>
      <c r="P53" s="101">
        <v>3396762.9</v>
      </c>
      <c r="Q53" s="21"/>
    </row>
    <row r="54" spans="2:17">
      <c r="B54" s="53">
        <v>2</v>
      </c>
      <c r="C54" s="59" t="s">
        <v>3</v>
      </c>
      <c r="D54" s="102">
        <v>59710595.710000001</v>
      </c>
      <c r="E54" s="102">
        <v>61630080.409999996</v>
      </c>
      <c r="F54" s="102">
        <v>61887369.010000005</v>
      </c>
      <c r="G54" s="102">
        <v>55590070.990000002</v>
      </c>
      <c r="H54" s="102">
        <v>52830426.149999999</v>
      </c>
      <c r="I54" s="102">
        <v>78542061.920000002</v>
      </c>
      <c r="J54" s="102">
        <v>50724822.700000003</v>
      </c>
      <c r="K54" s="102">
        <v>109606899.33</v>
      </c>
      <c r="L54" s="102">
        <v>90175215.189999998</v>
      </c>
      <c r="M54" s="102">
        <v>111374129.27999999</v>
      </c>
      <c r="N54" s="102">
        <v>111048460.27</v>
      </c>
      <c r="O54" s="102">
        <v>157126543</v>
      </c>
      <c r="P54" s="102">
        <v>131255601</v>
      </c>
      <c r="Q54" s="21"/>
    </row>
    <row r="55" spans="2:17">
      <c r="B55" s="64">
        <v>3</v>
      </c>
      <c r="C55" s="75" t="s">
        <v>4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21"/>
    </row>
    <row r="56" spans="2:17">
      <c r="B56" s="53">
        <v>4</v>
      </c>
      <c r="C56" s="74" t="s">
        <v>5</v>
      </c>
      <c r="D56" s="106">
        <v>59710595.710000001</v>
      </c>
      <c r="E56" s="106">
        <v>61630080.409999996</v>
      </c>
      <c r="F56" s="106">
        <v>61887369.010000005</v>
      </c>
      <c r="G56" s="106">
        <v>55590070.990000002</v>
      </c>
      <c r="H56" s="106">
        <v>52830426.149999999</v>
      </c>
      <c r="I56" s="106">
        <v>78542061.920000002</v>
      </c>
      <c r="J56" s="106">
        <v>50724822.700000003</v>
      </c>
      <c r="K56" s="106">
        <v>109606899.33</v>
      </c>
      <c r="L56" s="106">
        <v>90175215.189999998</v>
      </c>
      <c r="M56" s="106">
        <v>111374129.27999999</v>
      </c>
      <c r="N56" s="106">
        <v>111048460.27</v>
      </c>
      <c r="O56" s="106">
        <v>157126543</v>
      </c>
      <c r="P56" s="106">
        <v>131255601</v>
      </c>
      <c r="Q56" s="21"/>
    </row>
    <row r="57" spans="2:17">
      <c r="B57" s="64">
        <v>5</v>
      </c>
      <c r="C57" s="75" t="s">
        <v>6</v>
      </c>
      <c r="D57" s="105">
        <v>47884446.634000003</v>
      </c>
      <c r="E57" s="105">
        <v>43723620.840000004</v>
      </c>
      <c r="F57" s="105">
        <v>54117583.529999994</v>
      </c>
      <c r="G57" s="105">
        <v>35658315.137999997</v>
      </c>
      <c r="H57" s="105">
        <v>37669505.579999998</v>
      </c>
      <c r="I57" s="105">
        <v>42263579.751000002</v>
      </c>
      <c r="J57" s="105">
        <v>35191302.311499983</v>
      </c>
      <c r="K57" s="105">
        <v>75797723.900000006</v>
      </c>
      <c r="L57" s="105">
        <v>56517259.129999995</v>
      </c>
      <c r="M57" s="105">
        <v>79140004.685700014</v>
      </c>
      <c r="N57" s="105">
        <v>76546746.903700009</v>
      </c>
      <c r="O57" s="105">
        <v>100296055.35780001</v>
      </c>
      <c r="P57" s="105">
        <v>90860578.457299992</v>
      </c>
      <c r="Q57" s="21"/>
    </row>
    <row r="58" spans="2:17">
      <c r="B58" s="64">
        <v>5.0999999999999996</v>
      </c>
      <c r="C58" s="67" t="s">
        <v>62</v>
      </c>
      <c r="D58" s="103">
        <v>5479381.3400000008</v>
      </c>
      <c r="E58" s="103">
        <v>4998385.78</v>
      </c>
      <c r="F58" s="103">
        <v>13426926.290000001</v>
      </c>
      <c r="G58" s="103">
        <v>3081012.9079999998</v>
      </c>
      <c r="H58" s="103">
        <v>3046938.5999999996</v>
      </c>
      <c r="I58" s="103">
        <v>6669560.3710000003</v>
      </c>
      <c r="J58" s="103">
        <v>5289428.3914999897</v>
      </c>
      <c r="K58" s="103">
        <v>15792733</v>
      </c>
      <c r="L58" s="103">
        <v>10639000.279999999</v>
      </c>
      <c r="M58" s="103">
        <v>15313266.775699999</v>
      </c>
      <c r="N58" s="103">
        <v>19390911.703700002</v>
      </c>
      <c r="O58" s="103">
        <v>23983384.667800002</v>
      </c>
      <c r="P58" s="103">
        <v>30130237.137299996</v>
      </c>
      <c r="Q58" s="21"/>
    </row>
    <row r="59" spans="2:17" s="80" customFormat="1">
      <c r="B59" s="76"/>
      <c r="C59" s="68" t="s">
        <v>58</v>
      </c>
      <c r="D59" s="111"/>
      <c r="E59" s="111"/>
      <c r="F59" s="111"/>
      <c r="G59" s="111"/>
      <c r="H59" s="113"/>
      <c r="I59" s="111">
        <v>4268049.5</v>
      </c>
      <c r="J59" s="111">
        <v>7640129.4538882803</v>
      </c>
      <c r="K59" s="111">
        <v>6721222.6769145122</v>
      </c>
      <c r="L59" s="111">
        <v>12101552.413983423</v>
      </c>
      <c r="M59" s="111">
        <v>11082924.099854546</v>
      </c>
      <c r="N59" s="111">
        <v>13949444.8937</v>
      </c>
      <c r="O59" s="111">
        <v>20153066.0578366</v>
      </c>
      <c r="P59" s="111">
        <v>14412099.390733117</v>
      </c>
    </row>
    <row r="60" spans="2:17" s="80" customFormat="1">
      <c r="B60" s="76"/>
      <c r="C60" s="68" t="s">
        <v>59</v>
      </c>
      <c r="D60" s="111"/>
      <c r="E60" s="111"/>
      <c r="F60" s="111"/>
      <c r="G60" s="111"/>
      <c r="H60" s="113"/>
      <c r="I60" s="111">
        <v>2401510.6710000001</v>
      </c>
      <c r="J60" s="111"/>
      <c r="K60" s="111">
        <v>9071510.7730854861</v>
      </c>
      <c r="L60" s="111"/>
      <c r="M60" s="111">
        <v>4230342.9001454543</v>
      </c>
      <c r="N60" s="114">
        <v>5441466.8100000005</v>
      </c>
      <c r="O60" s="114">
        <v>3830318.6099634022</v>
      </c>
      <c r="P60" s="114">
        <v>15681352.200566879</v>
      </c>
    </row>
    <row r="61" spans="2:17" ht="18" hidden="1" customHeight="1">
      <c r="B61" s="64"/>
      <c r="C61" s="67" t="s">
        <v>7</v>
      </c>
      <c r="D61" s="103">
        <v>1906194</v>
      </c>
      <c r="E61" s="103">
        <v>0</v>
      </c>
      <c r="F61" s="103">
        <v>575268</v>
      </c>
      <c r="G61" s="103">
        <v>150972.42000000001</v>
      </c>
      <c r="H61" s="103">
        <v>136080</v>
      </c>
      <c r="I61" s="103">
        <v>0</v>
      </c>
      <c r="J61" s="103">
        <v>2000</v>
      </c>
      <c r="K61" s="103">
        <v>50000</v>
      </c>
      <c r="L61" s="103">
        <v>26000</v>
      </c>
      <c r="M61" s="103">
        <v>0</v>
      </c>
      <c r="N61" s="103">
        <v>0</v>
      </c>
      <c r="O61" s="103">
        <v>0</v>
      </c>
      <c r="P61" s="103">
        <v>30670</v>
      </c>
      <c r="Q61" s="21"/>
    </row>
    <row r="62" spans="2:17">
      <c r="B62" s="64">
        <v>5.2</v>
      </c>
      <c r="C62" s="67" t="s">
        <v>8</v>
      </c>
      <c r="D62" s="103">
        <v>36104146.579999998</v>
      </c>
      <c r="E62" s="103">
        <v>34150218.299999997</v>
      </c>
      <c r="F62" s="103">
        <v>35791556.140000001</v>
      </c>
      <c r="G62" s="103">
        <v>28407574.719999999</v>
      </c>
      <c r="H62" s="103">
        <v>30510240.16</v>
      </c>
      <c r="I62" s="103">
        <v>30375220.949999999</v>
      </c>
      <c r="J62" s="103">
        <v>25767087.509999994</v>
      </c>
      <c r="K62" s="103">
        <v>52237294.410000004</v>
      </c>
      <c r="L62" s="103">
        <v>40253853.219999991</v>
      </c>
      <c r="M62" s="103">
        <v>56404876.590000004</v>
      </c>
      <c r="N62" s="103">
        <v>50347781.640000001</v>
      </c>
      <c r="O62" s="103">
        <v>65921243.470000006</v>
      </c>
      <c r="P62" s="103">
        <v>52499271.149999999</v>
      </c>
      <c r="Q62" s="21"/>
    </row>
    <row r="63" spans="2:17" ht="18" hidden="1" customHeight="1" outlineLevel="1">
      <c r="B63" s="64"/>
      <c r="C63" s="67" t="s">
        <v>9</v>
      </c>
      <c r="D63" s="103">
        <v>3479076.74</v>
      </c>
      <c r="E63" s="103">
        <v>3646632.17</v>
      </c>
      <c r="F63" s="103">
        <v>3606353.47</v>
      </c>
      <c r="G63" s="103">
        <v>3134637.5700000003</v>
      </c>
      <c r="H63" s="103">
        <v>3301955.06</v>
      </c>
      <c r="I63" s="103">
        <v>4526691.29</v>
      </c>
      <c r="J63" s="103">
        <v>2927681.9200000004</v>
      </c>
      <c r="K63" s="103">
        <v>6057493.5</v>
      </c>
      <c r="L63" s="103">
        <v>5139546.6400000006</v>
      </c>
      <c r="M63" s="103">
        <v>6098274.8800000008</v>
      </c>
      <c r="N63" s="103">
        <v>5699717.7500000009</v>
      </c>
      <c r="O63" s="103">
        <v>8183954.1999999993</v>
      </c>
      <c r="P63" s="103">
        <v>6929292.3600000003</v>
      </c>
      <c r="Q63" s="21"/>
    </row>
    <row r="64" spans="2:17" ht="18" hidden="1" customHeight="1" outlineLevel="1">
      <c r="B64" s="64"/>
      <c r="C64" s="67" t="s">
        <v>10</v>
      </c>
      <c r="D64" s="103">
        <v>87958.31</v>
      </c>
      <c r="E64" s="103">
        <v>44601.74</v>
      </c>
      <c r="F64" s="103">
        <v>67643.87</v>
      </c>
      <c r="G64" s="103">
        <v>85899.239999999991</v>
      </c>
      <c r="H64" s="103">
        <v>112477.44</v>
      </c>
      <c r="I64" s="103">
        <v>7320.2400000000052</v>
      </c>
      <c r="J64" s="103">
        <v>14920</v>
      </c>
      <c r="K64" s="103">
        <v>65.660000000003492</v>
      </c>
      <c r="L64" s="103">
        <v>191600.35</v>
      </c>
      <c r="M64" s="103">
        <v>59371.840000000004</v>
      </c>
      <c r="N64" s="103">
        <v>45447.680000000008</v>
      </c>
      <c r="O64" s="103">
        <v>32306.110000000004</v>
      </c>
      <c r="P64" s="103">
        <v>-462300.4800000001</v>
      </c>
      <c r="Q64" s="21"/>
    </row>
    <row r="65" spans="2:16" ht="18" hidden="1" customHeight="1" outlineLevel="1">
      <c r="B65" s="64"/>
      <c r="C65" s="67" t="s">
        <v>11</v>
      </c>
      <c r="D65" s="103">
        <v>827689.66399999999</v>
      </c>
      <c r="E65" s="103">
        <v>883782.85</v>
      </c>
      <c r="F65" s="103">
        <v>649835.76</v>
      </c>
      <c r="G65" s="103">
        <v>798218.28</v>
      </c>
      <c r="H65" s="103">
        <v>561814.31999999995</v>
      </c>
      <c r="I65" s="103">
        <v>684786.9</v>
      </c>
      <c r="J65" s="103">
        <v>1190184.49</v>
      </c>
      <c r="K65" s="103">
        <v>1660137.33</v>
      </c>
      <c r="L65" s="103">
        <v>267258.64</v>
      </c>
      <c r="M65" s="103">
        <v>1264214.6000000001</v>
      </c>
      <c r="N65" s="103">
        <v>1062888.1299999999</v>
      </c>
      <c r="O65" s="103">
        <v>906565.98</v>
      </c>
      <c r="P65" s="103">
        <v>1733408.29</v>
      </c>
    </row>
    <row r="66" spans="2:16" ht="18" hidden="1" customHeight="1" outlineLevel="1">
      <c r="B66" s="64"/>
      <c r="C66" s="67" t="s">
        <v>12</v>
      </c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</row>
    <row r="67" spans="2:16" ht="18" hidden="1" customHeight="1" outlineLevel="1">
      <c r="B67" s="64"/>
      <c r="C67" s="67" t="s">
        <v>13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</row>
    <row r="68" spans="2:16" ht="18" hidden="1" customHeight="1" outlineLevel="1">
      <c r="B68" s="64"/>
      <c r="C68" s="67" t="s">
        <v>14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>
        <v>1268600.93</v>
      </c>
      <c r="P68" s="111"/>
    </row>
    <row r="69" spans="2:16" ht="18" hidden="1" customHeight="1" outlineLevel="1">
      <c r="B69" s="64"/>
      <c r="C69" s="67" t="s">
        <v>55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</row>
    <row r="70" spans="2:16" collapsed="1">
      <c r="B70" s="64">
        <v>6</v>
      </c>
      <c r="C70" s="64" t="s">
        <v>43</v>
      </c>
      <c r="D70" s="111">
        <v>17126032.349999998</v>
      </c>
      <c r="E70" s="111">
        <v>20145813.010000002</v>
      </c>
      <c r="F70" s="111">
        <v>20017838.52</v>
      </c>
      <c r="G70" s="111">
        <v>19517668.89167928</v>
      </c>
      <c r="H70" s="111">
        <v>17826260.41</v>
      </c>
      <c r="I70" s="111">
        <v>21691508.639999982</v>
      </c>
      <c r="J70" s="111">
        <v>17954429.522199985</v>
      </c>
      <c r="K70" s="111">
        <v>22220740.009999979</v>
      </c>
      <c r="L70" s="111">
        <v>24650866.730000004</v>
      </c>
      <c r="M70" s="111">
        <v>28851282.940000001</v>
      </c>
      <c r="N70" s="111">
        <v>28996138.829999998</v>
      </c>
      <c r="O70" s="111">
        <v>31602893.989999972</v>
      </c>
      <c r="P70" s="111">
        <v>33825821.340000033</v>
      </c>
    </row>
    <row r="71" spans="2:16" outlineLevel="1">
      <c r="B71" s="58">
        <v>6.1</v>
      </c>
      <c r="C71" s="57" t="s">
        <v>22</v>
      </c>
      <c r="D71" s="111">
        <v>6151990.6100000003</v>
      </c>
      <c r="E71" s="111">
        <v>5691271.5000000009</v>
      </c>
      <c r="F71" s="111">
        <v>5966347.0499999989</v>
      </c>
      <c r="G71" s="111">
        <v>6114203.8000000007</v>
      </c>
      <c r="H71" s="111">
        <v>5832158.2300000004</v>
      </c>
      <c r="I71" s="111">
        <v>5309913.1099999808</v>
      </c>
      <c r="J71" s="111">
        <v>5474976.8321999833</v>
      </c>
      <c r="K71" s="111">
        <v>5426745.51999998</v>
      </c>
      <c r="L71" s="111">
        <v>5893242.6200000001</v>
      </c>
      <c r="M71" s="111">
        <v>7163157.4099999992</v>
      </c>
      <c r="N71" s="111">
        <v>7059372.5500000007</v>
      </c>
      <c r="O71" s="111">
        <v>7199311.7599999709</v>
      </c>
      <c r="P71" s="111">
        <v>7363064.49000003</v>
      </c>
    </row>
    <row r="72" spans="2:16" ht="18" hidden="1" customHeight="1" outlineLevel="1">
      <c r="B72" s="58"/>
      <c r="C72" s="67" t="s">
        <v>15</v>
      </c>
      <c r="D72" s="103">
        <v>4299022.6891000001</v>
      </c>
      <c r="E72" s="103">
        <v>4209439.8384000007</v>
      </c>
      <c r="F72" s="103">
        <v>4559673.215499999</v>
      </c>
      <c r="G72" s="103">
        <v>3626460.8940000003</v>
      </c>
      <c r="H72" s="103">
        <v>3335022.2826999999</v>
      </c>
      <c r="I72" s="103">
        <v>3306577.0893999888</v>
      </c>
      <c r="J72" s="103">
        <v>2565517.4577699946</v>
      </c>
      <c r="K72" s="103">
        <v>3619296.1931999875</v>
      </c>
      <c r="L72" s="103">
        <v>3584755.5883999998</v>
      </c>
      <c r="M72" s="103">
        <v>4686579.3099999996</v>
      </c>
      <c r="N72" s="103">
        <v>4333975.0744000003</v>
      </c>
      <c r="O72" s="103">
        <v>5642823.2849999769</v>
      </c>
      <c r="P72" s="103">
        <v>4993470.272800019</v>
      </c>
    </row>
    <row r="73" spans="2:16" ht="18" hidden="1" customHeight="1" outlineLevel="1">
      <c r="B73" s="58"/>
      <c r="C73" s="67" t="s">
        <v>16</v>
      </c>
      <c r="D73" s="103">
        <v>1557057.2708999999</v>
      </c>
      <c r="E73" s="103">
        <v>1185921.0116000001</v>
      </c>
      <c r="F73" s="103">
        <v>1110763.1845</v>
      </c>
      <c r="G73" s="103">
        <v>2191832.236</v>
      </c>
      <c r="H73" s="103">
        <v>2201242.4572999999</v>
      </c>
      <c r="I73" s="103">
        <v>1702448.3405999921</v>
      </c>
      <c r="J73" s="103">
        <v>2608571.6944299894</v>
      </c>
      <c r="K73" s="103">
        <v>1506561.6267999923</v>
      </c>
      <c r="L73" s="103">
        <v>1967851.1616</v>
      </c>
      <c r="M73" s="103">
        <v>2088587.0599999998</v>
      </c>
      <c r="N73" s="103">
        <v>2337406.4356000004</v>
      </c>
      <c r="O73" s="103">
        <v>1168497.4349999938</v>
      </c>
      <c r="P73" s="103">
        <v>1981603.1772000107</v>
      </c>
    </row>
    <row r="74" spans="2:16" ht="18" hidden="1" customHeight="1" outlineLevel="1">
      <c r="B74" s="58"/>
      <c r="C74" s="67" t="s">
        <v>17</v>
      </c>
      <c r="D74" s="103">
        <v>295910.65000000002</v>
      </c>
      <c r="E74" s="103">
        <v>295910.65000000002</v>
      </c>
      <c r="F74" s="103">
        <v>295910.65000000002</v>
      </c>
      <c r="G74" s="103">
        <v>295910.67000000004</v>
      </c>
      <c r="H74" s="103">
        <v>295893.49</v>
      </c>
      <c r="I74" s="103">
        <v>300887.68000000005</v>
      </c>
      <c r="J74" s="103">
        <v>300887.68000000005</v>
      </c>
      <c r="K74" s="103">
        <v>300887.7</v>
      </c>
      <c r="L74" s="103">
        <v>340635.87</v>
      </c>
      <c r="M74" s="103">
        <v>387991.04000000004</v>
      </c>
      <c r="N74" s="103">
        <v>387991.04000000004</v>
      </c>
      <c r="O74" s="103">
        <v>387991.04000000004</v>
      </c>
      <c r="P74" s="103">
        <v>387991.04000000004</v>
      </c>
    </row>
    <row r="75" spans="2:16" outlineLevel="1">
      <c r="B75" s="58">
        <v>6.2</v>
      </c>
      <c r="C75" s="67" t="s">
        <v>18</v>
      </c>
      <c r="D75" s="103">
        <v>1828073.81</v>
      </c>
      <c r="E75" s="103">
        <v>1686441.4999999998</v>
      </c>
      <c r="F75" s="103">
        <v>1566762.7900000003</v>
      </c>
      <c r="G75" s="103">
        <v>1675084.5816792811</v>
      </c>
      <c r="H75" s="103">
        <v>1652487.04</v>
      </c>
      <c r="I75" s="103">
        <v>1963619.1</v>
      </c>
      <c r="J75" s="103">
        <v>1622159.84</v>
      </c>
      <c r="K75" s="103">
        <v>2323665.3000000003</v>
      </c>
      <c r="L75" s="103">
        <v>2477225.13</v>
      </c>
      <c r="M75" s="103">
        <v>2792917.28</v>
      </c>
      <c r="N75" s="103">
        <v>2955342.08</v>
      </c>
      <c r="O75" s="103">
        <v>3233452.85</v>
      </c>
      <c r="P75" s="103">
        <v>3169492.23</v>
      </c>
    </row>
    <row r="76" spans="2:16" outlineLevel="1">
      <c r="B76" s="58">
        <v>6.3</v>
      </c>
      <c r="C76" s="67" t="s">
        <v>19</v>
      </c>
      <c r="D76" s="103">
        <v>2590445.98</v>
      </c>
      <c r="E76" s="103">
        <v>2611167.29</v>
      </c>
      <c r="F76" s="103">
        <v>2876842.7</v>
      </c>
      <c r="G76" s="103">
        <v>2796496.19</v>
      </c>
      <c r="H76" s="103">
        <v>2902069.89</v>
      </c>
      <c r="I76" s="103">
        <v>3558723.6</v>
      </c>
      <c r="J76" s="103">
        <v>3533748.68</v>
      </c>
      <c r="K76" s="103">
        <v>4600599.84</v>
      </c>
      <c r="L76" s="103">
        <v>4301308.08</v>
      </c>
      <c r="M76" s="103">
        <v>4200217.79</v>
      </c>
      <c r="N76" s="103">
        <v>4301429.68</v>
      </c>
      <c r="O76" s="103">
        <v>4588298.6000000006</v>
      </c>
      <c r="P76" s="103">
        <v>4681161.6500000004</v>
      </c>
    </row>
    <row r="77" spans="2:16" outlineLevel="1">
      <c r="B77" s="58">
        <v>6.4</v>
      </c>
      <c r="C77" s="67" t="s">
        <v>20</v>
      </c>
      <c r="D77" s="103">
        <v>678607.15999999992</v>
      </c>
      <c r="E77" s="103">
        <v>780326.72</v>
      </c>
      <c r="F77" s="103">
        <v>1116744.72</v>
      </c>
      <c r="G77" s="103">
        <v>794917.86</v>
      </c>
      <c r="H77" s="103">
        <v>1106536.77</v>
      </c>
      <c r="I77" s="103">
        <v>1458740.58</v>
      </c>
      <c r="J77" s="103">
        <v>687152.24</v>
      </c>
      <c r="K77" s="103">
        <v>2854440.43</v>
      </c>
      <c r="L77" s="103">
        <v>1937373.04</v>
      </c>
      <c r="M77" s="103">
        <v>2227173.3199999998</v>
      </c>
      <c r="N77" s="103">
        <v>2884575.44</v>
      </c>
      <c r="O77" s="103">
        <v>3830314.27</v>
      </c>
      <c r="P77" s="103">
        <v>2336183.48</v>
      </c>
    </row>
    <row r="78" spans="2:16" outlineLevel="1">
      <c r="B78" s="58">
        <v>6.5</v>
      </c>
      <c r="C78" s="67" t="s">
        <v>21</v>
      </c>
      <c r="D78" s="103">
        <v>1664027.28</v>
      </c>
      <c r="E78" s="103">
        <v>1673511.41</v>
      </c>
      <c r="F78" s="103">
        <v>1729174.9300000002</v>
      </c>
      <c r="G78" s="103">
        <v>1291350.18</v>
      </c>
      <c r="H78" s="103">
        <v>1453111.48</v>
      </c>
      <c r="I78" s="103">
        <v>980094.78999999992</v>
      </c>
      <c r="J78" s="103">
        <v>1391754.54</v>
      </c>
      <c r="K78" s="103">
        <v>473584.67</v>
      </c>
      <c r="L78" s="103">
        <v>1173856.33</v>
      </c>
      <c r="M78" s="103">
        <v>798947.09</v>
      </c>
      <c r="N78" s="103">
        <v>1179211.5799999998</v>
      </c>
      <c r="O78" s="103">
        <v>982495.84</v>
      </c>
      <c r="P78" s="103">
        <v>1644943.91</v>
      </c>
    </row>
    <row r="79" spans="2:16" s="19" customFormat="1">
      <c r="B79" s="58">
        <v>6.6</v>
      </c>
      <c r="C79" s="67" t="s">
        <v>56</v>
      </c>
      <c r="D79" s="103">
        <v>2578166.19</v>
      </c>
      <c r="E79" s="103">
        <v>3086806.1599999997</v>
      </c>
      <c r="F79" s="103">
        <v>2259885.88</v>
      </c>
      <c r="G79" s="103">
        <v>2646766.67</v>
      </c>
      <c r="H79" s="103">
        <v>2060996.5</v>
      </c>
      <c r="I79" s="103">
        <v>3873291.7300000004</v>
      </c>
      <c r="J79" s="103">
        <v>2061546.68</v>
      </c>
      <c r="K79" s="103">
        <v>2040094.94</v>
      </c>
      <c r="L79" s="103">
        <v>4045764.5900000003</v>
      </c>
      <c r="M79" s="103">
        <v>5718510.3899999997</v>
      </c>
      <c r="N79" s="103">
        <v>5106202.41</v>
      </c>
      <c r="O79" s="103">
        <v>4921003.8600000003</v>
      </c>
      <c r="P79" s="103">
        <v>3060339.82</v>
      </c>
    </row>
    <row r="80" spans="2:16" s="19" customFormat="1">
      <c r="B80" s="58">
        <v>6.7</v>
      </c>
      <c r="C80" s="67" t="s">
        <v>57</v>
      </c>
      <c r="D80" s="103">
        <v>1634721.32</v>
      </c>
      <c r="E80" s="103">
        <v>4616288.4300000006</v>
      </c>
      <c r="F80" s="103">
        <v>4502080.45</v>
      </c>
      <c r="G80" s="103">
        <v>4198849.6099999994</v>
      </c>
      <c r="H80" s="103">
        <v>2818900.5</v>
      </c>
      <c r="I80" s="103">
        <v>4547125.7300000004</v>
      </c>
      <c r="J80" s="103">
        <v>3183090.71</v>
      </c>
      <c r="K80" s="103">
        <v>4501609.3099999996</v>
      </c>
      <c r="L80" s="103">
        <v>4822096.9399999995</v>
      </c>
      <c r="M80" s="103">
        <v>5950359.6600000001</v>
      </c>
      <c r="N80" s="103">
        <v>5510005.0899999999</v>
      </c>
      <c r="O80" s="103">
        <v>6848016.8100000005</v>
      </c>
      <c r="P80" s="103">
        <v>11570635.76</v>
      </c>
    </row>
    <row r="81" spans="2:18">
      <c r="B81" s="56">
        <v>7</v>
      </c>
      <c r="C81" s="64" t="s">
        <v>23</v>
      </c>
      <c r="D81" s="111">
        <v>-5299883.2740000002</v>
      </c>
      <c r="E81" s="111">
        <v>-2239353.4400000088</v>
      </c>
      <c r="F81" s="111">
        <v>-12248053.039999988</v>
      </c>
      <c r="G81" s="111">
        <v>414086.96032072604</v>
      </c>
      <c r="H81" s="111">
        <v>-2665339.84</v>
      </c>
      <c r="I81" s="111">
        <v>14586973.529000018</v>
      </c>
      <c r="J81" s="111">
        <v>-2420909.1336999647</v>
      </c>
      <c r="K81" s="111">
        <v>11588435.420000013</v>
      </c>
      <c r="L81" s="111">
        <v>9007089.3299999982</v>
      </c>
      <c r="M81" s="111">
        <v>3382841.6542999707</v>
      </c>
      <c r="N81" s="111">
        <v>5505574.5362999886</v>
      </c>
      <c r="O81" s="111">
        <v>25227593.652200021</v>
      </c>
      <c r="P81" s="111">
        <v>6569201.2026999742</v>
      </c>
    </row>
    <row r="82" spans="2:18">
      <c r="B82" s="56"/>
      <c r="C82" s="79" t="s">
        <v>24</v>
      </c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</row>
    <row r="83" spans="2:18">
      <c r="B83" s="56">
        <v>8</v>
      </c>
      <c r="C83" s="79" t="s">
        <v>25</v>
      </c>
      <c r="D83" s="100">
        <v>30525.95</v>
      </c>
      <c r="E83" s="100">
        <v>32374.18</v>
      </c>
      <c r="F83" s="100">
        <v>40871.24</v>
      </c>
      <c r="G83" s="100">
        <v>51434.42</v>
      </c>
      <c r="H83" s="100">
        <v>83266.41</v>
      </c>
      <c r="I83" s="100">
        <v>84879.65</v>
      </c>
      <c r="J83" s="100">
        <v>81300</v>
      </c>
      <c r="K83" s="100">
        <v>82998</v>
      </c>
      <c r="L83" s="100">
        <v>99913.043999999994</v>
      </c>
      <c r="M83" s="100">
        <v>93644.463000000003</v>
      </c>
      <c r="N83" s="100">
        <v>102918</v>
      </c>
      <c r="O83" s="100">
        <v>101500.77</v>
      </c>
      <c r="P83" s="100">
        <v>165870.39499999999</v>
      </c>
    </row>
    <row r="84" spans="2:18">
      <c r="B84" s="56">
        <v>9</v>
      </c>
      <c r="C84" s="79" t="s">
        <v>26</v>
      </c>
      <c r="D84" s="100">
        <v>4041240.2</v>
      </c>
      <c r="E84" s="100">
        <v>4817341.0599999996</v>
      </c>
      <c r="F84" s="100">
        <v>4301599.71</v>
      </c>
      <c r="G84" s="100">
        <v>4006561.34</v>
      </c>
      <c r="H84" s="100">
        <v>4121398.4</v>
      </c>
      <c r="I84" s="100">
        <v>4791471.43</v>
      </c>
      <c r="J84" s="100">
        <v>4221601.0599999996</v>
      </c>
      <c r="K84" s="100">
        <v>4487140.6500000004</v>
      </c>
      <c r="L84" s="100">
        <v>4296915</v>
      </c>
      <c r="M84" s="100">
        <v>4607173.13</v>
      </c>
      <c r="N84" s="100">
        <v>4554325.41</v>
      </c>
      <c r="O84" s="100">
        <v>4869329.8600000003</v>
      </c>
      <c r="P84" s="100">
        <v>4841518.0199999996</v>
      </c>
    </row>
    <row r="85" spans="2:18">
      <c r="B85" s="56"/>
      <c r="C85" s="79" t="s">
        <v>27</v>
      </c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</row>
    <row r="86" spans="2:18" ht="18" hidden="1" customHeight="1">
      <c r="B86" s="64"/>
      <c r="C86" s="51" t="s">
        <v>28</v>
      </c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</row>
    <row r="87" spans="2:18">
      <c r="B87" s="53">
        <v>10</v>
      </c>
      <c r="C87" s="53" t="s">
        <v>29</v>
      </c>
      <c r="D87" s="106">
        <v>-9371649.4240000006</v>
      </c>
      <c r="E87" s="106">
        <v>-7089068.680000009</v>
      </c>
      <c r="F87" s="106">
        <v>-16590523.989999987</v>
      </c>
      <c r="G87" s="106">
        <v>-3643908.7996792737</v>
      </c>
      <c r="H87" s="106">
        <v>-6870004.6500000004</v>
      </c>
      <c r="I87" s="106">
        <v>9710622.4490000177</v>
      </c>
      <c r="J87" s="106">
        <v>-6723810.1936999643</v>
      </c>
      <c r="K87" s="106">
        <v>7018296.7700000126</v>
      </c>
      <c r="L87" s="106">
        <v>4610261.2859999985</v>
      </c>
      <c r="M87" s="106">
        <v>-1317975.9387000292</v>
      </c>
      <c r="N87" s="106">
        <v>848331.12629998848</v>
      </c>
      <c r="O87" s="106">
        <v>20256763.022200022</v>
      </c>
      <c r="P87" s="106">
        <v>1561812.7876999751</v>
      </c>
    </row>
    <row r="88" spans="2:18">
      <c r="B88" s="64">
        <v>11</v>
      </c>
      <c r="C88" s="64" t="s">
        <v>30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0"/>
      <c r="P88" s="100"/>
    </row>
    <row r="89" spans="2:18">
      <c r="B89" s="53">
        <v>12</v>
      </c>
      <c r="C89" s="53" t="s">
        <v>31</v>
      </c>
      <c r="D89" s="106">
        <v>-9371649.4240000006</v>
      </c>
      <c r="E89" s="106">
        <v>-7089068.680000009</v>
      </c>
      <c r="F89" s="106">
        <v>-16590523.989999987</v>
      </c>
      <c r="G89" s="106">
        <v>-3643908.7996792737</v>
      </c>
      <c r="H89" s="106">
        <v>-6870004.6500000004</v>
      </c>
      <c r="I89" s="106">
        <v>9710622.4490000177</v>
      </c>
      <c r="J89" s="106">
        <v>-6723810.1936999643</v>
      </c>
      <c r="K89" s="106">
        <v>7018296.7700000126</v>
      </c>
      <c r="L89" s="106">
        <v>4610261.2859999985</v>
      </c>
      <c r="M89" s="106">
        <v>-1317975.9387000292</v>
      </c>
      <c r="N89" s="106">
        <v>848331.12629998848</v>
      </c>
      <c r="O89" s="106">
        <v>20256763.022200022</v>
      </c>
      <c r="P89" s="106">
        <v>1561812.7876999751</v>
      </c>
    </row>
    <row r="90" spans="2:18">
      <c r="B90" s="66"/>
      <c r="C90" s="66" t="s">
        <v>32</v>
      </c>
      <c r="D90" s="107">
        <v>2188059</v>
      </c>
      <c r="E90" s="107">
        <v>2296723</v>
      </c>
      <c r="F90" s="107">
        <v>2247314</v>
      </c>
      <c r="G90" s="107">
        <v>1894691</v>
      </c>
      <c r="H90" s="107">
        <v>1708502</v>
      </c>
      <c r="I90" s="107">
        <v>2393472.4</v>
      </c>
      <c r="J90" s="107">
        <v>1477996.9</v>
      </c>
      <c r="K90" s="107">
        <v>3200467.8</v>
      </c>
      <c r="L90" s="107">
        <v>2628010.2000000002</v>
      </c>
      <c r="M90" s="107">
        <v>3082670.8</v>
      </c>
      <c r="N90" s="107">
        <v>2724837.4</v>
      </c>
      <c r="O90" s="107">
        <v>3990375</v>
      </c>
      <c r="P90" s="107">
        <v>3396762.9</v>
      </c>
    </row>
    <row r="91" spans="2:18">
      <c r="B91" s="64">
        <v>13</v>
      </c>
      <c r="C91" s="47" t="s">
        <v>33</v>
      </c>
      <c r="D91" s="109">
        <v>26.33608309647957</v>
      </c>
      <c r="E91" s="109">
        <v>25.632628780222955</v>
      </c>
      <c r="F91" s="109">
        <v>26.757821897607542</v>
      </c>
      <c r="G91" s="109">
        <v>27.415551507701927</v>
      </c>
      <c r="H91" s="109">
        <v>30.61907295982094</v>
      </c>
      <c r="I91" s="109">
        <v>23.934066680693704</v>
      </c>
      <c r="J91" s="109">
        <v>32.37781042856043</v>
      </c>
      <c r="K91" s="109">
        <v>25.676162375387744</v>
      </c>
      <c r="L91" s="109">
        <v>26.827569230895676</v>
      </c>
      <c r="M91" s="109">
        <v>30.064196556440606</v>
      </c>
      <c r="N91" s="109">
        <v>31.617289908748319</v>
      </c>
      <c r="O91" s="109">
        <v>27.043965712495687</v>
      </c>
      <c r="P91" s="109">
        <v>27.828110304666843</v>
      </c>
      <c r="Q91" s="17"/>
      <c r="R91" s="30"/>
    </row>
    <row r="92" spans="2:18">
      <c r="B92" s="64">
        <v>14</v>
      </c>
      <c r="C92" s="47" t="s">
        <v>34</v>
      </c>
      <c r="D92" s="109">
        <v>18.509039881465718</v>
      </c>
      <c r="E92" s="109">
        <v>16.861082098276544</v>
      </c>
      <c r="F92" s="109">
        <v>17.850371260980886</v>
      </c>
      <c r="G92" s="109">
        <v>17.114310359842314</v>
      </c>
      <c r="H92" s="109">
        <v>20.185218969600268</v>
      </c>
      <c r="I92" s="109">
        <v>14.871288835417532</v>
      </c>
      <c r="J92" s="109">
        <v>20.229997721916735</v>
      </c>
      <c r="K92" s="109">
        <v>18.733196097145552</v>
      </c>
      <c r="L92" s="109">
        <v>17.447519362748285</v>
      </c>
      <c r="M92" s="109">
        <v>20.705012650069548</v>
      </c>
      <c r="N92" s="109">
        <v>20.975870046410844</v>
      </c>
      <c r="O92" s="109">
        <v>19.124185243241548</v>
      </c>
      <c r="P92" s="109">
        <v>17.869858187629166</v>
      </c>
      <c r="Q92" s="17"/>
      <c r="R92" s="30"/>
    </row>
    <row r="93" spans="2:18">
      <c r="B93" s="64">
        <v>15</v>
      </c>
      <c r="C93" s="47" t="s">
        <v>35</v>
      </c>
      <c r="D93" s="109">
        <v>7.8270432150138536</v>
      </c>
      <c r="E93" s="109">
        <v>8.7715466819464094</v>
      </c>
      <c r="F93" s="109">
        <v>8.9074506366266579</v>
      </c>
      <c r="G93" s="109">
        <v>10.301241147859614</v>
      </c>
      <c r="H93" s="109">
        <v>10.433853990220673</v>
      </c>
      <c r="I93" s="109">
        <v>9.0627778452761696</v>
      </c>
      <c r="J93" s="109">
        <v>12.147812706643691</v>
      </c>
      <c r="K93" s="109">
        <v>6.942966278242193</v>
      </c>
      <c r="L93" s="109">
        <v>9.3800498681473918</v>
      </c>
      <c r="M93" s="109">
        <v>9.3591839063710616</v>
      </c>
      <c r="N93" s="109">
        <v>10.641419862337473</v>
      </c>
      <c r="O93" s="109">
        <v>7.9197804692541363</v>
      </c>
      <c r="P93" s="109">
        <v>9.9582521170376754</v>
      </c>
      <c r="Q93" s="17"/>
      <c r="R93" s="30"/>
    </row>
    <row r="94" spans="2:18">
      <c r="B94" s="64">
        <v>16</v>
      </c>
      <c r="C94" s="47" t="s">
        <v>36</v>
      </c>
      <c r="D94" s="109">
        <v>0.70280154469667067</v>
      </c>
      <c r="E94" s="109">
        <v>0.65779761579841689</v>
      </c>
      <c r="F94" s="109">
        <v>0.66710853107879142</v>
      </c>
      <c r="G94" s="109">
        <v>0.62425555637771291</v>
      </c>
      <c r="H94" s="109">
        <v>0.65923677689679838</v>
      </c>
      <c r="I94" s="109">
        <v>0.62134400450272764</v>
      </c>
      <c r="J94" s="109">
        <v>0.62481055556715093</v>
      </c>
      <c r="K94" s="109">
        <v>0.72959486013776453</v>
      </c>
      <c r="L94" s="109">
        <v>0.65035781708672435</v>
      </c>
      <c r="M94" s="109">
        <v>0.68869336358945354</v>
      </c>
      <c r="N94" s="109">
        <v>0.66343036063337435</v>
      </c>
      <c r="O94" s="109">
        <v>0.70715165987676143</v>
      </c>
      <c r="P94" s="109">
        <v>0.64215133517824052</v>
      </c>
      <c r="Q94" s="17"/>
      <c r="R94" s="30"/>
    </row>
    <row r="95" spans="2:18">
      <c r="B95" s="64">
        <v>17</v>
      </c>
      <c r="C95" s="47" t="s">
        <v>37</v>
      </c>
      <c r="D95" s="109">
        <v>0.29719845530332945</v>
      </c>
      <c r="E95" s="109">
        <v>0.342202384201583</v>
      </c>
      <c r="F95" s="109">
        <v>0.33289146892120869</v>
      </c>
      <c r="G95" s="109">
        <v>0.37574444362228704</v>
      </c>
      <c r="H95" s="109">
        <v>0.34076322310320167</v>
      </c>
      <c r="I95" s="109">
        <v>0.3786559954972723</v>
      </c>
      <c r="J95" s="109">
        <v>0.37518944443284896</v>
      </c>
      <c r="K95" s="109">
        <v>0.27040513986223558</v>
      </c>
      <c r="L95" s="109">
        <v>0.34964218291327565</v>
      </c>
      <c r="M95" s="109">
        <v>0.31130663641054657</v>
      </c>
      <c r="N95" s="109">
        <v>0.33656963936662565</v>
      </c>
      <c r="O95" s="109">
        <v>0.29284834012323846</v>
      </c>
      <c r="P95" s="109">
        <v>0.35784866482175942</v>
      </c>
      <c r="Q95" s="17"/>
      <c r="R95" s="30"/>
    </row>
    <row r="96" spans="2:18">
      <c r="B96" s="64">
        <v>18</v>
      </c>
      <c r="C96" s="47" t="s">
        <v>38</v>
      </c>
      <c r="D96" s="110">
        <v>-0.15695119622513645</v>
      </c>
      <c r="E96" s="110">
        <v>-0.11502611440451323</v>
      </c>
      <c r="F96" s="110">
        <v>-0.26807609138012028</v>
      </c>
      <c r="G96" s="110">
        <v>-6.5549633860600212E-2</v>
      </c>
      <c r="H96" s="110">
        <v>-0.1300387892101075</v>
      </c>
      <c r="I96" s="110">
        <v>0.12363595010901157</v>
      </c>
      <c r="J96" s="110">
        <v>-0.13255463175231491</v>
      </c>
      <c r="K96" s="110">
        <v>6.4031523680545058E-2</v>
      </c>
      <c r="L96" s="110">
        <v>5.1125592284821678E-2</v>
      </c>
      <c r="M96" s="110">
        <v>-1.1833770977338672E-2</v>
      </c>
      <c r="N96" s="110">
        <v>7.6392876068464245E-3</v>
      </c>
      <c r="O96" s="110">
        <v>0.1289200579064482</v>
      </c>
      <c r="P96" s="110">
        <v>1.1899018219420405E-2</v>
      </c>
      <c r="Q96" s="17"/>
      <c r="R96" s="30"/>
    </row>
    <row r="97" spans="2:18">
      <c r="B97" s="64">
        <v>19</v>
      </c>
      <c r="C97" s="47" t="s">
        <v>39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7"/>
      <c r="R97" s="30"/>
    </row>
    <row r="98" spans="2:18">
      <c r="B98" s="64">
        <v>20</v>
      </c>
      <c r="C98" s="47" t="s">
        <v>40</v>
      </c>
      <c r="D98" s="110">
        <v>-8.8759510954140503E-2</v>
      </c>
      <c r="E98" s="110">
        <v>-3.6335397018833919E-2</v>
      </c>
      <c r="F98" s="110">
        <v>-0.19790876936489091</v>
      </c>
      <c r="G98" s="110">
        <v>7.448937426167623E-3</v>
      </c>
      <c r="H98" s="110">
        <v>-5.0450848767192844E-2</v>
      </c>
      <c r="I98" s="110">
        <v>0.18572180526477344</v>
      </c>
      <c r="J98" s="110">
        <v>-4.7726320267650037E-2</v>
      </c>
      <c r="K98" s="110">
        <v>0.10572724427784443</v>
      </c>
      <c r="L98" s="110">
        <v>9.9884312014359808E-2</v>
      </c>
      <c r="M98" s="110">
        <v>3.0373675432248202E-2</v>
      </c>
      <c r="N98" s="110">
        <v>4.9578125828254577E-2</v>
      </c>
      <c r="O98" s="110">
        <v>0.16055590080792409</v>
      </c>
      <c r="P98" s="110">
        <v>5.0048920980522382E-2</v>
      </c>
      <c r="Q98" s="17"/>
      <c r="R98" s="30"/>
    </row>
    <row r="99" spans="2:18" ht="17.25" thickBot="1">
      <c r="B99" s="64">
        <v>21</v>
      </c>
      <c r="C99" s="52" t="s">
        <v>41</v>
      </c>
      <c r="D99" s="112">
        <v>-0.15695119622513645</v>
      </c>
      <c r="E99" s="112">
        <v>-0.11502611440451323</v>
      </c>
      <c r="F99" s="112">
        <v>-0.26807609138012028</v>
      </c>
      <c r="G99" s="112">
        <v>-6.5549633860600212E-2</v>
      </c>
      <c r="H99" s="112">
        <v>-0.1300387892101075</v>
      </c>
      <c r="I99" s="112">
        <v>0.12363595010901157</v>
      </c>
      <c r="J99" s="112">
        <v>-0.13255463175231491</v>
      </c>
      <c r="K99" s="112">
        <v>6.4031523680545058E-2</v>
      </c>
      <c r="L99" s="112">
        <v>5.1125592284821678E-2</v>
      </c>
      <c r="M99" s="112">
        <v>-1.1833770977338672E-2</v>
      </c>
      <c r="N99" s="112">
        <v>7.6392876068464245E-3</v>
      </c>
      <c r="O99" s="112">
        <v>0.1289200579064482</v>
      </c>
      <c r="P99" s="112">
        <v>1.1899018219420405E-2</v>
      </c>
      <c r="Q99" s="17"/>
      <c r="R99" s="30"/>
    </row>
    <row r="100" spans="2:18">
      <c r="R100" s="30"/>
    </row>
    <row r="105" spans="2:18">
      <c r="P105" s="21"/>
    </row>
  </sheetData>
  <phoneticPr fontId="10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:R105"/>
  <sheetViews>
    <sheetView topLeftCell="A9" zoomScale="60" zoomScaleNormal="60" workbookViewId="0">
      <selection activeCell="R78" sqref="R78"/>
    </sheetView>
  </sheetViews>
  <sheetFormatPr defaultColWidth="9" defaultRowHeight="16.899999999999999" outlineLevelRow="1"/>
  <cols>
    <col min="1" max="1" width="1.73046875" style="164" customWidth="1"/>
    <col min="2" max="2" width="5.1328125" style="164" customWidth="1"/>
    <col min="3" max="3" width="27.265625" style="164" customWidth="1"/>
    <col min="4" max="7" width="17.1328125" style="164" bestFit="1" customWidth="1"/>
    <col min="8" max="8" width="19.3984375" style="164" bestFit="1" customWidth="1"/>
    <col min="9" max="9" width="17.1328125" style="164" bestFit="1" customWidth="1"/>
    <col min="10" max="12" width="15.73046875" style="164" customWidth="1"/>
    <col min="13" max="13" width="15.46484375" style="164" customWidth="1"/>
    <col min="14" max="14" width="14.86328125" style="164" customWidth="1"/>
    <col min="15" max="15" width="15.3984375" style="164" customWidth="1"/>
    <col min="16" max="16" width="15.1328125" style="164" customWidth="1"/>
    <col min="17" max="19" width="15.73046875" style="164" customWidth="1"/>
    <col min="20" max="16384" width="9" style="164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71" t="s">
        <v>0</v>
      </c>
      <c r="C2" s="60" t="s">
        <v>1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5">
        <v>1</v>
      </c>
      <c r="C3" s="69" t="s">
        <v>2</v>
      </c>
      <c r="D3" s="123"/>
      <c r="E3" s="116"/>
      <c r="F3" s="178">
        <v>5755</v>
      </c>
      <c r="G3" s="116"/>
      <c r="H3" s="116"/>
      <c r="I3" s="123"/>
    </row>
    <row r="4" spans="2:16">
      <c r="B4" s="54">
        <v>2</v>
      </c>
      <c r="C4" s="72" t="s">
        <v>3</v>
      </c>
      <c r="D4" s="124"/>
      <c r="E4" s="117"/>
      <c r="F4" s="179">
        <v>179902.87</v>
      </c>
      <c r="G4" s="117"/>
      <c r="H4" s="117"/>
      <c r="I4" s="124"/>
    </row>
    <row r="5" spans="2:16">
      <c r="B5" s="45">
        <v>3</v>
      </c>
      <c r="C5" s="49" t="s">
        <v>4</v>
      </c>
      <c r="D5" s="116"/>
      <c r="E5" s="116"/>
      <c r="F5" s="178"/>
      <c r="G5" s="116"/>
      <c r="H5" s="116"/>
      <c r="I5" s="116"/>
    </row>
    <row r="6" spans="2:16">
      <c r="B6" s="54">
        <v>4</v>
      </c>
      <c r="C6" s="65" t="s">
        <v>5</v>
      </c>
      <c r="D6" s="117"/>
      <c r="E6" s="117"/>
      <c r="F6" s="179">
        <v>179902.87</v>
      </c>
      <c r="G6" s="117"/>
      <c r="H6" s="117"/>
      <c r="I6" s="117"/>
      <c r="K6" s="166"/>
      <c r="L6" s="166"/>
      <c r="M6" s="166"/>
      <c r="N6" s="166"/>
      <c r="O6" s="166"/>
    </row>
    <row r="7" spans="2:16">
      <c r="B7" s="45">
        <v>5</v>
      </c>
      <c r="C7" s="49" t="s">
        <v>6</v>
      </c>
      <c r="D7" s="116"/>
      <c r="E7" s="116"/>
      <c r="F7" s="178">
        <v>2478222.7800000003</v>
      </c>
      <c r="G7" s="116"/>
      <c r="H7" s="116"/>
      <c r="I7" s="116"/>
      <c r="K7" s="166"/>
      <c r="L7" s="166"/>
      <c r="M7" s="166"/>
      <c r="N7" s="166"/>
      <c r="O7" s="166"/>
    </row>
    <row r="8" spans="2:16" ht="19.5" customHeight="1">
      <c r="B8" s="45">
        <v>5.0999999999999996</v>
      </c>
      <c r="C8" s="68" t="s">
        <v>54</v>
      </c>
      <c r="D8" s="123"/>
      <c r="E8" s="122"/>
      <c r="F8" s="183">
        <v>437816.97</v>
      </c>
      <c r="G8" s="122"/>
      <c r="H8" s="116"/>
      <c r="I8" s="123"/>
      <c r="K8" s="166"/>
      <c r="L8" s="166"/>
      <c r="M8" s="166"/>
      <c r="N8" s="166"/>
      <c r="O8" s="166"/>
    </row>
    <row r="9" spans="2:16" s="80" customFormat="1">
      <c r="B9" s="76"/>
      <c r="C9" s="68" t="s">
        <v>58</v>
      </c>
      <c r="D9" s="122"/>
      <c r="E9" s="122"/>
      <c r="F9" s="183">
        <v>22608.44</v>
      </c>
      <c r="G9" s="122"/>
      <c r="H9" s="116"/>
      <c r="I9" s="122"/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122"/>
      <c r="E10" s="122"/>
      <c r="F10" s="183">
        <v>415208.54</v>
      </c>
      <c r="G10" s="122"/>
      <c r="H10" s="116"/>
      <c r="I10" s="122"/>
      <c r="J10" s="77"/>
      <c r="K10" s="77"/>
      <c r="L10" s="77"/>
      <c r="M10" s="77"/>
      <c r="N10" s="77"/>
    </row>
    <row r="11" spans="2:16" ht="18" hidden="1" customHeight="1">
      <c r="B11" s="45"/>
      <c r="C11" s="68" t="s">
        <v>7</v>
      </c>
      <c r="D11" s="123"/>
      <c r="E11" s="122"/>
      <c r="F11" s="183"/>
      <c r="G11" s="122"/>
      <c r="H11" s="116"/>
      <c r="I11" s="122"/>
      <c r="K11" s="166"/>
      <c r="L11" s="166"/>
      <c r="M11" s="166"/>
      <c r="N11" s="166"/>
      <c r="O11" s="166"/>
    </row>
    <row r="12" spans="2:16">
      <c r="B12" s="45">
        <v>5.2</v>
      </c>
      <c r="C12" s="68" t="s">
        <v>8</v>
      </c>
      <c r="D12" s="123"/>
      <c r="E12" s="122"/>
      <c r="F12" s="183">
        <v>1777269.42</v>
      </c>
      <c r="G12" s="122"/>
      <c r="H12" s="116"/>
      <c r="I12" s="122"/>
      <c r="K12" s="166"/>
      <c r="L12" s="166"/>
      <c r="M12" s="166"/>
      <c r="N12" s="166"/>
      <c r="O12" s="166"/>
    </row>
    <row r="13" spans="2:16" ht="18" hidden="1" customHeight="1" outlineLevel="1">
      <c r="B13" s="45"/>
      <c r="C13" s="68" t="s">
        <v>9</v>
      </c>
      <c r="D13" s="123"/>
      <c r="E13" s="122"/>
      <c r="F13" s="183">
        <v>263136.39</v>
      </c>
      <c r="G13" s="122"/>
      <c r="H13" s="116"/>
      <c r="I13" s="122"/>
      <c r="K13" s="166"/>
      <c r="L13" s="166"/>
      <c r="M13" s="166"/>
      <c r="N13" s="166"/>
      <c r="O13" s="166"/>
    </row>
    <row r="14" spans="2:16" ht="18" hidden="1" customHeight="1" outlineLevel="1">
      <c r="B14" s="45"/>
      <c r="C14" s="68" t="s">
        <v>10</v>
      </c>
      <c r="D14" s="123"/>
      <c r="E14" s="122"/>
      <c r="F14" s="183"/>
      <c r="G14" s="122"/>
      <c r="H14" s="116"/>
      <c r="I14" s="122"/>
      <c r="K14" s="166"/>
      <c r="L14" s="166"/>
      <c r="M14" s="166"/>
      <c r="N14" s="166"/>
      <c r="O14" s="166"/>
    </row>
    <row r="15" spans="2:16" ht="18" hidden="1" customHeight="1" outlineLevel="1">
      <c r="B15" s="45"/>
      <c r="C15" s="68" t="s">
        <v>11</v>
      </c>
      <c r="D15" s="123"/>
      <c r="E15" s="122"/>
      <c r="F15" s="183"/>
      <c r="G15" s="122"/>
      <c r="H15" s="116"/>
      <c r="I15" s="122"/>
      <c r="K15" s="166"/>
      <c r="L15" s="166"/>
      <c r="M15" s="166"/>
      <c r="N15" s="166"/>
      <c r="O15" s="166"/>
    </row>
    <row r="16" spans="2:16" ht="18" hidden="1" customHeight="1" outlineLevel="1">
      <c r="B16" s="45"/>
      <c r="C16" s="68" t="s">
        <v>12</v>
      </c>
      <c r="D16" s="122"/>
      <c r="E16" s="122"/>
      <c r="F16" s="183"/>
      <c r="G16" s="122"/>
      <c r="H16" s="122"/>
      <c r="I16" s="122"/>
      <c r="K16" s="166"/>
      <c r="L16" s="166"/>
      <c r="M16" s="166"/>
      <c r="N16" s="166"/>
      <c r="O16" s="166"/>
    </row>
    <row r="17" spans="2:15" ht="18" hidden="1" customHeight="1" outlineLevel="1">
      <c r="B17" s="45"/>
      <c r="C17" s="68" t="s">
        <v>13</v>
      </c>
      <c r="D17" s="122"/>
      <c r="E17" s="122"/>
      <c r="F17" s="183"/>
      <c r="G17" s="122"/>
      <c r="H17" s="122"/>
      <c r="I17" s="122"/>
      <c r="K17" s="166"/>
      <c r="L17" s="166"/>
      <c r="M17" s="166"/>
      <c r="N17" s="166"/>
      <c r="O17" s="166"/>
    </row>
    <row r="18" spans="2:15" ht="18" hidden="1" customHeight="1" outlineLevel="1">
      <c r="B18" s="45"/>
      <c r="C18" s="68" t="s">
        <v>14</v>
      </c>
      <c r="D18" s="122"/>
      <c r="E18" s="122"/>
      <c r="F18" s="183"/>
      <c r="G18" s="122"/>
      <c r="H18" s="122"/>
      <c r="I18" s="122"/>
      <c r="K18" s="166"/>
      <c r="L18" s="166"/>
      <c r="M18" s="166"/>
      <c r="N18" s="166"/>
      <c r="O18" s="166"/>
    </row>
    <row r="19" spans="2:15" ht="18" hidden="1" customHeight="1" outlineLevel="1">
      <c r="B19" s="45"/>
      <c r="C19" s="68" t="s">
        <v>55</v>
      </c>
      <c r="D19" s="122"/>
      <c r="E19" s="122"/>
      <c r="F19" s="183"/>
      <c r="G19" s="122"/>
      <c r="H19" s="122"/>
      <c r="I19" s="122"/>
      <c r="K19" s="166"/>
      <c r="L19" s="166"/>
      <c r="M19" s="166"/>
      <c r="N19" s="166"/>
      <c r="O19" s="166"/>
    </row>
    <row r="20" spans="2:15" collapsed="1">
      <c r="B20" s="45">
        <v>6</v>
      </c>
      <c r="C20" s="22" t="s">
        <v>44</v>
      </c>
      <c r="D20" s="122"/>
      <c r="E20" s="122"/>
      <c r="F20" s="183">
        <v>9234340.3800000008</v>
      </c>
      <c r="G20" s="122"/>
      <c r="H20" s="122"/>
      <c r="I20" s="122"/>
      <c r="K20" s="166"/>
      <c r="L20" s="166"/>
      <c r="M20" s="166"/>
      <c r="N20" s="166"/>
      <c r="O20" s="166"/>
    </row>
    <row r="21" spans="2:15" outlineLevel="1">
      <c r="B21" s="62">
        <v>6.1</v>
      </c>
      <c r="C21" s="63" t="s">
        <v>22</v>
      </c>
      <c r="D21" s="122"/>
      <c r="E21" s="122"/>
      <c r="F21" s="183">
        <v>1169.2</v>
      </c>
      <c r="G21" s="122"/>
      <c r="H21" s="122"/>
      <c r="I21" s="122"/>
      <c r="K21" s="166"/>
      <c r="L21" s="166"/>
      <c r="M21" s="166"/>
      <c r="N21" s="166"/>
      <c r="O21" s="166"/>
    </row>
    <row r="22" spans="2:15" ht="18" hidden="1" customHeight="1" outlineLevel="1">
      <c r="B22" s="62"/>
      <c r="C22" s="68" t="s">
        <v>15</v>
      </c>
      <c r="D22" s="123"/>
      <c r="E22" s="122"/>
      <c r="F22" s="183">
        <v>1169.2</v>
      </c>
      <c r="G22" s="122"/>
      <c r="H22" s="116"/>
      <c r="I22" s="122"/>
      <c r="K22" s="166"/>
      <c r="L22" s="166"/>
      <c r="M22" s="166"/>
      <c r="N22" s="166"/>
      <c r="O22" s="166"/>
    </row>
    <row r="23" spans="2:15" ht="18" hidden="1" customHeight="1" outlineLevel="1">
      <c r="B23" s="62"/>
      <c r="C23" s="68" t="s">
        <v>16</v>
      </c>
      <c r="D23" s="123"/>
      <c r="E23" s="122"/>
      <c r="F23" s="183"/>
      <c r="G23" s="122"/>
      <c r="H23" s="116"/>
      <c r="I23" s="122"/>
      <c r="K23" s="166"/>
      <c r="L23" s="166"/>
      <c r="M23" s="166"/>
      <c r="N23" s="166"/>
      <c r="O23" s="166"/>
    </row>
    <row r="24" spans="2:15" ht="18" hidden="1" customHeight="1" outlineLevel="1">
      <c r="B24" s="62"/>
      <c r="C24" s="68" t="s">
        <v>17</v>
      </c>
      <c r="D24" s="123"/>
      <c r="E24" s="122"/>
      <c r="F24" s="183"/>
      <c r="G24" s="122"/>
      <c r="H24" s="116"/>
      <c r="I24" s="122"/>
      <c r="K24" s="166"/>
      <c r="L24" s="166"/>
      <c r="M24" s="166"/>
      <c r="N24" s="166"/>
      <c r="O24" s="166"/>
    </row>
    <row r="25" spans="2:15" outlineLevel="1">
      <c r="B25" s="62">
        <v>6.2</v>
      </c>
      <c r="C25" s="68" t="s">
        <v>18</v>
      </c>
      <c r="D25" s="126"/>
      <c r="E25" s="122"/>
      <c r="F25" s="183">
        <v>1346961.03</v>
      </c>
      <c r="G25" s="122"/>
      <c r="H25" s="116"/>
      <c r="I25" s="122"/>
      <c r="K25" s="166"/>
      <c r="L25" s="166"/>
      <c r="M25" s="166"/>
      <c r="N25" s="166"/>
      <c r="O25" s="166"/>
    </row>
    <row r="26" spans="2:15" outlineLevel="1">
      <c r="B26" s="62">
        <v>6.3</v>
      </c>
      <c r="C26" s="68" t="s">
        <v>19</v>
      </c>
      <c r="D26" s="126"/>
      <c r="E26" s="122"/>
      <c r="F26" s="183">
        <v>2147178.8400000003</v>
      </c>
      <c r="G26" s="122"/>
      <c r="H26" s="116"/>
      <c r="I26" s="122"/>
      <c r="K26" s="166"/>
      <c r="L26" s="166"/>
      <c r="M26" s="166"/>
      <c r="N26" s="166"/>
      <c r="O26" s="166"/>
    </row>
    <row r="27" spans="2:15" outlineLevel="1">
      <c r="B27" s="62">
        <v>6.4</v>
      </c>
      <c r="C27" s="68" t="s">
        <v>20</v>
      </c>
      <c r="D27" s="126"/>
      <c r="E27" s="122"/>
      <c r="F27" s="183">
        <v>3576832.6</v>
      </c>
      <c r="G27" s="122"/>
      <c r="H27" s="116"/>
      <c r="I27" s="122"/>
      <c r="K27" s="166"/>
      <c r="L27" s="166"/>
      <c r="M27" s="166"/>
      <c r="N27" s="166"/>
      <c r="O27" s="166"/>
    </row>
    <row r="28" spans="2:15" outlineLevel="1">
      <c r="B28" s="62">
        <v>6.5</v>
      </c>
      <c r="C28" s="68" t="s">
        <v>21</v>
      </c>
      <c r="D28" s="126"/>
      <c r="E28" s="122"/>
      <c r="F28" s="183">
        <v>2051471.66</v>
      </c>
      <c r="G28" s="122"/>
      <c r="H28" s="116"/>
      <c r="I28" s="122"/>
      <c r="K28" s="166"/>
      <c r="L28" s="166"/>
      <c r="M28" s="166"/>
      <c r="N28" s="166"/>
      <c r="O28" s="166"/>
    </row>
    <row r="29" spans="2:15" s="19" customFormat="1">
      <c r="B29" s="62">
        <v>6.6</v>
      </c>
      <c r="C29" s="68" t="s">
        <v>56</v>
      </c>
      <c r="D29" s="126"/>
      <c r="E29" s="122"/>
      <c r="F29" s="183">
        <v>110727.05</v>
      </c>
      <c r="G29" s="122"/>
      <c r="H29" s="116"/>
      <c r="I29" s="122"/>
      <c r="K29" s="165"/>
      <c r="L29" s="165"/>
      <c r="M29" s="165"/>
      <c r="N29" s="165"/>
      <c r="O29" s="165"/>
    </row>
    <row r="30" spans="2:15" s="19" customFormat="1">
      <c r="B30" s="62">
        <v>6.7</v>
      </c>
      <c r="C30" s="68" t="s">
        <v>57</v>
      </c>
      <c r="D30" s="126"/>
      <c r="E30" s="122"/>
      <c r="F30" s="183">
        <v>0</v>
      </c>
      <c r="G30" s="122"/>
      <c r="H30" s="116"/>
      <c r="I30" s="122"/>
      <c r="K30" s="165"/>
      <c r="L30" s="165"/>
      <c r="M30" s="165"/>
      <c r="N30" s="165"/>
      <c r="O30" s="165"/>
    </row>
    <row r="31" spans="2:15">
      <c r="B31" s="62">
        <v>7</v>
      </c>
      <c r="C31" s="45" t="s">
        <v>23</v>
      </c>
      <c r="D31" s="122"/>
      <c r="E31" s="122"/>
      <c r="F31" s="183">
        <v>-11532660.290000001</v>
      </c>
      <c r="G31" s="122"/>
      <c r="H31" s="122"/>
      <c r="I31" s="122"/>
      <c r="K31" s="166"/>
      <c r="L31" s="166"/>
      <c r="M31" s="166"/>
      <c r="N31" s="166"/>
      <c r="O31" s="166"/>
    </row>
    <row r="32" spans="2:15">
      <c r="B32" s="70"/>
      <c r="C32" s="50" t="s">
        <v>24</v>
      </c>
      <c r="D32" s="116"/>
      <c r="E32" s="116"/>
      <c r="F32" s="178"/>
      <c r="G32" s="116"/>
      <c r="H32" s="116"/>
      <c r="I32" s="116"/>
      <c r="K32" s="166"/>
      <c r="L32" s="166"/>
      <c r="M32" s="166"/>
      <c r="N32" s="166"/>
      <c r="O32" s="166"/>
    </row>
    <row r="33" spans="2:15">
      <c r="B33" s="70">
        <v>8</v>
      </c>
      <c r="C33" s="50" t="s">
        <v>25</v>
      </c>
      <c r="D33" s="126"/>
      <c r="E33" s="116"/>
      <c r="F33" s="178">
        <v>59713.342199999992</v>
      </c>
      <c r="G33" s="116"/>
      <c r="H33" s="116"/>
      <c r="I33" s="116"/>
      <c r="K33" s="166"/>
      <c r="L33" s="166"/>
      <c r="M33" s="166"/>
      <c r="N33" s="166"/>
      <c r="O33" s="166"/>
    </row>
    <row r="34" spans="2:15">
      <c r="B34" s="70">
        <v>9</v>
      </c>
      <c r="C34" s="50" t="s">
        <v>26</v>
      </c>
      <c r="D34" s="126"/>
      <c r="E34" s="116"/>
      <c r="F34" s="178">
        <v>1296419.0799999998</v>
      </c>
      <c r="G34" s="116"/>
      <c r="H34" s="116"/>
      <c r="I34" s="116"/>
      <c r="K34" s="166"/>
      <c r="L34" s="166"/>
      <c r="M34" s="166"/>
      <c r="N34" s="166"/>
      <c r="O34" s="166"/>
    </row>
    <row r="35" spans="2:15">
      <c r="B35" s="70"/>
      <c r="C35" s="50" t="s">
        <v>27</v>
      </c>
      <c r="D35" s="116"/>
      <c r="E35" s="116"/>
      <c r="F35" s="178"/>
      <c r="G35" s="116"/>
      <c r="H35" s="116"/>
      <c r="I35" s="116"/>
      <c r="K35" s="166"/>
      <c r="L35" s="166"/>
      <c r="M35" s="166"/>
      <c r="N35" s="166"/>
      <c r="O35" s="166"/>
    </row>
    <row r="36" spans="2:15" ht="18" hidden="1" customHeight="1">
      <c r="B36" s="45"/>
      <c r="C36" s="73" t="s">
        <v>28</v>
      </c>
      <c r="D36" s="116"/>
      <c r="E36" s="116"/>
      <c r="F36" s="178"/>
      <c r="G36" s="116"/>
      <c r="H36" s="116"/>
      <c r="I36" s="116"/>
      <c r="K36" s="166"/>
      <c r="L36" s="166"/>
      <c r="M36" s="166"/>
      <c r="N36" s="166"/>
      <c r="O36" s="166"/>
    </row>
    <row r="37" spans="2:15">
      <c r="B37" s="54">
        <v>10</v>
      </c>
      <c r="C37" s="54" t="s">
        <v>29</v>
      </c>
      <c r="D37" s="117"/>
      <c r="E37" s="117"/>
      <c r="F37" s="179">
        <v>-12888792.712200001</v>
      </c>
      <c r="G37" s="117"/>
      <c r="H37" s="117"/>
      <c r="I37" s="117"/>
      <c r="K37" s="166"/>
      <c r="L37" s="166"/>
      <c r="M37" s="166"/>
      <c r="N37" s="166"/>
      <c r="O37" s="166"/>
    </row>
    <row r="38" spans="2:15">
      <c r="B38" s="45">
        <v>11</v>
      </c>
      <c r="C38" s="45" t="s">
        <v>30</v>
      </c>
      <c r="D38" s="116"/>
      <c r="E38" s="116"/>
      <c r="F38" s="178"/>
      <c r="G38" s="116"/>
      <c r="H38" s="116"/>
      <c r="I38" s="116"/>
      <c r="J38" s="21"/>
    </row>
    <row r="39" spans="2:15">
      <c r="B39" s="54">
        <v>12</v>
      </c>
      <c r="C39" s="54" t="s">
        <v>31</v>
      </c>
      <c r="D39" s="117"/>
      <c r="E39" s="117"/>
      <c r="F39" s="179">
        <v>-12888792.712200001</v>
      </c>
      <c r="G39" s="117"/>
      <c r="H39" s="117"/>
      <c r="I39" s="117"/>
    </row>
    <row r="40" spans="2:15">
      <c r="B40" s="61"/>
      <c r="C40" s="61" t="s">
        <v>32</v>
      </c>
      <c r="D40" s="118"/>
      <c r="E40" s="118"/>
      <c r="F40" s="180">
        <v>5755</v>
      </c>
      <c r="G40" s="118"/>
      <c r="H40" s="118"/>
      <c r="I40" s="118"/>
    </row>
    <row r="41" spans="2:15">
      <c r="B41" s="45">
        <v>13</v>
      </c>
      <c r="C41" s="69" t="s">
        <v>33</v>
      </c>
      <c r="D41" s="120"/>
      <c r="E41" s="120"/>
      <c r="F41" s="181">
        <v>1959.1218401390095</v>
      </c>
      <c r="G41" s="120"/>
      <c r="H41" s="120"/>
      <c r="I41" s="120"/>
      <c r="K41" s="166"/>
      <c r="L41" s="166"/>
      <c r="M41" s="166"/>
      <c r="N41" s="166"/>
      <c r="O41" s="166"/>
    </row>
    <row r="42" spans="2:15">
      <c r="B42" s="45">
        <v>14</v>
      </c>
      <c r="C42" s="69" t="s">
        <v>34</v>
      </c>
      <c r="D42" s="120"/>
      <c r="E42" s="120"/>
      <c r="F42" s="181">
        <v>354.54488444830588</v>
      </c>
      <c r="G42" s="120"/>
      <c r="H42" s="120"/>
      <c r="I42" s="120"/>
      <c r="K42" s="166"/>
      <c r="L42" s="166"/>
      <c r="M42" s="166"/>
      <c r="N42" s="166"/>
      <c r="O42" s="166"/>
    </row>
    <row r="43" spans="2:15">
      <c r="B43" s="45">
        <v>15</v>
      </c>
      <c r="C43" s="69" t="s">
        <v>35</v>
      </c>
      <c r="D43" s="120"/>
      <c r="E43" s="120"/>
      <c r="F43" s="181">
        <v>1604.5769556907039</v>
      </c>
      <c r="G43" s="120"/>
      <c r="H43" s="120"/>
      <c r="I43" s="120"/>
      <c r="K43" s="166"/>
      <c r="L43" s="166"/>
      <c r="M43" s="166"/>
      <c r="N43" s="166"/>
      <c r="O43" s="166"/>
    </row>
    <row r="44" spans="2:15">
      <c r="B44" s="45">
        <v>16</v>
      </c>
      <c r="C44" s="69" t="s">
        <v>36</v>
      </c>
      <c r="D44" s="120"/>
      <c r="E44" s="120"/>
      <c r="F44" s="181">
        <v>0.18097132969695706</v>
      </c>
      <c r="G44" s="120"/>
      <c r="H44" s="120"/>
      <c r="I44" s="120"/>
      <c r="K44" s="166"/>
      <c r="L44" s="166"/>
      <c r="M44" s="166"/>
      <c r="N44" s="166"/>
      <c r="O44" s="166"/>
    </row>
    <row r="45" spans="2:15">
      <c r="B45" s="45">
        <v>17</v>
      </c>
      <c r="C45" s="69" t="s">
        <v>37</v>
      </c>
      <c r="D45" s="120"/>
      <c r="E45" s="120"/>
      <c r="F45" s="181">
        <v>0.81902867030304316</v>
      </c>
      <c r="G45" s="120"/>
      <c r="H45" s="120"/>
      <c r="I45" s="120"/>
      <c r="K45" s="166"/>
      <c r="L45" s="166"/>
      <c r="M45" s="166"/>
      <c r="N45" s="166"/>
      <c r="O45" s="166"/>
    </row>
    <row r="46" spans="2:15">
      <c r="B46" s="45">
        <v>18</v>
      </c>
      <c r="C46" s="69" t="s">
        <v>38</v>
      </c>
      <c r="D46" s="121"/>
      <c r="E46" s="121"/>
      <c r="F46" s="182">
        <v>-71.643063349684198</v>
      </c>
      <c r="G46" s="121"/>
      <c r="H46" s="121"/>
      <c r="I46" s="121"/>
    </row>
    <row r="47" spans="2:15">
      <c r="B47" s="45">
        <v>19</v>
      </c>
      <c r="C47" s="69" t="s">
        <v>39</v>
      </c>
      <c r="D47" s="121"/>
      <c r="E47" s="121"/>
      <c r="F47" s="182">
        <v>0</v>
      </c>
      <c r="G47" s="121"/>
      <c r="H47" s="121"/>
      <c r="I47" s="121"/>
    </row>
    <row r="48" spans="2:15">
      <c r="B48" s="45">
        <v>20</v>
      </c>
      <c r="C48" s="69" t="s">
        <v>40</v>
      </c>
      <c r="D48" s="121"/>
      <c r="E48" s="121"/>
      <c r="F48" s="182">
        <v>-64.104926675155326</v>
      </c>
      <c r="G48" s="121"/>
      <c r="H48" s="121"/>
      <c r="I48" s="121"/>
    </row>
    <row r="49" spans="2:17" ht="17.25" thickBot="1">
      <c r="B49" s="45">
        <v>21</v>
      </c>
      <c r="C49" s="46" t="s">
        <v>41</v>
      </c>
      <c r="D49" s="121"/>
      <c r="E49" s="121"/>
      <c r="F49" s="182">
        <v>-71.643063349684198</v>
      </c>
      <c r="G49" s="121"/>
      <c r="H49" s="121"/>
      <c r="I49" s="121"/>
    </row>
    <row r="50" spans="2:17">
      <c r="D50" s="7"/>
      <c r="E50" s="7"/>
      <c r="F50" s="7"/>
      <c r="G50" s="7"/>
      <c r="H50" s="7"/>
      <c r="I50" s="7"/>
    </row>
    <row r="51" spans="2:17" ht="17.25" thickBot="1">
      <c r="C51" s="44" t="s">
        <v>42</v>
      </c>
    </row>
    <row r="52" spans="2:17">
      <c r="B52" s="55" t="s">
        <v>0</v>
      </c>
      <c r="C52" s="48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7">
      <c r="B53" s="64">
        <v>1</v>
      </c>
      <c r="C53" s="47" t="s">
        <v>2</v>
      </c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84">
        <v>5755</v>
      </c>
      <c r="Q53" s="21"/>
    </row>
    <row r="54" spans="2:17">
      <c r="B54" s="53">
        <v>2</v>
      </c>
      <c r="C54" s="59" t="s">
        <v>3</v>
      </c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85">
        <v>179902.87</v>
      </c>
      <c r="Q54" s="21"/>
    </row>
    <row r="55" spans="2:17">
      <c r="B55" s="64">
        <v>3</v>
      </c>
      <c r="C55" s="75" t="s">
        <v>4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84"/>
      <c r="Q55" s="21"/>
    </row>
    <row r="56" spans="2:17">
      <c r="B56" s="53">
        <v>4</v>
      </c>
      <c r="C56" s="74" t="s">
        <v>5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85">
        <v>179902.87</v>
      </c>
      <c r="Q56" s="21"/>
    </row>
    <row r="57" spans="2:17">
      <c r="B57" s="64">
        <v>5</v>
      </c>
      <c r="C57" s="75" t="s">
        <v>6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84">
        <v>2478222.7800000003</v>
      </c>
      <c r="Q57" s="21"/>
    </row>
    <row r="58" spans="2:17">
      <c r="B58" s="64">
        <v>5.0999999999999996</v>
      </c>
      <c r="C58" s="67" t="s">
        <v>62</v>
      </c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90">
        <v>437816.97</v>
      </c>
      <c r="Q58" s="21"/>
    </row>
    <row r="59" spans="2:17" s="80" customFormat="1">
      <c r="B59" s="76"/>
      <c r="C59" s="68" t="s">
        <v>58</v>
      </c>
      <c r="D59" s="122"/>
      <c r="E59" s="122"/>
      <c r="F59" s="122"/>
      <c r="G59" s="122"/>
      <c r="H59" s="113"/>
      <c r="I59" s="122"/>
      <c r="J59" s="122"/>
      <c r="K59" s="122"/>
      <c r="L59" s="122"/>
      <c r="M59" s="122"/>
      <c r="N59" s="122"/>
      <c r="O59" s="122"/>
      <c r="P59" s="192">
        <v>22608.44</v>
      </c>
    </row>
    <row r="60" spans="2:17" s="80" customFormat="1">
      <c r="B60" s="76"/>
      <c r="C60" s="68" t="s">
        <v>59</v>
      </c>
      <c r="D60" s="122"/>
      <c r="E60" s="122"/>
      <c r="F60" s="122"/>
      <c r="G60" s="122"/>
      <c r="H60" s="113"/>
      <c r="I60" s="122"/>
      <c r="J60" s="122"/>
      <c r="K60" s="122"/>
      <c r="L60" s="122"/>
      <c r="M60" s="122"/>
      <c r="N60" s="114"/>
      <c r="O60" s="114"/>
      <c r="P60" s="192">
        <v>415208.54</v>
      </c>
    </row>
    <row r="61" spans="2:17" ht="18" hidden="1" customHeight="1">
      <c r="B61" s="64"/>
      <c r="C61" s="67" t="s">
        <v>7</v>
      </c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90"/>
      <c r="Q61" s="21"/>
    </row>
    <row r="62" spans="2:17">
      <c r="B62" s="64">
        <v>5.2</v>
      </c>
      <c r="C62" s="67" t="s">
        <v>8</v>
      </c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90">
        <v>1777269.42</v>
      </c>
      <c r="Q62" s="21"/>
    </row>
    <row r="63" spans="2:17" ht="18" hidden="1" customHeight="1" outlineLevel="1">
      <c r="B63" s="64"/>
      <c r="C63" s="67" t="s">
        <v>9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90">
        <v>263136.39</v>
      </c>
      <c r="Q63" s="21"/>
    </row>
    <row r="64" spans="2:17" ht="18" hidden="1" customHeight="1" outlineLevel="1">
      <c r="B64" s="64"/>
      <c r="C64" s="67" t="s">
        <v>10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90"/>
      <c r="Q64" s="21"/>
    </row>
    <row r="65" spans="2:16" ht="18" hidden="1" customHeight="1" outlineLevel="1">
      <c r="B65" s="64"/>
      <c r="C65" s="67" t="s">
        <v>11</v>
      </c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90"/>
    </row>
    <row r="66" spans="2:16" ht="18" hidden="1" customHeight="1" outlineLevel="1">
      <c r="B66" s="64"/>
      <c r="C66" s="67" t="s">
        <v>12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90"/>
    </row>
    <row r="67" spans="2:16" ht="18" hidden="1" customHeight="1" outlineLevel="1">
      <c r="B67" s="64"/>
      <c r="C67" s="67" t="s">
        <v>13</v>
      </c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90"/>
    </row>
    <row r="68" spans="2:16" ht="18" hidden="1" customHeight="1" outlineLevel="1">
      <c r="B68" s="64"/>
      <c r="C68" s="67" t="s">
        <v>14</v>
      </c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90"/>
    </row>
    <row r="69" spans="2:16" ht="18" hidden="1" customHeight="1" outlineLevel="1">
      <c r="B69" s="64"/>
      <c r="C69" s="67" t="s">
        <v>55</v>
      </c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90"/>
    </row>
    <row r="70" spans="2:16" collapsed="1">
      <c r="B70" s="64">
        <v>6</v>
      </c>
      <c r="C70" s="64" t="s">
        <v>43</v>
      </c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90">
        <v>9234340.3800000008</v>
      </c>
    </row>
    <row r="71" spans="2:16" outlineLevel="1">
      <c r="B71" s="58">
        <v>6.1</v>
      </c>
      <c r="C71" s="57" t="s">
        <v>22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90">
        <v>1169.2</v>
      </c>
    </row>
    <row r="72" spans="2:16" ht="18" hidden="1" customHeight="1" outlineLevel="1">
      <c r="B72" s="58"/>
      <c r="C72" s="67" t="s">
        <v>15</v>
      </c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90">
        <v>1169.2</v>
      </c>
    </row>
    <row r="73" spans="2:16" ht="18" hidden="1" customHeight="1" outlineLevel="1">
      <c r="B73" s="58"/>
      <c r="C73" s="67" t="s">
        <v>16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90"/>
    </row>
    <row r="74" spans="2:16" ht="18" hidden="1" customHeight="1" outlineLevel="1">
      <c r="B74" s="58"/>
      <c r="C74" s="67" t="s">
        <v>17</v>
      </c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90"/>
    </row>
    <row r="75" spans="2:16" outlineLevel="1">
      <c r="B75" s="58">
        <v>6.2</v>
      </c>
      <c r="C75" s="67" t="s">
        <v>18</v>
      </c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90">
        <v>1346961.03</v>
      </c>
    </row>
    <row r="76" spans="2:16" outlineLevel="1">
      <c r="B76" s="58">
        <v>6.3</v>
      </c>
      <c r="C76" s="67" t="s">
        <v>19</v>
      </c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90">
        <v>2147178.8400000003</v>
      </c>
    </row>
    <row r="77" spans="2:16" outlineLevel="1">
      <c r="B77" s="58">
        <v>6.4</v>
      </c>
      <c r="C77" s="67" t="s">
        <v>20</v>
      </c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90">
        <v>3576832.6</v>
      </c>
    </row>
    <row r="78" spans="2:16" outlineLevel="1">
      <c r="B78" s="58">
        <v>6.5</v>
      </c>
      <c r="C78" s="67" t="s">
        <v>21</v>
      </c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90">
        <v>2051471.66</v>
      </c>
    </row>
    <row r="79" spans="2:16" s="19" customFormat="1">
      <c r="B79" s="58">
        <v>6.6</v>
      </c>
      <c r="C79" s="67" t="s">
        <v>56</v>
      </c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90">
        <v>110727.05</v>
      </c>
    </row>
    <row r="80" spans="2:16" s="19" customFormat="1">
      <c r="B80" s="58">
        <v>6.7</v>
      </c>
      <c r="C80" s="67" t="s">
        <v>57</v>
      </c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90">
        <v>0</v>
      </c>
    </row>
    <row r="81" spans="2:18">
      <c r="B81" s="56">
        <v>7</v>
      </c>
      <c r="C81" s="64" t="s">
        <v>23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84">
        <v>-11532660.290000001</v>
      </c>
    </row>
    <row r="82" spans="2:18">
      <c r="B82" s="56"/>
      <c r="C82" s="79" t="s">
        <v>24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87"/>
    </row>
    <row r="83" spans="2:18">
      <c r="B83" s="56">
        <v>8</v>
      </c>
      <c r="C83" s="79" t="s">
        <v>25</v>
      </c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87">
        <v>59713.342199999992</v>
      </c>
    </row>
    <row r="84" spans="2:18">
      <c r="B84" s="56">
        <v>9</v>
      </c>
      <c r="C84" s="79" t="s">
        <v>26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87">
        <v>1296419.0799999998</v>
      </c>
    </row>
    <row r="85" spans="2:18">
      <c r="B85" s="56"/>
      <c r="C85" s="79" t="s">
        <v>27</v>
      </c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87"/>
    </row>
    <row r="86" spans="2:18" ht="18" hidden="1" customHeight="1">
      <c r="B86" s="64"/>
      <c r="C86" s="51" t="s">
        <v>28</v>
      </c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87"/>
    </row>
    <row r="87" spans="2:18">
      <c r="B87" s="53">
        <v>10</v>
      </c>
      <c r="C87" s="53" t="s">
        <v>29</v>
      </c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85">
        <v>-12888792.712200001</v>
      </c>
    </row>
    <row r="88" spans="2:18">
      <c r="B88" s="64">
        <v>11</v>
      </c>
      <c r="C88" s="64" t="s">
        <v>30</v>
      </c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00"/>
      <c r="P88" s="184"/>
    </row>
    <row r="89" spans="2:18">
      <c r="B89" s="53">
        <v>12</v>
      </c>
      <c r="C89" s="53" t="s">
        <v>31</v>
      </c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85">
        <v>-12888792.712200001</v>
      </c>
    </row>
    <row r="90" spans="2:18">
      <c r="B90" s="66"/>
      <c r="C90" s="66" t="s">
        <v>32</v>
      </c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86">
        <v>5755</v>
      </c>
    </row>
    <row r="91" spans="2:18">
      <c r="B91" s="64">
        <v>13</v>
      </c>
      <c r="C91" s="47" t="s">
        <v>33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88">
        <v>1959.1218401390095</v>
      </c>
      <c r="Q91" s="17"/>
      <c r="R91" s="30"/>
    </row>
    <row r="92" spans="2:18">
      <c r="B92" s="64">
        <v>14</v>
      </c>
      <c r="C92" s="47" t="s">
        <v>34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88">
        <v>354.54488444830588</v>
      </c>
      <c r="Q92" s="17"/>
      <c r="R92" s="30"/>
    </row>
    <row r="93" spans="2:18">
      <c r="B93" s="64">
        <v>15</v>
      </c>
      <c r="C93" s="47" t="s">
        <v>35</v>
      </c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88">
        <v>1604.5769556907039</v>
      </c>
      <c r="Q93" s="17"/>
      <c r="R93" s="30"/>
    </row>
    <row r="94" spans="2:18">
      <c r="B94" s="64">
        <v>16</v>
      </c>
      <c r="C94" s="47" t="s">
        <v>36</v>
      </c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88">
        <v>0.18097132969695706</v>
      </c>
      <c r="Q94" s="17"/>
      <c r="R94" s="30"/>
    </row>
    <row r="95" spans="2:18">
      <c r="B95" s="64">
        <v>17</v>
      </c>
      <c r="C95" s="47" t="s">
        <v>37</v>
      </c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88">
        <v>0.81902867030304316</v>
      </c>
      <c r="Q95" s="17"/>
      <c r="R95" s="30"/>
    </row>
    <row r="96" spans="2:18">
      <c r="B96" s="64">
        <v>18</v>
      </c>
      <c r="C96" s="47" t="s">
        <v>38</v>
      </c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89">
        <v>-71.643063349684198</v>
      </c>
      <c r="Q96" s="17"/>
      <c r="R96" s="30"/>
    </row>
    <row r="97" spans="2:18">
      <c r="B97" s="64">
        <v>19</v>
      </c>
      <c r="C97" s="47" t="s">
        <v>39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89">
        <v>0</v>
      </c>
      <c r="Q97" s="17"/>
      <c r="R97" s="30"/>
    </row>
    <row r="98" spans="2:18">
      <c r="B98" s="64">
        <v>20</v>
      </c>
      <c r="C98" s="47" t="s">
        <v>40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89">
        <v>-64.104926675155326</v>
      </c>
      <c r="Q98" s="17"/>
      <c r="R98" s="30"/>
    </row>
    <row r="99" spans="2:18" ht="17.25" thickBot="1">
      <c r="B99" s="64">
        <v>21</v>
      </c>
      <c r="C99" s="52" t="s">
        <v>41</v>
      </c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91">
        <v>-71.643063349684198</v>
      </c>
      <c r="Q99" s="17"/>
      <c r="R99" s="30"/>
    </row>
    <row r="100" spans="2:18">
      <c r="R100" s="30"/>
    </row>
    <row r="105" spans="2:18">
      <c r="P105" s="21"/>
    </row>
  </sheetData>
  <phoneticPr fontId="1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P100"/>
  <sheetViews>
    <sheetView zoomScale="60" zoomScaleNormal="60" workbookViewId="0">
      <selection activeCell="N32" sqref="N32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7" width="15.46484375" style="15" bestFit="1" customWidth="1"/>
    <col min="8" max="8" width="17.46484375" style="15" customWidth="1"/>
    <col min="9" max="9" width="15.1328125" style="15" bestFit="1" customWidth="1"/>
    <col min="10" max="14" width="15.73046875" style="15" customWidth="1"/>
    <col min="15" max="15" width="15.3984375" style="15" customWidth="1"/>
    <col min="16" max="16" width="15.1328125" style="15" customWidth="1"/>
    <col min="17" max="23" width="15.86328125" style="15" customWidth="1"/>
    <col min="24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3"/>
      <c r="M1" s="23"/>
      <c r="N1" s="23"/>
      <c r="O1" s="23"/>
      <c r="P1" s="23"/>
    </row>
    <row r="2" spans="2:16">
      <c r="B2" s="34" t="s">
        <v>48</v>
      </c>
      <c r="C2" s="13" t="s">
        <v>49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  <c r="L2" s="39"/>
      <c r="M2" s="39"/>
      <c r="N2" s="39"/>
      <c r="O2" s="39"/>
      <c r="P2" s="9"/>
    </row>
    <row r="3" spans="2:16">
      <c r="B3" s="41">
        <v>1</v>
      </c>
      <c r="C3" s="35" t="s">
        <v>2</v>
      </c>
      <c r="D3" s="127">
        <v>126391</v>
      </c>
      <c r="E3" s="127">
        <v>164695</v>
      </c>
      <c r="F3" s="127">
        <v>174825</v>
      </c>
      <c r="G3" s="127">
        <v>140400</v>
      </c>
      <c r="H3" s="127">
        <v>606311</v>
      </c>
      <c r="I3" s="127">
        <v>633081</v>
      </c>
      <c r="L3" s="29"/>
      <c r="M3" s="29"/>
      <c r="N3" s="29"/>
      <c r="O3" s="29"/>
      <c r="P3" s="9"/>
    </row>
    <row r="4" spans="2:16">
      <c r="B4" s="40">
        <v>2</v>
      </c>
      <c r="C4" s="33" t="s">
        <v>3</v>
      </c>
      <c r="D4" s="128">
        <v>3278868.21</v>
      </c>
      <c r="E4" s="128">
        <v>4126223.62</v>
      </c>
      <c r="F4" s="128">
        <v>4533327.91</v>
      </c>
      <c r="G4" s="128">
        <v>4116000</v>
      </c>
      <c r="H4" s="128">
        <v>16054419.74</v>
      </c>
      <c r="I4" s="128">
        <v>18786565.811906867</v>
      </c>
      <c r="L4" s="29"/>
      <c r="M4" s="29"/>
      <c r="N4" s="29"/>
      <c r="O4" s="29"/>
      <c r="P4" s="9"/>
    </row>
    <row r="5" spans="2:16">
      <c r="B5" s="41">
        <v>3</v>
      </c>
      <c r="C5" s="38" t="s">
        <v>4</v>
      </c>
      <c r="D5" s="127">
        <v>0</v>
      </c>
      <c r="E5" s="127">
        <v>0</v>
      </c>
      <c r="F5" s="127">
        <v>0</v>
      </c>
      <c r="G5" s="127">
        <v>0</v>
      </c>
      <c r="H5" s="127">
        <v>0</v>
      </c>
      <c r="I5" s="127">
        <v>0</v>
      </c>
      <c r="L5" s="29"/>
      <c r="M5" s="29"/>
      <c r="N5" s="29"/>
      <c r="O5" s="29"/>
      <c r="P5" s="9"/>
    </row>
    <row r="6" spans="2:16">
      <c r="B6" s="40">
        <v>4</v>
      </c>
      <c r="C6" s="43" t="s">
        <v>5</v>
      </c>
      <c r="D6" s="128">
        <v>3278868.21</v>
      </c>
      <c r="E6" s="128">
        <v>4126223.62</v>
      </c>
      <c r="F6" s="128">
        <v>4533327.91</v>
      </c>
      <c r="G6" s="128">
        <v>4116000</v>
      </c>
      <c r="H6" s="128">
        <v>16054419.74</v>
      </c>
      <c r="I6" s="128">
        <v>18786565.811906867</v>
      </c>
      <c r="K6" s="32"/>
      <c r="L6" s="29"/>
      <c r="M6" s="29"/>
      <c r="N6" s="29"/>
      <c r="O6" s="29"/>
      <c r="P6" s="9"/>
    </row>
    <row r="7" spans="2:16">
      <c r="B7" s="41">
        <v>5</v>
      </c>
      <c r="C7" s="38" t="s">
        <v>6</v>
      </c>
      <c r="D7" s="127">
        <v>2061615.7800000003</v>
      </c>
      <c r="E7" s="127">
        <v>2073783.8099999998</v>
      </c>
      <c r="F7" s="127">
        <v>2181322.5532653062</v>
      </c>
      <c r="G7" s="127">
        <v>2061197.3697959185</v>
      </c>
      <c r="H7" s="127">
        <v>8377919.5130612245</v>
      </c>
      <c r="I7" s="127">
        <v>13123677.309999999</v>
      </c>
      <c r="K7" s="32"/>
      <c r="L7" s="29"/>
      <c r="M7" s="29"/>
      <c r="N7" s="29"/>
      <c r="O7" s="29"/>
      <c r="P7" s="9"/>
    </row>
    <row r="8" spans="2:16">
      <c r="B8" s="41">
        <v>5.0999999999999996</v>
      </c>
      <c r="C8" s="11" t="s">
        <v>54</v>
      </c>
      <c r="D8" s="132">
        <v>0</v>
      </c>
      <c r="E8" s="132">
        <v>0</v>
      </c>
      <c r="F8" s="132"/>
      <c r="G8" s="132"/>
      <c r="H8" s="132">
        <v>0</v>
      </c>
      <c r="I8" s="132">
        <v>0</v>
      </c>
      <c r="K8" s="32"/>
      <c r="L8" s="29"/>
      <c r="M8" s="29"/>
      <c r="N8" s="29"/>
      <c r="O8" s="29"/>
      <c r="P8" s="9"/>
    </row>
    <row r="9" spans="2:16" s="80" customFormat="1">
      <c r="B9" s="76"/>
      <c r="C9" s="68" t="s">
        <v>58</v>
      </c>
      <c r="D9" s="132"/>
      <c r="E9" s="132"/>
      <c r="F9" s="132"/>
      <c r="G9" s="132"/>
      <c r="H9" s="132">
        <v>0</v>
      </c>
      <c r="I9" s="132"/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132"/>
      <c r="E10" s="132"/>
      <c r="F10" s="132"/>
      <c r="G10" s="132"/>
      <c r="H10" s="132">
        <v>0</v>
      </c>
      <c r="I10" s="132"/>
      <c r="J10" s="77"/>
      <c r="K10" s="77"/>
      <c r="L10" s="77"/>
      <c r="M10" s="77"/>
      <c r="N10" s="77"/>
    </row>
    <row r="11" spans="2:16" hidden="1">
      <c r="B11" s="41" t="s">
        <v>45</v>
      </c>
      <c r="C11" s="24" t="s">
        <v>7</v>
      </c>
      <c r="D11" s="132">
        <v>0</v>
      </c>
      <c r="E11" s="132">
        <v>0</v>
      </c>
      <c r="F11" s="132"/>
      <c r="G11" s="132"/>
      <c r="H11" s="132">
        <v>0</v>
      </c>
      <c r="I11" s="132">
        <v>0</v>
      </c>
      <c r="K11" s="32"/>
      <c r="L11" s="29"/>
      <c r="M11" s="29"/>
      <c r="N11" s="29"/>
      <c r="O11" s="29"/>
      <c r="P11" s="9"/>
    </row>
    <row r="12" spans="2:16">
      <c r="B12" s="41">
        <v>5.2</v>
      </c>
      <c r="C12" s="11" t="s">
        <v>8</v>
      </c>
      <c r="D12" s="132">
        <v>1782526.61</v>
      </c>
      <c r="E12" s="132">
        <v>1783629.7499999998</v>
      </c>
      <c r="F12" s="132">
        <v>1901002.3032653059</v>
      </c>
      <c r="G12" s="132">
        <v>1803605.3697959185</v>
      </c>
      <c r="H12" s="132">
        <v>7270764.033061224</v>
      </c>
      <c r="I12" s="132">
        <v>11637015.690000001</v>
      </c>
      <c r="K12" s="32"/>
      <c r="L12" s="29"/>
      <c r="M12" s="29"/>
      <c r="N12" s="29"/>
      <c r="O12" s="29"/>
      <c r="P12" s="9"/>
    </row>
    <row r="13" spans="2:16" hidden="1" outlineLevel="1">
      <c r="B13" s="41" t="s">
        <v>45</v>
      </c>
      <c r="C13" s="24" t="s">
        <v>9</v>
      </c>
      <c r="D13" s="132">
        <v>30554.05</v>
      </c>
      <c r="E13" s="132">
        <v>36181.4</v>
      </c>
      <c r="F13" s="132">
        <v>72597.919999999998</v>
      </c>
      <c r="G13" s="132">
        <v>76000</v>
      </c>
      <c r="H13" s="132">
        <v>215333.37</v>
      </c>
      <c r="I13" s="132">
        <v>275565.38</v>
      </c>
      <c r="K13" s="32"/>
      <c r="L13" s="29"/>
      <c r="M13" s="29"/>
      <c r="N13" s="29"/>
      <c r="O13" s="29"/>
      <c r="P13" s="9"/>
    </row>
    <row r="14" spans="2:16" hidden="1" outlineLevel="1">
      <c r="B14" s="41" t="s">
        <v>45</v>
      </c>
      <c r="C14" s="24" t="s">
        <v>10</v>
      </c>
      <c r="D14" s="132">
        <v>201463.81</v>
      </c>
      <c r="E14" s="132">
        <v>221020.38</v>
      </c>
      <c r="F14" s="132">
        <v>183368.37</v>
      </c>
      <c r="G14" s="132">
        <v>161000</v>
      </c>
      <c r="H14" s="132">
        <v>766852.56</v>
      </c>
      <c r="I14" s="132">
        <v>816895.45000000007</v>
      </c>
      <c r="K14" s="32"/>
      <c r="L14" s="29"/>
      <c r="M14" s="29"/>
      <c r="N14" s="29"/>
      <c r="O14" s="29"/>
      <c r="P14" s="9"/>
    </row>
    <row r="15" spans="2:16" hidden="1" outlineLevel="1">
      <c r="B15" s="41" t="s">
        <v>45</v>
      </c>
      <c r="C15" s="24" t="s">
        <v>11</v>
      </c>
      <c r="D15" s="132">
        <v>47071.31</v>
      </c>
      <c r="E15" s="132">
        <v>32951.279999999999</v>
      </c>
      <c r="F15" s="132">
        <v>24353.96</v>
      </c>
      <c r="G15" s="132">
        <v>20592</v>
      </c>
      <c r="H15" s="132">
        <v>124968.54999999999</v>
      </c>
      <c r="I15" s="132">
        <v>394200.79</v>
      </c>
      <c r="K15" s="32"/>
      <c r="L15" s="29"/>
      <c r="M15" s="29"/>
      <c r="N15" s="29"/>
      <c r="O15" s="29"/>
      <c r="P15" s="9"/>
    </row>
    <row r="16" spans="2:16" hidden="1" outlineLevel="1">
      <c r="B16" s="41" t="s">
        <v>45</v>
      </c>
      <c r="C16" s="24" t="s">
        <v>12</v>
      </c>
      <c r="D16" s="132">
        <v>0</v>
      </c>
      <c r="E16" s="132">
        <v>0</v>
      </c>
      <c r="F16" s="132">
        <v>0</v>
      </c>
      <c r="G16" s="132">
        <v>0</v>
      </c>
      <c r="H16" s="132">
        <v>0</v>
      </c>
      <c r="I16" s="132">
        <v>0</v>
      </c>
      <c r="K16" s="32"/>
      <c r="L16" s="29"/>
      <c r="M16" s="29"/>
      <c r="N16" s="29"/>
      <c r="O16" s="29"/>
      <c r="P16" s="9"/>
    </row>
    <row r="17" spans="2:16" hidden="1" outlineLevel="1">
      <c r="B17" s="41" t="s">
        <v>45</v>
      </c>
      <c r="C17" s="24" t="s">
        <v>13</v>
      </c>
      <c r="D17" s="132">
        <v>0</v>
      </c>
      <c r="E17" s="132">
        <v>0</v>
      </c>
      <c r="F17" s="132">
        <v>0</v>
      </c>
      <c r="G17" s="132">
        <v>0</v>
      </c>
      <c r="H17" s="132">
        <v>0</v>
      </c>
      <c r="I17" s="132">
        <v>0</v>
      </c>
      <c r="K17" s="32"/>
      <c r="L17" s="29"/>
      <c r="M17" s="29"/>
      <c r="N17" s="29"/>
      <c r="O17" s="29"/>
      <c r="P17" s="9"/>
    </row>
    <row r="18" spans="2:16" hidden="1" outlineLevel="1">
      <c r="B18" s="41" t="s">
        <v>45</v>
      </c>
      <c r="C18" s="24" t="s">
        <v>14</v>
      </c>
      <c r="D18" s="132">
        <v>0</v>
      </c>
      <c r="E18" s="132">
        <v>0</v>
      </c>
      <c r="F18" s="132">
        <v>0</v>
      </c>
      <c r="G18" s="132">
        <v>0</v>
      </c>
      <c r="H18" s="132">
        <v>0</v>
      </c>
      <c r="I18" s="132">
        <v>0</v>
      </c>
      <c r="K18" s="32"/>
      <c r="L18" s="29"/>
      <c r="M18" s="29"/>
      <c r="N18" s="29"/>
      <c r="O18" s="29"/>
      <c r="P18" s="9"/>
    </row>
    <row r="19" spans="2:16" hidden="1" outlineLevel="1">
      <c r="B19" s="41" t="s">
        <v>45</v>
      </c>
      <c r="C19" s="24" t="s">
        <v>55</v>
      </c>
      <c r="D19" s="132">
        <v>0</v>
      </c>
      <c r="E19" s="132">
        <v>0</v>
      </c>
      <c r="F19" s="132">
        <v>0</v>
      </c>
      <c r="G19" s="132">
        <v>0</v>
      </c>
      <c r="H19" s="132">
        <v>0</v>
      </c>
      <c r="I19" s="132">
        <v>0</v>
      </c>
      <c r="K19" s="32"/>
      <c r="L19" s="29"/>
      <c r="M19" s="29"/>
      <c r="N19" s="29"/>
      <c r="O19" s="29"/>
      <c r="P19" s="9"/>
    </row>
    <row r="20" spans="2:16" collapsed="1">
      <c r="B20" s="41">
        <v>6</v>
      </c>
      <c r="C20" s="22" t="s">
        <v>60</v>
      </c>
      <c r="D20" s="132">
        <v>1481586.0550564947</v>
      </c>
      <c r="E20" s="132">
        <v>1569819.0402485733</v>
      </c>
      <c r="F20" s="132">
        <v>1652928.6992922812</v>
      </c>
      <c r="G20" s="132">
        <v>1570745.8898353148</v>
      </c>
      <c r="H20" s="132">
        <v>6275079.684432664</v>
      </c>
      <c r="I20" s="132">
        <v>7372976.0765150711</v>
      </c>
      <c r="K20" s="32"/>
      <c r="L20" s="29"/>
      <c r="M20" s="29"/>
      <c r="N20" s="29"/>
      <c r="O20" s="29"/>
      <c r="P20" s="9"/>
    </row>
    <row r="21" spans="2:16" outlineLevel="1">
      <c r="B21" s="10">
        <v>6.1</v>
      </c>
      <c r="C21" s="11" t="s">
        <v>22</v>
      </c>
      <c r="D21" s="132">
        <v>305617.09583333298</v>
      </c>
      <c r="E21" s="132">
        <v>257680.7475</v>
      </c>
      <c r="F21" s="132">
        <v>194533.83000000002</v>
      </c>
      <c r="G21" s="132">
        <v>194811.46999999997</v>
      </c>
      <c r="H21" s="132">
        <v>952643.14333333308</v>
      </c>
      <c r="I21" s="132">
        <v>1390476.0699999998</v>
      </c>
      <c r="K21" s="32"/>
      <c r="L21" s="29"/>
      <c r="M21" s="29"/>
      <c r="N21" s="29"/>
      <c r="O21" s="29"/>
      <c r="P21" s="9"/>
    </row>
    <row r="22" spans="2:16" hidden="1" outlineLevel="1">
      <c r="B22" s="10" t="s">
        <v>45</v>
      </c>
      <c r="C22" s="24" t="s">
        <v>15</v>
      </c>
      <c r="D22" s="132">
        <v>181859.31</v>
      </c>
      <c r="E22" s="132">
        <v>180373.16999999998</v>
      </c>
      <c r="F22" s="132">
        <v>179974.07</v>
      </c>
      <c r="G22" s="132">
        <v>179974.66999999998</v>
      </c>
      <c r="H22" s="132">
        <v>722181.22</v>
      </c>
      <c r="I22" s="132">
        <v>705740.84000000008</v>
      </c>
      <c r="K22" s="32"/>
      <c r="L22" s="29"/>
      <c r="M22" s="29"/>
      <c r="N22" s="29"/>
      <c r="O22" s="29"/>
      <c r="P22" s="9"/>
    </row>
    <row r="23" spans="2:16" hidden="1" outlineLevel="1">
      <c r="B23" s="10" t="s">
        <v>45</v>
      </c>
      <c r="C23" s="24" t="s">
        <v>16</v>
      </c>
      <c r="D23" s="132">
        <v>0</v>
      </c>
      <c r="E23" s="132">
        <v>0</v>
      </c>
      <c r="F23" s="132">
        <v>0</v>
      </c>
      <c r="G23" s="132">
        <v>0</v>
      </c>
      <c r="H23" s="132">
        <v>0</v>
      </c>
      <c r="I23" s="132">
        <v>0</v>
      </c>
      <c r="K23" s="32"/>
      <c r="L23" s="29"/>
      <c r="M23" s="29"/>
      <c r="N23" s="29"/>
      <c r="O23" s="29"/>
      <c r="P23" s="9"/>
    </row>
    <row r="24" spans="2:16" hidden="1" outlineLevel="1">
      <c r="B24" s="10" t="s">
        <v>45</v>
      </c>
      <c r="C24" s="24" t="s">
        <v>17</v>
      </c>
      <c r="D24" s="132">
        <v>14698.28</v>
      </c>
      <c r="E24" s="132">
        <v>14421.16</v>
      </c>
      <c r="F24" s="132">
        <v>14559.76</v>
      </c>
      <c r="G24" s="132">
        <v>14836.800000000001</v>
      </c>
      <c r="H24" s="132">
        <v>58516.000000000007</v>
      </c>
      <c r="I24" s="132">
        <v>98678.45</v>
      </c>
      <c r="K24" s="32"/>
      <c r="L24" s="29"/>
      <c r="M24" s="29"/>
      <c r="N24" s="29"/>
      <c r="O24" s="29"/>
      <c r="P24" s="9"/>
    </row>
    <row r="25" spans="2:16" outlineLevel="1">
      <c r="B25" s="10">
        <v>6.2</v>
      </c>
      <c r="C25" s="11" t="s">
        <v>18</v>
      </c>
      <c r="D25" s="132">
        <v>50812.639999999999</v>
      </c>
      <c r="E25" s="132">
        <v>75528.11</v>
      </c>
      <c r="F25" s="132">
        <v>114385.78000000001</v>
      </c>
      <c r="G25" s="132">
        <v>88240.159999999989</v>
      </c>
      <c r="H25" s="132">
        <v>328966.69</v>
      </c>
      <c r="I25" s="132">
        <v>435404.55249999999</v>
      </c>
      <c r="K25" s="32"/>
      <c r="L25" s="29"/>
      <c r="M25" s="29"/>
      <c r="N25" s="29"/>
      <c r="O25" s="29"/>
      <c r="P25" s="9"/>
    </row>
    <row r="26" spans="2:16" outlineLevel="1">
      <c r="B26" s="10">
        <v>6.3</v>
      </c>
      <c r="C26" s="11" t="s">
        <v>19</v>
      </c>
      <c r="D26" s="132">
        <v>473422.66000000003</v>
      </c>
      <c r="E26" s="132">
        <v>504766.68</v>
      </c>
      <c r="F26" s="132">
        <v>542681.07999999996</v>
      </c>
      <c r="G26" s="132">
        <v>532275.80000000005</v>
      </c>
      <c r="H26" s="132">
        <v>2053146.22</v>
      </c>
      <c r="I26" s="132">
        <v>2002972.32</v>
      </c>
      <c r="K26" s="32"/>
      <c r="L26" s="29"/>
      <c r="M26" s="29"/>
      <c r="N26" s="29"/>
      <c r="O26" s="29"/>
      <c r="P26" s="9"/>
    </row>
    <row r="27" spans="2:16" outlineLevel="1">
      <c r="B27" s="10">
        <v>6.4</v>
      </c>
      <c r="C27" s="11" t="s">
        <v>20</v>
      </c>
      <c r="D27" s="132">
        <v>6413.65</v>
      </c>
      <c r="E27" s="132">
        <v>2526.6</v>
      </c>
      <c r="F27" s="132">
        <v>50</v>
      </c>
      <c r="G27" s="132">
        <v>0</v>
      </c>
      <c r="H27" s="132">
        <v>8990.25</v>
      </c>
      <c r="I27" s="132">
        <v>36263.116666666669</v>
      </c>
      <c r="K27" s="32"/>
      <c r="L27" s="29"/>
      <c r="M27" s="29"/>
      <c r="N27" s="29"/>
      <c r="O27" s="29"/>
      <c r="P27" s="9"/>
    </row>
    <row r="28" spans="2:16" outlineLevel="1">
      <c r="B28" s="10">
        <v>6.5</v>
      </c>
      <c r="C28" s="11" t="s">
        <v>21</v>
      </c>
      <c r="D28" s="132">
        <v>78654.519223161289</v>
      </c>
      <c r="E28" s="132">
        <v>102747.44274857317</v>
      </c>
      <c r="F28" s="132">
        <v>109496.9409523169</v>
      </c>
      <c r="G28" s="132">
        <v>99263.13</v>
      </c>
      <c r="H28" s="132">
        <v>390162.0329240514</v>
      </c>
      <c r="I28" s="132">
        <v>290080.98734840413</v>
      </c>
      <c r="K28" s="32"/>
      <c r="L28" s="29"/>
      <c r="M28" s="29"/>
      <c r="N28" s="29"/>
      <c r="O28" s="29"/>
      <c r="P28" s="9"/>
    </row>
    <row r="29" spans="2:16" s="19" customFormat="1">
      <c r="B29" s="10">
        <v>6.6</v>
      </c>
      <c r="C29" s="11" t="s">
        <v>56</v>
      </c>
      <c r="D29" s="132">
        <v>548489.28</v>
      </c>
      <c r="E29" s="132">
        <v>599764.47999999998</v>
      </c>
      <c r="F29" s="132">
        <v>653529.36833996419</v>
      </c>
      <c r="G29" s="132">
        <v>638017.329835315</v>
      </c>
      <c r="H29" s="132">
        <v>2439800.4581752792</v>
      </c>
      <c r="I29" s="132">
        <v>2542203.41</v>
      </c>
      <c r="K29" s="20"/>
      <c r="L29" s="29"/>
      <c r="M29" s="29"/>
      <c r="N29" s="29"/>
      <c r="O29" s="29"/>
      <c r="P29" s="9"/>
    </row>
    <row r="30" spans="2:16" s="19" customFormat="1">
      <c r="B30" s="10">
        <v>6.7</v>
      </c>
      <c r="C30" s="11" t="s">
        <v>47</v>
      </c>
      <c r="D30" s="132">
        <v>18176.21</v>
      </c>
      <c r="E30" s="132">
        <v>26804.980000000003</v>
      </c>
      <c r="F30" s="132">
        <v>38251.699999999997</v>
      </c>
      <c r="G30" s="132">
        <v>18138</v>
      </c>
      <c r="H30" s="132">
        <v>101370.89</v>
      </c>
      <c r="I30" s="132">
        <v>675575.62</v>
      </c>
      <c r="K30" s="20"/>
      <c r="L30" s="29"/>
      <c r="M30" s="29"/>
      <c r="N30" s="29"/>
      <c r="O30" s="29"/>
      <c r="P30" s="9"/>
    </row>
    <row r="31" spans="2:16">
      <c r="B31" s="36">
        <v>7</v>
      </c>
      <c r="C31" s="41" t="s">
        <v>23</v>
      </c>
      <c r="D31" s="132">
        <v>-264333.62505649496</v>
      </c>
      <c r="E31" s="132">
        <v>482620.769751427</v>
      </c>
      <c r="F31" s="132">
        <v>699076.6574424128</v>
      </c>
      <c r="G31" s="132">
        <v>484056.74036876671</v>
      </c>
      <c r="H31" s="132">
        <v>1401420.5425061116</v>
      </c>
      <c r="I31" s="132">
        <v>-1710087.5746082035</v>
      </c>
      <c r="K31" s="32"/>
      <c r="L31" s="29"/>
      <c r="M31" s="29"/>
      <c r="N31" s="29"/>
      <c r="O31" s="29"/>
      <c r="P31" s="9"/>
    </row>
    <row r="32" spans="2:16">
      <c r="B32" s="36">
        <v>7.1</v>
      </c>
      <c r="C32" s="25" t="s">
        <v>24</v>
      </c>
      <c r="D32" s="127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0</v>
      </c>
      <c r="K32" s="32"/>
      <c r="L32" s="29"/>
      <c r="M32" s="29"/>
      <c r="N32" s="29"/>
      <c r="O32" s="29"/>
      <c r="P32" s="9"/>
    </row>
    <row r="33" spans="2:16">
      <c r="B33" s="36">
        <v>8</v>
      </c>
      <c r="C33" s="25" t="s">
        <v>25</v>
      </c>
      <c r="D33" s="127"/>
      <c r="E33" s="127">
        <v>0</v>
      </c>
      <c r="F33" s="127"/>
      <c r="G33" s="127"/>
      <c r="H33" s="127">
        <v>0</v>
      </c>
      <c r="I33" s="127">
        <v>0</v>
      </c>
      <c r="K33" s="32"/>
      <c r="L33" s="29"/>
      <c r="M33" s="29"/>
      <c r="N33" s="29"/>
      <c r="O33" s="29"/>
      <c r="P33" s="9"/>
    </row>
    <row r="34" spans="2:16">
      <c r="B34" s="36">
        <v>9</v>
      </c>
      <c r="C34" s="25" t="s">
        <v>26</v>
      </c>
      <c r="D34" s="127"/>
      <c r="E34" s="127">
        <v>0</v>
      </c>
      <c r="F34" s="127"/>
      <c r="G34" s="127"/>
      <c r="H34" s="127">
        <v>0</v>
      </c>
      <c r="I34" s="127">
        <v>0</v>
      </c>
      <c r="K34" s="32"/>
      <c r="L34" s="29"/>
      <c r="M34" s="29"/>
      <c r="N34" s="29"/>
      <c r="O34" s="29"/>
      <c r="P34" s="9"/>
    </row>
    <row r="35" spans="2:16">
      <c r="B35" s="36">
        <v>9.1</v>
      </c>
      <c r="C35" s="25" t="s">
        <v>27</v>
      </c>
      <c r="D35" s="127">
        <v>602041.19570101192</v>
      </c>
      <c r="E35" s="127">
        <v>507554.74453623185</v>
      </c>
      <c r="F35" s="127">
        <v>517246.74713417824</v>
      </c>
      <c r="G35" s="127">
        <v>471473.49088005582</v>
      </c>
      <c r="H35" s="127">
        <v>2098316.1782514779</v>
      </c>
      <c r="I35" s="127">
        <v>1976423.4136347491</v>
      </c>
      <c r="K35" s="32"/>
      <c r="L35" s="29"/>
      <c r="M35" s="29"/>
      <c r="N35" s="29"/>
      <c r="O35" s="29"/>
      <c r="P35" s="9"/>
    </row>
    <row r="36" spans="2:16" hidden="1">
      <c r="B36" s="41" t="s">
        <v>45</v>
      </c>
      <c r="C36" s="27" t="s">
        <v>28</v>
      </c>
      <c r="D36" s="127">
        <v>0</v>
      </c>
      <c r="E36" s="127">
        <v>0</v>
      </c>
      <c r="F36" s="127">
        <v>0</v>
      </c>
      <c r="G36" s="127">
        <v>0</v>
      </c>
      <c r="H36" s="127">
        <v>0</v>
      </c>
      <c r="I36" s="127">
        <v>0</v>
      </c>
      <c r="K36" s="32"/>
      <c r="L36" s="29"/>
      <c r="M36" s="29"/>
      <c r="N36" s="29"/>
      <c r="O36" s="29"/>
      <c r="P36" s="9"/>
    </row>
    <row r="37" spans="2:16">
      <c r="B37" s="40">
        <v>10</v>
      </c>
      <c r="C37" s="40" t="s">
        <v>29</v>
      </c>
      <c r="D37" s="128">
        <v>-866374.82075750688</v>
      </c>
      <c r="E37" s="128">
        <v>-24932.974784804828</v>
      </c>
      <c r="F37" s="128">
        <v>181829.91030823457</v>
      </c>
      <c r="G37" s="128">
        <v>12583.249488710891</v>
      </c>
      <c r="H37" s="128">
        <v>-696894.63574536634</v>
      </c>
      <c r="I37" s="128">
        <v>-3686510.9882429526</v>
      </c>
      <c r="K37" s="32"/>
      <c r="L37" s="29"/>
      <c r="M37" s="29"/>
      <c r="N37" s="29"/>
      <c r="O37" s="29"/>
      <c r="P37" s="9"/>
    </row>
    <row r="38" spans="2:16">
      <c r="B38" s="41">
        <v>11</v>
      </c>
      <c r="C38" s="41" t="s">
        <v>30</v>
      </c>
      <c r="D38" s="127">
        <v>375000</v>
      </c>
      <c r="E38" s="127"/>
      <c r="F38" s="127"/>
      <c r="G38" s="127"/>
      <c r="H38" s="127">
        <v>375000</v>
      </c>
      <c r="I38" s="127">
        <v>1210000</v>
      </c>
      <c r="J38" s="19"/>
      <c r="L38" s="29"/>
      <c r="M38" s="29"/>
      <c r="N38" s="29"/>
      <c r="O38" s="29"/>
      <c r="P38" s="9"/>
    </row>
    <row r="39" spans="2:16">
      <c r="B39" s="40">
        <v>12</v>
      </c>
      <c r="C39" s="40" t="s">
        <v>31</v>
      </c>
      <c r="D39" s="128">
        <v>-491374.82075750688</v>
      </c>
      <c r="E39" s="128">
        <v>-24932.974784804828</v>
      </c>
      <c r="F39" s="128">
        <v>181829.91030823457</v>
      </c>
      <c r="G39" s="128">
        <v>12583.249488710891</v>
      </c>
      <c r="H39" s="128">
        <v>-321894.63574536634</v>
      </c>
      <c r="I39" s="128">
        <v>-2476510.9882429522</v>
      </c>
      <c r="J39" s="19"/>
      <c r="L39" s="29"/>
      <c r="M39" s="29"/>
      <c r="N39" s="29"/>
      <c r="O39" s="29"/>
      <c r="P39" s="9"/>
    </row>
    <row r="40" spans="2:16">
      <c r="B40" s="26">
        <v>12.1</v>
      </c>
      <c r="C40" s="26" t="s">
        <v>32</v>
      </c>
      <c r="D40" s="129">
        <v>126391</v>
      </c>
      <c r="E40" s="129">
        <v>164695</v>
      </c>
      <c r="F40" s="129">
        <v>174825</v>
      </c>
      <c r="G40" s="129">
        <v>140400</v>
      </c>
      <c r="H40" s="129">
        <v>606311</v>
      </c>
      <c r="I40" s="129">
        <v>633081</v>
      </c>
      <c r="J40" s="19"/>
      <c r="L40" s="29"/>
      <c r="M40" s="29"/>
      <c r="N40" s="29"/>
      <c r="O40" s="29"/>
      <c r="P40" s="9"/>
    </row>
    <row r="41" spans="2:16">
      <c r="B41" s="41">
        <v>13</v>
      </c>
      <c r="C41" s="35" t="s">
        <v>33</v>
      </c>
      <c r="D41" s="130">
        <v>28.033656154761772</v>
      </c>
      <c r="E41" s="130">
        <v>22.123336168363178</v>
      </c>
      <c r="F41" s="130">
        <v>21.931939096568495</v>
      </c>
      <c r="G41" s="130">
        <v>25.868541735265193</v>
      </c>
      <c r="H41" s="130">
        <v>24.167463888159524</v>
      </c>
      <c r="I41" s="130">
        <v>32.376036220507437</v>
      </c>
      <c r="J41" s="19"/>
      <c r="K41" s="32"/>
      <c r="L41" s="28"/>
      <c r="M41" s="28"/>
      <c r="N41" s="28"/>
      <c r="O41" s="28"/>
      <c r="P41" s="9"/>
    </row>
    <row r="42" spans="2:16">
      <c r="B42" s="41">
        <v>14</v>
      </c>
      <c r="C42" s="35" t="s">
        <v>34</v>
      </c>
      <c r="D42" s="130">
        <v>16.311412837939411</v>
      </c>
      <c r="E42" s="130">
        <v>12.591662224111236</v>
      </c>
      <c r="F42" s="130">
        <v>12.477177481855033</v>
      </c>
      <c r="G42" s="130">
        <v>14.680892947264377</v>
      </c>
      <c r="H42" s="130">
        <v>13.81785834837439</v>
      </c>
      <c r="I42" s="130">
        <v>20.729854963266941</v>
      </c>
      <c r="J42" s="19"/>
      <c r="K42" s="32"/>
      <c r="L42" s="28"/>
      <c r="M42" s="28"/>
      <c r="N42" s="28"/>
      <c r="O42" s="28"/>
      <c r="P42" s="9"/>
    </row>
    <row r="43" spans="2:16">
      <c r="B43" s="41">
        <v>15</v>
      </c>
      <c r="C43" s="35" t="s">
        <v>35</v>
      </c>
      <c r="D43" s="130">
        <v>11.722243316822357</v>
      </c>
      <c r="E43" s="130">
        <v>9.5316739442519403</v>
      </c>
      <c r="F43" s="130">
        <v>9.4547616147134637</v>
      </c>
      <c r="G43" s="130">
        <v>11.187648788000818</v>
      </c>
      <c r="H43" s="130">
        <v>10.349605539785133</v>
      </c>
      <c r="I43" s="130">
        <v>11.646181257240498</v>
      </c>
      <c r="J43" s="19"/>
      <c r="K43" s="32"/>
      <c r="L43" s="28"/>
      <c r="M43" s="28"/>
      <c r="N43" s="28"/>
      <c r="O43" s="28"/>
      <c r="P43" s="9"/>
    </row>
    <row r="44" spans="2:16">
      <c r="B44" s="41">
        <v>16</v>
      </c>
      <c r="C44" s="35" t="s">
        <v>36</v>
      </c>
      <c r="D44" s="130">
        <v>0.58185107029533034</v>
      </c>
      <c r="E44" s="130">
        <v>0.5691574782521982</v>
      </c>
      <c r="F44" s="130">
        <v>0.56890443781175881</v>
      </c>
      <c r="G44" s="130">
        <v>0.56751915502259276</v>
      </c>
      <c r="H44" s="130">
        <v>0.57175458758600795</v>
      </c>
      <c r="I44" s="130">
        <v>0.64028390696376725</v>
      </c>
      <c r="K44" s="32"/>
      <c r="L44" s="28"/>
      <c r="M44" s="28"/>
      <c r="N44" s="28"/>
      <c r="O44" s="28"/>
      <c r="P44" s="9"/>
    </row>
    <row r="45" spans="2:16">
      <c r="B45" s="41">
        <v>17</v>
      </c>
      <c r="C45" s="35" t="s">
        <v>37</v>
      </c>
      <c r="D45" s="130">
        <v>0.41814892970466955</v>
      </c>
      <c r="E45" s="130">
        <v>0.43084252174780169</v>
      </c>
      <c r="F45" s="130">
        <v>0.43109556218824124</v>
      </c>
      <c r="G45" s="130">
        <v>0.43248084497740735</v>
      </c>
      <c r="H45" s="130">
        <v>0.42824541241399194</v>
      </c>
      <c r="I45" s="130">
        <v>0.35971609303623286</v>
      </c>
      <c r="K45" s="32"/>
      <c r="L45" s="28"/>
      <c r="M45" s="28"/>
      <c r="N45" s="28"/>
      <c r="O45" s="28"/>
      <c r="P45" s="9"/>
    </row>
    <row r="46" spans="2:16">
      <c r="B46" s="41">
        <v>18</v>
      </c>
      <c r="C46" s="35" t="s">
        <v>38</v>
      </c>
      <c r="D46" s="131">
        <v>-0.14986110733542013</v>
      </c>
      <c r="E46" s="131">
        <v>-6.0425650863791111E-3</v>
      </c>
      <c r="F46" s="131">
        <v>4.0109587022623863E-2</v>
      </c>
      <c r="G46" s="131">
        <v>3.0571548806391864E-3</v>
      </c>
      <c r="H46" s="131">
        <v>-2.0050219251671709E-2</v>
      </c>
      <c r="I46" s="131">
        <v>-0.13182350691648748</v>
      </c>
      <c r="L46" s="8"/>
      <c r="M46" s="8"/>
      <c r="N46" s="8"/>
      <c r="O46" s="8"/>
      <c r="P46" s="9"/>
    </row>
    <row r="47" spans="2:16">
      <c r="B47" s="41">
        <v>19</v>
      </c>
      <c r="C47" s="35" t="s">
        <v>39</v>
      </c>
      <c r="D47" s="131">
        <v>0</v>
      </c>
      <c r="E47" s="131">
        <v>0</v>
      </c>
      <c r="F47" s="131">
        <v>0</v>
      </c>
      <c r="G47" s="131">
        <v>0</v>
      </c>
      <c r="H47" s="131">
        <v>0</v>
      </c>
      <c r="I47" s="131">
        <v>0</v>
      </c>
      <c r="L47" s="8"/>
      <c r="M47" s="8"/>
      <c r="N47" s="8"/>
      <c r="O47" s="8"/>
      <c r="P47" s="9"/>
    </row>
    <row r="48" spans="2:16">
      <c r="B48" s="41">
        <v>20</v>
      </c>
      <c r="C48" s="35" t="s">
        <v>40</v>
      </c>
      <c r="D48" s="131">
        <v>-8.0617337485636528E-2</v>
      </c>
      <c r="E48" s="131">
        <v>0.11696427876864002</v>
      </c>
      <c r="F48" s="131">
        <v>0.15420827068351489</v>
      </c>
      <c r="G48" s="131">
        <v>0.11760367841806771</v>
      </c>
      <c r="H48" s="131">
        <v>8.729188380533219E-2</v>
      </c>
      <c r="I48" s="131">
        <v>-9.1027151621524957E-2</v>
      </c>
      <c r="L48" s="8"/>
      <c r="M48" s="8"/>
      <c r="N48" s="8"/>
      <c r="O48" s="8"/>
      <c r="P48" s="9"/>
    </row>
    <row r="49" spans="2:16" ht="17.25" thickBot="1">
      <c r="B49" s="41">
        <v>21</v>
      </c>
      <c r="C49" s="37" t="s">
        <v>41</v>
      </c>
      <c r="D49" s="131">
        <v>-0.14986110733542013</v>
      </c>
      <c r="E49" s="131">
        <v>-6.0425650863791111E-3</v>
      </c>
      <c r="F49" s="131">
        <v>4.0109587022623863E-2</v>
      </c>
      <c r="G49" s="131">
        <v>3.0571548806391864E-3</v>
      </c>
      <c r="H49" s="131">
        <v>-2.0050219251671709E-2</v>
      </c>
      <c r="I49" s="131">
        <v>-0.13182350691648748</v>
      </c>
      <c r="L49" s="8"/>
      <c r="M49" s="8"/>
      <c r="N49" s="8"/>
      <c r="O49" s="8"/>
      <c r="P49" s="9"/>
    </row>
    <row r="50" spans="2:16">
      <c r="L50" s="9"/>
      <c r="M50" s="9"/>
      <c r="N50" s="9"/>
      <c r="O50" s="9"/>
      <c r="P50" s="9"/>
    </row>
    <row r="51" spans="2:16" ht="28.5" customHeight="1" thickBot="1">
      <c r="C51" s="44" t="s">
        <v>42</v>
      </c>
    </row>
    <row r="52" spans="2:16">
      <c r="B52" s="16" t="s">
        <v>0</v>
      </c>
      <c r="C52" s="31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6">
      <c r="B53" s="41">
        <v>1</v>
      </c>
      <c r="C53" s="35" t="s">
        <v>2</v>
      </c>
      <c r="D53" s="133">
        <v>64603</v>
      </c>
      <c r="E53" s="133">
        <v>57600</v>
      </c>
      <c r="F53" s="133">
        <v>40007</v>
      </c>
      <c r="G53" s="133">
        <v>49291</v>
      </c>
      <c r="H53" s="133">
        <v>51804</v>
      </c>
      <c r="I53" s="133">
        <v>48275</v>
      </c>
      <c r="J53" s="133">
        <v>24840</v>
      </c>
      <c r="K53" s="133">
        <v>53276</v>
      </c>
      <c r="L53" s="133">
        <v>51883</v>
      </c>
      <c r="M53" s="133">
        <v>55636</v>
      </c>
      <c r="N53" s="133">
        <v>57176</v>
      </c>
      <c r="O53" s="133">
        <v>56785</v>
      </c>
      <c r="P53" s="133">
        <v>72340</v>
      </c>
    </row>
    <row r="54" spans="2:16">
      <c r="B54" s="40">
        <v>2</v>
      </c>
      <c r="C54" s="33" t="s">
        <v>3</v>
      </c>
      <c r="D54" s="134">
        <v>1711488.3</v>
      </c>
      <c r="E54" s="134">
        <v>1662022.2000000002</v>
      </c>
      <c r="F54" s="134">
        <v>1276335.5499999998</v>
      </c>
      <c r="G54" s="134">
        <v>1296741.67</v>
      </c>
      <c r="H54" s="134">
        <v>1081475.3799999999</v>
      </c>
      <c r="I54" s="134">
        <v>1013685.95</v>
      </c>
      <c r="J54" s="134">
        <v>737938.7</v>
      </c>
      <c r="K54" s="134">
        <v>1527243.56</v>
      </c>
      <c r="L54" s="134">
        <v>1374317.87</v>
      </c>
      <c r="M54" s="134">
        <v>1317772</v>
      </c>
      <c r="N54" s="134">
        <v>1434133.75</v>
      </c>
      <c r="O54" s="134">
        <v>1399825.8199999998</v>
      </c>
      <c r="P54" s="134">
        <v>1682502.09</v>
      </c>
    </row>
    <row r="55" spans="2:16">
      <c r="B55" s="41">
        <v>3</v>
      </c>
      <c r="C55" s="38" t="s">
        <v>4</v>
      </c>
      <c r="D55" s="133">
        <v>0</v>
      </c>
      <c r="E55" s="133">
        <v>0</v>
      </c>
      <c r="F55" s="133"/>
      <c r="G55" s="133">
        <v>0</v>
      </c>
      <c r="H55" s="133"/>
      <c r="I55" s="133">
        <v>0</v>
      </c>
      <c r="J55" s="133">
        <v>0</v>
      </c>
      <c r="K55" s="133">
        <v>0</v>
      </c>
      <c r="L55" s="133">
        <v>0</v>
      </c>
      <c r="M55" s="133">
        <v>0</v>
      </c>
      <c r="N55" s="133">
        <v>0</v>
      </c>
      <c r="O55" s="133">
        <v>0</v>
      </c>
      <c r="P55" s="133">
        <v>0</v>
      </c>
    </row>
    <row r="56" spans="2:16">
      <c r="B56" s="40">
        <v>4</v>
      </c>
      <c r="C56" s="43" t="s">
        <v>5</v>
      </c>
      <c r="D56" s="134">
        <v>1711488.3</v>
      </c>
      <c r="E56" s="134">
        <v>1662022.2000000002</v>
      </c>
      <c r="F56" s="134">
        <v>1276335.5499999998</v>
      </c>
      <c r="G56" s="134">
        <v>1296741.67</v>
      </c>
      <c r="H56" s="134">
        <v>1081475.3799999999</v>
      </c>
      <c r="I56" s="134">
        <v>1013685.95</v>
      </c>
      <c r="J56" s="134">
        <v>737938.7</v>
      </c>
      <c r="K56" s="134">
        <v>1527243.56</v>
      </c>
      <c r="L56" s="134">
        <v>1374317.87</v>
      </c>
      <c r="M56" s="134">
        <v>1317772</v>
      </c>
      <c r="N56" s="134">
        <v>1434133.75</v>
      </c>
      <c r="O56" s="134">
        <v>1399825.8199999998</v>
      </c>
      <c r="P56" s="134">
        <v>1682502.09</v>
      </c>
    </row>
    <row r="57" spans="2:16">
      <c r="B57" s="41">
        <v>5</v>
      </c>
      <c r="C57" s="38" t="s">
        <v>6</v>
      </c>
      <c r="D57" s="133">
        <v>1049188.1099999999</v>
      </c>
      <c r="E57" s="133">
        <v>1014192.1500000001</v>
      </c>
      <c r="F57" s="133">
        <v>966766.72999999986</v>
      </c>
      <c r="G57" s="133">
        <v>921407.28</v>
      </c>
      <c r="H57" s="133">
        <v>812795.51000000013</v>
      </c>
      <c r="I57" s="133">
        <v>733879.16</v>
      </c>
      <c r="J57" s="133">
        <v>599555.16999999993</v>
      </c>
      <c r="K57" s="133">
        <v>728181.45</v>
      </c>
      <c r="L57" s="133">
        <v>648376.56999999995</v>
      </c>
      <c r="M57" s="133">
        <v>698915</v>
      </c>
      <c r="N57" s="133">
        <v>726492.24</v>
      </c>
      <c r="O57" s="133">
        <v>673873.43999999983</v>
      </c>
      <c r="P57" s="133">
        <v>804815.64999999991</v>
      </c>
    </row>
    <row r="58" spans="2:16">
      <c r="B58" s="41">
        <v>5.0999999999999996</v>
      </c>
      <c r="C58" s="11" t="s">
        <v>54</v>
      </c>
      <c r="D58" s="139"/>
      <c r="E58" s="139">
        <v>0</v>
      </c>
      <c r="F58" s="139"/>
      <c r="G58" s="139"/>
      <c r="H58" s="139"/>
      <c r="I58" s="139">
        <v>0</v>
      </c>
      <c r="J58" s="139"/>
      <c r="K58" s="139">
        <v>0</v>
      </c>
      <c r="L58" s="139"/>
      <c r="M58" s="139"/>
      <c r="N58" s="139"/>
      <c r="O58" s="139"/>
      <c r="P58" s="139"/>
    </row>
    <row r="59" spans="2:16" s="80" customFormat="1">
      <c r="B59" s="76"/>
      <c r="C59" s="68" t="s">
        <v>58</v>
      </c>
      <c r="D59" s="139"/>
      <c r="E59" s="139"/>
      <c r="F59" s="139"/>
      <c r="G59" s="139"/>
      <c r="H59" s="141"/>
      <c r="I59" s="141"/>
      <c r="J59" s="141"/>
      <c r="K59" s="141"/>
      <c r="L59" s="141"/>
      <c r="M59" s="141"/>
      <c r="N59" s="141"/>
      <c r="O59" s="141"/>
      <c r="P59" s="141"/>
    </row>
    <row r="60" spans="2:16" s="80" customFormat="1">
      <c r="B60" s="76"/>
      <c r="C60" s="68" t="s">
        <v>59</v>
      </c>
      <c r="D60" s="139"/>
      <c r="E60" s="139"/>
      <c r="F60" s="139"/>
      <c r="G60" s="139"/>
      <c r="H60" s="141"/>
      <c r="I60" s="141"/>
      <c r="J60" s="141"/>
      <c r="K60" s="141"/>
      <c r="L60" s="141"/>
      <c r="M60" s="141"/>
      <c r="N60" s="141"/>
      <c r="O60" s="141"/>
      <c r="P60" s="141"/>
    </row>
    <row r="61" spans="2:16" hidden="1">
      <c r="B61" s="41" t="s">
        <v>45</v>
      </c>
      <c r="C61" s="24" t="s">
        <v>7</v>
      </c>
      <c r="D61" s="139"/>
      <c r="E61" s="139">
        <v>0</v>
      </c>
      <c r="F61" s="139"/>
      <c r="G61" s="139"/>
      <c r="H61" s="139"/>
      <c r="I61" s="139">
        <v>0</v>
      </c>
      <c r="J61" s="139"/>
      <c r="K61" s="139">
        <v>0</v>
      </c>
      <c r="L61" s="139"/>
      <c r="M61" s="139"/>
      <c r="N61" s="139"/>
      <c r="O61" s="139"/>
      <c r="P61" s="139"/>
    </row>
    <row r="62" spans="2:16">
      <c r="B62" s="41">
        <v>5.2</v>
      </c>
      <c r="C62" s="11" t="s">
        <v>8</v>
      </c>
      <c r="D62" s="139">
        <v>934445.89999999991</v>
      </c>
      <c r="E62" s="139">
        <v>879787.63000000012</v>
      </c>
      <c r="F62" s="139">
        <v>850991.31999999983</v>
      </c>
      <c r="G62" s="139">
        <v>794743.82</v>
      </c>
      <c r="H62" s="139">
        <v>670245</v>
      </c>
      <c r="I62" s="139">
        <v>647483.31999999995</v>
      </c>
      <c r="J62" s="139">
        <v>461661.41</v>
      </c>
      <c r="K62" s="139">
        <v>673381.88</v>
      </c>
      <c r="L62" s="139">
        <v>543247.02999999991</v>
      </c>
      <c r="M62" s="139">
        <v>599111</v>
      </c>
      <c r="N62" s="139">
        <v>641271.72</v>
      </c>
      <c r="O62" s="139">
        <v>598773.69999999995</v>
      </c>
      <c r="P62" s="139">
        <v>697115.94</v>
      </c>
    </row>
    <row r="63" spans="2:16" hidden="1" outlineLevel="1">
      <c r="B63" s="41" t="s">
        <v>45</v>
      </c>
      <c r="C63" s="24" t="s">
        <v>9</v>
      </c>
      <c r="D63" s="139">
        <v>36654.58</v>
      </c>
      <c r="E63" s="139">
        <v>15064.98</v>
      </c>
      <c r="F63" s="139">
        <v>16465.09</v>
      </c>
      <c r="G63" s="139">
        <v>24738.620000000003</v>
      </c>
      <c r="H63" s="139">
        <v>16638.43</v>
      </c>
      <c r="I63" s="139">
        <v>10403.620000000001</v>
      </c>
      <c r="J63" s="139">
        <v>10080.86</v>
      </c>
      <c r="K63" s="139">
        <v>10069.57</v>
      </c>
      <c r="L63" s="139">
        <v>16043.66</v>
      </c>
      <c r="M63" s="139">
        <v>9762</v>
      </c>
      <c r="N63" s="139">
        <v>10375.74</v>
      </c>
      <c r="O63" s="139">
        <v>13383.83</v>
      </c>
      <c r="P63" s="139">
        <v>27214.09</v>
      </c>
    </row>
    <row r="64" spans="2:16" hidden="1" outlineLevel="1">
      <c r="B64" s="41" t="s">
        <v>45</v>
      </c>
      <c r="C64" s="24" t="s">
        <v>10</v>
      </c>
      <c r="D64" s="139">
        <v>62918.549999999996</v>
      </c>
      <c r="E64" s="139">
        <v>48415</v>
      </c>
      <c r="F64" s="139">
        <v>71885.429999999993</v>
      </c>
      <c r="G64" s="139">
        <v>80891.67</v>
      </c>
      <c r="H64" s="139">
        <v>106750.53</v>
      </c>
      <c r="I64" s="139">
        <v>75992.22</v>
      </c>
      <c r="J64" s="139">
        <v>80934.69</v>
      </c>
      <c r="K64" s="139">
        <v>44536.9</v>
      </c>
      <c r="L64" s="139">
        <v>77429.88</v>
      </c>
      <c r="M64" s="139">
        <v>79736</v>
      </c>
      <c r="N64" s="139">
        <v>63854.5</v>
      </c>
      <c r="O64" s="139">
        <v>52782.95</v>
      </c>
      <c r="P64" s="139">
        <v>71585.42</v>
      </c>
    </row>
    <row r="65" spans="2:16" hidden="1" outlineLevel="1">
      <c r="B65" s="41" t="s">
        <v>45</v>
      </c>
      <c r="C65" s="24" t="s">
        <v>11</v>
      </c>
      <c r="D65" s="139">
        <v>15169.08</v>
      </c>
      <c r="E65" s="139">
        <v>70924.539999999994</v>
      </c>
      <c r="F65" s="139">
        <v>27424.89</v>
      </c>
      <c r="G65" s="139">
        <v>21033.17</v>
      </c>
      <c r="H65" s="139">
        <v>19161.55</v>
      </c>
      <c r="I65" s="139">
        <v>0</v>
      </c>
      <c r="J65" s="139">
        <v>46878.21</v>
      </c>
      <c r="K65" s="139">
        <v>193.1</v>
      </c>
      <c r="L65" s="139">
        <v>11656</v>
      </c>
      <c r="M65" s="139">
        <v>10305</v>
      </c>
      <c r="N65" s="139">
        <v>10990.28</v>
      </c>
      <c r="O65" s="139">
        <v>8932.9599999999991</v>
      </c>
      <c r="P65" s="139">
        <v>8900.2000000000007</v>
      </c>
    </row>
    <row r="66" spans="2:16" hidden="1" outlineLevel="1">
      <c r="B66" s="41" t="s">
        <v>45</v>
      </c>
      <c r="C66" s="24" t="s">
        <v>12</v>
      </c>
      <c r="D66" s="139"/>
      <c r="E66" s="139">
        <v>0</v>
      </c>
      <c r="F66" s="139"/>
      <c r="G66" s="139"/>
      <c r="H66" s="139"/>
      <c r="I66" s="139">
        <v>0</v>
      </c>
      <c r="J66" s="139"/>
      <c r="K66" s="139"/>
      <c r="L66" s="139"/>
      <c r="M66" s="139"/>
      <c r="N66" s="139"/>
      <c r="O66" s="139"/>
      <c r="P66" s="139"/>
    </row>
    <row r="67" spans="2:16" hidden="1" outlineLevel="1">
      <c r="B67" s="41" t="s">
        <v>45</v>
      </c>
      <c r="C67" s="24" t="s">
        <v>13</v>
      </c>
      <c r="D67" s="139"/>
      <c r="E67" s="139">
        <v>0</v>
      </c>
      <c r="F67" s="139"/>
      <c r="G67" s="139"/>
      <c r="H67" s="139"/>
      <c r="I67" s="139">
        <v>0</v>
      </c>
      <c r="J67" s="139"/>
      <c r="K67" s="139"/>
      <c r="L67" s="139"/>
      <c r="M67" s="139"/>
      <c r="N67" s="139"/>
      <c r="O67" s="139"/>
      <c r="P67" s="139"/>
    </row>
    <row r="68" spans="2:16" hidden="1" outlineLevel="1">
      <c r="B68" s="41" t="s">
        <v>45</v>
      </c>
      <c r="C68" s="24" t="s">
        <v>14</v>
      </c>
      <c r="D68" s="139"/>
      <c r="E68" s="139">
        <v>0</v>
      </c>
      <c r="F68" s="139"/>
      <c r="G68" s="139"/>
      <c r="H68" s="139"/>
      <c r="I68" s="139">
        <v>0</v>
      </c>
      <c r="J68" s="139"/>
      <c r="K68" s="139"/>
      <c r="L68" s="139"/>
      <c r="M68" s="139"/>
      <c r="N68" s="139"/>
      <c r="O68" s="139"/>
      <c r="P68" s="139"/>
    </row>
    <row r="69" spans="2:16" hidden="1" outlineLevel="1">
      <c r="B69" s="41" t="s">
        <v>45</v>
      </c>
      <c r="C69" s="24" t="s">
        <v>55</v>
      </c>
      <c r="D69" s="139"/>
      <c r="E69" s="139">
        <v>0</v>
      </c>
      <c r="F69" s="139"/>
      <c r="G69" s="139"/>
      <c r="H69" s="139"/>
      <c r="I69" s="139">
        <v>0</v>
      </c>
      <c r="J69" s="139"/>
      <c r="K69" s="139"/>
      <c r="L69" s="139"/>
      <c r="M69" s="139"/>
      <c r="N69" s="139"/>
      <c r="O69" s="139"/>
      <c r="P69" s="139"/>
    </row>
    <row r="70" spans="2:16" collapsed="1">
      <c r="B70" s="10">
        <v>6</v>
      </c>
      <c r="C70" s="10" t="s">
        <v>43</v>
      </c>
      <c r="D70" s="139">
        <v>570969.6231638937</v>
      </c>
      <c r="E70" s="139">
        <v>538445.25698355236</v>
      </c>
      <c r="F70" s="139">
        <v>511423.59799364774</v>
      </c>
      <c r="G70" s="139">
        <v>540375.21404930123</v>
      </c>
      <c r="H70" s="139">
        <v>536434.37642644986</v>
      </c>
      <c r="I70" s="139">
        <v>523032.86085285107</v>
      </c>
      <c r="J70" s="139">
        <v>482863.92859174748</v>
      </c>
      <c r="K70" s="139">
        <v>475689.26561189606</v>
      </c>
      <c r="L70" s="139">
        <v>447878.58325686539</v>
      </c>
      <c r="M70" s="139">
        <v>603109</v>
      </c>
      <c r="N70" s="139">
        <v>518831.45699170779</v>
      </c>
      <c r="O70" s="139">
        <v>549499.70296664641</v>
      </c>
      <c r="P70" s="139">
        <v>568273.0379856705</v>
      </c>
    </row>
    <row r="71" spans="2:16" outlineLevel="1">
      <c r="B71" s="10">
        <v>6.1</v>
      </c>
      <c r="C71" s="11" t="s">
        <v>22</v>
      </c>
      <c r="D71" s="139">
        <v>109606.7</v>
      </c>
      <c r="E71" s="139">
        <v>109310.56</v>
      </c>
      <c r="F71" s="139">
        <v>108051.67</v>
      </c>
      <c r="G71" s="139">
        <v>108052.15000000001</v>
      </c>
      <c r="H71" s="139">
        <v>97711.890000000014</v>
      </c>
      <c r="I71" s="139">
        <v>101807.5541666667</v>
      </c>
      <c r="J71" s="139">
        <v>102854.25416666671</v>
      </c>
      <c r="K71" s="139">
        <v>100955.28750000001</v>
      </c>
      <c r="L71" s="139">
        <v>100923.5575</v>
      </c>
      <c r="M71" s="139">
        <v>91959</v>
      </c>
      <c r="N71" s="139">
        <v>64798.19</v>
      </c>
      <c r="O71" s="139">
        <v>64798.6</v>
      </c>
      <c r="P71" s="139">
        <v>64798.19</v>
      </c>
    </row>
    <row r="72" spans="2:16" hidden="1" outlineLevel="1">
      <c r="B72" s="10"/>
      <c r="C72" s="11" t="s">
        <v>15</v>
      </c>
      <c r="D72" s="139">
        <v>62593.65</v>
      </c>
      <c r="E72" s="139">
        <v>62297.52</v>
      </c>
      <c r="F72" s="139">
        <v>61038.62</v>
      </c>
      <c r="G72" s="139">
        <v>61039.12</v>
      </c>
      <c r="H72" s="139">
        <v>61408.020000000004</v>
      </c>
      <c r="I72" s="139">
        <v>60968.659999999996</v>
      </c>
      <c r="J72" s="139">
        <v>60467.86</v>
      </c>
      <c r="K72" s="139">
        <v>60422.789999999994</v>
      </c>
      <c r="L72" s="139">
        <v>60391.06</v>
      </c>
      <c r="M72" s="139">
        <v>59991</v>
      </c>
      <c r="N72" s="139">
        <v>59991.11</v>
      </c>
      <c r="O72" s="139">
        <v>59991.519999999997</v>
      </c>
      <c r="P72" s="139">
        <v>59991.11</v>
      </c>
    </row>
    <row r="73" spans="2:16" hidden="1" outlineLevel="1">
      <c r="B73" s="10"/>
      <c r="C73" s="11" t="s">
        <v>16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/>
      <c r="N73" s="139">
        <v>0</v>
      </c>
      <c r="O73" s="139">
        <v>0</v>
      </c>
      <c r="P73" s="139">
        <v>0</v>
      </c>
    </row>
    <row r="74" spans="2:16" hidden="1" outlineLevel="1">
      <c r="B74" s="10"/>
      <c r="C74" s="11" t="s">
        <v>17</v>
      </c>
      <c r="D74" s="139">
        <v>8459.4700000000012</v>
      </c>
      <c r="E74" s="139">
        <v>8459.4599999999991</v>
      </c>
      <c r="F74" s="139">
        <v>8459.4700000000012</v>
      </c>
      <c r="G74" s="139">
        <v>8459.4500000000007</v>
      </c>
      <c r="H74" s="139">
        <v>8459.4700000000012</v>
      </c>
      <c r="I74" s="139">
        <v>4945.6000000000004</v>
      </c>
      <c r="J74" s="139">
        <v>4945.6000000000004</v>
      </c>
      <c r="K74" s="139">
        <v>4807.08</v>
      </c>
      <c r="L74" s="139">
        <v>4807.08</v>
      </c>
      <c r="M74" s="139">
        <v>4807</v>
      </c>
      <c r="N74" s="139">
        <v>4807.08</v>
      </c>
      <c r="O74" s="139">
        <v>4807.08</v>
      </c>
      <c r="P74" s="139">
        <v>4807.08</v>
      </c>
    </row>
    <row r="75" spans="2:16" outlineLevel="1">
      <c r="B75" s="10">
        <v>6.2</v>
      </c>
      <c r="C75" s="11" t="s">
        <v>18</v>
      </c>
      <c r="D75" s="139">
        <v>57991.570000000007</v>
      </c>
      <c r="E75" s="139">
        <v>27346.400000000005</v>
      </c>
      <c r="F75" s="139">
        <v>34927.07</v>
      </c>
      <c r="G75" s="139">
        <v>28510.21</v>
      </c>
      <c r="H75" s="139">
        <v>24802.879999999997</v>
      </c>
      <c r="I75" s="139">
        <v>19081.45</v>
      </c>
      <c r="J75" s="139">
        <v>17817.829999999998</v>
      </c>
      <c r="K75" s="139">
        <v>13913.36</v>
      </c>
      <c r="L75" s="139">
        <v>21126.42</v>
      </c>
      <c r="M75" s="139">
        <v>26543</v>
      </c>
      <c r="N75" s="139">
        <v>27858.690000000002</v>
      </c>
      <c r="O75" s="139">
        <v>30210.700000000004</v>
      </c>
      <c r="P75" s="139">
        <v>44863.43</v>
      </c>
    </row>
    <row r="76" spans="2:16" outlineLevel="1">
      <c r="B76" s="10">
        <v>6.3</v>
      </c>
      <c r="C76" s="11" t="s">
        <v>19</v>
      </c>
      <c r="D76" s="139">
        <v>146228.64000000001</v>
      </c>
      <c r="E76" s="139">
        <v>171045.21000000002</v>
      </c>
      <c r="F76" s="139">
        <v>182282.86</v>
      </c>
      <c r="G76" s="139">
        <v>164436.49000000002</v>
      </c>
      <c r="H76" s="139">
        <v>152862.93</v>
      </c>
      <c r="I76" s="139">
        <v>155355.32</v>
      </c>
      <c r="J76" s="139">
        <v>157210.97999999998</v>
      </c>
      <c r="K76" s="139">
        <v>160856.35999999999</v>
      </c>
      <c r="L76" s="139">
        <v>146261.5</v>
      </c>
      <c r="M76" s="139">
        <v>185018</v>
      </c>
      <c r="N76" s="139">
        <v>173487.18</v>
      </c>
      <c r="O76" s="139">
        <v>176574.97</v>
      </c>
      <c r="P76" s="139">
        <v>188681.51</v>
      </c>
    </row>
    <row r="77" spans="2:16" outlineLevel="1">
      <c r="B77" s="10">
        <v>6.4</v>
      </c>
      <c r="C77" s="11" t="s">
        <v>20</v>
      </c>
      <c r="D77" s="139">
        <v>39</v>
      </c>
      <c r="E77" s="139">
        <v>1271.3</v>
      </c>
      <c r="F77" s="139">
        <v>0</v>
      </c>
      <c r="G77" s="139">
        <v>804.98</v>
      </c>
      <c r="H77" s="139">
        <v>8662.876666666667</v>
      </c>
      <c r="I77" s="139">
        <v>6168.65</v>
      </c>
      <c r="J77" s="139">
        <v>220</v>
      </c>
      <c r="K77" s="139">
        <v>25</v>
      </c>
      <c r="L77" s="139">
        <v>25</v>
      </c>
      <c r="M77" s="139">
        <v>25</v>
      </c>
      <c r="N77" s="139">
        <v>2476.6</v>
      </c>
      <c r="O77" s="139">
        <v>25</v>
      </c>
      <c r="P77" s="139">
        <v>25</v>
      </c>
    </row>
    <row r="78" spans="2:16" outlineLevel="1">
      <c r="B78" s="10">
        <v>6.5</v>
      </c>
      <c r="C78" s="11" t="s">
        <v>21</v>
      </c>
      <c r="D78" s="139">
        <v>26108.07316389367</v>
      </c>
      <c r="E78" s="139">
        <v>24998.906983552348</v>
      </c>
      <c r="F78" s="139">
        <v>26309.437993647785</v>
      </c>
      <c r="G78" s="139">
        <v>24735.904049301116</v>
      </c>
      <c r="H78" s="139">
        <v>22896.399759783177</v>
      </c>
      <c r="I78" s="139">
        <v>28094.476686184345</v>
      </c>
      <c r="J78" s="139">
        <v>27142.014425080841</v>
      </c>
      <c r="K78" s="139">
        <v>23418.028111896096</v>
      </c>
      <c r="L78" s="139">
        <v>30333.845756865339</v>
      </c>
      <c r="M78" s="139">
        <v>36589</v>
      </c>
      <c r="N78" s="139">
        <v>35824.596991707826</v>
      </c>
      <c r="O78" s="139">
        <v>21135.860466646416</v>
      </c>
      <c r="P78" s="139">
        <v>55102.770485670488</v>
      </c>
    </row>
    <row r="79" spans="2:16" s="19" customFormat="1">
      <c r="B79" s="10">
        <v>6.6</v>
      </c>
      <c r="C79" s="11" t="s">
        <v>56</v>
      </c>
      <c r="D79" s="139">
        <v>221018.22999999998</v>
      </c>
      <c r="E79" s="139">
        <v>186158.97999999998</v>
      </c>
      <c r="F79" s="139">
        <v>155271.14000000001</v>
      </c>
      <c r="G79" s="139">
        <v>213186.58000000002</v>
      </c>
      <c r="H79" s="139">
        <v>224538.87</v>
      </c>
      <c r="I79" s="139">
        <v>207079.79000000027</v>
      </c>
      <c r="J79" s="139">
        <v>169779.99000000028</v>
      </c>
      <c r="K79" s="139">
        <v>171629.5</v>
      </c>
      <c r="L79" s="139">
        <v>143785.85999999999</v>
      </c>
      <c r="M79" s="139">
        <v>260535</v>
      </c>
      <c r="N79" s="139">
        <v>195443.62</v>
      </c>
      <c r="O79" s="139">
        <v>232894.8425</v>
      </c>
      <c r="P79" s="139">
        <v>206456.16750000001</v>
      </c>
    </row>
    <row r="80" spans="2:16" s="19" customFormat="1">
      <c r="B80" s="10">
        <v>6.7</v>
      </c>
      <c r="C80" s="11" t="s">
        <v>47</v>
      </c>
      <c r="D80" s="139">
        <v>9977.41</v>
      </c>
      <c r="E80" s="139">
        <v>18313.900000000001</v>
      </c>
      <c r="F80" s="139">
        <v>4581.42</v>
      </c>
      <c r="G80" s="139">
        <v>648.9</v>
      </c>
      <c r="H80" s="139">
        <v>4958.53</v>
      </c>
      <c r="I80" s="139">
        <v>5445.62</v>
      </c>
      <c r="J80" s="139">
        <v>7838.86</v>
      </c>
      <c r="K80" s="139">
        <v>4891.7299999999996</v>
      </c>
      <c r="L80" s="139">
        <v>5422.4</v>
      </c>
      <c r="M80" s="139">
        <v>2440</v>
      </c>
      <c r="N80" s="139">
        <v>18942.580000000002</v>
      </c>
      <c r="O80" s="139">
        <v>23859.73</v>
      </c>
      <c r="P80" s="139">
        <v>8345.9699999999993</v>
      </c>
    </row>
    <row r="81" spans="2:16">
      <c r="B81" s="10">
        <v>7</v>
      </c>
      <c r="C81" s="10" t="s">
        <v>23</v>
      </c>
      <c r="D81" s="133">
        <v>91330.566836106475</v>
      </c>
      <c r="E81" s="133">
        <v>109384.79301644769</v>
      </c>
      <c r="F81" s="133">
        <v>-201854.77799364779</v>
      </c>
      <c r="G81" s="133">
        <v>-165040.82404930133</v>
      </c>
      <c r="H81" s="133">
        <v>-267754.5064264501</v>
      </c>
      <c r="I81" s="133">
        <v>-243226.07085285115</v>
      </c>
      <c r="J81" s="133">
        <v>-344480.39859174745</v>
      </c>
      <c r="K81" s="133">
        <v>323372.84438810404</v>
      </c>
      <c r="L81" s="133">
        <v>278062.71674313478</v>
      </c>
      <c r="M81" s="133">
        <v>15748</v>
      </c>
      <c r="N81" s="133">
        <v>188810.05300829222</v>
      </c>
      <c r="O81" s="133">
        <v>176452.6770333536</v>
      </c>
      <c r="P81" s="133">
        <v>309413.40201432968</v>
      </c>
    </row>
    <row r="82" spans="2:16">
      <c r="B82" s="10">
        <v>7.1</v>
      </c>
      <c r="C82" s="18" t="s">
        <v>24</v>
      </c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</row>
    <row r="83" spans="2:16">
      <c r="B83" s="10">
        <v>8</v>
      </c>
      <c r="C83" s="18" t="s">
        <v>25</v>
      </c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</row>
    <row r="84" spans="2:16">
      <c r="B84" s="36">
        <v>9</v>
      </c>
      <c r="C84" s="18" t="s">
        <v>26</v>
      </c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</row>
    <row r="85" spans="2:16">
      <c r="B85" s="36">
        <v>9.1</v>
      </c>
      <c r="C85" s="18" t="s">
        <v>27</v>
      </c>
      <c r="D85" s="136">
        <v>157734.92658003001</v>
      </c>
      <c r="E85" s="136">
        <v>152760.57732447519</v>
      </c>
      <c r="F85" s="136">
        <v>152716.53393586047</v>
      </c>
      <c r="G85" s="136">
        <v>155096.46428187506</v>
      </c>
      <c r="H85" s="136">
        <v>192317.5695838359</v>
      </c>
      <c r="I85" s="136">
        <v>226781.39367677964</v>
      </c>
      <c r="J85" s="136">
        <v>172684.23741999088</v>
      </c>
      <c r="K85" s="136">
        <v>202575.56460424128</v>
      </c>
      <c r="L85" s="136">
        <v>150070.31400240451</v>
      </c>
      <c r="M85" s="136">
        <v>183413</v>
      </c>
      <c r="N85" s="136">
        <v>174071.43053382731</v>
      </c>
      <c r="O85" s="136">
        <v>190430.38064007269</v>
      </c>
      <c r="P85" s="136">
        <v>170907.55457650404</v>
      </c>
    </row>
    <row r="86" spans="2:16" hidden="1">
      <c r="B86" s="41" t="s">
        <v>45</v>
      </c>
      <c r="C86" s="27" t="s">
        <v>28</v>
      </c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</row>
    <row r="87" spans="2:16">
      <c r="B87" s="40">
        <v>10</v>
      </c>
      <c r="C87" s="40" t="s">
        <v>29</v>
      </c>
      <c r="D87" s="134">
        <v>-66404.359743923531</v>
      </c>
      <c r="E87" s="134">
        <v>-43375.784308027505</v>
      </c>
      <c r="F87" s="134">
        <v>-354571.31192950823</v>
      </c>
      <c r="G87" s="134">
        <v>-320137.28833117639</v>
      </c>
      <c r="H87" s="134">
        <v>-460072.07601028599</v>
      </c>
      <c r="I87" s="134">
        <v>-470007.46452963079</v>
      </c>
      <c r="J87" s="134">
        <v>-517164.63601173833</v>
      </c>
      <c r="K87" s="134">
        <v>120797.27978386276</v>
      </c>
      <c r="L87" s="134">
        <v>127992.40274073026</v>
      </c>
      <c r="M87" s="134">
        <v>-167664</v>
      </c>
      <c r="N87" s="134">
        <v>14738.622474464908</v>
      </c>
      <c r="O87" s="134">
        <v>-13977.703606719093</v>
      </c>
      <c r="P87" s="134">
        <v>138505.84743782564</v>
      </c>
    </row>
    <row r="88" spans="2:16">
      <c r="B88" s="41">
        <v>11</v>
      </c>
      <c r="C88" s="41" t="s">
        <v>30</v>
      </c>
      <c r="D88" s="133">
        <v>85000</v>
      </c>
      <c r="E88" s="133">
        <v>85000</v>
      </c>
      <c r="F88" s="133">
        <v>85000</v>
      </c>
      <c r="G88" s="133">
        <v>85000</v>
      </c>
      <c r="H88" s="133">
        <v>85000</v>
      </c>
      <c r="I88" s="133">
        <v>375000</v>
      </c>
      <c r="J88" s="133"/>
      <c r="K88" s="133"/>
      <c r="L88" s="133"/>
      <c r="M88" s="133"/>
      <c r="N88" s="133"/>
      <c r="O88" s="133"/>
      <c r="P88" s="133"/>
    </row>
    <row r="89" spans="2:16">
      <c r="B89" s="40">
        <v>12</v>
      </c>
      <c r="C89" s="40" t="s">
        <v>31</v>
      </c>
      <c r="D89" s="134">
        <v>18595.640256076469</v>
      </c>
      <c r="E89" s="134">
        <v>41624.215691972495</v>
      </c>
      <c r="F89" s="134">
        <v>-269571.31192950823</v>
      </c>
      <c r="G89" s="134">
        <v>-235137.28833117639</v>
      </c>
      <c r="H89" s="134">
        <v>-375072.07601028599</v>
      </c>
      <c r="I89" s="134">
        <v>-95007.464529630786</v>
      </c>
      <c r="J89" s="134">
        <v>-517164.63601173833</v>
      </c>
      <c r="K89" s="134">
        <v>120797.27978386276</v>
      </c>
      <c r="L89" s="134">
        <v>127992.40274073026</v>
      </c>
      <c r="M89" s="134">
        <v>-167664</v>
      </c>
      <c r="N89" s="134">
        <v>14738.622474464908</v>
      </c>
      <c r="O89" s="134">
        <v>-13977.703606719093</v>
      </c>
      <c r="P89" s="134">
        <v>138505.84743782564</v>
      </c>
    </row>
    <row r="90" spans="2:16">
      <c r="B90" s="26">
        <v>12.1</v>
      </c>
      <c r="C90" s="26" t="s">
        <v>32</v>
      </c>
      <c r="D90" s="135">
        <v>64603</v>
      </c>
      <c r="E90" s="135">
        <v>57600</v>
      </c>
      <c r="F90" s="135">
        <v>40007</v>
      </c>
      <c r="G90" s="135">
        <v>49291</v>
      </c>
      <c r="H90" s="135">
        <v>51804</v>
      </c>
      <c r="I90" s="135">
        <v>48275</v>
      </c>
      <c r="J90" s="135">
        <v>24840</v>
      </c>
      <c r="K90" s="135">
        <v>53276</v>
      </c>
      <c r="L90" s="135">
        <v>51883</v>
      </c>
      <c r="M90" s="135">
        <v>55636</v>
      </c>
      <c r="N90" s="135">
        <v>57176</v>
      </c>
      <c r="O90" s="135">
        <v>56785</v>
      </c>
      <c r="P90" s="135">
        <v>72340</v>
      </c>
    </row>
    <row r="91" spans="2:16">
      <c r="B91" s="41">
        <v>13</v>
      </c>
      <c r="C91" s="35" t="s">
        <v>33</v>
      </c>
      <c r="D91" s="137">
        <v>25.07867642623243</v>
      </c>
      <c r="E91" s="137">
        <v>26.955510537908896</v>
      </c>
      <c r="F91" s="137">
        <v>36.948292248697669</v>
      </c>
      <c r="G91" s="137">
        <v>29.656174434466767</v>
      </c>
      <c r="H91" s="137">
        <v>26.044897815351131</v>
      </c>
      <c r="I91" s="137">
        <v>26.036499655160046</v>
      </c>
      <c r="J91" s="137">
        <v>43.575648091455214</v>
      </c>
      <c r="K91" s="137">
        <v>22.596867550339667</v>
      </c>
      <c r="L91" s="137">
        <v>21.12937095497302</v>
      </c>
      <c r="M91" s="137">
        <v>23.402545114673952</v>
      </c>
      <c r="N91" s="137">
        <v>21.780531988801378</v>
      </c>
      <c r="O91" s="137">
        <v>21.543948982418705</v>
      </c>
      <c r="P91" s="137">
        <v>18.98104351652848</v>
      </c>
    </row>
    <row r="92" spans="2:16">
      <c r="B92" s="41">
        <v>14</v>
      </c>
      <c r="C92" s="35" t="s">
        <v>34</v>
      </c>
      <c r="D92" s="137">
        <v>16.240547807377364</v>
      </c>
      <c r="E92" s="137">
        <v>17.607502604166669</v>
      </c>
      <c r="F92" s="137">
        <v>24.164939385607514</v>
      </c>
      <c r="G92" s="137">
        <v>18.693215394291048</v>
      </c>
      <c r="H92" s="137">
        <v>15.689821442359666</v>
      </c>
      <c r="I92" s="137">
        <v>15.202054065251167</v>
      </c>
      <c r="J92" s="137">
        <v>24.136681561996777</v>
      </c>
      <c r="K92" s="137">
        <v>13.668095390044297</v>
      </c>
      <c r="L92" s="137">
        <v>12.496898213287588</v>
      </c>
      <c r="M92" s="137">
        <v>12.562279818822345</v>
      </c>
      <c r="N92" s="137">
        <v>12.706244578144675</v>
      </c>
      <c r="O92" s="137">
        <v>11.867102932112351</v>
      </c>
      <c r="P92" s="137">
        <v>11.125458252695603</v>
      </c>
    </row>
    <row r="93" spans="2:16">
      <c r="B93" s="41">
        <v>15</v>
      </c>
      <c r="C93" s="35" t="s">
        <v>35</v>
      </c>
      <c r="D93" s="137">
        <v>8.8381286188550643</v>
      </c>
      <c r="E93" s="137">
        <v>9.3480079337422293</v>
      </c>
      <c r="F93" s="137">
        <v>12.783352863090153</v>
      </c>
      <c r="G93" s="137">
        <v>10.962959040175717</v>
      </c>
      <c r="H93" s="137">
        <v>10.355076372991466</v>
      </c>
      <c r="I93" s="137">
        <v>10.834445589908878</v>
      </c>
      <c r="J93" s="137">
        <v>19.438966529458433</v>
      </c>
      <c r="K93" s="137">
        <v>8.9287721602953685</v>
      </c>
      <c r="L93" s="137">
        <v>8.6324727416854348</v>
      </c>
      <c r="M93" s="137">
        <v>10.840265295851607</v>
      </c>
      <c r="N93" s="137">
        <v>9.0742874106567051</v>
      </c>
      <c r="O93" s="137">
        <v>9.6768460503063558</v>
      </c>
      <c r="P93" s="137">
        <v>7.8555852638328796</v>
      </c>
    </row>
    <row r="94" spans="2:16">
      <c r="B94" s="41">
        <v>16</v>
      </c>
      <c r="C94" s="35" t="s">
        <v>36</v>
      </c>
      <c r="D94" s="137">
        <v>0.64758392872718207</v>
      </c>
      <c r="E94" s="137">
        <v>0.65320605148265876</v>
      </c>
      <c r="F94" s="137">
        <v>0.65402046792729007</v>
      </c>
      <c r="G94" s="137">
        <v>0.63033131382467067</v>
      </c>
      <c r="H94" s="137">
        <v>0.60241439815179165</v>
      </c>
      <c r="I94" s="137">
        <v>0.58387472458258594</v>
      </c>
      <c r="J94" s="137">
        <v>0.55390298524853743</v>
      </c>
      <c r="K94" s="137">
        <v>0.60486681880112381</v>
      </c>
      <c r="L94" s="137">
        <v>0.5914467704655596</v>
      </c>
      <c r="M94" s="137">
        <v>0.536791180500513</v>
      </c>
      <c r="N94" s="137">
        <v>0.58337622720499593</v>
      </c>
      <c r="O94" s="137">
        <v>0.55083229828462255</v>
      </c>
      <c r="P94" s="137">
        <v>0.58613522712846</v>
      </c>
    </row>
    <row r="95" spans="2:16">
      <c r="B95" s="41">
        <v>17</v>
      </c>
      <c r="C95" s="35" t="s">
        <v>37</v>
      </c>
      <c r="D95" s="137">
        <v>0.35241607127281782</v>
      </c>
      <c r="E95" s="137">
        <v>0.3467939485173413</v>
      </c>
      <c r="F95" s="137">
        <v>0.34597953207270987</v>
      </c>
      <c r="G95" s="137">
        <v>0.36966868617532922</v>
      </c>
      <c r="H95" s="137">
        <v>0.39758560184820835</v>
      </c>
      <c r="I95" s="137">
        <v>0.41612527541741395</v>
      </c>
      <c r="J95" s="137">
        <v>0.44609701475146246</v>
      </c>
      <c r="K95" s="137">
        <v>0.39513318119887614</v>
      </c>
      <c r="L95" s="137">
        <v>0.40855322953444062</v>
      </c>
      <c r="M95" s="137">
        <v>0.46320881949948695</v>
      </c>
      <c r="N95" s="137">
        <v>0.41662377279500412</v>
      </c>
      <c r="O95" s="137">
        <v>0.44916770171537751</v>
      </c>
      <c r="P95" s="137">
        <v>0.41386477287154017</v>
      </c>
    </row>
    <row r="96" spans="2:16">
      <c r="B96" s="41">
        <v>18</v>
      </c>
      <c r="C96" s="35" t="s">
        <v>38</v>
      </c>
      <c r="D96" s="138">
        <v>1.0865186899657139E-2</v>
      </c>
      <c r="E96" s="138">
        <v>2.5044319920619888E-2</v>
      </c>
      <c r="F96" s="138">
        <v>-0.2112072424289273</v>
      </c>
      <c r="G96" s="138">
        <v>-0.18132932238629795</v>
      </c>
      <c r="H96" s="138">
        <v>-0.34681517762363301</v>
      </c>
      <c r="I96" s="138">
        <v>-9.3724752256486132E-2</v>
      </c>
      <c r="J96" s="138">
        <v>-0.70082330146357463</v>
      </c>
      <c r="K96" s="138">
        <v>7.9094967526897125E-2</v>
      </c>
      <c r="L96" s="138">
        <v>9.3131585883206372E-2</v>
      </c>
      <c r="M96" s="138">
        <v>-0.1272329355912859</v>
      </c>
      <c r="N96" s="138">
        <v>1.0277020866753124E-2</v>
      </c>
      <c r="O96" s="138">
        <v>-9.9853163207970358E-3</v>
      </c>
      <c r="P96" s="138">
        <v>8.2321352384070817E-2</v>
      </c>
    </row>
    <row r="97" spans="2:16">
      <c r="B97" s="41">
        <v>19</v>
      </c>
      <c r="C97" s="35" t="s">
        <v>39</v>
      </c>
      <c r="D97" s="138">
        <v>0</v>
      </c>
      <c r="E97" s="138">
        <v>0</v>
      </c>
      <c r="F97" s="138">
        <v>0</v>
      </c>
      <c r="G97" s="138">
        <v>0</v>
      </c>
      <c r="H97" s="138">
        <v>0</v>
      </c>
      <c r="I97" s="138">
        <v>0</v>
      </c>
      <c r="J97" s="138">
        <v>0</v>
      </c>
      <c r="K97" s="138">
        <v>0</v>
      </c>
      <c r="L97" s="138">
        <v>0</v>
      </c>
      <c r="M97" s="138">
        <v>0</v>
      </c>
      <c r="N97" s="138">
        <v>0</v>
      </c>
      <c r="O97" s="138">
        <v>0</v>
      </c>
      <c r="P97" s="138">
        <v>0</v>
      </c>
    </row>
    <row r="98" spans="2:16">
      <c r="B98" s="41">
        <v>20</v>
      </c>
      <c r="C98" s="35" t="s">
        <v>40</v>
      </c>
      <c r="D98" s="138">
        <v>5.3363243462491959E-2</v>
      </c>
      <c r="E98" s="138">
        <v>6.5814279145277169E-2</v>
      </c>
      <c r="F98" s="138">
        <v>-0.15815181046523996</v>
      </c>
      <c r="G98" s="138">
        <v>-0.12727347926538163</v>
      </c>
      <c r="H98" s="138">
        <v>-0.24758261850255908</v>
      </c>
      <c r="I98" s="138">
        <v>-0.23994223344306109</v>
      </c>
      <c r="J98" s="138">
        <v>-0.4668143825384784</v>
      </c>
      <c r="K98" s="138">
        <v>0.21173626319832314</v>
      </c>
      <c r="L98" s="138">
        <v>0.20232780407864068</v>
      </c>
      <c r="M98" s="138">
        <v>1.195047398184208E-2</v>
      </c>
      <c r="N98" s="138">
        <v>0.13165442414857903</v>
      </c>
      <c r="O98" s="138">
        <v>0.12605330928483205</v>
      </c>
      <c r="P98" s="138">
        <v>0.18390075343937889</v>
      </c>
    </row>
    <row r="99" spans="2:16" ht="17.25" thickBot="1">
      <c r="B99" s="41">
        <v>21</v>
      </c>
      <c r="C99" s="37" t="s">
        <v>41</v>
      </c>
      <c r="D99" s="140">
        <v>1.0865186899657139E-2</v>
      </c>
      <c r="E99" s="140">
        <v>2.5044319920619888E-2</v>
      </c>
      <c r="F99" s="140">
        <v>-0.2112072424289273</v>
      </c>
      <c r="G99" s="140">
        <v>-0.18132932238629795</v>
      </c>
      <c r="H99" s="140">
        <v>-0.34681517762363301</v>
      </c>
      <c r="I99" s="140">
        <v>-9.3724752256486132E-2</v>
      </c>
      <c r="J99" s="140">
        <v>-0.70082330146357463</v>
      </c>
      <c r="K99" s="140">
        <v>7.9094967526897125E-2</v>
      </c>
      <c r="L99" s="140">
        <v>9.3131585883206372E-2</v>
      </c>
      <c r="M99" s="140">
        <v>-0.1272329355912859</v>
      </c>
      <c r="N99" s="140">
        <v>1.0277020866753124E-2</v>
      </c>
      <c r="O99" s="140">
        <v>-9.9853163207970358E-3</v>
      </c>
      <c r="P99" s="140">
        <v>8.2321352384070817E-2</v>
      </c>
    </row>
    <row r="100" spans="2:16"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</sheetData>
  <phoneticPr fontId="105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1:P99"/>
  <sheetViews>
    <sheetView zoomScale="60" zoomScaleNormal="60" workbookViewId="0">
      <pane xSplit="3" topLeftCell="D1" activePane="topRight" state="frozen"/>
      <selection activeCell="C152" sqref="C152"/>
      <selection pane="topRight" activeCell="M42" sqref="M42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5" width="16.46484375" style="15" bestFit="1" customWidth="1"/>
    <col min="6" max="7" width="17.1328125" style="15" bestFit="1" customWidth="1"/>
    <col min="8" max="8" width="19.3984375" style="15" bestFit="1" customWidth="1"/>
    <col min="9" max="9" width="17.1328125" style="15" bestFit="1" customWidth="1"/>
    <col min="10" max="14" width="15.73046875" style="15" customWidth="1"/>
    <col min="15" max="15" width="15.3984375" style="15" customWidth="1"/>
    <col min="16" max="16" width="15.1328125" style="15" customWidth="1"/>
    <col min="17" max="17" width="15.59765625" style="15" customWidth="1"/>
    <col min="18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34" t="s">
        <v>48</v>
      </c>
      <c r="C2" s="13" t="s">
        <v>49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1">
        <v>1</v>
      </c>
      <c r="C3" s="35" t="s">
        <v>2</v>
      </c>
      <c r="D3" s="1">
        <f>'CCBU8-MBB'!D3+'CCBU8-华勤'!D3+'CCBU8-VIVO合计'!D3</f>
        <v>3286868.3210643604</v>
      </c>
      <c r="E3" s="1">
        <f>'CCBU8-MBB'!E3+'CCBU8-华勤'!E3+'CCBU8-VIVO合计'!E3</f>
        <v>3463516.1533333338</v>
      </c>
      <c r="F3" s="1">
        <f>'CCBU8-MBB'!F3+'CCBU8-华勤'!F3+'CCBU8-VIVO合计'!F3</f>
        <v>1192116.04</v>
      </c>
      <c r="G3" s="1">
        <f>'CCBU8-MBB'!G3+'CCBU8-华勤'!G3+'CCBU8-VIVO合计'!G3</f>
        <v>894000</v>
      </c>
      <c r="H3" s="1">
        <f>'CCBU8-MBB'!H3+'CCBU8-华勤'!H3+'CCBU8-VIVO合计'!H3</f>
        <v>8836500.5143976938</v>
      </c>
      <c r="I3" s="1">
        <f>'CCBU8-MBB'!I3+'CCBU8-华勤'!I3+'CCBU8-VIVO合计'!I3</f>
        <v>25681876.634210557</v>
      </c>
    </row>
    <row r="4" spans="2:16">
      <c r="B4" s="40">
        <v>2</v>
      </c>
      <c r="C4" s="33" t="s">
        <v>3</v>
      </c>
      <c r="D4" s="81">
        <f>'CCBU8-MBB'!D4+'CCBU8-华勤'!D4+'CCBU8-VIVO合计'!D4</f>
        <v>76550797.523199975</v>
      </c>
      <c r="E4" s="81">
        <f>'CCBU8-MBB'!E4+'CCBU8-华勤'!E4+'CCBU8-VIVO合计'!E4</f>
        <v>92270597.549499989</v>
      </c>
      <c r="F4" s="81">
        <f>'CCBU8-MBB'!F4+'CCBU8-华勤'!F4+'CCBU8-VIVO合计'!F4</f>
        <v>28165220.975000001</v>
      </c>
      <c r="G4" s="81">
        <f>'CCBU8-MBB'!G4+'CCBU8-华勤'!G4+'CCBU8-VIVO合计'!G4</f>
        <v>19937000</v>
      </c>
      <c r="H4" s="81">
        <f>'CCBU8-MBB'!H4+'CCBU8-华勤'!H4+'CCBU8-VIVO合计'!H4</f>
        <v>216923616.04769999</v>
      </c>
      <c r="I4" s="81">
        <f>'CCBU8-MBB'!I4+'CCBU8-华勤'!I4+'CCBU8-VIVO合计'!I4</f>
        <v>567615298.69211054</v>
      </c>
    </row>
    <row r="5" spans="2:16">
      <c r="B5" s="41">
        <v>3</v>
      </c>
      <c r="C5" s="38" t="s">
        <v>4</v>
      </c>
      <c r="D5" s="85">
        <f>'CCBU8-MBB'!D5+'CCBU8-华勤'!D5+'CCBU8-VIVO合计'!D5</f>
        <v>97991.02</v>
      </c>
      <c r="E5" s="85">
        <f>'CCBU8-MBB'!E5+'CCBU8-华勤'!E5+'CCBU8-VIVO合计'!E5</f>
        <v>128099.02</v>
      </c>
      <c r="F5" s="85">
        <f>'CCBU8-MBB'!F5+'CCBU8-华勤'!F5+'CCBU8-VIVO合计'!F5</f>
        <v>0</v>
      </c>
      <c r="G5" s="85">
        <f>'CCBU8-MBB'!G5+'CCBU8-华勤'!G5+'CCBU8-VIVO合计'!G5</f>
        <v>0</v>
      </c>
      <c r="H5" s="85">
        <f>'CCBU8-MBB'!H5+'CCBU8-华勤'!H5+'CCBU8-VIVO合计'!H5</f>
        <v>226090.04</v>
      </c>
      <c r="I5" s="85">
        <f>'CCBU8-MBB'!I5+'CCBU8-华勤'!I5+'CCBU8-VIVO合计'!I5</f>
        <v>1299099.77</v>
      </c>
    </row>
    <row r="6" spans="2:16">
      <c r="B6" s="40">
        <v>4</v>
      </c>
      <c r="C6" s="43" t="s">
        <v>5</v>
      </c>
      <c r="D6" s="81">
        <f>'CCBU8-MBB'!D6+'CCBU8-华勤'!D6+'CCBU8-VIVO合计'!D6</f>
        <v>76452806.503199995</v>
      </c>
      <c r="E6" s="81">
        <f>'CCBU8-MBB'!E6+'CCBU8-华勤'!E6+'CCBU8-VIVO合计'!E6</f>
        <v>92142498.529500008</v>
      </c>
      <c r="F6" s="81">
        <f>'CCBU8-MBB'!F6+'CCBU8-华勤'!F6+'CCBU8-VIVO合计'!F6</f>
        <v>28165220.975000001</v>
      </c>
      <c r="G6" s="81">
        <f>'CCBU8-MBB'!G6+'CCBU8-华勤'!G6+'CCBU8-VIVO合计'!G6</f>
        <v>19937000</v>
      </c>
      <c r="H6" s="81">
        <f>'CCBU8-MBB'!H6+'CCBU8-华勤'!H6+'CCBU8-VIVO合计'!H6</f>
        <v>216697526.00769997</v>
      </c>
      <c r="I6" s="81">
        <f>'CCBU8-MBB'!I6+'CCBU8-华勤'!I6+'CCBU8-VIVO合计'!I6</f>
        <v>566316198.92211056</v>
      </c>
      <c r="K6" s="32"/>
      <c r="L6" s="32"/>
      <c r="M6" s="32"/>
      <c r="N6" s="32"/>
      <c r="O6" s="32"/>
    </row>
    <row r="7" spans="2:16">
      <c r="B7" s="41">
        <v>5</v>
      </c>
      <c r="C7" s="38" t="s">
        <v>6</v>
      </c>
      <c r="D7" s="85">
        <f>'CCBU8-MBB'!D7+'CCBU8-华勤'!D7+'CCBU8-VIVO合计'!D7</f>
        <v>48654477.536434889</v>
      </c>
      <c r="E7" s="85">
        <f>'CCBU8-MBB'!E7+'CCBU8-华勤'!E7+'CCBU8-VIVO合计'!E7</f>
        <v>52303198.389180824</v>
      </c>
      <c r="F7" s="85">
        <f>'CCBU8-MBB'!F7+'CCBU8-华勤'!F7+'CCBU8-VIVO合计'!F7</f>
        <v>11813799.951843392</v>
      </c>
      <c r="G7" s="85">
        <f>'CCBU8-MBB'!G7+'CCBU8-华勤'!G7+'CCBU8-VIVO合计'!G7</f>
        <v>9869185.0281528756</v>
      </c>
      <c r="H7" s="85">
        <f>'CCBU8-MBB'!H7+'CCBU8-华勤'!H7+'CCBU8-VIVO合计'!H7</f>
        <v>122640660.90561198</v>
      </c>
      <c r="I7" s="85">
        <f>'CCBU8-MBB'!I7+'CCBU8-华勤'!I7+'CCBU8-VIVO合计'!I7</f>
        <v>306133877.18814874</v>
      </c>
      <c r="K7" s="32"/>
      <c r="L7" s="32"/>
      <c r="M7" s="32"/>
      <c r="N7" s="32"/>
      <c r="O7" s="32"/>
    </row>
    <row r="8" spans="2:16">
      <c r="B8" s="41">
        <v>5.0999999999999996</v>
      </c>
      <c r="C8" s="11" t="s">
        <v>54</v>
      </c>
      <c r="D8" s="85">
        <f>'CCBU8-MBB'!D8+'CCBU8-华勤'!D8+'CCBU8-VIVO合计'!D8</f>
        <v>3521141.6300000004</v>
      </c>
      <c r="E8" s="85">
        <f>'CCBU8-MBB'!E8+'CCBU8-华勤'!E8+'CCBU8-VIVO合计'!E8</f>
        <v>9029445.0899999999</v>
      </c>
      <c r="F8" s="85">
        <f>'CCBU8-MBB'!F8+'CCBU8-华勤'!F8+'CCBU8-VIVO合计'!F8</f>
        <v>-788300</v>
      </c>
      <c r="G8" s="85">
        <f>'CCBU8-MBB'!G8+'CCBU8-华勤'!G8+'CCBU8-VIVO合计'!G8</f>
        <v>26500</v>
      </c>
      <c r="H8" s="85">
        <f>'CCBU8-MBB'!H8+'CCBU8-华勤'!H8+'CCBU8-VIVO合计'!H8</f>
        <v>11788786.720000001</v>
      </c>
      <c r="I8" s="85">
        <f>'CCBU8-MBB'!I8+'CCBU8-华勤'!I8+'CCBU8-VIVO合计'!I8</f>
        <v>17003254.872900002</v>
      </c>
      <c r="K8" s="32"/>
      <c r="L8" s="32"/>
      <c r="M8" s="32"/>
      <c r="N8" s="32"/>
      <c r="O8" s="32"/>
    </row>
    <row r="9" spans="2:16" s="80" customFormat="1">
      <c r="B9" s="76"/>
      <c r="C9" s="68" t="s">
        <v>58</v>
      </c>
      <c r="D9" s="85">
        <f>'CCBU8-MBB'!D9+'CCBU8-华勤'!D9+'CCBU8-VIVO合计'!D9</f>
        <v>1156810.26</v>
      </c>
      <c r="E9" s="85">
        <f>'CCBU8-MBB'!E9+'CCBU8-华勤'!E9+'CCBU8-VIVO合计'!E9</f>
        <v>1842990.4500000002</v>
      </c>
      <c r="F9" s="85">
        <f>'CCBU8-MBB'!F9+'CCBU8-华勤'!F9+'CCBU8-VIVO合计'!F9</f>
        <v>9300</v>
      </c>
      <c r="G9" s="85">
        <f>'CCBU8-MBB'!G9+'CCBU8-华勤'!G9+'CCBU8-VIVO合计'!G9</f>
        <v>26500</v>
      </c>
      <c r="H9" s="85">
        <f>'CCBU8-MBB'!H9+'CCBU8-华勤'!H9+'CCBU8-VIVO合计'!H9</f>
        <v>50460</v>
      </c>
      <c r="I9" s="85">
        <f>'CCBU8-MBB'!I9+'CCBU8-华勤'!I9+'CCBU8-VIVO合计'!I9</f>
        <v>1272700</v>
      </c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85">
        <f>'CCBU8-MBB'!D10+'CCBU8-华勤'!D10+'CCBU8-VIVO合计'!D10</f>
        <v>2364331.3800000004</v>
      </c>
      <c r="E10" s="85">
        <f>'CCBU8-MBB'!E10+'CCBU8-华勤'!E10+'CCBU8-VIVO合计'!E10</f>
        <v>7186454.6400000006</v>
      </c>
      <c r="F10" s="85">
        <f>'CCBU8-MBB'!F10+'CCBU8-华勤'!F10+'CCBU8-VIVO合计'!F10</f>
        <v>0</v>
      </c>
      <c r="G10" s="85">
        <f>'CCBU8-MBB'!G10+'CCBU8-华勤'!G10+'CCBU8-VIVO合计'!G10</f>
        <v>0</v>
      </c>
      <c r="H10" s="85">
        <f>'CCBU8-MBB'!H10+'CCBU8-华勤'!H10+'CCBU8-VIVO合计'!H10</f>
        <v>981419.73</v>
      </c>
      <c r="I10" s="85">
        <f>'CCBU8-MBB'!I10+'CCBU8-华勤'!I10+'CCBU8-VIVO合计'!I10</f>
        <v>0</v>
      </c>
      <c r="J10" s="77"/>
      <c r="K10" s="77"/>
      <c r="L10" s="77"/>
      <c r="M10" s="77"/>
      <c r="N10" s="77"/>
    </row>
    <row r="11" spans="2:16" hidden="1">
      <c r="B11" s="41" t="s">
        <v>45</v>
      </c>
      <c r="C11" s="24" t="s">
        <v>7</v>
      </c>
      <c r="D11" s="85">
        <f>'CCBU8-MBB'!D11+'CCBU8-华勤'!D11+'CCBU8-VIVO合计'!D11</f>
        <v>0</v>
      </c>
      <c r="E11" s="85">
        <f>'CCBU8-MBB'!E11+'CCBU8-华勤'!E11+'CCBU8-VIVO合计'!E11</f>
        <v>0</v>
      </c>
      <c r="F11" s="85">
        <f>'CCBU8-MBB'!F11+'CCBU8-华勤'!F11+'CCBU8-VIVO合计'!F11</f>
        <v>0</v>
      </c>
      <c r="G11" s="85">
        <f>'CCBU8-MBB'!G11+'CCBU8-华勤'!G11+'CCBU8-VIVO合计'!G11</f>
        <v>0</v>
      </c>
      <c r="H11" s="85">
        <f>'CCBU8-MBB'!H11+'CCBU8-华勤'!H11+'CCBU8-VIVO合计'!H11</f>
        <v>0</v>
      </c>
      <c r="I11" s="85">
        <f>'CCBU8-MBB'!I11+'CCBU8-华勤'!I11+'CCBU8-VIVO合计'!I11</f>
        <v>0</v>
      </c>
      <c r="K11" s="32"/>
      <c r="L11" s="32"/>
      <c r="M11" s="32"/>
      <c r="N11" s="32"/>
      <c r="O11" s="32"/>
    </row>
    <row r="12" spans="2:16">
      <c r="B12" s="41">
        <v>5.2</v>
      </c>
      <c r="C12" s="11" t="s">
        <v>8</v>
      </c>
      <c r="D12" s="85">
        <f>'CCBU8-MBB'!D12+'CCBU8-华勤'!D12+'CCBU8-VIVO合计'!D12</f>
        <v>41284708.129999995</v>
      </c>
      <c r="E12" s="85">
        <f>'CCBU8-MBB'!E12+'CCBU8-华勤'!E12+'CCBU8-VIVO合计'!E12</f>
        <v>39094431.25</v>
      </c>
      <c r="F12" s="85">
        <f>'CCBU8-MBB'!F12+'CCBU8-华勤'!F12+'CCBU8-VIVO合计'!F12</f>
        <v>12884587.639999997</v>
      </c>
      <c r="G12" s="85">
        <f>'CCBU8-MBB'!G12+'CCBU8-华勤'!G12+'CCBU8-VIVO合计'!G12</f>
        <v>9326801.2200000007</v>
      </c>
      <c r="H12" s="85">
        <f>'CCBU8-MBB'!H12+'CCBU8-华勤'!H12+'CCBU8-VIVO合计'!H12</f>
        <v>102590528.23999998</v>
      </c>
      <c r="I12" s="85">
        <f>'CCBU8-MBB'!I12+'CCBU8-华勤'!I12+'CCBU8-VIVO合计'!I12</f>
        <v>261918144.78999996</v>
      </c>
      <c r="K12" s="32"/>
      <c r="L12" s="32"/>
      <c r="M12" s="32"/>
      <c r="N12" s="32"/>
      <c r="O12" s="32"/>
    </row>
    <row r="13" spans="2:16" hidden="1" outlineLevel="1">
      <c r="B13" s="41" t="s">
        <v>45</v>
      </c>
      <c r="C13" s="24" t="s">
        <v>9</v>
      </c>
      <c r="D13" s="85">
        <f>'CCBU8-MBB'!D13+'CCBU8-华勤'!D13+'CCBU8-VIVO合计'!D13</f>
        <v>2356684.0900000003</v>
      </c>
      <c r="E13" s="85">
        <f>'CCBU8-MBB'!E13+'CCBU8-华勤'!E13+'CCBU8-VIVO合计'!E13</f>
        <v>2807215.09</v>
      </c>
      <c r="F13" s="85">
        <f>'CCBU8-MBB'!F13+'CCBU8-华勤'!F13+'CCBU8-VIVO合计'!F13</f>
        <v>316004.33999999997</v>
      </c>
      <c r="G13" s="85">
        <f>'CCBU8-MBB'!G13+'CCBU8-华勤'!G13+'CCBU8-VIVO合计'!G13</f>
        <v>200450</v>
      </c>
      <c r="H13" s="85">
        <f>'CCBU8-MBB'!H13+'CCBU8-华勤'!H13+'CCBU8-VIVO合计'!H13</f>
        <v>5680353.5199999996</v>
      </c>
      <c r="I13" s="85">
        <f>'CCBU8-MBB'!I13+'CCBU8-华勤'!I13+'CCBU8-VIVO合计'!I13</f>
        <v>16914211.289999999</v>
      </c>
      <c r="K13" s="32"/>
      <c r="L13" s="32"/>
      <c r="M13" s="32"/>
      <c r="N13" s="32"/>
      <c r="O13" s="32"/>
    </row>
    <row r="14" spans="2:16" hidden="1" outlineLevel="1">
      <c r="B14" s="41" t="s">
        <v>45</v>
      </c>
      <c r="C14" s="24" t="s">
        <v>10</v>
      </c>
      <c r="D14" s="85">
        <f>'CCBU8-MBB'!D14+'CCBU8-华勤'!D14+'CCBU8-VIVO合计'!D14</f>
        <v>72422.55</v>
      </c>
      <c r="E14" s="85">
        <f>'CCBU8-MBB'!E14+'CCBU8-华勤'!E14+'CCBU8-VIVO合计'!E14</f>
        <v>219781.46</v>
      </c>
      <c r="F14" s="85">
        <f>'CCBU8-MBB'!F14+'CCBU8-华勤'!F14+'CCBU8-VIVO合计'!F14</f>
        <v>8226.59</v>
      </c>
      <c r="G14" s="85">
        <f>'CCBU8-MBB'!G14+'CCBU8-华勤'!G14+'CCBU8-VIVO合计'!G14</f>
        <v>0</v>
      </c>
      <c r="H14" s="85">
        <f>'CCBU8-MBB'!H14+'CCBU8-华勤'!H14+'CCBU8-VIVO合计'!H14</f>
        <v>300430.59999999998</v>
      </c>
      <c r="I14" s="85">
        <f>'CCBU8-MBB'!I14+'CCBU8-华勤'!I14+'CCBU8-VIVO合计'!I14</f>
        <v>761327.74</v>
      </c>
      <c r="K14" s="32"/>
      <c r="L14" s="32"/>
      <c r="M14" s="32"/>
      <c r="N14" s="32"/>
      <c r="O14" s="32"/>
    </row>
    <row r="15" spans="2:16" hidden="1" outlineLevel="1">
      <c r="B15" s="41" t="s">
        <v>45</v>
      </c>
      <c r="C15" s="24" t="s">
        <v>11</v>
      </c>
      <c r="D15" s="85">
        <f>'CCBU8-MBB'!D15+'CCBU8-华勤'!D15+'CCBU8-VIVO合计'!D15</f>
        <v>1419521.1364348885</v>
      </c>
      <c r="E15" s="85">
        <f>'CCBU8-MBB'!E15+'CCBU8-华勤'!E15+'CCBU8-VIVO合计'!E15</f>
        <v>1152325.4991808271</v>
      </c>
      <c r="F15" s="85">
        <f>'CCBU8-MBB'!F15+'CCBU8-华勤'!F15+'CCBU8-VIVO合计'!F15</f>
        <v>661882.3818433932</v>
      </c>
      <c r="G15" s="85">
        <f>'CCBU8-MBB'!G15+'CCBU8-华勤'!G15+'CCBU8-VIVO合计'!G15</f>
        <v>315433.80815287522</v>
      </c>
      <c r="H15" s="85">
        <f>'CCBU8-MBB'!H15+'CCBU8-华勤'!H15+'CCBU8-VIVO合计'!H15</f>
        <v>3549162.8256119834</v>
      </c>
      <c r="I15" s="85">
        <f>'CCBU8-MBB'!I15+'CCBU8-华勤'!I15+'CCBU8-VIVO合计'!I15</f>
        <v>9536938.4952487759</v>
      </c>
      <c r="K15" s="32"/>
      <c r="L15" s="32"/>
      <c r="M15" s="32"/>
      <c r="N15" s="32"/>
      <c r="O15" s="32"/>
    </row>
    <row r="16" spans="2:16" hidden="1" outlineLevel="1">
      <c r="B16" s="41" t="s">
        <v>45</v>
      </c>
      <c r="C16" s="24" t="s">
        <v>12</v>
      </c>
      <c r="D16" s="85">
        <f>'CCBU8-MBB'!D16+'CCBU8-华勤'!D16+'CCBU8-VIVO合计'!D16</f>
        <v>0</v>
      </c>
      <c r="E16" s="85">
        <f>'CCBU8-MBB'!E16+'CCBU8-华勤'!E16+'CCBU8-VIVO合计'!E16</f>
        <v>0</v>
      </c>
      <c r="F16" s="85">
        <f>'CCBU8-MBB'!F16+'CCBU8-华勤'!F16+'CCBU8-VIVO合计'!F16</f>
        <v>0</v>
      </c>
      <c r="G16" s="85">
        <f>'CCBU8-MBB'!G16+'CCBU8-华勤'!G16+'CCBU8-VIVO合计'!G16</f>
        <v>0</v>
      </c>
      <c r="H16" s="85">
        <f>'CCBU8-MBB'!H16+'CCBU8-华勤'!H16+'CCBU8-VIVO合计'!H16</f>
        <v>0</v>
      </c>
      <c r="I16" s="85">
        <f>'CCBU8-MBB'!I16+'CCBU8-华勤'!I16+'CCBU8-VIVO合计'!I16</f>
        <v>0</v>
      </c>
      <c r="K16" s="32"/>
      <c r="L16" s="32"/>
      <c r="M16" s="32"/>
      <c r="N16" s="32"/>
      <c r="O16" s="32"/>
    </row>
    <row r="17" spans="2:15" hidden="1" outlineLevel="1">
      <c r="B17" s="41" t="s">
        <v>45</v>
      </c>
      <c r="C17" s="24" t="s">
        <v>13</v>
      </c>
      <c r="D17" s="85">
        <f>'CCBU8-MBB'!D17+'CCBU8-华勤'!D17+'CCBU8-VIVO合计'!D17</f>
        <v>0</v>
      </c>
      <c r="E17" s="85">
        <f>'CCBU8-MBB'!E17+'CCBU8-华勤'!E17+'CCBU8-VIVO合计'!E17</f>
        <v>0</v>
      </c>
      <c r="F17" s="85">
        <f>'CCBU8-MBB'!F17+'CCBU8-华勤'!F17+'CCBU8-VIVO合计'!F17</f>
        <v>0</v>
      </c>
      <c r="G17" s="85">
        <f>'CCBU8-MBB'!G17+'CCBU8-华勤'!G17+'CCBU8-VIVO合计'!G17</f>
        <v>0</v>
      </c>
      <c r="H17" s="85">
        <f>'CCBU8-MBB'!H17+'CCBU8-华勤'!H17+'CCBU8-VIVO合计'!H17</f>
        <v>0</v>
      </c>
      <c r="I17" s="85">
        <f>'CCBU8-MBB'!I17+'CCBU8-华勤'!I17+'CCBU8-VIVO合计'!I17</f>
        <v>0</v>
      </c>
      <c r="K17" s="32"/>
      <c r="L17" s="32"/>
      <c r="M17" s="32"/>
      <c r="N17" s="32"/>
      <c r="O17" s="32"/>
    </row>
    <row r="18" spans="2:15" hidden="1" outlineLevel="1">
      <c r="B18" s="41" t="s">
        <v>45</v>
      </c>
      <c r="C18" s="24" t="s">
        <v>14</v>
      </c>
      <c r="D18" s="85">
        <f>'CCBU8-MBB'!D18+'CCBU8-华勤'!D18+'CCBU8-VIVO合计'!D18</f>
        <v>0</v>
      </c>
      <c r="E18" s="85">
        <f>'CCBU8-MBB'!E18+'CCBU8-华勤'!E18+'CCBU8-VIVO合计'!E18</f>
        <v>0</v>
      </c>
      <c r="F18" s="85">
        <f>'CCBU8-MBB'!F18+'CCBU8-华勤'!F18+'CCBU8-VIVO合计'!F18</f>
        <v>-1268601</v>
      </c>
      <c r="G18" s="85">
        <f>'CCBU8-MBB'!G18+'CCBU8-华勤'!G18+'CCBU8-VIVO合计'!G18</f>
        <v>0</v>
      </c>
      <c r="H18" s="85">
        <f>'CCBU8-MBB'!H18+'CCBU8-华勤'!H18+'CCBU8-VIVO合计'!H18</f>
        <v>-1268601</v>
      </c>
      <c r="I18" s="85">
        <f>'CCBU8-MBB'!I18+'CCBU8-华勤'!I18+'CCBU8-VIVO合计'!I18</f>
        <v>0</v>
      </c>
      <c r="K18" s="32"/>
      <c r="L18" s="32"/>
      <c r="M18" s="32"/>
      <c r="N18" s="32"/>
      <c r="O18" s="32"/>
    </row>
    <row r="19" spans="2:15" hidden="1" outlineLevel="1">
      <c r="B19" s="41" t="s">
        <v>45</v>
      </c>
      <c r="C19" s="24" t="s">
        <v>55</v>
      </c>
      <c r="D19" s="85">
        <f>'CCBU8-MBB'!D19+'CCBU8-华勤'!D19+'CCBU8-VIVO合计'!D19</f>
        <v>0</v>
      </c>
      <c r="E19" s="85">
        <f>'CCBU8-MBB'!E19+'CCBU8-华勤'!E19+'CCBU8-VIVO合计'!E19</f>
        <v>0</v>
      </c>
      <c r="F19" s="85">
        <f>'CCBU8-MBB'!F19+'CCBU8-华勤'!F19+'CCBU8-VIVO合计'!F19</f>
        <v>0</v>
      </c>
      <c r="G19" s="85">
        <f>'CCBU8-MBB'!G19+'CCBU8-华勤'!G19+'CCBU8-VIVO合计'!G19</f>
        <v>0</v>
      </c>
      <c r="H19" s="85">
        <f>'CCBU8-MBB'!H19+'CCBU8-华勤'!H19+'CCBU8-VIVO合计'!H19</f>
        <v>0</v>
      </c>
      <c r="I19" s="85">
        <f>'CCBU8-MBB'!I19+'CCBU8-华勤'!I19+'CCBU8-VIVO合计'!I19</f>
        <v>0</v>
      </c>
      <c r="K19" s="32"/>
      <c r="L19" s="32"/>
      <c r="M19" s="32"/>
      <c r="N19" s="32"/>
      <c r="O19" s="32"/>
    </row>
    <row r="20" spans="2:15" collapsed="1">
      <c r="B20" s="10">
        <v>6</v>
      </c>
      <c r="C20" s="22" t="s">
        <v>44</v>
      </c>
      <c r="D20" s="85">
        <f>'CCBU8-MBB'!D20+'CCBU8-华勤'!D20+'CCBU8-VIVO合计'!D20</f>
        <v>45389559.848106451</v>
      </c>
      <c r="E20" s="85">
        <f>'CCBU8-MBB'!E20+'CCBU8-华勤'!E20+'CCBU8-VIVO合计'!E20</f>
        <v>38891754.826341808</v>
      </c>
      <c r="F20" s="85">
        <f>'CCBU8-MBB'!F20+'CCBU8-华勤'!F20+'CCBU8-VIVO合计'!F20</f>
        <v>21020847.722281314</v>
      </c>
      <c r="G20" s="85">
        <f>'CCBU8-MBB'!G20+'CCBU8-华勤'!G20+'CCBU8-VIVO合计'!G20</f>
        <v>16356696.040000001</v>
      </c>
      <c r="H20" s="85">
        <f>'CCBU8-MBB'!H20+'CCBU8-华勤'!H20+'CCBU8-VIVO合计'!H20</f>
        <v>121658858.43672958</v>
      </c>
      <c r="I20" s="85">
        <f>'CCBU8-MBB'!I20+'CCBU8-华勤'!I20+'CCBU8-VIVO合计'!I20</f>
        <v>245135041.02892539</v>
      </c>
      <c r="K20" s="32"/>
      <c r="L20" s="32"/>
      <c r="M20" s="32"/>
      <c r="N20" s="32"/>
      <c r="O20" s="32"/>
    </row>
    <row r="21" spans="2:15" outlineLevel="1">
      <c r="B21" s="10">
        <v>6.1</v>
      </c>
      <c r="C21" s="11" t="s">
        <v>22</v>
      </c>
      <c r="D21" s="85">
        <f>'CCBU8-MBB'!D21+'CCBU8-华勤'!D21+'CCBU8-VIVO合计'!D21</f>
        <v>14878381.739999985</v>
      </c>
      <c r="E21" s="85">
        <f>'CCBU8-MBB'!E21+'CCBU8-华勤'!E21+'CCBU8-VIVO合计'!E21</f>
        <v>11190507.479999952</v>
      </c>
      <c r="F21" s="85">
        <f>'CCBU8-MBB'!F21+'CCBU8-华勤'!F21+'CCBU8-VIVO合计'!F21</f>
        <v>7998758.97000001</v>
      </c>
      <c r="G21" s="85">
        <f>'CCBU8-MBB'!G21+'CCBU8-华勤'!G21+'CCBU8-VIVO合计'!G21</f>
        <v>6336569.8000000007</v>
      </c>
      <c r="H21" s="85">
        <f>'CCBU8-MBB'!H21+'CCBU8-华勤'!H21+'CCBU8-VIVO合计'!H21</f>
        <v>40404217.98999995</v>
      </c>
      <c r="I21" s="85">
        <f>'CCBU8-MBB'!I21+'CCBU8-华勤'!I21+'CCBU8-VIVO合计'!I21</f>
        <v>66698871.439280003</v>
      </c>
      <c r="K21" s="32"/>
      <c r="L21" s="32"/>
      <c r="M21" s="32"/>
      <c r="N21" s="32"/>
      <c r="O21" s="32"/>
    </row>
    <row r="22" spans="2:15" hidden="1" outlineLevel="1">
      <c r="B22" s="10" t="s">
        <v>45</v>
      </c>
      <c r="C22" s="24" t="s">
        <v>15</v>
      </c>
      <c r="D22" s="85">
        <f>'CCBU8-MBB'!D22+'CCBU8-华勤'!D22+'CCBU8-VIVO合计'!D22</f>
        <v>9052272.492100589</v>
      </c>
      <c r="E22" s="85">
        <f>'CCBU8-MBB'!E22+'CCBU8-华勤'!E22+'CCBU8-VIVO合计'!E22</f>
        <v>4983218.4912779545</v>
      </c>
      <c r="F22" s="85">
        <f>'CCBU8-MBB'!F22+'CCBU8-华勤'!F22+'CCBU8-VIVO合计'!F22</f>
        <v>2117268.6499999994</v>
      </c>
      <c r="G22" s="85">
        <f>'CCBU8-MBB'!G22+'CCBU8-华勤'!G22+'CCBU8-VIVO合计'!G22</f>
        <v>3539020</v>
      </c>
      <c r="H22" s="85">
        <f>'CCBU8-MBB'!H22+'CCBU8-华勤'!H22+'CCBU8-VIVO合计'!H22</f>
        <v>19691779.633378547</v>
      </c>
      <c r="I22" s="85">
        <f>'CCBU8-MBB'!I22+'CCBU8-华勤'!I22+'CCBU8-VIVO合计'!I22</f>
        <v>52547571.099858791</v>
      </c>
      <c r="K22" s="32"/>
      <c r="L22" s="32"/>
      <c r="M22" s="32"/>
      <c r="N22" s="32"/>
      <c r="O22" s="32"/>
    </row>
    <row r="23" spans="2:15" hidden="1" outlineLevel="1">
      <c r="B23" s="10" t="s">
        <v>45</v>
      </c>
      <c r="C23" s="24" t="s">
        <v>16</v>
      </c>
      <c r="D23" s="85">
        <f>'CCBU8-MBB'!D23+'CCBU8-华勤'!D23+'CCBU8-VIVO合计'!D23</f>
        <v>5152561.307899395</v>
      </c>
      <c r="E23" s="85">
        <f>'CCBU8-MBB'!E23+'CCBU8-华勤'!E23+'CCBU8-VIVO合计'!E23</f>
        <v>5554159.4287219997</v>
      </c>
      <c r="F23" s="85">
        <f>'CCBU8-MBB'!F23+'CCBU8-华勤'!F23+'CCBU8-VIVO合计'!F23</f>
        <v>5468899.8500000099</v>
      </c>
      <c r="G23" s="85">
        <f>'CCBU8-MBB'!G23+'CCBU8-华勤'!G23+'CCBU8-VIVO合计'!G23</f>
        <v>2204544.9900000002</v>
      </c>
      <c r="H23" s="85">
        <f>'CCBU8-MBB'!H23+'CCBU8-华勤'!H23+'CCBU8-VIVO合计'!H23</f>
        <v>18380165.576621406</v>
      </c>
      <c r="I23" s="85">
        <f>'CCBU8-MBB'!I23+'CCBU8-华勤'!I23+'CCBU8-VIVO合计'!I23</f>
        <v>12318521.109421207</v>
      </c>
      <c r="K23" s="32"/>
      <c r="L23" s="32"/>
      <c r="M23" s="32"/>
      <c r="N23" s="32"/>
      <c r="O23" s="32"/>
    </row>
    <row r="24" spans="2:15" hidden="1" outlineLevel="1">
      <c r="B24" s="10" t="s">
        <v>45</v>
      </c>
      <c r="C24" s="24" t="s">
        <v>17</v>
      </c>
      <c r="D24" s="85">
        <f>'CCBU8-MBB'!D24+'CCBU8-华勤'!D24+'CCBU8-VIVO合计'!D24</f>
        <v>673547.94</v>
      </c>
      <c r="E24" s="85">
        <f>'CCBU8-MBB'!E24+'CCBU8-华勤'!E24+'CCBU8-VIVO合计'!E24</f>
        <v>653129.56000000006</v>
      </c>
      <c r="F24" s="85">
        <f>'CCBU8-MBB'!F24+'CCBU8-华勤'!F24+'CCBU8-VIVO合计'!F24</f>
        <v>412590.47</v>
      </c>
      <c r="G24" s="85">
        <f>'CCBU8-MBB'!G24+'CCBU8-华勤'!G24+'CCBU8-VIVO合计'!G24</f>
        <v>593004.81000000006</v>
      </c>
      <c r="H24" s="85">
        <f>'CCBU8-MBB'!H24+'CCBU8-华勤'!H24+'CCBU8-VIVO合计'!H24</f>
        <v>2332272.7799999998</v>
      </c>
      <c r="I24" s="85">
        <f>'CCBU8-MBB'!I24+'CCBU8-华勤'!I24+'CCBU8-VIVO合计'!I24</f>
        <v>1832779.23</v>
      </c>
      <c r="K24" s="32"/>
      <c r="L24" s="32"/>
      <c r="M24" s="32"/>
      <c r="N24" s="32"/>
      <c r="O24" s="32"/>
    </row>
    <row r="25" spans="2:15" outlineLevel="1">
      <c r="B25" s="10">
        <v>6.2</v>
      </c>
      <c r="C25" s="11" t="s">
        <v>18</v>
      </c>
      <c r="D25" s="85">
        <f>'CCBU8-MBB'!D25+'CCBU8-华勤'!D25+'CCBU8-VIVO合计'!D25</f>
        <v>3016848.94</v>
      </c>
      <c r="E25" s="85">
        <f>'CCBU8-MBB'!E25+'CCBU8-华勤'!E25+'CCBU8-VIVO合计'!E25</f>
        <v>3660233.5300000003</v>
      </c>
      <c r="F25" s="85">
        <f>'CCBU8-MBB'!F25+'CCBU8-华勤'!F25+'CCBU8-VIVO合计'!F25</f>
        <v>1602518.38</v>
      </c>
      <c r="G25" s="85">
        <f>'CCBU8-MBB'!G25+'CCBU8-华勤'!G25+'CCBU8-VIVO合计'!G25</f>
        <v>770277.03</v>
      </c>
      <c r="H25" s="85">
        <f>'CCBU8-MBB'!H25+'CCBU8-华勤'!H25+'CCBU8-VIVO合计'!H25</f>
        <v>9049877.879999999</v>
      </c>
      <c r="I25" s="85">
        <f>'CCBU8-MBB'!I25+'CCBU8-华勤'!I25+'CCBU8-VIVO合计'!I25</f>
        <v>16522907.590625716</v>
      </c>
      <c r="K25" s="32"/>
      <c r="L25" s="32"/>
      <c r="M25" s="32"/>
      <c r="N25" s="32"/>
      <c r="O25" s="32"/>
    </row>
    <row r="26" spans="2:15" outlineLevel="1">
      <c r="B26" s="10">
        <v>6.3</v>
      </c>
      <c r="C26" s="11" t="s">
        <v>19</v>
      </c>
      <c r="D26" s="85">
        <f>'CCBU8-MBB'!D26+'CCBU8-华勤'!D26+'CCBU8-VIVO合计'!D26</f>
        <v>8386002.2400000002</v>
      </c>
      <c r="E26" s="85">
        <f>'CCBU8-MBB'!E26+'CCBU8-华勤'!E26+'CCBU8-VIVO合计'!E26</f>
        <v>5968790.2233333336</v>
      </c>
      <c r="F26" s="85">
        <f>'CCBU8-MBB'!F26+'CCBU8-华勤'!F26+'CCBU8-VIVO合计'!F26</f>
        <v>3312571.4699999997</v>
      </c>
      <c r="G26" s="85">
        <f>'CCBU8-MBB'!G26+'CCBU8-华勤'!G26+'CCBU8-VIVO合计'!G26</f>
        <v>2775461.91</v>
      </c>
      <c r="H26" s="85">
        <f>'CCBU8-MBB'!H26+'CCBU8-华勤'!H26+'CCBU8-VIVO合计'!H26</f>
        <v>20442825.843333334</v>
      </c>
      <c r="I26" s="85">
        <f>'CCBU8-MBB'!I26+'CCBU8-华勤'!I26+'CCBU8-VIVO合计'!I26</f>
        <v>41928142.229999997</v>
      </c>
      <c r="K26" s="32"/>
      <c r="L26" s="32"/>
      <c r="M26" s="32"/>
      <c r="N26" s="32"/>
      <c r="O26" s="32"/>
    </row>
    <row r="27" spans="2:15" outlineLevel="1">
      <c r="B27" s="10">
        <v>6.4</v>
      </c>
      <c r="C27" s="11" t="s">
        <v>20</v>
      </c>
      <c r="D27" s="85">
        <f>'CCBU8-MBB'!D27+'CCBU8-华勤'!D27+'CCBU8-VIVO合计'!D27</f>
        <v>1255623.3899999999</v>
      </c>
      <c r="E27" s="85">
        <f>'CCBU8-MBB'!E27+'CCBU8-华勤'!E27+'CCBU8-VIVO合计'!E27</f>
        <v>3035140.6999999997</v>
      </c>
      <c r="F27" s="85">
        <f>'CCBU8-MBB'!F27+'CCBU8-华勤'!F27+'CCBU8-VIVO合计'!F27</f>
        <v>473989.42000000004</v>
      </c>
      <c r="G27" s="85">
        <f>'CCBU8-MBB'!G27+'CCBU8-华勤'!G27+'CCBU8-VIVO合计'!G27</f>
        <v>261211.02</v>
      </c>
      <c r="H27" s="85">
        <f>'CCBU8-MBB'!H27+'CCBU8-华勤'!H27+'CCBU8-VIVO合计'!H27</f>
        <v>5025964.5299999993</v>
      </c>
      <c r="I27" s="85">
        <f>'CCBU8-MBB'!I27+'CCBU8-华勤'!I27+'CCBU8-VIVO合计'!I27</f>
        <v>32000114.530000001</v>
      </c>
      <c r="K27" s="32"/>
      <c r="L27" s="32"/>
      <c r="M27" s="32"/>
      <c r="N27" s="32"/>
      <c r="O27" s="32"/>
    </row>
    <row r="28" spans="2:15" outlineLevel="1">
      <c r="B28" s="10">
        <v>6.5</v>
      </c>
      <c r="C28" s="11" t="s">
        <v>21</v>
      </c>
      <c r="D28" s="85">
        <f>'CCBU8-MBB'!D28+'CCBU8-华勤'!D28+'CCBU8-VIVO合计'!D28</f>
        <v>4863496.3883967875</v>
      </c>
      <c r="E28" s="85">
        <f>'CCBU8-MBB'!E28+'CCBU8-华勤'!E28+'CCBU8-VIVO合计'!E28</f>
        <v>3418629.2479547602</v>
      </c>
      <c r="F28" s="85">
        <f>'CCBU8-MBB'!F28+'CCBU8-华勤'!F28+'CCBU8-VIVO合计'!F28</f>
        <v>2429285.0551845306</v>
      </c>
      <c r="G28" s="85">
        <f>'CCBU8-MBB'!G28+'CCBU8-华勤'!G28+'CCBU8-VIVO合计'!G28</f>
        <v>2917344.51</v>
      </c>
      <c r="H28" s="85">
        <f>'CCBU8-MBB'!H28+'CCBU8-华勤'!H28+'CCBU8-VIVO合计'!H28</f>
        <v>13628755.201536078</v>
      </c>
      <c r="I28" s="85">
        <f>'CCBU8-MBB'!I28+'CCBU8-华勤'!I28+'CCBU8-VIVO合计'!I28</f>
        <v>19365394.833712921</v>
      </c>
      <c r="K28" s="32"/>
      <c r="L28" s="32"/>
      <c r="M28" s="32"/>
      <c r="N28" s="32"/>
      <c r="O28" s="32"/>
    </row>
    <row r="29" spans="2:15" s="19" customFormat="1">
      <c r="B29" s="10">
        <v>6.6</v>
      </c>
      <c r="C29" s="11" t="s">
        <v>56</v>
      </c>
      <c r="D29" s="85">
        <f>'CCBU8-MBB'!D29+'CCBU8-华勤'!D29+'CCBU8-VIVO合计'!D29</f>
        <v>6935655.2197096786</v>
      </c>
      <c r="E29" s="85">
        <f>'CCBU8-MBB'!E29+'CCBU8-华勤'!E29+'CCBU8-VIVO合计'!E29</f>
        <v>4948785.0550537631</v>
      </c>
      <c r="F29" s="85">
        <f>'CCBU8-MBB'!F29+'CCBU8-华勤'!F29+'CCBU8-VIVO合计'!F29</f>
        <v>2770645.6170967743</v>
      </c>
      <c r="G29" s="85">
        <f>'CCBU8-MBB'!G29+'CCBU8-华勤'!G29+'CCBU8-VIVO合计'!G29</f>
        <v>1508590.98</v>
      </c>
      <c r="H29" s="85">
        <f>'CCBU8-MBB'!H29+'CCBU8-华勤'!H29+'CCBU8-VIVO合计'!H29</f>
        <v>16163676.871860217</v>
      </c>
      <c r="I29" s="85">
        <f>'CCBU8-MBB'!I29+'CCBU8-华勤'!I29+'CCBU8-VIVO合计'!I29</f>
        <v>41879277.335306779</v>
      </c>
      <c r="K29" s="20"/>
      <c r="L29" s="20"/>
      <c r="M29" s="20"/>
      <c r="N29" s="20"/>
      <c r="O29" s="20"/>
    </row>
    <row r="30" spans="2:15" s="19" customFormat="1">
      <c r="B30" s="10">
        <v>6.7</v>
      </c>
      <c r="C30" s="11" t="s">
        <v>47</v>
      </c>
      <c r="D30" s="85">
        <f>'CCBU8-MBB'!D30+'CCBU8-华勤'!D30+'CCBU8-VIVO合计'!D30</f>
        <v>6053551.9299999997</v>
      </c>
      <c r="E30" s="85">
        <f>'CCBU8-MBB'!E30+'CCBU8-华勤'!E30+'CCBU8-VIVO合计'!E30</f>
        <v>6669668.5899999999</v>
      </c>
      <c r="F30" s="85">
        <f>'CCBU8-MBB'!F30+'CCBU8-华勤'!F30+'CCBU8-VIVO合计'!F30</f>
        <v>2433078.5100000002</v>
      </c>
      <c r="G30" s="85">
        <f>'CCBU8-MBB'!G30+'CCBU8-华勤'!G30+'CCBU8-VIVO合计'!G30</f>
        <v>1787240.79</v>
      </c>
      <c r="H30" s="85">
        <f>'CCBU8-MBB'!H30+'CCBU8-华勤'!H30+'CCBU8-VIVO合计'!H30</f>
        <v>16943539.82</v>
      </c>
      <c r="I30" s="85">
        <f>'CCBU8-MBB'!I30+'CCBU8-华勤'!I30+'CCBU8-VIVO合计'!I30</f>
        <v>26740333.07</v>
      </c>
      <c r="K30" s="20"/>
      <c r="L30" s="20"/>
      <c r="M30" s="20"/>
      <c r="N30" s="20"/>
      <c r="O30" s="20"/>
    </row>
    <row r="31" spans="2:15">
      <c r="B31" s="10">
        <v>7</v>
      </c>
      <c r="C31" s="41" t="s">
        <v>23</v>
      </c>
      <c r="D31" s="85">
        <f>'CCBU8-MBB'!D31+'CCBU8-华勤'!D31+'CCBU8-VIVO合计'!D31</f>
        <v>-17591230.881341361</v>
      </c>
      <c r="E31" s="85">
        <f>'CCBU8-MBB'!E31+'CCBU8-华勤'!E31+'CCBU8-VIVO合计'!E31</f>
        <v>947545.31397736538</v>
      </c>
      <c r="F31" s="85">
        <f>'CCBU8-MBB'!F31+'CCBU8-华勤'!F31+'CCBU8-VIVO合计'!F31</f>
        <v>-4669426.3991247024</v>
      </c>
      <c r="G31" s="85">
        <f>'CCBU8-MBB'!G31+'CCBU8-华勤'!G31+'CCBU8-VIVO合计'!G31</f>
        <v>-6288881.0681528766</v>
      </c>
      <c r="H31" s="85">
        <f>'CCBU8-MBB'!H31+'CCBU8-华勤'!H31+'CCBU8-VIVO合计'!H31</f>
        <v>-27601993.034641586</v>
      </c>
      <c r="I31" s="85">
        <f>'CCBU8-MBB'!I31+'CCBU8-华勤'!I31+'CCBU8-VIVO合计'!I31</f>
        <v>15047280.705036476</v>
      </c>
      <c r="K31" s="32"/>
      <c r="L31" s="32"/>
      <c r="M31" s="32"/>
      <c r="N31" s="32"/>
      <c r="O31" s="32"/>
    </row>
    <row r="32" spans="2:15">
      <c r="B32" s="36">
        <v>7.1</v>
      </c>
      <c r="C32" s="25" t="s">
        <v>24</v>
      </c>
      <c r="D32" s="85">
        <f>'CCBU8-MBB'!D32+'CCBU8-华勤'!D32+'CCBU8-VIVO合计'!D32</f>
        <v>0</v>
      </c>
      <c r="E32" s="85">
        <f>'CCBU8-MBB'!E32+'CCBU8-华勤'!E32+'CCBU8-VIVO合计'!E32</f>
        <v>0</v>
      </c>
      <c r="F32" s="85">
        <f>'CCBU8-MBB'!F32+'CCBU8-华勤'!F32+'CCBU8-VIVO合计'!F32</f>
        <v>0</v>
      </c>
      <c r="G32" s="85">
        <f>'CCBU8-MBB'!G32+'CCBU8-华勤'!G32+'CCBU8-VIVO合计'!G32</f>
        <v>0</v>
      </c>
      <c r="H32" s="85">
        <f>'CCBU8-MBB'!H32+'CCBU8-华勤'!H32+'CCBU8-VIVO合计'!H32</f>
        <v>0</v>
      </c>
      <c r="I32" s="85">
        <f>'CCBU8-MBB'!I32+'CCBU8-华勤'!I32+'CCBU8-VIVO合计'!I32</f>
        <v>0</v>
      </c>
      <c r="K32" s="32"/>
      <c r="L32" s="32"/>
      <c r="M32" s="32"/>
      <c r="N32" s="32"/>
      <c r="O32" s="32"/>
    </row>
    <row r="33" spans="2:15">
      <c r="B33" s="36">
        <v>8</v>
      </c>
      <c r="C33" s="25" t="s">
        <v>25</v>
      </c>
      <c r="D33" s="85">
        <f>'CCBU8-MBB'!D33+'CCBU8-华勤'!D33+'CCBU8-VIVO合计'!D33</f>
        <v>498462</v>
      </c>
      <c r="E33" s="85">
        <f>'CCBU8-MBB'!E33+'CCBU8-华勤'!E33+'CCBU8-VIVO合计'!E33</f>
        <v>490267</v>
      </c>
      <c r="F33" s="85">
        <f>'CCBU8-MBB'!F33+'CCBU8-华勤'!F33+'CCBU8-VIVO合计'!F33</f>
        <v>340680.00899999996</v>
      </c>
      <c r="G33" s="85">
        <f>'CCBU8-MBB'!G33+'CCBU8-华勤'!G33+'CCBU8-VIVO合计'!G33</f>
        <v>415013.71</v>
      </c>
      <c r="H33" s="85">
        <f>'CCBU8-MBB'!H33+'CCBU8-华勤'!H33+'CCBU8-VIVO合计'!H33</f>
        <v>1744422.719</v>
      </c>
      <c r="I33" s="85">
        <f>'CCBU8-MBB'!I33+'CCBU8-华勤'!I33+'CCBU8-VIVO合计'!I33</f>
        <v>1400791</v>
      </c>
      <c r="J33" s="19"/>
      <c r="K33" s="20"/>
      <c r="L33" s="32"/>
      <c r="M33" s="32"/>
      <c r="N33" s="32"/>
      <c r="O33" s="32"/>
    </row>
    <row r="34" spans="2:15">
      <c r="B34" s="36">
        <v>9</v>
      </c>
      <c r="C34" s="25" t="s">
        <v>26</v>
      </c>
      <c r="D34" s="85">
        <f>'CCBU8-MBB'!D34+'CCBU8-华勤'!D34+'CCBU8-VIVO合计'!D34</f>
        <v>9209364.3046849351</v>
      </c>
      <c r="E34" s="85">
        <f>'CCBU8-MBB'!E34+'CCBU8-华勤'!E34+'CCBU8-VIVO合计'!E34</f>
        <v>8781833.9900563583</v>
      </c>
      <c r="F34" s="85">
        <f>'CCBU8-MBB'!F34+'CCBU8-华勤'!F34+'CCBU8-VIVO合计'!F34</f>
        <v>3971489.2058711839</v>
      </c>
      <c r="G34" s="85">
        <f>'CCBU8-MBB'!G34+'CCBU8-华勤'!G34+'CCBU8-VIVO合计'!G34</f>
        <v>3180932.16</v>
      </c>
      <c r="H34" s="85">
        <f>'CCBU8-MBB'!H34+'CCBU8-华勤'!H34+'CCBU8-VIVO合计'!H34</f>
        <v>25143619.660612479</v>
      </c>
      <c r="I34" s="85">
        <f>'CCBU8-MBB'!I34+'CCBU8-华勤'!I34+'CCBU8-VIVO合计'!I34</f>
        <v>35174991.926614344</v>
      </c>
      <c r="J34" s="19"/>
      <c r="K34" s="20"/>
      <c r="L34" s="32"/>
      <c r="M34" s="32"/>
      <c r="N34" s="32"/>
      <c r="O34" s="32"/>
    </row>
    <row r="35" spans="2:15">
      <c r="B35" s="36">
        <v>9.1</v>
      </c>
      <c r="C35" s="25" t="s">
        <v>27</v>
      </c>
      <c r="D35" s="85">
        <f>'CCBU8-MBB'!D35+'CCBU8-华勤'!D35+'CCBU8-VIVO合计'!D35</f>
        <v>223468.61000000004</v>
      </c>
      <c r="E35" s="85">
        <f>'CCBU8-MBB'!E35+'CCBU8-华勤'!E35+'CCBU8-VIVO合计'!E35</f>
        <v>122427.34</v>
      </c>
      <c r="F35" s="85">
        <f>'CCBU8-MBB'!F35+'CCBU8-华勤'!F35+'CCBU8-VIVO合计'!F35</f>
        <v>0</v>
      </c>
      <c r="G35" s="85">
        <f>'CCBU8-MBB'!G35+'CCBU8-华勤'!G35+'CCBU8-VIVO合计'!G35</f>
        <v>0</v>
      </c>
      <c r="H35" s="85">
        <f>'CCBU8-MBB'!H35+'CCBU8-华勤'!H35+'CCBU8-VIVO合计'!H35</f>
        <v>345895.95</v>
      </c>
      <c r="I35" s="85">
        <f>'CCBU8-MBB'!I35+'CCBU8-华勤'!I35+'CCBU8-VIVO合计'!I35</f>
        <v>0</v>
      </c>
      <c r="J35" s="19"/>
      <c r="K35" s="20"/>
      <c r="L35" s="32"/>
      <c r="M35" s="32"/>
      <c r="N35" s="32"/>
      <c r="O35" s="32"/>
    </row>
    <row r="36" spans="2:15" hidden="1">
      <c r="B36" s="41" t="s">
        <v>45</v>
      </c>
      <c r="C36" s="27" t="s">
        <v>28</v>
      </c>
      <c r="D36" s="85">
        <f>'CCBU8-MBB'!D36+'CCBU8-华勤'!D36+'CCBU8-VIVO合计'!D36</f>
        <v>0</v>
      </c>
      <c r="E36" s="85">
        <f>'CCBU8-MBB'!E36+'CCBU8-华勤'!E36+'CCBU8-VIVO合计'!E36</f>
        <v>0</v>
      </c>
      <c r="F36" s="85">
        <f>'CCBU8-MBB'!F36+'CCBU8-华勤'!F36+'CCBU8-VIVO合计'!F36</f>
        <v>0</v>
      </c>
      <c r="G36" s="85">
        <f>'CCBU8-MBB'!G36+'CCBU8-华勤'!G36+'CCBU8-VIVO合计'!G36</f>
        <v>0</v>
      </c>
      <c r="H36" s="85">
        <f>'CCBU8-MBB'!H36+'CCBU8-华勤'!H36+'CCBU8-VIVO合计'!H36</f>
        <v>0</v>
      </c>
      <c r="I36" s="85">
        <f>'CCBU8-MBB'!I36+'CCBU8-华勤'!I36+'CCBU8-VIVO合计'!I36</f>
        <v>0</v>
      </c>
      <c r="J36" s="19"/>
      <c r="K36" s="20"/>
      <c r="L36" s="32"/>
      <c r="M36" s="32"/>
      <c r="N36" s="32"/>
      <c r="O36" s="32"/>
    </row>
    <row r="37" spans="2:15">
      <c r="B37" s="40">
        <v>10</v>
      </c>
      <c r="C37" s="40" t="s">
        <v>29</v>
      </c>
      <c r="D37" s="81">
        <f>'CCBU8-MBB'!D37+'CCBU8-华勤'!D37+'CCBU8-VIVO合计'!D37</f>
        <v>-27522525.796026297</v>
      </c>
      <c r="E37" s="81">
        <f>'CCBU8-MBB'!E37+'CCBU8-华勤'!E37+'CCBU8-VIVO合计'!E37</f>
        <v>-8446983.0160789937</v>
      </c>
      <c r="F37" s="81">
        <f>'CCBU8-MBB'!F37+'CCBU8-华勤'!F37+'CCBU8-VIVO合计'!F37</f>
        <v>-8981595.6139958873</v>
      </c>
      <c r="G37" s="81">
        <f>'CCBU8-MBB'!G37+'CCBU8-华勤'!G37+'CCBU8-VIVO合计'!G37</f>
        <v>-9884826.9381528758</v>
      </c>
      <c r="H37" s="81">
        <f>'CCBU8-MBB'!H37+'CCBU8-华勤'!H37+'CCBU8-VIVO合计'!H37</f>
        <v>-54835931.364254065</v>
      </c>
      <c r="I37" s="81">
        <f>'CCBU8-MBB'!I37+'CCBU8-华勤'!I37+'CCBU8-VIVO合计'!I37</f>
        <v>-21528502.221577872</v>
      </c>
      <c r="J37" s="19"/>
      <c r="K37" s="20"/>
      <c r="L37" s="32"/>
      <c r="M37" s="32"/>
      <c r="N37" s="32"/>
      <c r="O37" s="32"/>
    </row>
    <row r="38" spans="2:15">
      <c r="B38" s="41">
        <v>11</v>
      </c>
      <c r="C38" s="41" t="s">
        <v>30</v>
      </c>
      <c r="D38" s="85">
        <f>'CCBU8-MBB'!D38+'CCBU8-华勤'!D38+'CCBU8-VIVO合计'!D38</f>
        <v>8196.16</v>
      </c>
      <c r="E38" s="85">
        <f>'CCBU8-MBB'!E38+'CCBU8-华勤'!E38+'CCBU8-VIVO合计'!E38</f>
        <v>0</v>
      </c>
      <c r="F38" s="85">
        <f>'CCBU8-MBB'!F38+'CCBU8-华勤'!F38+'CCBU8-VIVO合计'!F38</f>
        <v>0</v>
      </c>
      <c r="G38" s="85">
        <f>'CCBU8-MBB'!G38+'CCBU8-华勤'!G38+'CCBU8-VIVO合计'!G38</f>
        <v>0</v>
      </c>
      <c r="H38" s="85">
        <f>'CCBU8-MBB'!H38+'CCBU8-华勤'!H38+'CCBU8-VIVO合计'!H38</f>
        <v>8196.16</v>
      </c>
      <c r="I38" s="85">
        <f>'CCBU8-MBB'!I38+'CCBU8-华勤'!I38+'CCBU8-VIVO合计'!I38</f>
        <v>12054735.832541998</v>
      </c>
      <c r="J38" s="19"/>
      <c r="K38" s="19"/>
    </row>
    <row r="39" spans="2:15">
      <c r="B39" s="40">
        <v>12</v>
      </c>
      <c r="C39" s="40" t="s">
        <v>31</v>
      </c>
      <c r="D39" s="81">
        <f>'CCBU8-MBB'!D39+'CCBU8-华勤'!D39+'CCBU8-VIVO合计'!D39</f>
        <v>-27514329.636026293</v>
      </c>
      <c r="E39" s="81">
        <f>'CCBU8-MBB'!E39+'CCBU8-华勤'!E39+'CCBU8-VIVO合计'!E39</f>
        <v>-8446983.0160789937</v>
      </c>
      <c r="F39" s="81">
        <f>'CCBU8-MBB'!F39+'CCBU8-华勤'!F39+'CCBU8-VIVO合计'!F39</f>
        <v>-8981595.6139958873</v>
      </c>
      <c r="G39" s="81">
        <f>'CCBU8-MBB'!G39+'CCBU8-华勤'!G39+'CCBU8-VIVO合计'!G39</f>
        <v>-9884826.9381528758</v>
      </c>
      <c r="H39" s="81">
        <f>'CCBU8-MBB'!H39+'CCBU8-华勤'!H39+'CCBU8-VIVO合计'!H39</f>
        <v>-54827735.204254068</v>
      </c>
      <c r="I39" s="81">
        <f>'CCBU8-MBB'!I39+'CCBU8-华勤'!I39+'CCBU8-VIVO合计'!I39</f>
        <v>-9473766.3890358731</v>
      </c>
      <c r="J39" s="19"/>
      <c r="K39" s="19"/>
    </row>
    <row r="40" spans="2:15">
      <c r="B40" s="26">
        <v>12.1</v>
      </c>
      <c r="C40" s="26" t="s">
        <v>32</v>
      </c>
      <c r="D40" s="82">
        <f>'CCBU8-MBB'!D40+'CCBU8-华勤'!D40+'CCBU8-VIVO合计'!D40</f>
        <v>3286868.3210643604</v>
      </c>
      <c r="E40" s="82">
        <f>'CCBU8-MBB'!E40+'CCBU8-华勤'!E40+'CCBU8-VIVO合计'!E40</f>
        <v>3463516.1533333338</v>
      </c>
      <c r="F40" s="82">
        <f>'CCBU8-MBB'!F40+'CCBU8-华勤'!F40+'CCBU8-VIVO合计'!F40</f>
        <v>1192116.04</v>
      </c>
      <c r="G40" s="82">
        <f>'CCBU8-MBB'!G40+'CCBU8-华勤'!G40+'CCBU8-VIVO合计'!G40</f>
        <v>894000</v>
      </c>
      <c r="H40" s="82">
        <f>'CCBU8-MBB'!H40+'CCBU8-华勤'!H40+'CCBU8-VIVO合计'!H40</f>
        <v>8836500.5143976938</v>
      </c>
      <c r="I40" s="82">
        <f>'CCBU8-MBB'!I40+'CCBU8-华勤'!I40+'CCBU8-VIVO合计'!I40</f>
        <v>25681876.634210557</v>
      </c>
      <c r="J40" s="19"/>
      <c r="K40" s="19"/>
    </row>
    <row r="41" spans="2:15">
      <c r="B41" s="41">
        <v>13</v>
      </c>
      <c r="C41" s="35" t="s">
        <v>33</v>
      </c>
      <c r="D41" s="5">
        <f t="shared" ref="D41:I41" si="0">+(D7+D20-D8-D11)/D3</f>
        <v>27.540773439085637</v>
      </c>
      <c r="E41" s="5">
        <f t="shared" si="0"/>
        <v>23.723148525363584</v>
      </c>
      <c r="F41" s="5">
        <f t="shared" si="0"/>
        <v>28.204425195155249</v>
      </c>
      <c r="G41" s="5">
        <f t="shared" si="0"/>
        <v>29.305795378247062</v>
      </c>
      <c r="H41" s="5">
        <f t="shared" si="0"/>
        <v>26.31253540284434</v>
      </c>
      <c r="I41" s="5">
        <f t="shared" si="0"/>
        <v>20.803217418795811</v>
      </c>
      <c r="J41" s="19"/>
      <c r="K41" s="20"/>
      <c r="L41" s="32"/>
      <c r="M41" s="32"/>
      <c r="N41" s="32"/>
      <c r="O41" s="32"/>
    </row>
    <row r="42" spans="2:15">
      <c r="B42" s="41">
        <v>14</v>
      </c>
      <c r="C42" s="35" t="s">
        <v>34</v>
      </c>
      <c r="D42" s="5">
        <f t="shared" ref="D42:I42" si="1">(+D7-D8-D11)/D3</f>
        <v>13.731409809511236</v>
      </c>
      <c r="E42" s="5">
        <f t="shared" si="1"/>
        <v>12.494168175752144</v>
      </c>
      <c r="F42" s="5">
        <f t="shared" si="1"/>
        <v>10.57120240731212</v>
      </c>
      <c r="G42" s="5">
        <f t="shared" si="1"/>
        <v>11.009714796591583</v>
      </c>
      <c r="H42" s="5">
        <f t="shared" si="1"/>
        <v>12.54477086319366</v>
      </c>
      <c r="I42" s="5">
        <f t="shared" si="1"/>
        <v>11.258157899960507</v>
      </c>
      <c r="J42" s="19"/>
      <c r="K42" s="20"/>
      <c r="L42" s="32"/>
      <c r="M42" s="32"/>
      <c r="N42" s="32"/>
      <c r="O42" s="32"/>
    </row>
    <row r="43" spans="2:15">
      <c r="B43" s="41">
        <v>15</v>
      </c>
      <c r="C43" s="35" t="s">
        <v>35</v>
      </c>
      <c r="D43" s="5">
        <f t="shared" ref="D43:I43" si="2">+D20/D3</f>
        <v>13.809363629574401</v>
      </c>
      <c r="E43" s="5">
        <f t="shared" si="2"/>
        <v>11.22898034961144</v>
      </c>
      <c r="F43" s="5">
        <f t="shared" si="2"/>
        <v>17.633222787843131</v>
      </c>
      <c r="G43" s="5">
        <f t="shared" si="2"/>
        <v>18.296080581655481</v>
      </c>
      <c r="H43" s="5">
        <f t="shared" si="2"/>
        <v>13.767764539650683</v>
      </c>
      <c r="I43" s="5">
        <f t="shared" si="2"/>
        <v>9.545059518835302</v>
      </c>
      <c r="J43" s="19"/>
      <c r="K43" s="20"/>
      <c r="L43" s="32"/>
      <c r="M43" s="32"/>
      <c r="N43" s="32"/>
      <c r="O43" s="32"/>
    </row>
    <row r="44" spans="2:15">
      <c r="B44" s="41">
        <v>16</v>
      </c>
      <c r="C44" s="35" t="s">
        <v>36</v>
      </c>
      <c r="D44" s="5">
        <f t="shared" ref="D44:I44" si="3">+D42/D41</f>
        <v>0.49858475615734643</v>
      </c>
      <c r="E44" s="5">
        <f t="shared" si="3"/>
        <v>0.52666568109178313</v>
      </c>
      <c r="F44" s="5">
        <f t="shared" si="3"/>
        <v>0.37480651827387584</v>
      </c>
      <c r="G44" s="5">
        <f t="shared" si="3"/>
        <v>0.37568387598733494</v>
      </c>
      <c r="H44" s="5">
        <f t="shared" si="3"/>
        <v>0.47676024644275034</v>
      </c>
      <c r="I44" s="5">
        <f t="shared" si="3"/>
        <v>0.54117388062236493</v>
      </c>
      <c r="J44" s="19"/>
      <c r="K44" s="20"/>
      <c r="L44" s="32"/>
      <c r="M44" s="32"/>
      <c r="N44" s="32"/>
      <c r="O44" s="32"/>
    </row>
    <row r="45" spans="2:15">
      <c r="B45" s="41">
        <v>17</v>
      </c>
      <c r="C45" s="35" t="s">
        <v>37</v>
      </c>
      <c r="D45" s="5">
        <f t="shared" ref="D45:I45" si="4">+D43/D41</f>
        <v>0.50141524384265357</v>
      </c>
      <c r="E45" s="5">
        <f t="shared" si="4"/>
        <v>0.47333431890821681</v>
      </c>
      <c r="F45" s="5">
        <f t="shared" si="4"/>
        <v>0.62519348172612421</v>
      </c>
      <c r="G45" s="5">
        <f t="shared" si="4"/>
        <v>0.62431612401266512</v>
      </c>
      <c r="H45" s="5">
        <f t="shared" si="4"/>
        <v>0.52323975355724983</v>
      </c>
      <c r="I45" s="5">
        <f t="shared" si="4"/>
        <v>0.45882611937763496</v>
      </c>
      <c r="J45" s="19"/>
      <c r="K45" s="20"/>
      <c r="L45" s="32"/>
      <c r="M45" s="32"/>
      <c r="N45" s="32"/>
      <c r="O45" s="32"/>
    </row>
    <row r="46" spans="2:15">
      <c r="B46" s="41">
        <v>18</v>
      </c>
      <c r="C46" s="35" t="s">
        <v>38</v>
      </c>
      <c r="D46" s="6">
        <f t="shared" ref="D46:I46" si="5">D39/D4</f>
        <v>-0.3594257738162378</v>
      </c>
      <c r="E46" s="6">
        <f t="shared" si="5"/>
        <v>-9.1545771246875032E-2</v>
      </c>
      <c r="F46" s="6">
        <f t="shared" si="5"/>
        <v>-0.31888958449742422</v>
      </c>
      <c r="G46" s="6">
        <f t="shared" si="5"/>
        <v>-0.49580312675692811</v>
      </c>
      <c r="H46" s="6">
        <f t="shared" si="5"/>
        <v>-0.25275134263019955</v>
      </c>
      <c r="I46" s="6">
        <f t="shared" si="5"/>
        <v>-1.6690470483909019E-2</v>
      </c>
      <c r="J46" s="19"/>
      <c r="K46" s="19"/>
    </row>
    <row r="47" spans="2:15">
      <c r="B47" s="41">
        <v>19</v>
      </c>
      <c r="C47" s="35" t="s">
        <v>39</v>
      </c>
      <c r="D47" s="6">
        <f t="shared" ref="D47:I47" si="6">D5/D4</f>
        <v>1.2800783684886134E-3</v>
      </c>
      <c r="E47" s="6">
        <f t="shared" si="6"/>
        <v>1.3882972843139907E-3</v>
      </c>
      <c r="F47" s="6">
        <f t="shared" si="6"/>
        <v>0</v>
      </c>
      <c r="G47" s="6">
        <f t="shared" si="6"/>
        <v>0</v>
      </c>
      <c r="H47" s="6">
        <f t="shared" si="6"/>
        <v>1.0422564592980248E-3</v>
      </c>
      <c r="I47" s="6">
        <f t="shared" si="6"/>
        <v>2.2886975967585151E-3</v>
      </c>
    </row>
    <row r="48" spans="2:15">
      <c r="B48" s="41">
        <v>20</v>
      </c>
      <c r="C48" s="35" t="s">
        <v>40</v>
      </c>
      <c r="D48" s="6">
        <f t="shared" ref="D48:I48" si="7">D31/D6</f>
        <v>-0.23009267659265151</v>
      </c>
      <c r="E48" s="6">
        <f t="shared" si="7"/>
        <v>1.0283477538586635E-2</v>
      </c>
      <c r="F48" s="6">
        <f t="shared" si="7"/>
        <v>-0.16578696127644005</v>
      </c>
      <c r="G48" s="6">
        <f t="shared" si="7"/>
        <v>-0.31543768210627859</v>
      </c>
      <c r="H48" s="6">
        <f t="shared" si="7"/>
        <v>-0.12737567217846685</v>
      </c>
      <c r="I48" s="6">
        <f t="shared" si="7"/>
        <v>2.6570457870844048E-2</v>
      </c>
    </row>
    <row r="49" spans="2:16" ht="17.25" thickBot="1">
      <c r="B49" s="41">
        <v>21</v>
      </c>
      <c r="C49" s="37" t="s">
        <v>41</v>
      </c>
      <c r="D49" s="6">
        <f t="shared" ref="D49:I49" si="8">D39/D6</f>
        <v>-0.35988645668455166</v>
      </c>
      <c r="E49" s="6">
        <f t="shared" si="8"/>
        <v>-9.1673040680296275E-2</v>
      </c>
      <c r="F49" s="6">
        <f t="shared" si="8"/>
        <v>-0.31888958449742422</v>
      </c>
      <c r="G49" s="6">
        <f t="shared" si="8"/>
        <v>-0.49580312675692811</v>
      </c>
      <c r="H49" s="6">
        <f t="shared" si="8"/>
        <v>-0.25301504919952739</v>
      </c>
      <c r="I49" s="6">
        <f t="shared" si="8"/>
        <v>-1.6728757551113006E-2</v>
      </c>
    </row>
    <row r="50" spans="2:16" ht="18" customHeight="1"/>
    <row r="51" spans="2:16" ht="28.5" customHeight="1" thickBot="1">
      <c r="C51" s="44" t="s">
        <v>42</v>
      </c>
    </row>
    <row r="52" spans="2:16">
      <c r="B52" s="16" t="s">
        <v>0</v>
      </c>
      <c r="C52" s="31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6">
      <c r="B53" s="41">
        <v>1</v>
      </c>
      <c r="C53" s="35" t="s">
        <v>2</v>
      </c>
      <c r="D53" s="1">
        <f>'CCBU8-MBB'!D53+'CCBU8-华勤'!D53+'CCBU8-VIVO合计'!D53</f>
        <v>1918913.839899349</v>
      </c>
      <c r="E53" s="1">
        <f>'CCBU8-MBB'!E53+'CCBU8-华勤'!E53+'CCBU8-VIVO合计'!E53</f>
        <v>1881199.08</v>
      </c>
      <c r="F53" s="1">
        <f>'CCBU8-MBB'!F53+'CCBU8-华勤'!F53+'CCBU8-VIVO合计'!F53</f>
        <v>2083671.4612777326</v>
      </c>
      <c r="G53" s="1">
        <f>'CCBU8-MBB'!G53+'CCBU8-华勤'!G53+'CCBU8-VIVO合计'!G53</f>
        <v>2075574.9467910388</v>
      </c>
      <c r="H53" s="1">
        <f>'CCBU8-MBB'!H53+'CCBU8-华勤'!H53+'CCBU8-VIVO合计'!H53</f>
        <v>2124627.2277200697</v>
      </c>
      <c r="I53" s="1">
        <f>'CCBU8-MBB'!I53+'CCBU8-华勤'!I53+'CCBU8-VIVO合计'!I53</f>
        <v>1404745.5000866977</v>
      </c>
      <c r="J53" s="1">
        <f>'CCBU8-MBB'!J53+'CCBU8-华勤'!J53+'CCBU8-VIVO合计'!J53</f>
        <v>623527.33852713183</v>
      </c>
      <c r="K53" s="1">
        <f>'CCBU8-MBB'!K53+'CCBU8-华勤'!K53+'CCBU8-VIVO合计'!K53</f>
        <v>1258595.4824505311</v>
      </c>
      <c r="L53" s="1">
        <f>'CCBU8-MBB'!L53+'CCBU8-华勤'!L53+'CCBU8-VIVO合计'!L53</f>
        <v>1282124.4333333333</v>
      </c>
      <c r="M53" s="1">
        <f>'CCBU8-MBB'!M53+'CCBU8-华勤'!M53+'CCBU8-VIVO合计'!M53</f>
        <v>1221983.08</v>
      </c>
      <c r="N53" s="1">
        <f>'CCBU8-MBB'!N53+'CCBU8-华勤'!N53+'CCBU8-VIVO合计'!N53</f>
        <v>959408.64000000001</v>
      </c>
      <c r="O53" s="1">
        <f>'CCBU8-MBB'!O53+'CCBU8-华勤'!O53+'CCBU8-VIVO合计'!O53</f>
        <v>520554</v>
      </c>
      <c r="P53" s="1">
        <f>'CCBU8-MBB'!P53+'CCBU8-华勤'!P53+'CCBU8-VIVO合计'!P53</f>
        <v>358362.04</v>
      </c>
    </row>
    <row r="54" spans="2:16">
      <c r="B54" s="40">
        <v>2</v>
      </c>
      <c r="C54" s="33" t="s">
        <v>3</v>
      </c>
      <c r="D54" s="86">
        <f>'CCBU8-MBB'!D54+'CCBU8-华勤'!D54+'CCBU8-VIVO合计'!D54</f>
        <v>42857165.109999985</v>
      </c>
      <c r="E54" s="86">
        <f>'CCBU8-MBB'!E54+'CCBU8-华勤'!E54+'CCBU8-VIVO合计'!E54</f>
        <v>40037749.469999999</v>
      </c>
      <c r="F54" s="86">
        <f>'CCBU8-MBB'!F54+'CCBU8-华勤'!F54+'CCBU8-VIVO合计'!F54</f>
        <v>45969783.719999991</v>
      </c>
      <c r="G54" s="86">
        <f>'CCBU8-MBB'!G54+'CCBU8-华勤'!G54+'CCBU8-VIVO合计'!G54</f>
        <v>43436342.899999984</v>
      </c>
      <c r="H54" s="86">
        <f>'CCBU8-MBB'!H54+'CCBU8-华勤'!H54+'CCBU8-VIVO合计'!H54</f>
        <v>36925940.659999982</v>
      </c>
      <c r="I54" s="86">
        <f>'CCBU8-MBB'!I54+'CCBU8-华勤'!I54+'CCBU8-VIVO合计'!I54</f>
        <v>31708300.883199982</v>
      </c>
      <c r="J54" s="86">
        <f>'CCBU8-MBB'!J54+'CCBU8-华勤'!J54+'CCBU8-VIVO合计'!J54</f>
        <v>14903596.840000004</v>
      </c>
      <c r="K54" s="86">
        <f>'CCBU8-MBB'!K54+'CCBU8-华勤'!K54+'CCBU8-VIVO合计'!K54</f>
        <v>29938899.800000001</v>
      </c>
      <c r="L54" s="86">
        <f>'CCBU8-MBB'!L54+'CCBU8-华勤'!L54+'CCBU8-VIVO合计'!L54</f>
        <v>32660656.719500002</v>
      </c>
      <c r="M54" s="86">
        <f>'CCBU8-MBB'!M54+'CCBU8-华勤'!M54+'CCBU8-VIVO合计'!M54</f>
        <v>33572007.57</v>
      </c>
      <c r="N54" s="86">
        <f>'CCBU8-MBB'!N54+'CCBU8-华勤'!N54+'CCBU8-VIVO合计'!N54</f>
        <v>26037933.259999998</v>
      </c>
      <c r="O54" s="86">
        <f>'CCBU8-MBB'!O54+'CCBU8-华勤'!O54+'CCBU8-VIVO合计'!O54</f>
        <v>13385027.404999999</v>
      </c>
      <c r="P54" s="86">
        <f>'CCBU8-MBB'!P54+'CCBU8-华勤'!P54+'CCBU8-VIVO合计'!P54</f>
        <v>7799193.5700000003</v>
      </c>
    </row>
    <row r="55" spans="2:16">
      <c r="B55" s="41">
        <v>3</v>
      </c>
      <c r="C55" s="38" t="s">
        <v>4</v>
      </c>
      <c r="D55" s="85">
        <f>'CCBU8-MBB'!D55+'CCBU8-华勤'!D55+'CCBU8-VIVO合计'!D55</f>
        <v>52575.060000000005</v>
      </c>
      <c r="E55" s="85">
        <f>'CCBU8-MBB'!E55+'CCBU8-华勤'!E55+'CCBU8-VIVO合计'!E55</f>
        <v>87631.98</v>
      </c>
      <c r="F55" s="85">
        <f>'CCBU8-MBB'!F55+'CCBU8-华勤'!F55+'CCBU8-VIVO合计'!F55</f>
        <v>77205.62</v>
      </c>
      <c r="G55" s="85">
        <f>'CCBU8-MBB'!G55+'CCBU8-华勤'!G55+'CCBU8-VIVO合计'!G55</f>
        <v>67369.61</v>
      </c>
      <c r="H55" s="85">
        <f>'CCBU8-MBB'!H55+'CCBU8-华勤'!H55+'CCBU8-VIVO合计'!H55</f>
        <v>61635.42</v>
      </c>
      <c r="I55" s="85">
        <f>'CCBU8-MBB'!I55+'CCBU8-华勤'!I55+'CCBU8-VIVO合计'!I55</f>
        <v>61523.65</v>
      </c>
      <c r="J55" s="85">
        <f>'CCBU8-MBB'!J55+'CCBU8-华勤'!J55+'CCBU8-VIVO合计'!J55</f>
        <v>3.4099999999999997</v>
      </c>
      <c r="K55" s="85">
        <f>'CCBU8-MBB'!K55+'CCBU8-华勤'!K55+'CCBU8-VIVO合计'!K55</f>
        <v>36463.96</v>
      </c>
      <c r="L55" s="85">
        <f>'CCBU8-MBB'!L55+'CCBU8-华勤'!L55+'CCBU8-VIVO合计'!L55</f>
        <v>128099.02</v>
      </c>
      <c r="M55" s="85">
        <f>'CCBU8-MBB'!M55+'CCBU8-华勤'!M55+'CCBU8-VIVO合计'!M55</f>
        <v>0</v>
      </c>
      <c r="N55" s="85">
        <f>'CCBU8-MBB'!N55+'CCBU8-华勤'!N55+'CCBU8-VIVO合计'!N55</f>
        <v>0</v>
      </c>
      <c r="O55" s="85">
        <f>'CCBU8-MBB'!O55+'CCBU8-华勤'!O55+'CCBU8-VIVO合计'!O55</f>
        <v>0</v>
      </c>
      <c r="P55" s="85">
        <f>'CCBU8-MBB'!P55+'CCBU8-华勤'!P55+'CCBU8-VIVO合计'!P55</f>
        <v>0</v>
      </c>
    </row>
    <row r="56" spans="2:16">
      <c r="B56" s="40">
        <v>4</v>
      </c>
      <c r="C56" s="43" t="s">
        <v>5</v>
      </c>
      <c r="D56" s="86">
        <f>'CCBU8-MBB'!D56+'CCBU8-华勤'!D56+'CCBU8-VIVO合计'!D56</f>
        <v>42804590.049999982</v>
      </c>
      <c r="E56" s="86">
        <f>'CCBU8-MBB'!E56+'CCBU8-华勤'!E56+'CCBU8-VIVO合计'!E56</f>
        <v>39950117.489999995</v>
      </c>
      <c r="F56" s="86">
        <f>'CCBU8-MBB'!F56+'CCBU8-华勤'!F56+'CCBU8-VIVO合计'!F56</f>
        <v>45892578.099999987</v>
      </c>
      <c r="G56" s="86">
        <f>'CCBU8-MBB'!G56+'CCBU8-华勤'!G56+'CCBU8-VIVO合计'!G56</f>
        <v>43368973.289999984</v>
      </c>
      <c r="H56" s="86">
        <f>'CCBU8-MBB'!H56+'CCBU8-华勤'!H56+'CCBU8-VIVO合计'!H56</f>
        <v>36864305.239999987</v>
      </c>
      <c r="I56" s="86">
        <f>'CCBU8-MBB'!I56+'CCBU8-华勤'!I56+'CCBU8-VIVO合计'!I56</f>
        <v>31646777.233199984</v>
      </c>
      <c r="J56" s="86">
        <f>'CCBU8-MBB'!J56+'CCBU8-华勤'!J56+'CCBU8-VIVO合计'!J56</f>
        <v>14903593.430000003</v>
      </c>
      <c r="K56" s="86">
        <f>'CCBU8-MBB'!K56+'CCBU8-华勤'!K56+'CCBU8-VIVO合计'!K56</f>
        <v>29902435.84</v>
      </c>
      <c r="L56" s="86">
        <f>'CCBU8-MBB'!L56+'CCBU8-华勤'!L56+'CCBU8-VIVO合计'!L56</f>
        <v>32532557.699500002</v>
      </c>
      <c r="M56" s="86">
        <f>'CCBU8-MBB'!M56+'CCBU8-华勤'!M56+'CCBU8-VIVO合计'!M56</f>
        <v>33572007.57</v>
      </c>
      <c r="N56" s="86">
        <f>'CCBU8-MBB'!N56+'CCBU8-华勤'!N56+'CCBU8-VIVO合计'!N56</f>
        <v>26037933.259999998</v>
      </c>
      <c r="O56" s="86">
        <f>'CCBU8-MBB'!O56+'CCBU8-华勤'!O56+'CCBU8-VIVO合计'!O56</f>
        <v>13385027.404999999</v>
      </c>
      <c r="P56" s="86">
        <f>'CCBU8-MBB'!P56+'CCBU8-华勤'!P56+'CCBU8-VIVO合计'!P56</f>
        <v>7799193.5700000003</v>
      </c>
    </row>
    <row r="57" spans="2:16">
      <c r="B57" s="41">
        <v>5</v>
      </c>
      <c r="C57" s="38" t="s">
        <v>6</v>
      </c>
      <c r="D57" s="85">
        <f>'CCBU8-MBB'!D57+'CCBU8-华勤'!D57+'CCBU8-VIVO合计'!D57</f>
        <v>23115942.367001906</v>
      </c>
      <c r="E57" s="85">
        <f>'CCBU8-MBB'!E57+'CCBU8-华勤'!E57+'CCBU8-VIVO合计'!E57</f>
        <v>24249157.548366837</v>
      </c>
      <c r="F57" s="85">
        <f>'CCBU8-MBB'!F57+'CCBU8-华勤'!F57+'CCBU8-VIVO合计'!F57</f>
        <v>25483478.689056665</v>
      </c>
      <c r="G57" s="85">
        <f>'CCBU8-MBB'!G57+'CCBU8-华勤'!G57+'CCBU8-VIVO合计'!G57</f>
        <v>23213531.385271195</v>
      </c>
      <c r="H57" s="85">
        <f>'CCBU8-MBB'!H57+'CCBU8-华勤'!H57+'CCBU8-VIVO合计'!H57</f>
        <v>20865659.548245087</v>
      </c>
      <c r="I57" s="85">
        <f>'CCBU8-MBB'!I57+'CCBU8-华勤'!I57+'CCBU8-VIVO合计'!I57</f>
        <v>18892389.173497543</v>
      </c>
      <c r="J57" s="85">
        <f>'CCBU8-MBB'!J57+'CCBU8-华勤'!J57+'CCBU8-VIVO合计'!J57</f>
        <v>10879425.584652534</v>
      </c>
      <c r="K57" s="85">
        <f>'CCBU8-MBB'!K57+'CCBU8-华勤'!K57+'CCBU8-VIVO合计'!K57</f>
        <v>18882662.77828481</v>
      </c>
      <c r="L57" s="85">
        <f>'CCBU8-MBB'!L57+'CCBU8-华勤'!L57+'CCBU8-VIVO合计'!L57</f>
        <v>22125712.789180826</v>
      </c>
      <c r="M57" s="85">
        <f>'CCBU8-MBB'!M57+'CCBU8-华勤'!M57+'CCBU8-VIVO合计'!M57</f>
        <v>18345350.949999999</v>
      </c>
      <c r="N57" s="85">
        <f>'CCBU8-MBB'!N57+'CCBU8-华勤'!N57+'CCBU8-VIVO合计'!N57</f>
        <v>11832134.65</v>
      </c>
      <c r="O57" s="85">
        <f>'CCBU8-MBB'!O57+'CCBU8-华勤'!O57+'CCBU8-VIVO合计'!O57</f>
        <v>5096257.8099999996</v>
      </c>
      <c r="P57" s="85">
        <f>'CCBU8-MBB'!P57+'CCBU8-华勤'!P57+'CCBU8-VIVO合计'!P57</f>
        <v>3085105.4699999997</v>
      </c>
    </row>
    <row r="58" spans="2:16">
      <c r="B58" s="41">
        <v>5.0999999999999996</v>
      </c>
      <c r="C58" s="11" t="s">
        <v>54</v>
      </c>
      <c r="D58" s="85">
        <f>'CCBU8-MBB'!D58+'CCBU8-华勤'!D58+'CCBU8-VIVO合计'!D58</f>
        <v>885827.89</v>
      </c>
      <c r="E58" s="85">
        <f>'CCBU8-MBB'!E58+'CCBU8-华勤'!E58+'CCBU8-VIVO合计'!E58</f>
        <v>1982427.62</v>
      </c>
      <c r="F58" s="85">
        <f>'CCBU8-MBB'!F58+'CCBU8-华勤'!F58+'CCBU8-VIVO合计'!F58</f>
        <v>1100703.2128999999</v>
      </c>
      <c r="G58" s="85">
        <f>'CCBU8-MBB'!G58+'CCBU8-华勤'!G58+'CCBU8-VIVO合计'!G58</f>
        <v>2264458.2799999998</v>
      </c>
      <c r="H58" s="85">
        <f>'CCBU8-MBB'!H58+'CCBU8-华勤'!H58+'CCBU8-VIVO合计'!H58</f>
        <v>4059829.05</v>
      </c>
      <c r="I58" s="85">
        <f>'CCBU8-MBB'!I58+'CCBU8-华勤'!I58+'CCBU8-VIVO合计'!I58</f>
        <v>1282456.45</v>
      </c>
      <c r="J58" s="85">
        <f>'CCBU8-MBB'!J58+'CCBU8-华勤'!J58+'CCBU8-VIVO合计'!J58</f>
        <v>960719.58</v>
      </c>
      <c r="K58" s="85">
        <f>'CCBU8-MBB'!K58+'CCBU8-华勤'!K58+'CCBU8-VIVO合计'!K58</f>
        <v>1277965.6000000001</v>
      </c>
      <c r="L58" s="85">
        <f>'CCBU8-MBB'!L58+'CCBU8-华勤'!L58+'CCBU8-VIVO合计'!L58</f>
        <v>5009205.8499999996</v>
      </c>
      <c r="M58" s="85">
        <f>'CCBU8-MBB'!M58+'CCBU8-华勤'!M58+'CCBU8-VIVO合计'!M58</f>
        <v>2725000</v>
      </c>
      <c r="N58" s="85">
        <f>'CCBU8-MBB'!N58+'CCBU8-华勤'!N58+'CCBU8-VIVO合计'!N58</f>
        <v>1295239.24</v>
      </c>
      <c r="O58" s="85">
        <f>'CCBU8-MBB'!O58+'CCBU8-华勤'!O58+'CCBU8-VIVO合计'!O58</f>
        <v>0</v>
      </c>
      <c r="P58" s="85">
        <f>'CCBU8-MBB'!P58+'CCBU8-华勤'!P58+'CCBU8-VIVO合计'!P58</f>
        <v>-797600</v>
      </c>
    </row>
    <row r="59" spans="2:16" s="80" customFormat="1">
      <c r="B59" s="76"/>
      <c r="C59" s="68" t="s">
        <v>58</v>
      </c>
      <c r="D59" s="85">
        <f>'CCBU8-MBB'!D59+'CCBU8-华勤'!D59+'CCBU8-VIVO合计'!D59</f>
        <v>174000</v>
      </c>
      <c r="E59" s="85">
        <f>'CCBU8-MBB'!E59+'CCBU8-华勤'!E59+'CCBU8-VIVO合计'!E59</f>
        <v>24600</v>
      </c>
      <c r="F59" s="85">
        <f>'CCBU8-MBB'!F59+'CCBU8-华勤'!F59+'CCBU8-VIVO合计'!F59</f>
        <v>9800</v>
      </c>
      <c r="G59" s="85">
        <f>'CCBU8-MBB'!G59+'CCBU8-华勤'!G59+'CCBU8-VIVO合计'!G59</f>
        <v>8700</v>
      </c>
      <c r="H59" s="85">
        <f>'CCBU8-MBB'!H59+'CCBU8-华勤'!H59+'CCBU8-VIVO合计'!H59</f>
        <v>9500</v>
      </c>
      <c r="I59" s="85">
        <f>'CCBU8-MBB'!I59+'CCBU8-华勤'!I59+'CCBU8-VIVO合计'!I59</f>
        <v>431595.29</v>
      </c>
      <c r="J59" s="85">
        <f>'CCBU8-MBB'!J59+'CCBU8-华勤'!J59+'CCBU8-VIVO合计'!J59</f>
        <v>194806.09</v>
      </c>
      <c r="K59" s="85">
        <f>'CCBU8-MBB'!K59+'CCBU8-华勤'!K59+'CCBU8-VIVO合计'!K59</f>
        <v>530408.88</v>
      </c>
      <c r="L59" s="85">
        <f>'CCBU8-MBB'!L59+'CCBU8-华勤'!L59+'CCBU8-VIVO合计'!L59</f>
        <v>623176.1</v>
      </c>
      <c r="M59" s="85">
        <f>'CCBU8-MBB'!M59+'CCBU8-华勤'!M59+'CCBU8-VIVO合计'!M59</f>
        <v>566856.27</v>
      </c>
      <c r="N59" s="85">
        <f>'CCBU8-MBB'!N59+'CCBU8-华勤'!N59+'CCBU8-VIVO合计'!N59</f>
        <v>652958.07999999996</v>
      </c>
      <c r="O59" s="85">
        <f>'CCBU8-MBB'!O59+'CCBU8-华勤'!O59+'CCBU8-VIVO合计'!O59</f>
        <v>0</v>
      </c>
      <c r="P59" s="85">
        <f>'CCBU8-MBB'!P59+'CCBU8-华勤'!P59+'CCBU8-VIVO合计'!P59</f>
        <v>0</v>
      </c>
    </row>
    <row r="60" spans="2:16" s="80" customFormat="1">
      <c r="B60" s="76"/>
      <c r="C60" s="68" t="s">
        <v>59</v>
      </c>
      <c r="D60" s="85">
        <f>'CCBU8-MBB'!D60+'CCBU8-华勤'!D60+'CCBU8-VIVO合计'!D60</f>
        <v>0</v>
      </c>
      <c r="E60" s="85">
        <f>'CCBU8-MBB'!E60+'CCBU8-华勤'!E60+'CCBU8-VIVO合计'!E60</f>
        <v>0</v>
      </c>
      <c r="F60" s="85">
        <f>'CCBU8-MBB'!F60+'CCBU8-华勤'!F60+'CCBU8-VIVO合计'!F60</f>
        <v>0</v>
      </c>
      <c r="G60" s="85">
        <f>'CCBU8-MBB'!G60+'CCBU8-华勤'!G60+'CCBU8-VIVO合计'!G60</f>
        <v>0</v>
      </c>
      <c r="H60" s="85">
        <f>'CCBU8-MBB'!H60+'CCBU8-华勤'!H60+'CCBU8-VIVO合计'!H60</f>
        <v>0</v>
      </c>
      <c r="I60" s="85">
        <f>'CCBU8-MBB'!I60+'CCBU8-华勤'!I60+'CCBU8-VIVO合计'!I60</f>
        <v>850861.16</v>
      </c>
      <c r="J60" s="85">
        <f>'CCBU8-MBB'!J60+'CCBU8-华勤'!J60+'CCBU8-VIVO合计'!J60</f>
        <v>765913.49</v>
      </c>
      <c r="K60" s="85">
        <f>'CCBU8-MBB'!K60+'CCBU8-华勤'!K60+'CCBU8-VIVO合计'!K60</f>
        <v>747556.73</v>
      </c>
      <c r="L60" s="85">
        <f>'CCBU8-MBB'!L60+'CCBU8-华勤'!L60+'CCBU8-VIVO合计'!L60</f>
        <v>4386029.75</v>
      </c>
      <c r="M60" s="85">
        <f>'CCBU8-MBB'!M60+'CCBU8-华勤'!M60+'CCBU8-VIVO合计'!M60</f>
        <v>2158143.73</v>
      </c>
      <c r="N60" s="85">
        <f>'CCBU8-MBB'!N60+'CCBU8-华勤'!N60+'CCBU8-VIVO合计'!N60</f>
        <v>642281.16</v>
      </c>
      <c r="O60" s="85">
        <f>'CCBU8-MBB'!O60+'CCBU8-华勤'!O60+'CCBU8-VIVO合计'!O60</f>
        <v>0</v>
      </c>
      <c r="P60" s="85">
        <f>'CCBU8-MBB'!P60+'CCBU8-华勤'!P60+'CCBU8-VIVO合计'!P60</f>
        <v>0</v>
      </c>
    </row>
    <row r="61" spans="2:16" hidden="1">
      <c r="B61" s="41" t="s">
        <v>45</v>
      </c>
      <c r="C61" s="24" t="s">
        <v>7</v>
      </c>
      <c r="D61" s="85">
        <f>'CCBU8-MBB'!D61+'CCBU8-华勤'!D61+'CCBU8-VIVO合计'!D61</f>
        <v>0</v>
      </c>
      <c r="E61" s="85">
        <f>'CCBU8-MBB'!E61+'CCBU8-华勤'!E61+'CCBU8-VIVO合计'!E61</f>
        <v>0</v>
      </c>
      <c r="F61" s="85">
        <f>'CCBU8-MBB'!F61+'CCBU8-华勤'!F61+'CCBU8-VIVO合计'!F61</f>
        <v>0</v>
      </c>
      <c r="G61" s="85">
        <f>'CCBU8-MBB'!G61+'CCBU8-华勤'!G61+'CCBU8-VIVO合计'!G61</f>
        <v>0</v>
      </c>
      <c r="H61" s="85">
        <f>'CCBU8-MBB'!H61+'CCBU8-华勤'!H61+'CCBU8-VIVO合计'!H61</f>
        <v>0</v>
      </c>
      <c r="I61" s="85">
        <f>'CCBU8-MBB'!I61+'CCBU8-华勤'!I61+'CCBU8-VIVO合计'!I61</f>
        <v>0</v>
      </c>
      <c r="J61" s="85">
        <f>'CCBU8-MBB'!J61+'CCBU8-华勤'!J61+'CCBU8-VIVO合计'!J61</f>
        <v>0</v>
      </c>
      <c r="K61" s="85">
        <f>'CCBU8-MBB'!K61+'CCBU8-华勤'!K61+'CCBU8-VIVO合计'!K61</f>
        <v>0</v>
      </c>
      <c r="L61" s="85">
        <f>'CCBU8-MBB'!L61+'CCBU8-华勤'!L61+'CCBU8-VIVO合计'!L61</f>
        <v>0</v>
      </c>
      <c r="M61" s="85">
        <f>'CCBU8-MBB'!M61+'CCBU8-华勤'!M61+'CCBU8-VIVO合计'!M61</f>
        <v>0</v>
      </c>
      <c r="N61" s="85">
        <f>'CCBU8-MBB'!N61+'CCBU8-华勤'!N61+'CCBU8-VIVO合计'!N61</f>
        <v>0</v>
      </c>
      <c r="O61" s="85">
        <f>'CCBU8-MBB'!O61+'CCBU8-华勤'!O61+'CCBU8-VIVO合计'!O61</f>
        <v>0</v>
      </c>
      <c r="P61" s="85">
        <f>'CCBU8-MBB'!P61+'CCBU8-华勤'!P61+'CCBU8-VIVO合计'!P61</f>
        <v>0</v>
      </c>
    </row>
    <row r="62" spans="2:16">
      <c r="B62" s="41">
        <v>5.2</v>
      </c>
      <c r="C62" s="11" t="s">
        <v>8</v>
      </c>
      <c r="D62" s="85">
        <f>'CCBU8-MBB'!D62+'CCBU8-华勤'!D62+'CCBU8-VIVO合计'!D62</f>
        <v>20425811.039999999</v>
      </c>
      <c r="E62" s="85">
        <f>'CCBU8-MBB'!E62+'CCBU8-华勤'!E62+'CCBU8-VIVO合计'!E62</f>
        <v>20572789.940000005</v>
      </c>
      <c r="F62" s="85">
        <f>'CCBU8-MBB'!F62+'CCBU8-华勤'!F62+'CCBU8-VIVO合计'!F62</f>
        <v>22344067.629999999</v>
      </c>
      <c r="G62" s="85">
        <f>'CCBU8-MBB'!G62+'CCBU8-华勤'!G62+'CCBU8-VIVO合计'!G62</f>
        <v>19074722.989999998</v>
      </c>
      <c r="H62" s="85">
        <f>'CCBU8-MBB'!H62+'CCBU8-华勤'!H62+'CCBU8-VIVO合计'!H62</f>
        <v>11940611.1</v>
      </c>
      <c r="I62" s="85">
        <f>'CCBU8-MBB'!I62+'CCBU8-华勤'!I62+'CCBU8-VIVO合计'!I62</f>
        <v>15896548.48</v>
      </c>
      <c r="J62" s="85">
        <f>'CCBU8-MBB'!J62+'CCBU8-华勤'!J62+'CCBU8-VIVO合计'!J62</f>
        <v>9182713.9699999988</v>
      </c>
      <c r="K62" s="85">
        <f>'CCBU8-MBB'!K62+'CCBU8-华勤'!K62+'CCBU8-VIVO合计'!K62</f>
        <v>16205445.68</v>
      </c>
      <c r="L62" s="85">
        <f>'CCBU8-MBB'!L62+'CCBU8-华勤'!L62+'CCBU8-VIVO合计'!L62</f>
        <v>15693352.41</v>
      </c>
      <c r="M62" s="85">
        <f>'CCBU8-MBB'!M62+'CCBU8-华勤'!M62+'CCBU8-VIVO合计'!M62</f>
        <v>13979014.85</v>
      </c>
      <c r="N62" s="85">
        <f>'CCBU8-MBB'!N62+'CCBU8-华勤'!N62+'CCBU8-VIVO合计'!N62</f>
        <v>9422063.9900000002</v>
      </c>
      <c r="O62" s="85">
        <f>'CCBU8-MBB'!O62+'CCBU8-华勤'!O62+'CCBU8-VIVO合计'!O62</f>
        <v>5963803.1199999992</v>
      </c>
      <c r="P62" s="85">
        <f>'CCBU8-MBB'!P62+'CCBU8-华勤'!P62+'CCBU8-VIVO合计'!P62</f>
        <v>3469827.42</v>
      </c>
    </row>
    <row r="63" spans="2:16" hidden="1" outlineLevel="1">
      <c r="B63" s="41" t="s">
        <v>45</v>
      </c>
      <c r="C63" s="24" t="s">
        <v>9</v>
      </c>
      <c r="D63" s="85">
        <f>'CCBU8-MBB'!D63+'CCBU8-华勤'!D63+'CCBU8-VIVO合计'!D63</f>
        <v>1364857.6600000001</v>
      </c>
      <c r="E63" s="85">
        <f>'CCBU8-MBB'!E63+'CCBU8-华勤'!E63+'CCBU8-VIVO合计'!E63</f>
        <v>1156555.74</v>
      </c>
      <c r="F63" s="85">
        <f>'CCBU8-MBB'!F63+'CCBU8-华勤'!F63+'CCBU8-VIVO合计'!F63</f>
        <v>1779460.76</v>
      </c>
      <c r="G63" s="85">
        <f>'CCBU8-MBB'!G63+'CCBU8-华勤'!G63+'CCBU8-VIVO合计'!G63</f>
        <v>1336975.6399999999</v>
      </c>
      <c r="H63" s="85">
        <f>'CCBU8-MBB'!H63+'CCBU8-华勤'!H63+'CCBU8-VIVO合计'!H63</f>
        <v>1237181.22</v>
      </c>
      <c r="I63" s="85">
        <f>'CCBU8-MBB'!I63+'CCBU8-华勤'!I63+'CCBU8-VIVO合计'!I63</f>
        <v>1006812.4600000001</v>
      </c>
      <c r="J63" s="85">
        <f>'CCBU8-MBB'!J63+'CCBU8-华勤'!J63+'CCBU8-VIVO合计'!J63</f>
        <v>258153.38</v>
      </c>
      <c r="K63" s="85">
        <f>'CCBU8-MBB'!K63+'CCBU8-华勤'!K63+'CCBU8-VIVO合计'!K63</f>
        <v>1091718.25</v>
      </c>
      <c r="L63" s="85">
        <f>'CCBU8-MBB'!L63+'CCBU8-华勤'!L63+'CCBU8-VIVO合计'!L63</f>
        <v>954677.96000000008</v>
      </c>
      <c r="M63" s="85">
        <f>'CCBU8-MBB'!M63+'CCBU8-华勤'!M63+'CCBU8-VIVO合计'!M63</f>
        <v>1145110.2599999998</v>
      </c>
      <c r="N63" s="85">
        <f>'CCBU8-MBB'!N63+'CCBU8-华勤'!N63+'CCBU8-VIVO合计'!N63</f>
        <v>707426.87</v>
      </c>
      <c r="O63" s="85">
        <f>'CCBU8-MBB'!O63+'CCBU8-华勤'!O63+'CCBU8-VIVO合计'!O63</f>
        <v>25093.53</v>
      </c>
      <c r="P63" s="85">
        <f>'CCBU8-MBB'!P63+'CCBU8-华勤'!P63+'CCBU8-VIVO合计'!P63</f>
        <v>220560.81</v>
      </c>
    </row>
    <row r="64" spans="2:16" hidden="1" outlineLevel="1">
      <c r="B64" s="41" t="s">
        <v>45</v>
      </c>
      <c r="C64" s="24" t="s">
        <v>10</v>
      </c>
      <c r="D64" s="85">
        <f>'CCBU8-MBB'!D64+'CCBU8-华勤'!D64+'CCBU8-VIVO合计'!D64</f>
        <v>58866.45</v>
      </c>
      <c r="E64" s="85">
        <f>'CCBU8-MBB'!E64+'CCBU8-华勤'!E64+'CCBU8-VIVO合计'!E64</f>
        <v>41144.03</v>
      </c>
      <c r="F64" s="85">
        <f>'CCBU8-MBB'!F64+'CCBU8-华勤'!F64+'CCBU8-VIVO合计'!F64</f>
        <v>29237.43</v>
      </c>
      <c r="G64" s="85">
        <f>'CCBU8-MBB'!G64+'CCBU8-华勤'!G64+'CCBU8-VIVO合计'!G64</f>
        <v>42234.149999999994</v>
      </c>
      <c r="H64" s="85">
        <f>'CCBU8-MBB'!H64+'CCBU8-华勤'!H64+'CCBU8-VIVO合计'!H64</f>
        <v>39967.93</v>
      </c>
      <c r="I64" s="85">
        <f>'CCBU8-MBB'!I64+'CCBU8-华勤'!I64+'CCBU8-VIVO合计'!I64</f>
        <v>29715.57</v>
      </c>
      <c r="J64" s="85">
        <f>'CCBU8-MBB'!J64+'CCBU8-华勤'!J64+'CCBU8-VIVO合计'!J64</f>
        <v>22252.27</v>
      </c>
      <c r="K64" s="85">
        <f>'CCBU8-MBB'!K64+'CCBU8-华勤'!K64+'CCBU8-VIVO合计'!K64</f>
        <v>20454.71</v>
      </c>
      <c r="L64" s="85">
        <f>'CCBU8-MBB'!L64+'CCBU8-华勤'!L64+'CCBU8-VIVO合计'!L64</f>
        <v>105061.9</v>
      </c>
      <c r="M64" s="85">
        <f>'CCBU8-MBB'!M64+'CCBU8-华勤'!M64+'CCBU8-VIVO合计'!M64</f>
        <v>66692.98</v>
      </c>
      <c r="N64" s="85">
        <f>'CCBU8-MBB'!N64+'CCBU8-华勤'!N64+'CCBU8-VIVO合计'!N64</f>
        <v>48026.58</v>
      </c>
      <c r="O64" s="85">
        <f>'CCBU8-MBB'!O64+'CCBU8-华勤'!O64+'CCBU8-VIVO合计'!O64</f>
        <v>0</v>
      </c>
      <c r="P64" s="85">
        <f>'CCBU8-MBB'!P64+'CCBU8-华勤'!P64+'CCBU8-VIVO合计'!P64</f>
        <v>8226.59</v>
      </c>
    </row>
    <row r="65" spans="2:16" hidden="1" outlineLevel="1">
      <c r="B65" s="41" t="s">
        <v>45</v>
      </c>
      <c r="C65" s="24" t="s">
        <v>11</v>
      </c>
      <c r="D65" s="85">
        <f>'CCBU8-MBB'!D65+'CCBU8-华勤'!D65+'CCBU8-VIVO合计'!D65</f>
        <v>380579.32700190227</v>
      </c>
      <c r="E65" s="85">
        <f>'CCBU8-MBB'!E65+'CCBU8-华勤'!E65+'CCBU8-VIVO合计'!E65</f>
        <v>496240.21836683858</v>
      </c>
      <c r="F65" s="85">
        <f>'CCBU8-MBB'!F65+'CCBU8-华勤'!F65+'CCBU8-VIVO合计'!F65</f>
        <v>230009.65615666396</v>
      </c>
      <c r="G65" s="85">
        <f>'CCBU8-MBB'!G65+'CCBU8-华勤'!G65+'CCBU8-VIVO合计'!G65</f>
        <v>495140.32527119573</v>
      </c>
      <c r="H65" s="85">
        <f>'CCBU8-MBB'!H65+'CCBU8-华勤'!H65+'CCBU8-VIVO合计'!H65</f>
        <v>3588070.248245087</v>
      </c>
      <c r="I65" s="85">
        <f>'CCBU8-MBB'!I65+'CCBU8-华勤'!I65+'CCBU8-VIVO合计'!I65</f>
        <v>676856.21349754429</v>
      </c>
      <c r="J65" s="85">
        <f>'CCBU8-MBB'!J65+'CCBU8-华勤'!J65+'CCBU8-VIVO合计'!J65</f>
        <v>455586.38465253421</v>
      </c>
      <c r="K65" s="85">
        <f>'CCBU8-MBB'!K65+'CCBU8-华勤'!K65+'CCBU8-VIVO合计'!K65</f>
        <v>287078.53828480985</v>
      </c>
      <c r="L65" s="85">
        <f>'CCBU8-MBB'!L65+'CCBU8-华勤'!L65+'CCBU8-VIVO合计'!L65</f>
        <v>363414.66918082692</v>
      </c>
      <c r="M65" s="85">
        <f>'CCBU8-MBB'!M65+'CCBU8-华勤'!M65+'CCBU8-VIVO合计'!M65</f>
        <v>429532.86</v>
      </c>
      <c r="N65" s="85">
        <f>'CCBU8-MBB'!N65+'CCBU8-华勤'!N65+'CCBU8-VIVO合计'!N65</f>
        <v>359377.97</v>
      </c>
      <c r="O65" s="85">
        <f>'CCBU8-MBB'!O65+'CCBU8-华勤'!O65+'CCBU8-VIVO合计'!O65</f>
        <v>375962.16000000003</v>
      </c>
      <c r="P65" s="85">
        <f>'CCBU8-MBB'!P65+'CCBU8-华勤'!P65+'CCBU8-VIVO合计'!P65</f>
        <v>184090.65</v>
      </c>
    </row>
    <row r="66" spans="2:16" hidden="1" outlineLevel="1">
      <c r="B66" s="41" t="s">
        <v>45</v>
      </c>
      <c r="C66" s="24" t="s">
        <v>12</v>
      </c>
      <c r="D66" s="85">
        <f>'CCBU8-MBB'!D66+'CCBU8-华勤'!D66+'CCBU8-VIVO合计'!D66</f>
        <v>0</v>
      </c>
      <c r="E66" s="85">
        <f>'CCBU8-MBB'!E66+'CCBU8-华勤'!E66+'CCBU8-VIVO合计'!E66</f>
        <v>0</v>
      </c>
      <c r="F66" s="85">
        <f>'CCBU8-MBB'!F66+'CCBU8-华勤'!F66+'CCBU8-VIVO合计'!F66</f>
        <v>0</v>
      </c>
      <c r="G66" s="85">
        <f>'CCBU8-MBB'!G66+'CCBU8-华勤'!G66+'CCBU8-VIVO合计'!G66</f>
        <v>0</v>
      </c>
      <c r="H66" s="85">
        <f>'CCBU8-MBB'!H66+'CCBU8-华勤'!H66+'CCBU8-VIVO合计'!H66</f>
        <v>0</v>
      </c>
      <c r="I66" s="85">
        <f>'CCBU8-MBB'!I66+'CCBU8-华勤'!I66+'CCBU8-VIVO合计'!I66</f>
        <v>0</v>
      </c>
      <c r="J66" s="85">
        <f>'CCBU8-MBB'!J66+'CCBU8-华勤'!J66+'CCBU8-VIVO合计'!J66</f>
        <v>0</v>
      </c>
      <c r="K66" s="85">
        <f>'CCBU8-MBB'!K66+'CCBU8-华勤'!K66+'CCBU8-VIVO合计'!K66</f>
        <v>0</v>
      </c>
      <c r="L66" s="85">
        <f>'CCBU8-MBB'!L66+'CCBU8-华勤'!L66+'CCBU8-VIVO合计'!L66</f>
        <v>0</v>
      </c>
      <c r="M66" s="85">
        <f>'CCBU8-MBB'!M66+'CCBU8-华勤'!M66+'CCBU8-VIVO合计'!M66</f>
        <v>0</v>
      </c>
      <c r="N66" s="85">
        <f>'CCBU8-MBB'!N66+'CCBU8-华勤'!N66+'CCBU8-VIVO合计'!N66</f>
        <v>0</v>
      </c>
      <c r="O66" s="85">
        <f>'CCBU8-MBB'!O66+'CCBU8-华勤'!O66+'CCBU8-VIVO合计'!O66</f>
        <v>0</v>
      </c>
      <c r="P66" s="85">
        <f>'CCBU8-MBB'!P66+'CCBU8-华勤'!P66+'CCBU8-VIVO合计'!P66</f>
        <v>0</v>
      </c>
    </row>
    <row r="67" spans="2:16" hidden="1" outlineLevel="1">
      <c r="B67" s="41" t="s">
        <v>45</v>
      </c>
      <c r="C67" s="24" t="s">
        <v>13</v>
      </c>
      <c r="D67" s="85">
        <f>'CCBU8-MBB'!D67+'CCBU8-华勤'!D67+'CCBU8-VIVO合计'!D67</f>
        <v>0</v>
      </c>
      <c r="E67" s="85">
        <f>'CCBU8-MBB'!E67+'CCBU8-华勤'!E67+'CCBU8-VIVO合计'!E67</f>
        <v>0</v>
      </c>
      <c r="F67" s="85">
        <f>'CCBU8-MBB'!F67+'CCBU8-华勤'!F67+'CCBU8-VIVO合计'!F67</f>
        <v>0</v>
      </c>
      <c r="G67" s="85">
        <f>'CCBU8-MBB'!G67+'CCBU8-华勤'!G67+'CCBU8-VIVO合计'!G67</f>
        <v>0</v>
      </c>
      <c r="H67" s="85">
        <f>'CCBU8-MBB'!H67+'CCBU8-华勤'!H67+'CCBU8-VIVO合计'!H67</f>
        <v>0</v>
      </c>
      <c r="I67" s="85">
        <f>'CCBU8-MBB'!I67+'CCBU8-华勤'!I67+'CCBU8-VIVO合计'!I67</f>
        <v>0</v>
      </c>
      <c r="J67" s="85">
        <f>'CCBU8-MBB'!J67+'CCBU8-华勤'!J67+'CCBU8-VIVO合计'!J67</f>
        <v>0</v>
      </c>
      <c r="K67" s="85">
        <f>'CCBU8-MBB'!K67+'CCBU8-华勤'!K67+'CCBU8-VIVO合计'!K67</f>
        <v>0</v>
      </c>
      <c r="L67" s="85">
        <f>'CCBU8-MBB'!L67+'CCBU8-华勤'!L67+'CCBU8-VIVO合计'!L67</f>
        <v>0</v>
      </c>
      <c r="M67" s="85">
        <f>'CCBU8-MBB'!M67+'CCBU8-华勤'!M67+'CCBU8-VIVO合计'!M67</f>
        <v>0</v>
      </c>
      <c r="N67" s="85">
        <f>'CCBU8-MBB'!N67+'CCBU8-华勤'!N67+'CCBU8-VIVO合计'!N67</f>
        <v>0</v>
      </c>
      <c r="O67" s="85">
        <f>'CCBU8-MBB'!O67+'CCBU8-华勤'!O67+'CCBU8-VIVO合计'!O67</f>
        <v>0</v>
      </c>
      <c r="P67" s="85">
        <f>'CCBU8-MBB'!P67+'CCBU8-华勤'!P67+'CCBU8-VIVO合计'!P67</f>
        <v>0</v>
      </c>
    </row>
    <row r="68" spans="2:16" hidden="1" outlineLevel="1">
      <c r="B68" s="41" t="s">
        <v>45</v>
      </c>
      <c r="C68" s="24" t="s">
        <v>14</v>
      </c>
      <c r="D68" s="85">
        <f>'CCBU8-MBB'!D68+'CCBU8-华勤'!D68+'CCBU8-VIVO合计'!D68</f>
        <v>0</v>
      </c>
      <c r="E68" s="85">
        <f>'CCBU8-MBB'!E68+'CCBU8-华勤'!E68+'CCBU8-VIVO合计'!E68</f>
        <v>0</v>
      </c>
      <c r="F68" s="85">
        <f>'CCBU8-MBB'!F68+'CCBU8-华勤'!F68+'CCBU8-VIVO合计'!F68</f>
        <v>0</v>
      </c>
      <c r="G68" s="85">
        <f>'CCBU8-MBB'!G68+'CCBU8-华勤'!G68+'CCBU8-VIVO合计'!G68</f>
        <v>0</v>
      </c>
      <c r="H68" s="85">
        <f>'CCBU8-MBB'!H68+'CCBU8-华勤'!H68+'CCBU8-VIVO合计'!H68</f>
        <v>0</v>
      </c>
      <c r="I68" s="85">
        <f>'CCBU8-MBB'!I68+'CCBU8-华勤'!I68+'CCBU8-VIVO合计'!I68</f>
        <v>0</v>
      </c>
      <c r="J68" s="85">
        <f>'CCBU8-MBB'!J68+'CCBU8-华勤'!J68+'CCBU8-VIVO合计'!J68</f>
        <v>0</v>
      </c>
      <c r="K68" s="85">
        <f>'CCBU8-MBB'!K68+'CCBU8-华勤'!K68+'CCBU8-VIVO合计'!K68</f>
        <v>0</v>
      </c>
      <c r="L68" s="85">
        <f>'CCBU8-MBB'!L68+'CCBU8-华勤'!L68+'CCBU8-VIVO合计'!L68</f>
        <v>0</v>
      </c>
      <c r="M68" s="85">
        <f>'CCBU8-MBB'!M68+'CCBU8-华勤'!M68+'CCBU8-VIVO合计'!M68</f>
        <v>0</v>
      </c>
      <c r="N68" s="85">
        <f>'CCBU8-MBB'!N68+'CCBU8-华勤'!N68+'CCBU8-VIVO合计'!N68</f>
        <v>0</v>
      </c>
      <c r="O68" s="85">
        <f>'CCBU8-MBB'!O68+'CCBU8-华勤'!O68+'CCBU8-VIVO合计'!O68</f>
        <v>-1268601</v>
      </c>
      <c r="P68" s="85">
        <f>'CCBU8-MBB'!P68+'CCBU8-华勤'!P68+'CCBU8-VIVO合计'!P68</f>
        <v>0</v>
      </c>
    </row>
    <row r="69" spans="2:16" hidden="1" outlineLevel="1">
      <c r="B69" s="41" t="s">
        <v>45</v>
      </c>
      <c r="C69" s="24" t="s">
        <v>55</v>
      </c>
      <c r="D69" s="85">
        <f>'CCBU8-MBB'!D69+'CCBU8-华勤'!D69+'CCBU8-VIVO合计'!D69</f>
        <v>0</v>
      </c>
      <c r="E69" s="85">
        <f>'CCBU8-MBB'!E69+'CCBU8-华勤'!E69+'CCBU8-VIVO合计'!E69</f>
        <v>0</v>
      </c>
      <c r="F69" s="85">
        <f>'CCBU8-MBB'!F69+'CCBU8-华勤'!F69+'CCBU8-VIVO合计'!F69</f>
        <v>0</v>
      </c>
      <c r="G69" s="85">
        <f>'CCBU8-MBB'!G69+'CCBU8-华勤'!G69+'CCBU8-VIVO合计'!G69</f>
        <v>0</v>
      </c>
      <c r="H69" s="85">
        <f>'CCBU8-MBB'!H69+'CCBU8-华勤'!H69+'CCBU8-VIVO合计'!H69</f>
        <v>0</v>
      </c>
      <c r="I69" s="85">
        <f>'CCBU8-MBB'!I69+'CCBU8-华勤'!I69+'CCBU8-VIVO合计'!I69</f>
        <v>0</v>
      </c>
      <c r="J69" s="85">
        <f>'CCBU8-MBB'!J69+'CCBU8-华勤'!J69+'CCBU8-VIVO合计'!J69</f>
        <v>0</v>
      </c>
      <c r="K69" s="85">
        <f>'CCBU8-MBB'!K69+'CCBU8-华勤'!K69+'CCBU8-VIVO合计'!K69</f>
        <v>0</v>
      </c>
      <c r="L69" s="85">
        <f>'CCBU8-MBB'!L69+'CCBU8-华勤'!L69+'CCBU8-VIVO合计'!L69</f>
        <v>0</v>
      </c>
      <c r="M69" s="85">
        <f>'CCBU8-MBB'!M69+'CCBU8-华勤'!M69+'CCBU8-VIVO合计'!M69</f>
        <v>0</v>
      </c>
      <c r="N69" s="85">
        <f>'CCBU8-MBB'!N69+'CCBU8-华勤'!N69+'CCBU8-VIVO合计'!N69</f>
        <v>0</v>
      </c>
      <c r="O69" s="85">
        <f>'CCBU8-MBB'!O69+'CCBU8-华勤'!O69+'CCBU8-VIVO合计'!O69</f>
        <v>0</v>
      </c>
      <c r="P69" s="85">
        <f>'CCBU8-MBB'!P69+'CCBU8-华勤'!P69+'CCBU8-VIVO合计'!P69</f>
        <v>0</v>
      </c>
    </row>
    <row r="70" spans="2:16" collapsed="1">
      <c r="B70" s="10">
        <v>6</v>
      </c>
      <c r="C70" s="10" t="s">
        <v>43</v>
      </c>
      <c r="D70" s="85">
        <f>'CCBU8-MBB'!D70+'CCBU8-华勤'!D70+'CCBU8-VIVO合计'!D70</f>
        <v>19309422.576533437</v>
      </c>
      <c r="E70" s="85">
        <f>'CCBU8-MBB'!E70+'CCBU8-华勤'!E70+'CCBU8-VIVO合计'!E70</f>
        <v>20115855.954682376</v>
      </c>
      <c r="F70" s="85">
        <f>'CCBU8-MBB'!F70+'CCBU8-华勤'!F70+'CCBU8-VIVO合计'!F70</f>
        <v>17155403.619146768</v>
      </c>
      <c r="G70" s="85">
        <f>'CCBU8-MBB'!G70+'CCBU8-华勤'!G70+'CCBU8-VIVO合计'!G70</f>
        <v>20800149.854711823</v>
      </c>
      <c r="H70" s="85">
        <f>'CCBU8-MBB'!H70+'CCBU8-华勤'!H70+'CCBU8-VIVO合计'!H70</f>
        <v>20615985.315688156</v>
      </c>
      <c r="I70" s="85">
        <f>'CCBU8-MBB'!I70+'CCBU8-华勤'!I70+'CCBU8-VIVO合计'!I70</f>
        <v>17108055.880853292</v>
      </c>
      <c r="J70" s="85">
        <f>'CCBU8-MBB'!J70+'CCBU8-华勤'!J70+'CCBU8-VIVO合计'!J70</f>
        <v>13731710.346432116</v>
      </c>
      <c r="K70" s="85">
        <f>'CCBU8-MBB'!K70+'CCBU8-华勤'!K70+'CCBU8-VIVO合计'!K70</f>
        <v>14549793.620821042</v>
      </c>
      <c r="L70" s="85">
        <f>'CCBU8-MBB'!L70+'CCBU8-华勤'!L70+'CCBU8-VIVO合计'!L70</f>
        <v>14650133.353890806</v>
      </c>
      <c r="M70" s="85">
        <f>'CCBU8-MBB'!M70+'CCBU8-华勤'!M70+'CCBU8-VIVO合计'!M70</f>
        <v>13126451.305774659</v>
      </c>
      <c r="N70" s="85">
        <f>'CCBU8-MBB'!N70+'CCBU8-华勤'!N70+'CCBU8-VIVO合计'!N70</f>
        <v>11115170.166676344</v>
      </c>
      <c r="O70" s="85">
        <f>'CCBU8-MBB'!O70+'CCBU8-华勤'!O70+'CCBU8-VIVO合计'!O70</f>
        <v>9593198.4353883546</v>
      </c>
      <c r="P70" s="85">
        <f>'CCBU8-MBB'!P70+'CCBU8-华勤'!P70+'CCBU8-VIVO合计'!P70</f>
        <v>5600501.5668929601</v>
      </c>
    </row>
    <row r="71" spans="2:16" outlineLevel="1">
      <c r="B71" s="10">
        <v>6.1</v>
      </c>
      <c r="C71" s="11" t="s">
        <v>22</v>
      </c>
      <c r="D71" s="85">
        <f>'CCBU8-MBB'!D71+'CCBU8-华勤'!D71+'CCBU8-VIVO合计'!D71</f>
        <v>5471649.1533300001</v>
      </c>
      <c r="E71" s="85">
        <f>'CCBU8-MBB'!E71+'CCBU8-华勤'!E71+'CCBU8-VIVO合计'!E71</f>
        <v>5498288.9499999993</v>
      </c>
      <c r="F71" s="85">
        <f>'CCBU8-MBB'!F71+'CCBU8-华勤'!F71+'CCBU8-VIVO合计'!F71</f>
        <v>5510817.7299999995</v>
      </c>
      <c r="G71" s="85">
        <f>'CCBU8-MBB'!G71+'CCBU8-华勤'!G71+'CCBU8-VIVO合计'!G71</f>
        <v>5496322.0329999998</v>
      </c>
      <c r="H71" s="85">
        <f>'CCBU8-MBB'!H71+'CCBU8-华勤'!H71+'CCBU8-VIVO合计'!H71</f>
        <v>5409253.1329999994</v>
      </c>
      <c r="I71" s="85">
        <f>'CCBU8-MBB'!I71+'CCBU8-华勤'!I71+'CCBU8-VIVO合计'!I71</f>
        <v>5056196.8099999931</v>
      </c>
      <c r="J71" s="85">
        <f>'CCBU8-MBB'!J71+'CCBU8-华勤'!J71+'CCBU8-VIVO合计'!J71</f>
        <v>4881531.6099999826</v>
      </c>
      <c r="K71" s="85">
        <f>'CCBU8-MBB'!K71+'CCBU8-华勤'!K71+'CCBU8-VIVO合计'!K71</f>
        <v>4940653.3200000096</v>
      </c>
      <c r="L71" s="85">
        <f>'CCBU8-MBB'!L71+'CCBU8-华勤'!L71+'CCBU8-VIVO合计'!L71</f>
        <v>4431498.4399999883</v>
      </c>
      <c r="M71" s="85">
        <f>'CCBU8-MBB'!M71+'CCBU8-华勤'!M71+'CCBU8-VIVO合计'!M71</f>
        <v>3759388.2899999917</v>
      </c>
      <c r="N71" s="85">
        <f>'CCBU8-MBB'!N71+'CCBU8-华勤'!N71+'CCBU8-VIVO合计'!N71</f>
        <v>2999620.7499999739</v>
      </c>
      <c r="O71" s="85">
        <f>'CCBU8-MBB'!O71+'CCBU8-华勤'!O71+'CCBU8-VIVO合计'!O71</f>
        <v>3062772.0600000098</v>
      </c>
      <c r="P71" s="85">
        <f>'CCBU8-MBB'!P71+'CCBU8-华勤'!P71+'CCBU8-VIVO合计'!P71</f>
        <v>2818085.3699999996</v>
      </c>
    </row>
    <row r="72" spans="2:16" hidden="1" outlineLevel="1">
      <c r="B72" s="10"/>
      <c r="C72" s="11" t="s">
        <v>15</v>
      </c>
      <c r="D72" s="85">
        <f>'CCBU8-MBB'!D72+'CCBU8-华勤'!D72+'CCBU8-VIVO合计'!D72</f>
        <v>3857668.8142648111</v>
      </c>
      <c r="E72" s="85">
        <f>'CCBU8-MBB'!E72+'CCBU8-华勤'!E72+'CCBU8-VIVO合计'!E72</f>
        <v>4278264.499110857</v>
      </c>
      <c r="F72" s="85">
        <f>'CCBU8-MBB'!F72+'CCBU8-华勤'!F72+'CCBU8-VIVO合计'!F72</f>
        <v>4627077.1497444669</v>
      </c>
      <c r="G72" s="85">
        <f>'CCBU8-MBB'!G72+'CCBU8-华勤'!G72+'CCBU8-VIVO合计'!G72</f>
        <v>3993302.9283552947</v>
      </c>
      <c r="H72" s="85">
        <f>'CCBU8-MBB'!H72+'CCBU8-华勤'!H72+'CCBU8-VIVO合计'!H72</f>
        <v>3814912.1254349737</v>
      </c>
      <c r="I72" s="85">
        <f>'CCBU8-MBB'!I72+'CCBU8-华勤'!I72+'CCBU8-VIVO合计'!I72</f>
        <v>3392686.9425999946</v>
      </c>
      <c r="J72" s="85">
        <f>'CCBU8-MBB'!J72+'CCBU8-华勤'!J72+'CCBU8-VIVO合计'!J72</f>
        <v>2998921.1793999905</v>
      </c>
      <c r="K72" s="85">
        <f>'CCBU8-MBB'!K72+'CCBU8-华勤'!K72+'CCBU8-VIVO合计'!K72</f>
        <v>2660664.3701006048</v>
      </c>
      <c r="L72" s="85">
        <f>'CCBU8-MBB'!L72+'CCBU8-华勤'!L72+'CCBU8-VIVO合计'!L72</f>
        <v>1495330.0741779639</v>
      </c>
      <c r="M72" s="85">
        <f>'CCBU8-MBB'!M72+'CCBU8-华勤'!M72+'CCBU8-VIVO合计'!M72</f>
        <v>2159234.7520000008</v>
      </c>
      <c r="N72" s="85">
        <f>'CCBU8-MBB'!N72+'CCBU8-华勤'!N72+'CCBU8-VIVO合计'!N72</f>
        <v>1328653.6650999899</v>
      </c>
      <c r="O72" s="85">
        <f>'CCBU8-MBB'!O72+'CCBU8-华勤'!O72+'CCBU8-VIVO合计'!O72</f>
        <v>607617.6599999998</v>
      </c>
      <c r="P72" s="85">
        <f>'CCBU8-MBB'!P72+'CCBU8-华勤'!P72+'CCBU8-VIVO合计'!P72</f>
        <v>329088.99999999977</v>
      </c>
    </row>
    <row r="73" spans="2:16" hidden="1" outlineLevel="1">
      <c r="B73" s="10"/>
      <c r="C73" s="11" t="s">
        <v>16</v>
      </c>
      <c r="D73" s="85">
        <f>'CCBU8-MBB'!D73+'CCBU8-华勤'!D73+'CCBU8-VIVO合计'!D73</f>
        <v>1447211.9690651884</v>
      </c>
      <c r="E73" s="85">
        <f>'CCBU8-MBB'!E73+'CCBU8-华勤'!E73+'CCBU8-VIVO合计'!E73</f>
        <v>1053256.0808891426</v>
      </c>
      <c r="F73" s="85">
        <f>'CCBU8-MBB'!F73+'CCBU8-华勤'!F73+'CCBU8-VIVO合计'!F73</f>
        <v>717778.29025553318</v>
      </c>
      <c r="G73" s="85">
        <f>'CCBU8-MBB'!G73+'CCBU8-华勤'!G73+'CCBU8-VIVO合计'!G73</f>
        <v>1343501.1346447049</v>
      </c>
      <c r="H73" s="85">
        <f>'CCBU8-MBB'!H73+'CCBU8-华勤'!H73+'CCBU8-VIVO合计'!H73</f>
        <v>1434823.0175650264</v>
      </c>
      <c r="I73" s="85">
        <f>'CCBU8-MBB'!I73+'CCBU8-华勤'!I73+'CCBU8-VIVO合计'!I73</f>
        <v>1477483.4173999981</v>
      </c>
      <c r="J73" s="85">
        <f>'CCBU8-MBB'!J73+'CCBU8-华勤'!J73+'CCBU8-VIVO合计'!J73</f>
        <v>1673110.4105999926</v>
      </c>
      <c r="K73" s="85">
        <f>'CCBU8-MBB'!K73+'CCBU8-华勤'!K73+'CCBU8-VIVO合计'!K73</f>
        <v>2001967.4798994048</v>
      </c>
      <c r="L73" s="85">
        <f>'CCBU8-MBB'!L73+'CCBU8-华勤'!L73+'CCBU8-VIVO合计'!L73</f>
        <v>2678375.3458220242</v>
      </c>
      <c r="M73" s="85">
        <f>'CCBU8-MBB'!M73+'CCBU8-华勤'!M73+'CCBU8-VIVO合计'!M73</f>
        <v>1402485.2679999911</v>
      </c>
      <c r="N73" s="85">
        <f>'CCBU8-MBB'!N73+'CCBU8-华勤'!N73+'CCBU8-VIVO合计'!N73</f>
        <v>1473298.814899984</v>
      </c>
      <c r="O73" s="85">
        <f>'CCBU8-MBB'!O73+'CCBU8-华勤'!O73+'CCBU8-VIVO合计'!O73</f>
        <v>2271846.1000000099</v>
      </c>
      <c r="P73" s="85">
        <f>'CCBU8-MBB'!P73+'CCBU8-华勤'!P73+'CCBU8-VIVO合计'!P73</f>
        <v>2457382.4700000002</v>
      </c>
    </row>
    <row r="74" spans="2:16" hidden="1" outlineLevel="1">
      <c r="B74" s="10"/>
      <c r="C74" s="11" t="s">
        <v>17</v>
      </c>
      <c r="D74" s="85">
        <f>'CCBU8-MBB'!D74+'CCBU8-华勤'!D74+'CCBU8-VIVO合计'!D74</f>
        <v>166768.37</v>
      </c>
      <c r="E74" s="85">
        <f>'CCBU8-MBB'!E74+'CCBU8-华勤'!E74+'CCBU8-VIVO合计'!E74</f>
        <v>166768.37</v>
      </c>
      <c r="F74" s="85">
        <f>'CCBU8-MBB'!F74+'CCBU8-华勤'!F74+'CCBU8-VIVO合计'!F74</f>
        <v>165962.28999999998</v>
      </c>
      <c r="G74" s="85">
        <f>'CCBU8-MBB'!G74+'CCBU8-华勤'!G74+'CCBU8-VIVO合计'!G74</f>
        <v>159517.97</v>
      </c>
      <c r="H74" s="85">
        <f>'CCBU8-MBB'!H74+'CCBU8-华勤'!H74+'CCBU8-VIVO合计'!H74</f>
        <v>159517.99</v>
      </c>
      <c r="I74" s="85">
        <f>'CCBU8-MBB'!I74+'CCBU8-华勤'!I74+'CCBU8-VIVO合计'!I74</f>
        <v>186026.45</v>
      </c>
      <c r="J74" s="85">
        <f>'CCBU8-MBB'!J74+'CCBU8-华勤'!J74+'CCBU8-VIVO合计'!J74</f>
        <v>209500.02000000002</v>
      </c>
      <c r="K74" s="85">
        <f>'CCBU8-MBB'!K74+'CCBU8-华勤'!K74+'CCBU8-VIVO合计'!K74</f>
        <v>278021.46999999997</v>
      </c>
      <c r="L74" s="85">
        <f>'CCBU8-MBB'!L74+'CCBU8-华勤'!L74+'CCBU8-VIVO合计'!L74</f>
        <v>257793.02</v>
      </c>
      <c r="M74" s="85">
        <f>'CCBU8-MBB'!M74+'CCBU8-华勤'!M74+'CCBU8-VIVO合计'!M74</f>
        <v>197668.27000000002</v>
      </c>
      <c r="N74" s="85">
        <f>'CCBU8-MBB'!N74+'CCBU8-华勤'!N74+'CCBU8-VIVO合计'!N74</f>
        <v>197668.27000000002</v>
      </c>
      <c r="O74" s="85">
        <f>'CCBU8-MBB'!O74+'CCBU8-华勤'!O74+'CCBU8-VIVO合计'!O74</f>
        <v>183308.3</v>
      </c>
      <c r="P74" s="85">
        <f>'CCBU8-MBB'!P74+'CCBU8-华勤'!P74+'CCBU8-VIVO合计'!P74</f>
        <v>31613.9</v>
      </c>
    </row>
    <row r="75" spans="2:16" outlineLevel="1">
      <c r="B75" s="10">
        <v>6.2</v>
      </c>
      <c r="C75" s="11" t="s">
        <v>18</v>
      </c>
      <c r="D75" s="85">
        <f>'CCBU8-MBB'!D75+'CCBU8-华勤'!D75+'CCBU8-VIVO合计'!D75</f>
        <v>1512524.3599999999</v>
      </c>
      <c r="E75" s="85">
        <f>'CCBU8-MBB'!E75+'CCBU8-华勤'!E75+'CCBU8-VIVO合计'!E75</f>
        <v>1378784.6099999999</v>
      </c>
      <c r="F75" s="85">
        <f>'CCBU8-MBB'!F75+'CCBU8-华勤'!F75+'CCBU8-VIVO合计'!F75</f>
        <v>1106289.6299999999</v>
      </c>
      <c r="G75" s="85">
        <f>'CCBU8-MBB'!G75+'CCBU8-华勤'!G75+'CCBU8-VIVO合计'!G75</f>
        <v>1268441.73</v>
      </c>
      <c r="H75" s="85">
        <f>'CCBU8-MBB'!H75+'CCBU8-华勤'!H75+'CCBU8-VIVO合计'!H75</f>
        <v>1003260.3300000001</v>
      </c>
      <c r="I75" s="85">
        <f>'CCBU8-MBB'!I75+'CCBU8-华勤'!I75+'CCBU8-VIVO合计'!I75</f>
        <v>1117194.08</v>
      </c>
      <c r="J75" s="85">
        <f>'CCBU8-MBB'!J75+'CCBU8-华勤'!J75+'CCBU8-VIVO合计'!J75</f>
        <v>876291.42999999993</v>
      </c>
      <c r="K75" s="85">
        <f>'CCBU8-MBB'!K75+'CCBU8-华勤'!K75+'CCBU8-VIVO合计'!K75</f>
        <v>1023363.4299999999</v>
      </c>
      <c r="L75" s="85">
        <f>'CCBU8-MBB'!L75+'CCBU8-华勤'!L75+'CCBU8-VIVO合计'!L75</f>
        <v>1385621.02</v>
      </c>
      <c r="M75" s="85">
        <f>'CCBU8-MBB'!M75+'CCBU8-华勤'!M75+'CCBU8-VIVO合计'!M75</f>
        <v>1051998.1099999999</v>
      </c>
      <c r="N75" s="85">
        <f>'CCBU8-MBB'!N75+'CCBU8-华勤'!N75+'CCBU8-VIVO合计'!N75</f>
        <v>1222614.4000000001</v>
      </c>
      <c r="O75" s="85">
        <f>'CCBU8-MBB'!O75+'CCBU8-华勤'!O75+'CCBU8-VIVO合计'!O75</f>
        <v>925233.54</v>
      </c>
      <c r="P75" s="85">
        <f>'CCBU8-MBB'!P75+'CCBU8-华勤'!P75+'CCBU8-VIVO合计'!P75</f>
        <v>414746.27999999997</v>
      </c>
    </row>
    <row r="76" spans="2:16" outlineLevel="1">
      <c r="B76" s="10">
        <v>6.3</v>
      </c>
      <c r="C76" s="11" t="s">
        <v>19</v>
      </c>
      <c r="D76" s="85">
        <f>'CCBU8-MBB'!D76+'CCBU8-华勤'!D76+'CCBU8-VIVO合计'!D76</f>
        <v>3437782.67</v>
      </c>
      <c r="E76" s="85">
        <f>'CCBU8-MBB'!E76+'CCBU8-华勤'!E76+'CCBU8-VIVO合计'!E76</f>
        <v>3331220.29</v>
      </c>
      <c r="F76" s="85">
        <f>'CCBU8-MBB'!F76+'CCBU8-华勤'!F76+'CCBU8-VIVO合计'!F76</f>
        <v>3169072.5</v>
      </c>
      <c r="G76" s="85">
        <f>'CCBU8-MBB'!G76+'CCBU8-华勤'!G76+'CCBU8-VIVO合计'!G76</f>
        <v>3058457.38</v>
      </c>
      <c r="H76" s="85">
        <f>'CCBU8-MBB'!H76+'CCBU8-华勤'!H76+'CCBU8-VIVO合计'!H76</f>
        <v>3106802.7600000002</v>
      </c>
      <c r="I76" s="85">
        <f>'CCBU8-MBB'!I76+'CCBU8-华勤'!I76+'CCBU8-VIVO合计'!I76</f>
        <v>3004301.28</v>
      </c>
      <c r="J76" s="85">
        <f>'CCBU8-MBB'!J76+'CCBU8-华勤'!J76+'CCBU8-VIVO合计'!J76</f>
        <v>2811545.19</v>
      </c>
      <c r="K76" s="85">
        <f>'CCBU8-MBB'!K76+'CCBU8-华勤'!K76+'CCBU8-VIVO合计'!K76</f>
        <v>2570155.7699999996</v>
      </c>
      <c r="L76" s="85">
        <f>'CCBU8-MBB'!L76+'CCBU8-华勤'!L76+'CCBU8-VIVO合计'!L76</f>
        <v>2471123.98</v>
      </c>
      <c r="M76" s="85">
        <f>'CCBU8-MBB'!M76+'CCBU8-华勤'!M76+'CCBU8-VIVO合计'!M76</f>
        <v>1878307.3533333335</v>
      </c>
      <c r="N76" s="85">
        <f>'CCBU8-MBB'!N76+'CCBU8-华勤'!N76+'CCBU8-VIVO合计'!N76</f>
        <v>1619358.89</v>
      </c>
      <c r="O76" s="85">
        <f>'CCBU8-MBB'!O76+'CCBU8-华勤'!O76+'CCBU8-VIVO合计'!O76</f>
        <v>1384053.06</v>
      </c>
      <c r="P76" s="85">
        <f>'CCBU8-MBB'!P76+'CCBU8-华勤'!P76+'CCBU8-VIVO合计'!P76</f>
        <v>967103.41999999993</v>
      </c>
    </row>
    <row r="77" spans="2:16" outlineLevel="1">
      <c r="B77" s="10">
        <v>6.4</v>
      </c>
      <c r="C77" s="11" t="s">
        <v>20</v>
      </c>
      <c r="D77" s="85">
        <f>'CCBU8-MBB'!D77+'CCBU8-华勤'!D77+'CCBU8-VIVO合计'!D77</f>
        <v>1991603.32</v>
      </c>
      <c r="E77" s="85">
        <f>'CCBU8-MBB'!E77+'CCBU8-华勤'!E77+'CCBU8-VIVO合计'!E77</f>
        <v>3645248.4</v>
      </c>
      <c r="F77" s="85">
        <f>'CCBU8-MBB'!F77+'CCBU8-华勤'!F77+'CCBU8-VIVO合计'!F77</f>
        <v>830094.81</v>
      </c>
      <c r="G77" s="85">
        <f>'CCBU8-MBB'!G77+'CCBU8-华勤'!G77+'CCBU8-VIVO合计'!G77</f>
        <v>2841944.76</v>
      </c>
      <c r="H77" s="85">
        <f>'CCBU8-MBB'!H77+'CCBU8-华勤'!H77+'CCBU8-VIVO合计'!H77</f>
        <v>2940786.9</v>
      </c>
      <c r="I77" s="85">
        <f>'CCBU8-MBB'!I77+'CCBU8-华勤'!I77+'CCBU8-VIVO合计'!I77</f>
        <v>865048.07</v>
      </c>
      <c r="J77" s="85">
        <f>'CCBU8-MBB'!J77+'CCBU8-华勤'!J77+'CCBU8-VIVO合计'!J77</f>
        <v>163379.9</v>
      </c>
      <c r="K77" s="85">
        <f>'CCBU8-MBB'!K77+'CCBU8-华勤'!K77+'CCBU8-VIVO合计'!K77</f>
        <v>227195.41999999998</v>
      </c>
      <c r="L77" s="85">
        <f>'CCBU8-MBB'!L77+'CCBU8-华勤'!L77+'CCBU8-VIVO合计'!L77</f>
        <v>1563741.31</v>
      </c>
      <c r="M77" s="85">
        <f>'CCBU8-MBB'!M77+'CCBU8-华勤'!M77+'CCBU8-VIVO合计'!M77</f>
        <v>968809.73</v>
      </c>
      <c r="N77" s="85">
        <f>'CCBU8-MBB'!N77+'CCBU8-华勤'!N77+'CCBU8-VIVO合计'!N77</f>
        <v>502589.66</v>
      </c>
      <c r="O77" s="85">
        <f>'CCBU8-MBB'!O77+'CCBU8-华勤'!O77+'CCBU8-VIVO合计'!O77</f>
        <v>244666.54</v>
      </c>
      <c r="P77" s="85">
        <f>'CCBU8-MBB'!P77+'CCBU8-华勤'!P77+'CCBU8-VIVO合计'!P77</f>
        <v>122544.88</v>
      </c>
    </row>
    <row r="78" spans="2:16" outlineLevel="1">
      <c r="B78" s="10">
        <v>6.5</v>
      </c>
      <c r="C78" s="11" t="s">
        <v>21</v>
      </c>
      <c r="D78" s="85">
        <f>'CCBU8-MBB'!D78+'CCBU8-华勤'!D78+'CCBU8-VIVO合计'!D78</f>
        <v>1662874.5261066668</v>
      </c>
      <c r="E78" s="85">
        <f>'CCBU8-MBB'!E78+'CCBU8-华勤'!E78+'CCBU8-VIVO合计'!E78</f>
        <v>1640216.8813490439</v>
      </c>
      <c r="F78" s="85">
        <f>'CCBU8-MBB'!F78+'CCBU8-华勤'!F78+'CCBU8-VIVO合计'!F78</f>
        <v>1731222.2788241855</v>
      </c>
      <c r="G78" s="85">
        <f>'CCBU8-MBB'!G78+'CCBU8-华勤'!G78+'CCBU8-VIVO合计'!G78</f>
        <v>1493915.4817118237</v>
      </c>
      <c r="H78" s="85">
        <f>'CCBU8-MBB'!H78+'CCBU8-华勤'!H78+'CCBU8-VIVO合计'!H78</f>
        <v>1417611.3930107327</v>
      </c>
      <c r="I78" s="85">
        <f>'CCBU8-MBB'!I78+'CCBU8-华勤'!I78+'CCBU8-VIVO合计'!I78</f>
        <v>1500865.1698532989</v>
      </c>
      <c r="J78" s="85">
        <f>'CCBU8-MBB'!J78+'CCBU8-华勤'!J78+'CCBU8-VIVO合计'!J78</f>
        <v>1615141.5844966487</v>
      </c>
      <c r="K78" s="85">
        <f>'CCBU8-MBB'!K78+'CCBU8-华勤'!K78+'CCBU8-VIVO合计'!K78</f>
        <v>1747489.6340468398</v>
      </c>
      <c r="L78" s="85">
        <f>'CCBU8-MBB'!L78+'CCBU8-华勤'!L78+'CCBU8-VIVO合计'!L78</f>
        <v>1236183.9238908207</v>
      </c>
      <c r="M78" s="85">
        <f>'CCBU8-MBB'!M78+'CCBU8-华勤'!M78+'CCBU8-VIVO合计'!M78</f>
        <v>1150649.5040542367</v>
      </c>
      <c r="N78" s="85">
        <f>'CCBU8-MBB'!N78+'CCBU8-华勤'!N78+'CCBU8-VIVO合计'!N78</f>
        <v>1031795.8200097024</v>
      </c>
      <c r="O78" s="85">
        <f>'CCBU8-MBB'!O78+'CCBU8-华勤'!O78+'CCBU8-VIVO合计'!O78</f>
        <v>876919.42087221553</v>
      </c>
      <c r="P78" s="85">
        <f>'CCBU8-MBB'!P78+'CCBU8-华勤'!P78+'CCBU8-VIVO合计'!P78</f>
        <v>491173.93431231484</v>
      </c>
    </row>
    <row r="79" spans="2:16" s="19" customFormat="1">
      <c r="B79" s="10">
        <v>6.6</v>
      </c>
      <c r="C79" s="11" t="s">
        <v>56</v>
      </c>
      <c r="D79" s="85">
        <f>'CCBU8-MBB'!D79+'CCBU8-华勤'!D79+'CCBU8-VIVO合计'!D79</f>
        <v>3518740.2570967739</v>
      </c>
      <c r="E79" s="85">
        <f>'CCBU8-MBB'!E79+'CCBU8-华勤'!E79+'CCBU8-VIVO合计'!E79</f>
        <v>2940832.8333333335</v>
      </c>
      <c r="F79" s="85">
        <f>'CCBU8-MBB'!F79+'CCBU8-华勤'!F79+'CCBU8-VIVO合计'!F79</f>
        <v>2559138.3603225802</v>
      </c>
      <c r="G79" s="85">
        <f>'CCBU8-MBB'!G79+'CCBU8-华勤'!G79+'CCBU8-VIVO合计'!G79</f>
        <v>3609456.29</v>
      </c>
      <c r="H79" s="85">
        <f>'CCBU8-MBB'!H79+'CCBU8-华勤'!H79+'CCBU8-VIVO合计'!H79</f>
        <v>2595628.0196774201</v>
      </c>
      <c r="I79" s="85">
        <f>'CCBU8-MBB'!I79+'CCBU8-华勤'!I79+'CCBU8-VIVO合计'!I79</f>
        <v>2435613.3410000005</v>
      </c>
      <c r="J79" s="85">
        <f>'CCBU8-MBB'!J79+'CCBU8-华勤'!J79+'CCBU8-VIVO合计'!J79</f>
        <v>1522882.1919354838</v>
      </c>
      <c r="K79" s="85">
        <f>'CCBU8-MBB'!K79+'CCBU8-华勤'!K79+'CCBU8-VIVO合计'!K79</f>
        <v>2977159.6867741942</v>
      </c>
      <c r="L79" s="85">
        <f>'CCBU8-MBB'!L79+'CCBU8-华勤'!L79+'CCBU8-VIVO合计'!L79</f>
        <v>1463016.67</v>
      </c>
      <c r="M79" s="85">
        <f>'CCBU8-MBB'!M79+'CCBU8-华勤'!M79+'CCBU8-VIVO合计'!M79</f>
        <v>1859891.8183870967</v>
      </c>
      <c r="N79" s="85">
        <f>'CCBU8-MBB'!N79+'CCBU8-华勤'!N79+'CCBU8-VIVO合计'!N79</f>
        <v>1625876.5666666669</v>
      </c>
      <c r="O79" s="85">
        <f>'CCBU8-MBB'!O79+'CCBU8-华勤'!O79+'CCBU8-VIVO合计'!O79</f>
        <v>1681669.7045161291</v>
      </c>
      <c r="P79" s="85">
        <f>'CCBU8-MBB'!P79+'CCBU8-华勤'!P79+'CCBU8-VIVO合计'!P79</f>
        <v>567399.91258064518</v>
      </c>
    </row>
    <row r="80" spans="2:16" s="19" customFormat="1">
      <c r="B80" s="10">
        <v>6.7</v>
      </c>
      <c r="C80" s="11" t="s">
        <v>47</v>
      </c>
      <c r="D80" s="85">
        <f>'CCBU8-MBB'!D80+'CCBU8-华勤'!D80+'CCBU8-VIVO合计'!D80</f>
        <v>1714248.29</v>
      </c>
      <c r="E80" s="85">
        <f>'CCBU8-MBB'!E80+'CCBU8-华勤'!E80+'CCBU8-VIVO合计'!E80</f>
        <v>1681263.99</v>
      </c>
      <c r="F80" s="85">
        <f>'CCBU8-MBB'!F80+'CCBU8-华勤'!F80+'CCBU8-VIVO合计'!F80</f>
        <v>2248768.31</v>
      </c>
      <c r="G80" s="85">
        <f>'CCBU8-MBB'!G80+'CCBU8-华勤'!G80+'CCBU8-VIVO合计'!G80</f>
        <v>3031612.18</v>
      </c>
      <c r="H80" s="85">
        <f>'CCBU8-MBB'!H80+'CCBU8-华勤'!H80+'CCBU8-VIVO合计'!H80</f>
        <v>4142642.78</v>
      </c>
      <c r="I80" s="85">
        <f>'CCBU8-MBB'!I80+'CCBU8-华勤'!I80+'CCBU8-VIVO合计'!I80</f>
        <v>3128837.13</v>
      </c>
      <c r="J80" s="85">
        <f>'CCBU8-MBB'!J80+'CCBU8-华勤'!J80+'CCBU8-VIVO合计'!J80</f>
        <v>1860938.4400000002</v>
      </c>
      <c r="K80" s="85">
        <f>'CCBU8-MBB'!K80+'CCBU8-华勤'!K80+'CCBU8-VIVO合计'!K80</f>
        <v>1063776.3599999999</v>
      </c>
      <c r="L80" s="85">
        <f>'CCBU8-MBB'!L80+'CCBU8-华勤'!L80+'CCBU8-VIVO合计'!L80</f>
        <v>2098948.0100000002</v>
      </c>
      <c r="M80" s="85">
        <f>'CCBU8-MBB'!M80+'CCBU8-华勤'!M80+'CCBU8-VIVO合计'!M80</f>
        <v>2457406.5</v>
      </c>
      <c r="N80" s="85">
        <f>'CCBU8-MBB'!N80+'CCBU8-华勤'!N80+'CCBU8-VIVO合计'!N80</f>
        <v>2113314.08</v>
      </c>
      <c r="O80" s="85">
        <f>'CCBU8-MBB'!O80+'CCBU8-华勤'!O80+'CCBU8-VIVO合计'!O80</f>
        <v>1417883.81</v>
      </c>
      <c r="P80" s="85">
        <f>'CCBU8-MBB'!P80+'CCBU8-华勤'!P80+'CCBU8-VIVO合计'!P80</f>
        <v>219447.77</v>
      </c>
    </row>
    <row r="81" spans="2:16">
      <c r="B81" s="10">
        <v>7</v>
      </c>
      <c r="C81" s="10" t="s">
        <v>23</v>
      </c>
      <c r="D81" s="85">
        <f>'CCBU8-MBB'!D81+'CCBU8-华勤'!D81+'CCBU8-VIVO合计'!D81</f>
        <v>379225.10646463837</v>
      </c>
      <c r="E81" s="85">
        <f>'CCBU8-MBB'!E81+'CCBU8-华勤'!E81+'CCBU8-VIVO合计'!E81</f>
        <v>-4414896.0130492188</v>
      </c>
      <c r="F81" s="85">
        <f>'CCBU8-MBB'!F81+'CCBU8-华勤'!F81+'CCBU8-VIVO合计'!F81</f>
        <v>3253695.7917965604</v>
      </c>
      <c r="G81" s="85">
        <f>'CCBU8-MBB'!G81+'CCBU8-华勤'!G81+'CCBU8-VIVO合计'!G81</f>
        <v>-644707.94998303428</v>
      </c>
      <c r="H81" s="85">
        <f>'CCBU8-MBB'!H81+'CCBU8-华勤'!H81+'CCBU8-VIVO合计'!H81</f>
        <v>-4617339.6239332566</v>
      </c>
      <c r="I81" s="85">
        <f>'CCBU8-MBB'!I81+'CCBU8-华勤'!I81+'CCBU8-VIVO合计'!I81</f>
        <v>-4353667.8211508542</v>
      </c>
      <c r="J81" s="85">
        <f>'CCBU8-MBB'!J81+'CCBU8-华勤'!J81+'CCBU8-VIVO合计'!J81</f>
        <v>-9707542.5010846462</v>
      </c>
      <c r="K81" s="85">
        <f>'CCBU8-MBB'!K81+'CCBU8-华勤'!K81+'CCBU8-VIVO合计'!K81</f>
        <v>-3530020.5591058517</v>
      </c>
      <c r="L81" s="85">
        <f>'CCBU8-MBB'!L81+'CCBU8-华勤'!L81+'CCBU8-VIVO合计'!L81</f>
        <v>-4243288.4435716346</v>
      </c>
      <c r="M81" s="85">
        <f>'CCBU8-MBB'!M81+'CCBU8-华勤'!M81+'CCBU8-VIVO合计'!M81</f>
        <v>2100205.3142253412</v>
      </c>
      <c r="N81" s="85">
        <f>'CCBU8-MBB'!N81+'CCBU8-华勤'!N81+'CCBU8-VIVO合计'!N81</f>
        <v>3090628.4433236555</v>
      </c>
      <c r="O81" s="85">
        <f>'CCBU8-MBB'!O81+'CCBU8-华勤'!O81+'CCBU8-VIVO合计'!O81</f>
        <v>-1304428.5403883548</v>
      </c>
      <c r="P81" s="85">
        <f>'CCBU8-MBB'!P81+'CCBU8-华勤'!P81+'CCBU8-VIVO合计'!P81</f>
        <v>-886413.46689295955</v>
      </c>
    </row>
    <row r="82" spans="2:16">
      <c r="B82" s="36">
        <v>7.1</v>
      </c>
      <c r="C82" s="18" t="s">
        <v>24</v>
      </c>
      <c r="D82" s="85">
        <f>'CCBU8-MBB'!D82+'CCBU8-华勤'!D82+'CCBU8-VIVO合计'!D82</f>
        <v>0</v>
      </c>
      <c r="E82" s="85">
        <f>'CCBU8-MBB'!E82+'CCBU8-华勤'!E82+'CCBU8-VIVO合计'!E82</f>
        <v>0</v>
      </c>
      <c r="F82" s="85">
        <f>'CCBU8-MBB'!F82+'CCBU8-华勤'!F82+'CCBU8-VIVO合计'!F82</f>
        <v>0</v>
      </c>
      <c r="G82" s="85">
        <f>'CCBU8-MBB'!G82+'CCBU8-华勤'!G82+'CCBU8-VIVO合计'!G82</f>
        <v>0</v>
      </c>
      <c r="H82" s="85">
        <f>'CCBU8-MBB'!H82+'CCBU8-华勤'!H82+'CCBU8-VIVO合计'!H82</f>
        <v>0</v>
      </c>
      <c r="I82" s="85">
        <f>'CCBU8-MBB'!I82+'CCBU8-华勤'!I82+'CCBU8-VIVO合计'!I82</f>
        <v>0</v>
      </c>
      <c r="J82" s="85">
        <f>'CCBU8-MBB'!J82+'CCBU8-华勤'!J82+'CCBU8-VIVO合计'!J82</f>
        <v>0</v>
      </c>
      <c r="K82" s="85">
        <f>'CCBU8-MBB'!K82+'CCBU8-华勤'!K82+'CCBU8-VIVO合计'!K82</f>
        <v>0</v>
      </c>
      <c r="L82" s="85">
        <f>'CCBU8-MBB'!L82+'CCBU8-华勤'!L82+'CCBU8-VIVO合计'!L82</f>
        <v>0</v>
      </c>
      <c r="M82" s="85">
        <f>'CCBU8-MBB'!M82+'CCBU8-华勤'!M82+'CCBU8-VIVO合计'!M82</f>
        <v>0</v>
      </c>
      <c r="N82" s="85">
        <f>'CCBU8-MBB'!N82+'CCBU8-华勤'!N82+'CCBU8-VIVO合计'!N82</f>
        <v>0</v>
      </c>
      <c r="O82" s="85">
        <f>'CCBU8-MBB'!O82+'CCBU8-华勤'!O82+'CCBU8-VIVO合计'!O82</f>
        <v>0</v>
      </c>
      <c r="P82" s="85">
        <f>'CCBU8-MBB'!P82+'CCBU8-华勤'!P82+'CCBU8-VIVO合计'!P82</f>
        <v>0</v>
      </c>
    </row>
    <row r="83" spans="2:16">
      <c r="B83" s="36">
        <v>8</v>
      </c>
      <c r="C83" s="18" t="s">
        <v>25</v>
      </c>
      <c r="D83" s="85">
        <f>'CCBU8-MBB'!D83+'CCBU8-华勤'!D83+'CCBU8-VIVO合计'!D83</f>
        <v>82674</v>
      </c>
      <c r="E83" s="85">
        <f>'CCBU8-MBB'!E83+'CCBU8-华勤'!E83+'CCBU8-VIVO合计'!E83</f>
        <v>87679</v>
      </c>
      <c r="F83" s="85">
        <f>'CCBU8-MBB'!F83+'CCBU8-华勤'!F83+'CCBU8-VIVO合计'!F83</f>
        <v>107994</v>
      </c>
      <c r="G83" s="85">
        <f>'CCBU8-MBB'!G83+'CCBU8-华勤'!G83+'CCBU8-VIVO合计'!G83</f>
        <v>135905</v>
      </c>
      <c r="H83" s="85">
        <f>'CCBU8-MBB'!H83+'CCBU8-华勤'!H83+'CCBU8-VIVO合计'!H83</f>
        <v>180411</v>
      </c>
      <c r="I83" s="85">
        <f>'CCBU8-MBB'!I83+'CCBU8-华勤'!I83+'CCBU8-VIVO合计'!I83</f>
        <v>183982</v>
      </c>
      <c r="J83" s="85">
        <f>'CCBU8-MBB'!J83+'CCBU8-华勤'!J83+'CCBU8-VIVO合计'!J83</f>
        <v>176150</v>
      </c>
      <c r="K83" s="85">
        <f>'CCBU8-MBB'!K83+'CCBU8-华勤'!K83+'CCBU8-VIVO合计'!K83</f>
        <v>138330</v>
      </c>
      <c r="L83" s="85">
        <f>'CCBU8-MBB'!L83+'CCBU8-华勤'!L83+'CCBU8-VIVO合计'!L83</f>
        <v>166522</v>
      </c>
      <c r="M83" s="85">
        <f>'CCBU8-MBB'!M83+'CCBU8-华勤'!M83+'CCBU8-VIVO合计'!M83</f>
        <v>152165</v>
      </c>
      <c r="N83" s="85">
        <f>'CCBU8-MBB'!N83+'CCBU8-华勤'!N83+'CCBU8-VIVO合计'!N83</f>
        <v>171580</v>
      </c>
      <c r="O83" s="85">
        <f>'CCBU8-MBB'!O83+'CCBU8-华勤'!O83+'CCBU8-VIVO合计'!O83</f>
        <v>169168</v>
      </c>
      <c r="P83" s="85">
        <f>'CCBU8-MBB'!P83+'CCBU8-华勤'!P83+'CCBU8-VIVO合计'!P83</f>
        <v>33174.078999999998</v>
      </c>
    </row>
    <row r="84" spans="2:16">
      <c r="B84" s="36">
        <v>9</v>
      </c>
      <c r="C84" s="18" t="s">
        <v>26</v>
      </c>
      <c r="D84" s="85">
        <f>'CCBU8-MBB'!D84+'CCBU8-华勤'!D84+'CCBU8-VIVO合计'!D84</f>
        <v>2623023.632451884</v>
      </c>
      <c r="E84" s="85">
        <f>'CCBU8-MBB'!E84+'CCBU8-华勤'!E84+'CCBU8-VIVO合计'!E84</f>
        <v>2649706.3813697528</v>
      </c>
      <c r="F84" s="85">
        <f>'CCBU8-MBB'!F84+'CCBU8-华勤'!F84+'CCBU8-VIVO合计'!F84</f>
        <v>2878180.7077637189</v>
      </c>
      <c r="G84" s="85">
        <f>'CCBU8-MBB'!G84+'CCBU8-华勤'!G84+'CCBU8-VIVO合计'!G84</f>
        <v>2781153.6699113441</v>
      </c>
      <c r="H84" s="85">
        <f>'CCBU8-MBB'!H84+'CCBU8-华勤'!H84+'CCBU8-VIVO合计'!H84</f>
        <v>2619593.4909827895</v>
      </c>
      <c r="I84" s="85">
        <f>'CCBU8-MBB'!I84+'CCBU8-华勤'!I84+'CCBU8-VIVO合计'!I84</f>
        <v>3215697.4399763606</v>
      </c>
      <c r="J84" s="85">
        <f>'CCBU8-MBB'!J84+'CCBU8-华勤'!J84+'CCBU8-VIVO合计'!J84</f>
        <v>2825671.577264945</v>
      </c>
      <c r="K84" s="85">
        <f>'CCBU8-MBB'!K84+'CCBU8-华勤'!K84+'CCBU8-VIVO合计'!K84</f>
        <v>3167995.2874436285</v>
      </c>
      <c r="L84" s="85">
        <f>'CCBU8-MBB'!L84+'CCBU8-华勤'!L84+'CCBU8-VIVO合计'!L84</f>
        <v>3155679.8497765353</v>
      </c>
      <c r="M84" s="85">
        <f>'CCBU8-MBB'!M84+'CCBU8-华勤'!M84+'CCBU8-VIVO合计'!M84</f>
        <v>3087261.3958745236</v>
      </c>
      <c r="N84" s="85">
        <f>'CCBU8-MBB'!N84+'CCBU8-华勤'!N84+'CCBU8-VIVO合计'!N84</f>
        <v>2538892.7444052994</v>
      </c>
      <c r="O84" s="85">
        <f>'CCBU8-MBB'!O84+'CCBU8-华勤'!O84+'CCBU8-VIVO合计'!O84</f>
        <v>1803962.225523521</v>
      </c>
      <c r="P84" s="85">
        <f>'CCBU8-MBB'!P84+'CCBU8-华勤'!P84+'CCBU8-VIVO合计'!P84</f>
        <v>1006770.8803476631</v>
      </c>
    </row>
    <row r="85" spans="2:16">
      <c r="B85" s="36">
        <v>9.1</v>
      </c>
      <c r="C85" s="18" t="s">
        <v>27</v>
      </c>
      <c r="D85" s="85">
        <f>'CCBU8-MBB'!D85+'CCBU8-华勤'!D85+'CCBU8-VIVO合计'!D85</f>
        <v>0</v>
      </c>
      <c r="E85" s="85">
        <f>'CCBU8-MBB'!E85+'CCBU8-华勤'!E85+'CCBU8-VIVO合计'!E85</f>
        <v>0</v>
      </c>
      <c r="F85" s="85">
        <f>'CCBU8-MBB'!F85+'CCBU8-华勤'!F85+'CCBU8-VIVO合计'!F85</f>
        <v>0</v>
      </c>
      <c r="G85" s="85">
        <f>'CCBU8-MBB'!G85+'CCBU8-华勤'!G85+'CCBU8-VIVO合计'!G85</f>
        <v>0</v>
      </c>
      <c r="H85" s="85">
        <f>'CCBU8-MBB'!H85+'CCBU8-华勤'!H85+'CCBU8-VIVO合计'!H85</f>
        <v>0</v>
      </c>
      <c r="I85" s="85">
        <f>'CCBU8-MBB'!I85+'CCBU8-华勤'!I85+'CCBU8-VIVO合计'!I85</f>
        <v>0</v>
      </c>
      <c r="J85" s="85">
        <f>'CCBU8-MBB'!J85+'CCBU8-华勤'!J85+'CCBU8-VIVO合计'!J85</f>
        <v>0</v>
      </c>
      <c r="K85" s="85">
        <f>'CCBU8-MBB'!K85+'CCBU8-华勤'!K85+'CCBU8-VIVO合计'!K85</f>
        <v>223468.61000000004</v>
      </c>
      <c r="L85" s="85">
        <f>'CCBU8-MBB'!L85+'CCBU8-华勤'!L85+'CCBU8-VIVO合计'!L85</f>
        <v>22363.98</v>
      </c>
      <c r="M85" s="85">
        <f>'CCBU8-MBB'!M85+'CCBU8-华勤'!M85+'CCBU8-VIVO合计'!M85</f>
        <v>100063.36</v>
      </c>
      <c r="N85" s="85">
        <f>'CCBU8-MBB'!N85+'CCBU8-华勤'!N85+'CCBU8-VIVO合计'!N85</f>
        <v>0</v>
      </c>
      <c r="O85" s="85">
        <f>'CCBU8-MBB'!O85+'CCBU8-华勤'!O85+'CCBU8-VIVO合计'!O85</f>
        <v>0</v>
      </c>
      <c r="P85" s="85">
        <f>'CCBU8-MBB'!P85+'CCBU8-华勤'!P85+'CCBU8-VIVO合计'!P85</f>
        <v>0</v>
      </c>
    </row>
    <row r="86" spans="2:16" hidden="1">
      <c r="B86" s="41" t="s">
        <v>45</v>
      </c>
      <c r="C86" s="27" t="s">
        <v>28</v>
      </c>
      <c r="D86" s="85">
        <f>'CCBU8-MBB'!D86+'CCBU8-华勤'!D86+'CCBU8-VIVO合计'!D86</f>
        <v>0</v>
      </c>
      <c r="E86" s="85">
        <f>'CCBU8-MBB'!E86+'CCBU8-华勤'!E86+'CCBU8-VIVO合计'!E86</f>
        <v>0</v>
      </c>
      <c r="F86" s="85">
        <f>'CCBU8-MBB'!F86+'CCBU8-华勤'!F86+'CCBU8-VIVO合计'!F86</f>
        <v>0</v>
      </c>
      <c r="G86" s="85">
        <f>'CCBU8-MBB'!G86+'CCBU8-华勤'!G86+'CCBU8-VIVO合计'!G86</f>
        <v>0</v>
      </c>
      <c r="H86" s="85">
        <f>'CCBU8-MBB'!H86+'CCBU8-华勤'!H86+'CCBU8-VIVO合计'!H86</f>
        <v>0</v>
      </c>
      <c r="I86" s="85">
        <f>'CCBU8-MBB'!I86+'CCBU8-华勤'!I86+'CCBU8-VIVO合计'!I86</f>
        <v>0</v>
      </c>
      <c r="J86" s="85">
        <f>'CCBU8-MBB'!J86+'CCBU8-华勤'!J86+'CCBU8-VIVO合计'!J86</f>
        <v>0</v>
      </c>
      <c r="K86" s="85">
        <f>'CCBU8-MBB'!K86+'CCBU8-华勤'!K86+'CCBU8-VIVO合计'!K86</f>
        <v>0</v>
      </c>
      <c r="L86" s="85">
        <f>'CCBU8-MBB'!L86+'CCBU8-华勤'!L86+'CCBU8-VIVO合计'!L86</f>
        <v>0</v>
      </c>
      <c r="M86" s="85">
        <f>'CCBU8-MBB'!M86+'CCBU8-华勤'!M86+'CCBU8-VIVO合计'!M86</f>
        <v>0</v>
      </c>
      <c r="N86" s="85">
        <f>'CCBU8-MBB'!N86+'CCBU8-华勤'!N86+'CCBU8-VIVO合计'!N86</f>
        <v>0</v>
      </c>
      <c r="O86" s="85">
        <f>'CCBU8-MBB'!O86+'CCBU8-华勤'!O86+'CCBU8-VIVO合计'!O86</f>
        <v>0</v>
      </c>
      <c r="P86" s="85">
        <f>'CCBU8-MBB'!P86+'CCBU8-华勤'!P86+'CCBU8-VIVO合计'!P86</f>
        <v>0</v>
      </c>
    </row>
    <row r="87" spans="2:16">
      <c r="B87" s="40">
        <v>10</v>
      </c>
      <c r="C87" s="40" t="s">
        <v>29</v>
      </c>
      <c r="D87" s="86">
        <f>'CCBU8-MBB'!D87+'CCBU8-华勤'!D87+'CCBU8-VIVO合计'!D87</f>
        <v>-2326472.5259872456</v>
      </c>
      <c r="E87" s="86">
        <f>'CCBU8-MBB'!E87+'CCBU8-华勤'!E87+'CCBU8-VIVO合计'!E87</f>
        <v>-7152281.3944189716</v>
      </c>
      <c r="F87" s="86">
        <f>'CCBU8-MBB'!F87+'CCBU8-华勤'!F87+'CCBU8-VIVO合计'!F87</f>
        <v>267521.08403284149</v>
      </c>
      <c r="G87" s="86">
        <f>'CCBU8-MBB'!G87+'CCBU8-华勤'!G87+'CCBU8-VIVO合计'!G87</f>
        <v>-3561766.6198943779</v>
      </c>
      <c r="H87" s="86">
        <f>'CCBU8-MBB'!H87+'CCBU8-华勤'!H87+'CCBU8-VIVO合计'!H87</f>
        <v>-7417344.1149160471</v>
      </c>
      <c r="I87" s="86">
        <f>'CCBU8-MBB'!I87+'CCBU8-华勤'!I87+'CCBU8-VIVO合计'!I87</f>
        <v>-7753347.2611272158</v>
      </c>
      <c r="J87" s="86">
        <f>'CCBU8-MBB'!J87+'CCBU8-华勤'!J87+'CCBU8-VIVO合计'!J87</f>
        <v>-12709364.07834959</v>
      </c>
      <c r="K87" s="86">
        <f>'CCBU8-MBB'!K87+'CCBU8-华勤'!K87+'CCBU8-VIVO合计'!K87</f>
        <v>-7059814.4565494806</v>
      </c>
      <c r="L87" s="86">
        <f>'CCBU8-MBB'!L87+'CCBU8-华勤'!L87+'CCBU8-VIVO合计'!L87</f>
        <v>-7587854.2733481703</v>
      </c>
      <c r="M87" s="86">
        <f>'CCBU8-MBB'!M87+'CCBU8-华勤'!M87+'CCBU8-VIVO合计'!M87</f>
        <v>-1239284.4416491827</v>
      </c>
      <c r="N87" s="86">
        <f>'CCBU8-MBB'!N87+'CCBU8-华勤'!N87+'CCBU8-VIVO合计'!N87</f>
        <v>380155.69891835609</v>
      </c>
      <c r="O87" s="86">
        <f>'CCBU8-MBB'!O87+'CCBU8-华勤'!O87+'CCBU8-VIVO合计'!O87</f>
        <v>-3277558.7659118762</v>
      </c>
      <c r="P87" s="86">
        <f>'CCBU8-MBB'!P87+'CCBU8-华勤'!P87+'CCBU8-VIVO合计'!P87</f>
        <v>-1926358.4262406225</v>
      </c>
    </row>
    <row r="88" spans="2:16">
      <c r="B88" s="41">
        <v>11</v>
      </c>
      <c r="C88" s="41" t="s">
        <v>30</v>
      </c>
      <c r="D88" s="85">
        <f>'CCBU8-MBB'!D88+'CCBU8-华勤'!D88+'CCBU8-VIVO合计'!D88</f>
        <v>1894379.4625862068</v>
      </c>
      <c r="E88" s="85">
        <f>'CCBU8-MBB'!E88+'CCBU8-华勤'!E88+'CCBU8-VIVO合计'!E88</f>
        <v>2523604.7455172413</v>
      </c>
      <c r="F88" s="85">
        <f>'CCBU8-MBB'!F88+'CCBU8-华勤'!F88+'CCBU8-VIVO合计'!F88</f>
        <v>176773.18</v>
      </c>
      <c r="G88" s="85">
        <f>'CCBU8-MBB'!G88+'CCBU8-华勤'!G88+'CCBU8-VIVO合计'!G88</f>
        <v>1102525.8979310344</v>
      </c>
      <c r="H88" s="85">
        <f>'CCBU8-MBB'!H88+'CCBU8-华勤'!H88+'CCBU8-VIVO合计'!H88</f>
        <v>435701.73172413791</v>
      </c>
      <c r="I88" s="85">
        <f>'CCBU8-MBB'!I88+'CCBU8-华勤'!I88+'CCBU8-VIVO合计'!I88</f>
        <v>8196.16</v>
      </c>
      <c r="J88" s="85">
        <f>'CCBU8-MBB'!J88+'CCBU8-华勤'!J88+'CCBU8-VIVO合计'!J88</f>
        <v>0</v>
      </c>
      <c r="K88" s="85">
        <f>'CCBU8-MBB'!K88+'CCBU8-华勤'!K88+'CCBU8-VIVO合计'!K88</f>
        <v>0</v>
      </c>
      <c r="L88" s="85">
        <f>'CCBU8-MBB'!L88+'CCBU8-华勤'!L88+'CCBU8-VIVO合计'!L88</f>
        <v>0</v>
      </c>
      <c r="M88" s="85">
        <f>'CCBU8-MBB'!M88+'CCBU8-华勤'!M88+'CCBU8-VIVO合计'!M88</f>
        <v>0</v>
      </c>
      <c r="N88" s="85">
        <f>'CCBU8-MBB'!N88+'CCBU8-华勤'!N88+'CCBU8-VIVO合计'!N88</f>
        <v>0</v>
      </c>
      <c r="O88" s="85">
        <f>'CCBU8-MBB'!O88+'CCBU8-华勤'!O88+'CCBU8-VIVO合计'!O88</f>
        <v>0</v>
      </c>
      <c r="P88" s="85">
        <f>'CCBU8-MBB'!P88+'CCBU8-华勤'!P88+'CCBU8-VIVO合计'!P88</f>
        <v>0</v>
      </c>
    </row>
    <row r="89" spans="2:16">
      <c r="B89" s="40">
        <v>12</v>
      </c>
      <c r="C89" s="40" t="s">
        <v>31</v>
      </c>
      <c r="D89" s="86">
        <f>'CCBU8-MBB'!D89+'CCBU8-华勤'!D89+'CCBU8-VIVO合计'!D89</f>
        <v>-432093.0634010387</v>
      </c>
      <c r="E89" s="86">
        <f>'CCBU8-MBB'!E89+'CCBU8-华勤'!E89+'CCBU8-VIVO合计'!E89</f>
        <v>-4628676.6489017308</v>
      </c>
      <c r="F89" s="86">
        <f>'CCBU8-MBB'!F89+'CCBU8-华勤'!F89+'CCBU8-VIVO合计'!F89</f>
        <v>444294.26403284166</v>
      </c>
      <c r="G89" s="86">
        <f>'CCBU8-MBB'!G89+'CCBU8-华勤'!G89+'CCBU8-VIVO合计'!G89</f>
        <v>-2459240.7219633432</v>
      </c>
      <c r="H89" s="86">
        <f>'CCBU8-MBB'!H89+'CCBU8-华勤'!H89+'CCBU8-VIVO合计'!H89</f>
        <v>-6981642.3831919087</v>
      </c>
      <c r="I89" s="86">
        <f>'CCBU8-MBB'!I89+'CCBU8-华勤'!I89+'CCBU8-VIVO合计'!I89</f>
        <v>-7745151.1011272157</v>
      </c>
      <c r="J89" s="86">
        <f>'CCBU8-MBB'!J89+'CCBU8-华勤'!J89+'CCBU8-VIVO合计'!J89</f>
        <v>-12709364.07834959</v>
      </c>
      <c r="K89" s="86">
        <f>'CCBU8-MBB'!K89+'CCBU8-华勤'!K89+'CCBU8-VIVO合计'!K89</f>
        <v>-7059814.4565494806</v>
      </c>
      <c r="L89" s="86">
        <f>'CCBU8-MBB'!L89+'CCBU8-华勤'!L89+'CCBU8-VIVO合计'!L89</f>
        <v>-7587854.2733481703</v>
      </c>
      <c r="M89" s="86">
        <f>'CCBU8-MBB'!M89+'CCBU8-华勤'!M89+'CCBU8-VIVO合计'!M89</f>
        <v>-1239284.4416491827</v>
      </c>
      <c r="N89" s="86">
        <f>'CCBU8-MBB'!N89+'CCBU8-华勤'!N89+'CCBU8-VIVO合计'!N89</f>
        <v>380155.69891835609</v>
      </c>
      <c r="O89" s="86">
        <f>'CCBU8-MBB'!O89+'CCBU8-华勤'!O89+'CCBU8-VIVO合计'!O89</f>
        <v>-3277558.7659118762</v>
      </c>
      <c r="P89" s="86">
        <f>'CCBU8-MBB'!P89+'CCBU8-华勤'!P89+'CCBU8-VIVO合计'!P89</f>
        <v>-1926358.4262406225</v>
      </c>
    </row>
    <row r="90" spans="2:16">
      <c r="B90" s="26">
        <v>12.1</v>
      </c>
      <c r="C90" s="26" t="s">
        <v>32</v>
      </c>
      <c r="D90" s="87">
        <f>'CCBU8-MBB'!D90+'CCBU8-华勤'!D90+'CCBU8-VIVO合计'!D90</f>
        <v>1918913.839899349</v>
      </c>
      <c r="E90" s="87">
        <f>'CCBU8-MBB'!E90+'CCBU8-华勤'!E90+'CCBU8-VIVO合计'!E90</f>
        <v>1881199.08</v>
      </c>
      <c r="F90" s="87">
        <f>'CCBU8-MBB'!F90+'CCBU8-华勤'!F90+'CCBU8-VIVO合计'!F90</f>
        <v>2083671.4612777326</v>
      </c>
      <c r="G90" s="87">
        <f>'CCBU8-MBB'!G90+'CCBU8-华勤'!G90+'CCBU8-VIVO合计'!G90</f>
        <v>2075574.9467910388</v>
      </c>
      <c r="H90" s="87">
        <f>'CCBU8-MBB'!H90+'CCBU8-华勤'!H90+'CCBU8-VIVO合计'!H90</f>
        <v>2124627.2277200697</v>
      </c>
      <c r="I90" s="87">
        <f>'CCBU8-MBB'!I90+'CCBU8-华勤'!I90+'CCBU8-VIVO合计'!I90</f>
        <v>1404745.5000866977</v>
      </c>
      <c r="J90" s="87">
        <f>'CCBU8-MBB'!J90+'CCBU8-华勤'!J90+'CCBU8-VIVO合计'!J90</f>
        <v>623527.33852713183</v>
      </c>
      <c r="K90" s="87">
        <f>'CCBU8-MBB'!K90+'CCBU8-华勤'!K90+'CCBU8-VIVO合计'!K90</f>
        <v>1258595.4824505311</v>
      </c>
      <c r="L90" s="87">
        <f>'CCBU8-MBB'!L90+'CCBU8-华勤'!L90+'CCBU8-VIVO合计'!L90</f>
        <v>1282124.4333333333</v>
      </c>
      <c r="M90" s="87">
        <f>'CCBU8-MBB'!M90+'CCBU8-华勤'!M90+'CCBU8-VIVO合计'!M90</f>
        <v>1221983.08</v>
      </c>
      <c r="N90" s="87">
        <f>'CCBU8-MBB'!N90+'CCBU8-华勤'!N90+'CCBU8-VIVO合计'!N90</f>
        <v>959408.64000000001</v>
      </c>
      <c r="O90" s="87">
        <f>'CCBU8-MBB'!O90+'CCBU8-华勤'!O90+'CCBU8-VIVO合计'!O90</f>
        <v>520554</v>
      </c>
      <c r="P90" s="87">
        <f>'CCBU8-MBB'!P90+'CCBU8-华勤'!P90+'CCBU8-VIVO合计'!P90</f>
        <v>358362.04</v>
      </c>
    </row>
    <row r="91" spans="2:16">
      <c r="B91" s="41">
        <v>13</v>
      </c>
      <c r="C91" s="35" t="s">
        <v>33</v>
      </c>
      <c r="D91" s="5">
        <f t="shared" ref="D91:P91" si="9">+(D57+D70-D58-D61)/D53</f>
        <v>21.647421676688818</v>
      </c>
      <c r="E91" s="5">
        <f t="shared" si="9"/>
        <v>22.529559116650859</v>
      </c>
      <c r="F91" s="5">
        <f t="shared" si="9"/>
        <v>19.935090472387483</v>
      </c>
      <c r="G91" s="5">
        <f t="shared" si="9"/>
        <v>20.114534059360167</v>
      </c>
      <c r="H91" s="5">
        <f t="shared" si="9"/>
        <v>17.613356039915985</v>
      </c>
      <c r="I91" s="5">
        <f t="shared" si="9"/>
        <v>24.714788979361828</v>
      </c>
      <c r="J91" s="5">
        <f t="shared" si="9"/>
        <v>37.930039133409288</v>
      </c>
      <c r="K91" s="5">
        <f t="shared" si="9"/>
        <v>25.547915313107506</v>
      </c>
      <c r="L91" s="5">
        <f t="shared" si="9"/>
        <v>24.776565727308608</v>
      </c>
      <c r="M91" s="5">
        <f t="shared" si="9"/>
        <v>23.524713824822072</v>
      </c>
      <c r="N91" s="5">
        <f t="shared" si="9"/>
        <v>22.568136948064534</v>
      </c>
      <c r="O91" s="5">
        <f t="shared" si="9"/>
        <v>28.218890346416231</v>
      </c>
      <c r="P91" s="5">
        <f t="shared" si="9"/>
        <v>26.462643858409113</v>
      </c>
    </row>
    <row r="92" spans="2:16">
      <c r="B92" s="41">
        <v>14</v>
      </c>
      <c r="C92" s="35" t="s">
        <v>34</v>
      </c>
      <c r="D92" s="5">
        <f t="shared" ref="D92" si="10">+(D58+D71-D59-D62)/D54</f>
        <v>-0.33232095403685008</v>
      </c>
      <c r="E92" s="5">
        <f t="shared" ref="E92:P92" si="11">(+E57-E58-E61)/E53</f>
        <v>11.836455888744553</v>
      </c>
      <c r="F92" s="5">
        <f t="shared" si="11"/>
        <v>11.701833004520228</v>
      </c>
      <c r="G92" s="5">
        <f t="shared" si="11"/>
        <v>10.093142209901741</v>
      </c>
      <c r="H92" s="5">
        <f t="shared" si="11"/>
        <v>7.9100137092187071</v>
      </c>
      <c r="I92" s="5">
        <f t="shared" si="11"/>
        <v>12.536030706210269</v>
      </c>
      <c r="J92" s="5">
        <f t="shared" si="11"/>
        <v>15.907411578908558</v>
      </c>
      <c r="K92" s="5">
        <f t="shared" si="11"/>
        <v>13.987573786621118</v>
      </c>
      <c r="L92" s="5">
        <f t="shared" si="11"/>
        <v>13.350113681774591</v>
      </c>
      <c r="M92" s="5">
        <f t="shared" si="11"/>
        <v>12.782788244498441</v>
      </c>
      <c r="N92" s="5">
        <f t="shared" si="11"/>
        <v>10.982698060755425</v>
      </c>
      <c r="O92" s="5">
        <f t="shared" si="11"/>
        <v>9.7900656031842992</v>
      </c>
      <c r="P92" s="5">
        <f t="shared" si="11"/>
        <v>10.834589149006964</v>
      </c>
    </row>
    <row r="93" spans="2:16">
      <c r="B93" s="41">
        <v>15</v>
      </c>
      <c r="C93" s="35" t="s">
        <v>35</v>
      </c>
      <c r="D93" s="5">
        <f t="shared" ref="D93" si="12">+(D59+D72-D60-D63)/D55</f>
        <v>50.723882279255804</v>
      </c>
      <c r="E93" s="5">
        <f t="shared" ref="E93:P93" si="13">+E70/E53</f>
        <v>10.693103227906308</v>
      </c>
      <c r="F93" s="5">
        <f t="shared" si="13"/>
        <v>8.2332574678672543</v>
      </c>
      <c r="G93" s="5">
        <f t="shared" si="13"/>
        <v>10.021391849458427</v>
      </c>
      <c r="H93" s="5">
        <f t="shared" si="13"/>
        <v>9.7033423306972768</v>
      </c>
      <c r="I93" s="5">
        <f t="shared" si="13"/>
        <v>12.178758273151557</v>
      </c>
      <c r="J93" s="5">
        <f t="shared" si="13"/>
        <v>22.022627554500726</v>
      </c>
      <c r="K93" s="5">
        <f t="shared" si="13"/>
        <v>11.560341526486386</v>
      </c>
      <c r="L93" s="5">
        <f t="shared" si="13"/>
        <v>11.426452045534015</v>
      </c>
      <c r="M93" s="5">
        <f t="shared" si="13"/>
        <v>10.741925580323631</v>
      </c>
      <c r="N93" s="5">
        <f t="shared" si="13"/>
        <v>11.585438887309108</v>
      </c>
      <c r="O93" s="5">
        <f t="shared" si="13"/>
        <v>18.428824743231932</v>
      </c>
      <c r="P93" s="5">
        <f t="shared" si="13"/>
        <v>15.628054709402146</v>
      </c>
    </row>
    <row r="94" spans="2:16">
      <c r="B94" s="41">
        <v>16</v>
      </c>
      <c r="C94" s="35" t="s">
        <v>36</v>
      </c>
      <c r="D94" s="5">
        <f t="shared" ref="D94:O94" si="14">+D92/D91</f>
        <v>-1.5351525876853607E-2</v>
      </c>
      <c r="E94" s="5">
        <f t="shared" si="14"/>
        <v>0.52537450144759446</v>
      </c>
      <c r="F94" s="5">
        <f t="shared" si="14"/>
        <v>0.58699673426256505</v>
      </c>
      <c r="G94" s="5">
        <f t="shared" si="14"/>
        <v>0.50178354517762058</v>
      </c>
      <c r="H94" s="5">
        <f t="shared" si="14"/>
        <v>0.44909179666230364</v>
      </c>
      <c r="I94" s="5">
        <f t="shared" si="14"/>
        <v>0.50722790781982907</v>
      </c>
      <c r="J94" s="5">
        <f t="shared" si="14"/>
        <v>0.41938821953118144</v>
      </c>
      <c r="K94" s="5">
        <f t="shared" si="14"/>
        <v>0.54750352876912478</v>
      </c>
      <c r="L94" s="5">
        <f t="shared" si="14"/>
        <v>0.53882018309987822</v>
      </c>
      <c r="M94" s="5">
        <f t="shared" si="14"/>
        <v>0.54337699237007075</v>
      </c>
      <c r="N94" s="5">
        <f t="shared" si="14"/>
        <v>0.48664619884351207</v>
      </c>
      <c r="O94" s="5">
        <f t="shared" si="14"/>
        <v>0.3469330467286651</v>
      </c>
      <c r="P94" s="5">
        <f>+P92/P91</f>
        <v>0.40942957956047255</v>
      </c>
    </row>
    <row r="95" spans="2:16">
      <c r="B95" s="41">
        <v>17</v>
      </c>
      <c r="C95" s="35" t="s">
        <v>37</v>
      </c>
      <c r="D95" s="5">
        <f t="shared" ref="D95:O95" si="15">+D93/D91</f>
        <v>2.3431835456819408</v>
      </c>
      <c r="E95" s="5">
        <f t="shared" si="15"/>
        <v>0.47462549855240554</v>
      </c>
      <c r="F95" s="5">
        <f t="shared" si="15"/>
        <v>0.4130032657374349</v>
      </c>
      <c r="G95" s="5">
        <f t="shared" si="15"/>
        <v>0.49821645482237942</v>
      </c>
      <c r="H95" s="5">
        <f t="shared" si="15"/>
        <v>0.5509082033376963</v>
      </c>
      <c r="I95" s="5">
        <f t="shared" si="15"/>
        <v>0.49277209218017082</v>
      </c>
      <c r="J95" s="5">
        <f t="shared" si="15"/>
        <v>0.58061178046881845</v>
      </c>
      <c r="K95" s="5">
        <f t="shared" si="15"/>
        <v>0.45249647123087516</v>
      </c>
      <c r="L95" s="5">
        <f t="shared" si="15"/>
        <v>0.46117981690012172</v>
      </c>
      <c r="M95" s="5">
        <f t="shared" si="15"/>
        <v>0.45662300762992925</v>
      </c>
      <c r="N95" s="5">
        <f t="shared" si="15"/>
        <v>0.51335380115648788</v>
      </c>
      <c r="O95" s="5">
        <f t="shared" si="15"/>
        <v>0.6530669532713349</v>
      </c>
      <c r="P95" s="5">
        <f>+P93/P91</f>
        <v>0.59057042043952734</v>
      </c>
    </row>
    <row r="96" spans="2:16">
      <c r="B96" s="41">
        <v>18</v>
      </c>
      <c r="C96" s="35" t="s">
        <v>38</v>
      </c>
      <c r="D96" s="6">
        <f t="shared" ref="D96:P96" si="16">D89/D54</f>
        <v>-1.0082166244360787E-2</v>
      </c>
      <c r="E96" s="6">
        <f t="shared" si="16"/>
        <v>-0.11560781288094041</v>
      </c>
      <c r="F96" s="6">
        <f t="shared" si="16"/>
        <v>9.6649196076061452E-3</v>
      </c>
      <c r="G96" s="6">
        <f t="shared" si="16"/>
        <v>-5.6617121925412926E-2</v>
      </c>
      <c r="H96" s="6">
        <f t="shared" si="16"/>
        <v>-0.18907148358050554</v>
      </c>
      <c r="I96" s="6">
        <f t="shared" si="16"/>
        <v>-0.24426257116889008</v>
      </c>
      <c r="J96" s="6">
        <f t="shared" si="16"/>
        <v>-0.85277159700393423</v>
      </c>
      <c r="K96" s="6">
        <f t="shared" si="16"/>
        <v>-0.23580741121787918</v>
      </c>
      <c r="L96" s="6">
        <f t="shared" si="16"/>
        <v>-0.23232399576392632</v>
      </c>
      <c r="M96" s="6">
        <f t="shared" si="16"/>
        <v>-3.6914219057802469E-2</v>
      </c>
      <c r="N96" s="6">
        <f t="shared" si="16"/>
        <v>1.4600071945892841E-2</v>
      </c>
      <c r="O96" s="6">
        <f t="shared" si="16"/>
        <v>-0.24486754242188094</v>
      </c>
      <c r="P96" s="6">
        <f t="shared" si="16"/>
        <v>-0.24699456539333239</v>
      </c>
    </row>
    <row r="97" spans="2:16">
      <c r="B97" s="41">
        <v>19</v>
      </c>
      <c r="C97" s="35" t="s">
        <v>39</v>
      </c>
      <c r="D97" s="6">
        <f t="shared" ref="D97:P97" si="17">D55/D54</f>
        <v>1.2267507630301126E-3</v>
      </c>
      <c r="E97" s="6">
        <f t="shared" si="17"/>
        <v>2.1887339113718673E-3</v>
      </c>
      <c r="F97" s="6">
        <f t="shared" si="17"/>
        <v>1.6794862571087165E-3</v>
      </c>
      <c r="G97" s="6">
        <f t="shared" si="17"/>
        <v>1.5509963662249297E-3</v>
      </c>
      <c r="H97" s="6">
        <f t="shared" si="17"/>
        <v>1.6691631654699201E-3</v>
      </c>
      <c r="I97" s="6">
        <f t="shared" si="17"/>
        <v>1.9403010658510906E-3</v>
      </c>
      <c r="J97" s="6">
        <f t="shared" si="17"/>
        <v>2.2880382746585345E-7</v>
      </c>
      <c r="K97" s="6">
        <f t="shared" si="17"/>
        <v>1.217945891251488E-3</v>
      </c>
      <c r="L97" s="6">
        <f t="shared" si="17"/>
        <v>3.9221201551504214E-3</v>
      </c>
      <c r="M97" s="6">
        <f t="shared" si="17"/>
        <v>0</v>
      </c>
      <c r="N97" s="6">
        <f t="shared" si="17"/>
        <v>0</v>
      </c>
      <c r="O97" s="6">
        <f t="shared" si="17"/>
        <v>0</v>
      </c>
      <c r="P97" s="6">
        <f t="shared" si="17"/>
        <v>0</v>
      </c>
    </row>
    <row r="98" spans="2:16">
      <c r="B98" s="41">
        <v>20</v>
      </c>
      <c r="C98" s="35" t="s">
        <v>40</v>
      </c>
      <c r="D98" s="6">
        <f t="shared" ref="D98:P98" si="18">D81/D56</f>
        <v>8.8594495595370974E-3</v>
      </c>
      <c r="E98" s="6">
        <f t="shared" si="18"/>
        <v>-0.11051021349697711</v>
      </c>
      <c r="F98" s="6">
        <f t="shared" si="18"/>
        <v>7.0898082576811294E-2</v>
      </c>
      <c r="G98" s="6">
        <f t="shared" si="18"/>
        <v>-1.4865649358862988E-2</v>
      </c>
      <c r="H98" s="6">
        <f t="shared" si="18"/>
        <v>-0.12525231640397674</v>
      </c>
      <c r="I98" s="6">
        <f t="shared" si="18"/>
        <v>-0.13757065337394012</v>
      </c>
      <c r="J98" s="6">
        <f t="shared" si="18"/>
        <v>-0.65135583218098048</v>
      </c>
      <c r="K98" s="6">
        <f t="shared" si="18"/>
        <v>-0.11805127107350234</v>
      </c>
      <c r="L98" s="6">
        <f t="shared" si="18"/>
        <v>-0.1304320577178858</v>
      </c>
      <c r="M98" s="6">
        <f t="shared" si="18"/>
        <v>6.2558228305121907E-2</v>
      </c>
      <c r="N98" s="6">
        <f t="shared" si="18"/>
        <v>0.11869714898115749</v>
      </c>
      <c r="O98" s="6">
        <f t="shared" si="18"/>
        <v>-9.7454304792912366E-2</v>
      </c>
      <c r="P98" s="6">
        <f t="shared" si="18"/>
        <v>-0.1136545027299482</v>
      </c>
    </row>
    <row r="99" spans="2:16" ht="17.25" thickBot="1">
      <c r="B99" s="41">
        <v>21</v>
      </c>
      <c r="C99" s="37" t="s">
        <v>41</v>
      </c>
      <c r="D99" s="6">
        <f t="shared" ref="D99:P99" si="19">D89/D56</f>
        <v>-1.0094549740957953E-2</v>
      </c>
      <c r="E99" s="6">
        <f t="shared" si="19"/>
        <v>-0.11586140266196578</v>
      </c>
      <c r="F99" s="6">
        <f t="shared" si="19"/>
        <v>9.6811790147139677E-3</v>
      </c>
      <c r="G99" s="6">
        <f t="shared" si="19"/>
        <v>-5.6705071284922366E-2</v>
      </c>
      <c r="H99" s="6">
        <f t="shared" si="19"/>
        <v>-0.18938760239041225</v>
      </c>
      <c r="I99" s="6">
        <f t="shared" si="19"/>
        <v>-0.2447374354757974</v>
      </c>
      <c r="J99" s="6">
        <f t="shared" si="19"/>
        <v>-0.85277179212138421</v>
      </c>
      <c r="K99" s="6">
        <f t="shared" si="19"/>
        <v>-0.23609496210692249</v>
      </c>
      <c r="L99" s="6">
        <f t="shared" si="19"/>
        <v>-0.23323878630867037</v>
      </c>
      <c r="M99" s="6">
        <f t="shared" si="19"/>
        <v>-3.6914219057802469E-2</v>
      </c>
      <c r="N99" s="6">
        <f t="shared" si="19"/>
        <v>1.4600071945892841E-2</v>
      </c>
      <c r="O99" s="6">
        <f t="shared" si="19"/>
        <v>-0.24486754242188094</v>
      </c>
      <c r="P99" s="6">
        <f t="shared" si="19"/>
        <v>-0.24699456539333239</v>
      </c>
    </row>
  </sheetData>
  <phoneticPr fontId="10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P99"/>
  <sheetViews>
    <sheetView topLeftCell="A62" zoomScale="60" zoomScaleNormal="60" workbookViewId="0">
      <selection activeCell="K109" sqref="K109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5" width="15.59765625" style="15" bestFit="1" customWidth="1"/>
    <col min="6" max="6" width="16.46484375" style="15" bestFit="1" customWidth="1"/>
    <col min="7" max="7" width="15.59765625" style="15" bestFit="1" customWidth="1"/>
    <col min="8" max="8" width="19.3984375" style="15" customWidth="1"/>
    <col min="9" max="9" width="16.46484375" style="15" bestFit="1" customWidth="1"/>
    <col min="10" max="14" width="15.73046875" style="15" customWidth="1"/>
    <col min="15" max="15" width="16.265625" style="15" customWidth="1"/>
    <col min="16" max="16" width="15.1328125" style="15" customWidth="1"/>
    <col min="17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34" t="s">
        <v>48</v>
      </c>
      <c r="C2" s="13" t="s">
        <v>49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1">
        <v>1</v>
      </c>
      <c r="C3" s="35" t="s">
        <v>2</v>
      </c>
      <c r="D3" s="142">
        <v>794209.16106436052</v>
      </c>
      <c r="E3" s="142">
        <v>188779</v>
      </c>
      <c r="F3" s="142">
        <v>0</v>
      </c>
      <c r="G3" s="142"/>
      <c r="H3" s="142">
        <v>982988.16106436052</v>
      </c>
      <c r="I3" s="142">
        <v>9876124.5942105539</v>
      </c>
    </row>
    <row r="4" spans="2:16">
      <c r="B4" s="40">
        <v>2</v>
      </c>
      <c r="C4" s="33" t="s">
        <v>3</v>
      </c>
      <c r="D4" s="143">
        <v>11731905.729999984</v>
      </c>
      <c r="E4" s="143">
        <v>2644038.37</v>
      </c>
      <c r="F4" s="143">
        <v>0</v>
      </c>
      <c r="G4" s="143"/>
      <c r="H4" s="143">
        <v>14375944.099999983</v>
      </c>
      <c r="I4" s="143">
        <v>144868443.70999995</v>
      </c>
    </row>
    <row r="5" spans="2:16">
      <c r="B5" s="41">
        <v>3</v>
      </c>
      <c r="C5" s="38" t="s">
        <v>4</v>
      </c>
      <c r="D5" s="142">
        <v>97991.02</v>
      </c>
      <c r="E5" s="142">
        <v>128099.02</v>
      </c>
      <c r="F5" s="142">
        <v>0</v>
      </c>
      <c r="G5" s="142">
        <v>0</v>
      </c>
      <c r="H5" s="142">
        <v>226090.04</v>
      </c>
      <c r="I5" s="142">
        <v>1299099.77</v>
      </c>
    </row>
    <row r="6" spans="2:16">
      <c r="B6" s="40">
        <v>4</v>
      </c>
      <c r="C6" s="43" t="s">
        <v>5</v>
      </c>
      <c r="D6" s="143">
        <v>11633914.709999986</v>
      </c>
      <c r="E6" s="143">
        <v>2515939.35</v>
      </c>
      <c r="F6" s="143">
        <v>0</v>
      </c>
      <c r="G6" s="143">
        <v>0</v>
      </c>
      <c r="H6" s="143">
        <v>14149854.059999986</v>
      </c>
      <c r="I6" s="143">
        <v>143569343.93999994</v>
      </c>
      <c r="K6" s="32"/>
      <c r="L6" s="32"/>
      <c r="M6" s="32"/>
      <c r="N6" s="32"/>
      <c r="O6" s="32"/>
    </row>
    <row r="7" spans="2:16">
      <c r="B7" s="41">
        <v>5</v>
      </c>
      <c r="C7" s="38" t="s">
        <v>6</v>
      </c>
      <c r="D7" s="142">
        <v>7151736.3845114596</v>
      </c>
      <c r="E7" s="142">
        <v>1376635.1900000002</v>
      </c>
      <c r="F7" s="142">
        <v>0</v>
      </c>
      <c r="G7" s="142">
        <v>0</v>
      </c>
      <c r="H7" s="142">
        <v>8528371.5745114591</v>
      </c>
      <c r="I7" s="142">
        <v>81152475.375733212</v>
      </c>
      <c r="K7" s="32"/>
      <c r="L7" s="32"/>
      <c r="M7" s="32"/>
      <c r="N7" s="32"/>
      <c r="O7" s="32"/>
    </row>
    <row r="8" spans="2:16">
      <c r="B8" s="41">
        <v>5.0999999999999996</v>
      </c>
      <c r="C8" s="11" t="s">
        <v>54</v>
      </c>
      <c r="D8" s="147">
        <v>796481.64</v>
      </c>
      <c r="E8" s="147">
        <v>184938.09000000003</v>
      </c>
      <c r="F8" s="147">
        <v>0</v>
      </c>
      <c r="G8" s="147"/>
      <c r="H8" s="147">
        <v>981419.73</v>
      </c>
      <c r="I8" s="147">
        <v>7319629.9029000001</v>
      </c>
      <c r="K8" s="32"/>
      <c r="L8" s="32"/>
      <c r="M8" s="32"/>
      <c r="N8" s="32"/>
      <c r="O8" s="32"/>
    </row>
    <row r="9" spans="2:16" s="80" customFormat="1">
      <c r="B9" s="76"/>
      <c r="C9" s="68" t="s">
        <v>58</v>
      </c>
      <c r="D9" s="147"/>
      <c r="E9" s="147"/>
      <c r="F9" s="147">
        <v>0</v>
      </c>
      <c r="G9" s="147"/>
      <c r="H9" s="147"/>
      <c r="I9" s="147"/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147">
        <v>796481.64</v>
      </c>
      <c r="E10" s="147">
        <v>184938.09000000003</v>
      </c>
      <c r="F10" s="147">
        <v>0</v>
      </c>
      <c r="G10" s="147"/>
      <c r="H10" s="147">
        <v>981419.73</v>
      </c>
      <c r="I10" s="147"/>
      <c r="J10" s="77"/>
      <c r="K10" s="77"/>
      <c r="L10" s="77"/>
      <c r="M10" s="77"/>
      <c r="N10" s="77"/>
    </row>
    <row r="11" spans="2:16" hidden="1">
      <c r="B11" s="41" t="s">
        <v>45</v>
      </c>
      <c r="C11" s="24" t="s">
        <v>7</v>
      </c>
      <c r="D11" s="147">
        <v>0</v>
      </c>
      <c r="E11" s="147">
        <v>0</v>
      </c>
      <c r="F11" s="147">
        <v>0</v>
      </c>
      <c r="G11" s="147"/>
      <c r="H11" s="147">
        <v>0</v>
      </c>
      <c r="I11" s="147">
        <v>0</v>
      </c>
      <c r="K11" s="32"/>
      <c r="L11" s="32"/>
      <c r="M11" s="32"/>
      <c r="N11" s="32"/>
      <c r="O11" s="32"/>
    </row>
    <row r="12" spans="2:16">
      <c r="B12" s="41">
        <v>5.2</v>
      </c>
      <c r="C12" s="11" t="s">
        <v>8</v>
      </c>
      <c r="D12" s="147">
        <v>5448109.2999999989</v>
      </c>
      <c r="E12" s="147">
        <v>948838</v>
      </c>
      <c r="F12" s="147">
        <v>0</v>
      </c>
      <c r="G12" s="147"/>
      <c r="H12" s="147">
        <v>6396947.2999999989</v>
      </c>
      <c r="I12" s="147">
        <v>65673853.879999995</v>
      </c>
      <c r="K12" s="32"/>
      <c r="L12" s="32"/>
      <c r="M12" s="32"/>
      <c r="N12" s="32"/>
      <c r="O12" s="32"/>
    </row>
    <row r="13" spans="2:16" hidden="1" outlineLevel="1">
      <c r="B13" s="41" t="s">
        <v>45</v>
      </c>
      <c r="C13" s="24" t="s">
        <v>9</v>
      </c>
      <c r="D13" s="147">
        <v>403956.06000000006</v>
      </c>
      <c r="E13" s="147">
        <v>112886.70000000001</v>
      </c>
      <c r="F13" s="147">
        <v>0</v>
      </c>
      <c r="G13" s="147"/>
      <c r="H13" s="147">
        <v>516842.76000000007</v>
      </c>
      <c r="I13" s="147">
        <v>5353617.4600000009</v>
      </c>
      <c r="K13" s="32"/>
      <c r="L13" s="32"/>
      <c r="M13" s="32"/>
      <c r="N13" s="32"/>
      <c r="O13" s="32"/>
    </row>
    <row r="14" spans="2:16" hidden="1" outlineLevel="1">
      <c r="B14" s="41" t="s">
        <v>45</v>
      </c>
      <c r="C14" s="24" t="s">
        <v>10</v>
      </c>
      <c r="D14" s="147">
        <v>59323.420000000006</v>
      </c>
      <c r="E14" s="147">
        <v>57382.35</v>
      </c>
      <c r="F14" s="147">
        <v>0</v>
      </c>
      <c r="G14" s="147"/>
      <c r="H14" s="147">
        <v>116705.77</v>
      </c>
      <c r="I14" s="147">
        <v>340151.04999999993</v>
      </c>
      <c r="K14" s="32"/>
      <c r="L14" s="32"/>
      <c r="M14" s="32"/>
      <c r="N14" s="32"/>
      <c r="O14" s="32"/>
    </row>
    <row r="15" spans="2:16" hidden="1" outlineLevel="1">
      <c r="B15" s="41" t="s">
        <v>45</v>
      </c>
      <c r="C15" s="24" t="s">
        <v>11</v>
      </c>
      <c r="D15" s="147">
        <v>443865.96451145923</v>
      </c>
      <c r="E15" s="147">
        <v>72590.05</v>
      </c>
      <c r="F15" s="147">
        <v>0</v>
      </c>
      <c r="G15" s="147">
        <v>0</v>
      </c>
      <c r="H15" s="147">
        <v>516456.01451145922</v>
      </c>
      <c r="I15" s="147">
        <v>2465223.0828332342</v>
      </c>
      <c r="K15" s="32"/>
      <c r="L15" s="32"/>
      <c r="M15" s="32"/>
      <c r="N15" s="32"/>
      <c r="O15" s="32"/>
    </row>
    <row r="16" spans="2:16" hidden="1" outlineLevel="1">
      <c r="B16" s="41" t="s">
        <v>45</v>
      </c>
      <c r="C16" s="24" t="s">
        <v>12</v>
      </c>
      <c r="D16" s="147"/>
      <c r="E16" s="147">
        <v>0</v>
      </c>
      <c r="F16" s="147">
        <v>0</v>
      </c>
      <c r="G16" s="147">
        <v>0</v>
      </c>
      <c r="H16" s="147">
        <v>0</v>
      </c>
      <c r="I16" s="147">
        <v>0</v>
      </c>
      <c r="K16" s="32"/>
      <c r="L16" s="32"/>
      <c r="M16" s="32"/>
      <c r="N16" s="32"/>
      <c r="O16" s="32"/>
    </row>
    <row r="17" spans="2:15" hidden="1" outlineLevel="1">
      <c r="B17" s="41" t="s">
        <v>45</v>
      </c>
      <c r="C17" s="24" t="s">
        <v>13</v>
      </c>
      <c r="D17" s="147"/>
      <c r="E17" s="147">
        <v>0</v>
      </c>
      <c r="F17" s="147">
        <v>0</v>
      </c>
      <c r="G17" s="147">
        <v>0</v>
      </c>
      <c r="H17" s="147">
        <v>0</v>
      </c>
      <c r="I17" s="147">
        <v>0</v>
      </c>
      <c r="K17" s="32"/>
      <c r="L17" s="32"/>
      <c r="M17" s="32"/>
      <c r="N17" s="32"/>
      <c r="O17" s="32"/>
    </row>
    <row r="18" spans="2:15" hidden="1" outlineLevel="1">
      <c r="B18" s="41" t="s">
        <v>45</v>
      </c>
      <c r="C18" s="24" t="s">
        <v>14</v>
      </c>
      <c r="D18" s="147"/>
      <c r="E18" s="147">
        <v>0</v>
      </c>
      <c r="F18" s="147">
        <v>0</v>
      </c>
      <c r="G18" s="147">
        <v>0</v>
      </c>
      <c r="H18" s="147">
        <v>0</v>
      </c>
      <c r="I18" s="147">
        <v>0</v>
      </c>
      <c r="K18" s="32"/>
      <c r="L18" s="32"/>
      <c r="M18" s="32"/>
      <c r="N18" s="32"/>
      <c r="O18" s="32"/>
    </row>
    <row r="19" spans="2:15" hidden="1" outlineLevel="1">
      <c r="B19" s="41" t="s">
        <v>45</v>
      </c>
      <c r="C19" s="24" t="s">
        <v>55</v>
      </c>
      <c r="D19" s="147"/>
      <c r="E19" s="147">
        <v>0</v>
      </c>
      <c r="F19" s="147">
        <v>0</v>
      </c>
      <c r="G19" s="147">
        <v>0</v>
      </c>
      <c r="H19" s="147">
        <v>0</v>
      </c>
      <c r="I19" s="147">
        <v>0</v>
      </c>
      <c r="K19" s="32"/>
      <c r="L19" s="32"/>
      <c r="M19" s="32"/>
      <c r="N19" s="32"/>
      <c r="O19" s="32"/>
    </row>
    <row r="20" spans="2:15" collapsed="1">
      <c r="B20" s="41">
        <v>6</v>
      </c>
      <c r="C20" s="22" t="s">
        <v>44</v>
      </c>
      <c r="D20" s="147">
        <v>9199764.4674916733</v>
      </c>
      <c r="E20" s="147">
        <v>1623777.5436611315</v>
      </c>
      <c r="F20" s="147">
        <v>35383.760000000002</v>
      </c>
      <c r="G20" s="147">
        <v>0</v>
      </c>
      <c r="H20" s="147">
        <v>10858925.771152804</v>
      </c>
      <c r="I20" s="147">
        <v>59278529.014378667</v>
      </c>
      <c r="K20" s="32"/>
      <c r="L20" s="32"/>
      <c r="M20" s="32"/>
      <c r="N20" s="32"/>
      <c r="O20" s="32"/>
    </row>
    <row r="21" spans="2:15" outlineLevel="1">
      <c r="B21" s="10">
        <v>6.1</v>
      </c>
      <c r="C21" s="11" t="s">
        <v>22</v>
      </c>
      <c r="D21" s="147">
        <v>2884940.6400000006</v>
      </c>
      <c r="E21" s="147">
        <v>-84463.939999999988</v>
      </c>
      <c r="F21" s="147">
        <v>0</v>
      </c>
      <c r="G21" s="147">
        <v>0</v>
      </c>
      <c r="H21" s="147">
        <v>2800476.7000000007</v>
      </c>
      <c r="I21" s="147">
        <v>14974791.110000001</v>
      </c>
      <c r="K21" s="32"/>
      <c r="L21" s="32"/>
      <c r="M21" s="32"/>
      <c r="N21" s="32"/>
      <c r="O21" s="32"/>
    </row>
    <row r="22" spans="2:15" hidden="1" outlineLevel="1">
      <c r="B22" s="10" t="s">
        <v>45</v>
      </c>
      <c r="C22" s="24" t="s">
        <v>15</v>
      </c>
      <c r="D22" s="147">
        <v>2394587.7031006045</v>
      </c>
      <c r="E22" s="147">
        <v>-64664.947714285721</v>
      </c>
      <c r="F22" s="147">
        <v>0</v>
      </c>
      <c r="G22" s="147"/>
      <c r="H22" s="147">
        <v>2329922.7553863185</v>
      </c>
      <c r="I22" s="147">
        <v>12899471.625112481</v>
      </c>
      <c r="K22" s="32"/>
      <c r="L22" s="32"/>
      <c r="M22" s="32"/>
      <c r="N22" s="32"/>
      <c r="O22" s="32"/>
    </row>
    <row r="23" spans="2:15" hidden="1" outlineLevel="1">
      <c r="B23" s="10" t="s">
        <v>45</v>
      </c>
      <c r="C23" s="24" t="s">
        <v>16</v>
      </c>
      <c r="D23" s="147">
        <v>325700.77689939627</v>
      </c>
      <c r="E23" s="147">
        <v>-46119.192285714271</v>
      </c>
      <c r="F23" s="147">
        <v>0</v>
      </c>
      <c r="G23" s="147"/>
      <c r="H23" s="147">
        <v>279581.584613682</v>
      </c>
      <c r="I23" s="147">
        <v>1366695.2448875192</v>
      </c>
      <c r="K23" s="32"/>
      <c r="L23" s="32"/>
      <c r="M23" s="32"/>
      <c r="N23" s="32"/>
      <c r="O23" s="32"/>
    </row>
    <row r="24" spans="2:15" hidden="1" outlineLevel="1">
      <c r="B24" s="10" t="s">
        <v>45</v>
      </c>
      <c r="C24" s="24" t="s">
        <v>17</v>
      </c>
      <c r="D24" s="147">
        <v>164652.16</v>
      </c>
      <c r="E24" s="147">
        <v>26320.199999999993</v>
      </c>
      <c r="F24" s="147">
        <v>0</v>
      </c>
      <c r="G24" s="147"/>
      <c r="H24" s="147">
        <v>190972.36</v>
      </c>
      <c r="I24" s="147">
        <v>708624.24</v>
      </c>
      <c r="K24" s="32"/>
      <c r="L24" s="32"/>
      <c r="M24" s="32"/>
      <c r="N24" s="32"/>
      <c r="O24" s="32"/>
    </row>
    <row r="25" spans="2:15" outlineLevel="1">
      <c r="B25" s="10">
        <v>6.2</v>
      </c>
      <c r="C25" s="11" t="s">
        <v>18</v>
      </c>
      <c r="D25" s="147">
        <v>624009.71</v>
      </c>
      <c r="E25" s="147">
        <v>187091.99999999997</v>
      </c>
      <c r="F25" s="147">
        <v>0</v>
      </c>
      <c r="G25" s="147"/>
      <c r="H25" s="147">
        <v>811101.71</v>
      </c>
      <c r="I25" s="147">
        <v>5144981.4506257176</v>
      </c>
      <c r="K25" s="32"/>
      <c r="L25" s="32"/>
      <c r="M25" s="32"/>
      <c r="N25" s="32"/>
      <c r="O25" s="32"/>
    </row>
    <row r="26" spans="2:15" outlineLevel="1">
      <c r="B26" s="10">
        <v>6.3</v>
      </c>
      <c r="C26" s="11" t="s">
        <v>19</v>
      </c>
      <c r="D26" s="147">
        <v>1699706.84</v>
      </c>
      <c r="E26" s="147">
        <v>322215.39</v>
      </c>
      <c r="F26" s="147">
        <v>0</v>
      </c>
      <c r="G26" s="147"/>
      <c r="H26" s="147">
        <v>2021922.23</v>
      </c>
      <c r="I26" s="147">
        <v>11935263.210000001</v>
      </c>
      <c r="K26" s="32"/>
      <c r="L26" s="32"/>
      <c r="M26" s="32"/>
      <c r="N26" s="32"/>
      <c r="O26" s="32"/>
    </row>
    <row r="27" spans="2:15" outlineLevel="1">
      <c r="B27" s="10">
        <v>6.4</v>
      </c>
      <c r="C27" s="11" t="s">
        <v>20</v>
      </c>
      <c r="D27" s="147">
        <v>165811.74000000002</v>
      </c>
      <c r="E27" s="147">
        <v>139554.88</v>
      </c>
      <c r="F27" s="147">
        <v>641.6</v>
      </c>
      <c r="G27" s="147"/>
      <c r="H27" s="147">
        <v>306008.21999999997</v>
      </c>
      <c r="I27" s="147">
        <v>3178681.12</v>
      </c>
      <c r="K27" s="32"/>
      <c r="L27" s="32"/>
      <c r="M27" s="32"/>
      <c r="N27" s="32"/>
      <c r="O27" s="32"/>
    </row>
    <row r="28" spans="2:15" outlineLevel="1">
      <c r="B28" s="10">
        <v>6.5</v>
      </c>
      <c r="C28" s="11" t="s">
        <v>21</v>
      </c>
      <c r="D28" s="147">
        <v>1661038.5374916724</v>
      </c>
      <c r="E28" s="147">
        <v>474989.83366113139</v>
      </c>
      <c r="F28" s="147">
        <v>100</v>
      </c>
      <c r="G28" s="147"/>
      <c r="H28" s="147">
        <v>2136128.3711528038</v>
      </c>
      <c r="I28" s="147">
        <v>7993964.313752953</v>
      </c>
      <c r="K28" s="32"/>
      <c r="L28" s="32"/>
      <c r="M28" s="32"/>
      <c r="N28" s="32"/>
      <c r="O28" s="32"/>
    </row>
    <row r="29" spans="2:15" s="19" customFormat="1">
      <c r="B29" s="10">
        <v>6.6</v>
      </c>
      <c r="C29" s="11" t="s">
        <v>56</v>
      </c>
      <c r="D29" s="147">
        <v>1440198.98</v>
      </c>
      <c r="E29" s="147">
        <v>476312.26</v>
      </c>
      <c r="F29" s="147">
        <v>34641.86</v>
      </c>
      <c r="G29" s="147"/>
      <c r="H29" s="147">
        <v>1951153.1</v>
      </c>
      <c r="I29" s="147">
        <v>11437847.539999999</v>
      </c>
      <c r="K29" s="20"/>
      <c r="L29" s="20"/>
      <c r="M29" s="20"/>
      <c r="N29" s="20"/>
      <c r="O29" s="20"/>
    </row>
    <row r="30" spans="2:15" s="19" customFormat="1">
      <c r="B30" s="10">
        <v>6.7</v>
      </c>
      <c r="C30" s="11" t="s">
        <v>47</v>
      </c>
      <c r="D30" s="147">
        <v>724058.02</v>
      </c>
      <c r="E30" s="147">
        <v>108077.12</v>
      </c>
      <c r="F30" s="147">
        <v>0</v>
      </c>
      <c r="G30" s="147"/>
      <c r="H30" s="147">
        <v>832135.14</v>
      </c>
      <c r="I30" s="147">
        <v>4613000.2700000005</v>
      </c>
      <c r="K30" s="20"/>
      <c r="L30" s="20"/>
      <c r="M30" s="20"/>
      <c r="N30" s="20"/>
      <c r="O30" s="20"/>
    </row>
    <row r="31" spans="2:15">
      <c r="B31" s="36">
        <v>7</v>
      </c>
      <c r="C31" s="41" t="s">
        <v>23</v>
      </c>
      <c r="D31" s="147">
        <v>-4717586.1420031488</v>
      </c>
      <c r="E31" s="147">
        <v>-484473.38366113143</v>
      </c>
      <c r="F31" s="147">
        <v>-35383.46</v>
      </c>
      <c r="G31" s="147">
        <v>0</v>
      </c>
      <c r="H31" s="147">
        <v>-5237442.9856642801</v>
      </c>
      <c r="I31" s="147">
        <v>3138339.5498880595</v>
      </c>
      <c r="K31" s="32"/>
      <c r="L31" s="32"/>
      <c r="M31" s="32"/>
      <c r="N31" s="32"/>
      <c r="O31" s="32"/>
    </row>
    <row r="32" spans="2:15">
      <c r="B32" s="36">
        <v>7.1</v>
      </c>
      <c r="C32" s="25" t="s">
        <v>24</v>
      </c>
      <c r="D32" s="147"/>
      <c r="E32" s="147">
        <v>0</v>
      </c>
      <c r="F32" s="147">
        <v>0</v>
      </c>
      <c r="G32" s="147">
        <v>0</v>
      </c>
      <c r="H32" s="147">
        <v>0</v>
      </c>
      <c r="I32" s="147">
        <v>0</v>
      </c>
      <c r="K32" s="32"/>
      <c r="L32" s="32"/>
      <c r="M32" s="32"/>
      <c r="N32" s="32"/>
      <c r="O32" s="32"/>
    </row>
    <row r="33" spans="2:15">
      <c r="B33" s="36">
        <v>8</v>
      </c>
      <c r="C33" s="25" t="s">
        <v>25</v>
      </c>
      <c r="D33" s="147">
        <v>110810</v>
      </c>
      <c r="E33" s="147">
        <v>0</v>
      </c>
      <c r="F33" s="147">
        <v>0</v>
      </c>
      <c r="G33" s="147"/>
      <c r="H33" s="147">
        <v>110810</v>
      </c>
      <c r="I33" s="147">
        <v>431012</v>
      </c>
      <c r="K33" s="32"/>
      <c r="L33" s="32"/>
      <c r="M33" s="32"/>
      <c r="N33" s="32"/>
      <c r="O33" s="32"/>
    </row>
    <row r="34" spans="2:15">
      <c r="B34" s="36">
        <v>9</v>
      </c>
      <c r="C34" s="25" t="s">
        <v>26</v>
      </c>
      <c r="D34" s="147">
        <v>1469851.0393999119</v>
      </c>
      <c r="E34" s="147">
        <v>214225.06247156707</v>
      </c>
      <c r="F34" s="147">
        <v>0</v>
      </c>
      <c r="G34" s="147"/>
      <c r="H34" s="147">
        <v>1684076.1018714788</v>
      </c>
      <c r="I34" s="147">
        <v>8808090.8707460016</v>
      </c>
      <c r="K34" s="32"/>
      <c r="L34" s="32"/>
      <c r="M34" s="32"/>
      <c r="N34" s="32"/>
      <c r="O34" s="32"/>
    </row>
    <row r="35" spans="2:15">
      <c r="B35" s="36">
        <v>9.1</v>
      </c>
      <c r="C35" s="25" t="s">
        <v>27</v>
      </c>
      <c r="D35" s="142"/>
      <c r="E35" s="142">
        <v>86863.360000000001</v>
      </c>
      <c r="F35" s="142">
        <v>0</v>
      </c>
      <c r="G35" s="142">
        <v>0</v>
      </c>
      <c r="H35" s="142">
        <v>86863.360000000001</v>
      </c>
      <c r="I35" s="142">
        <v>0</v>
      </c>
      <c r="K35" s="32"/>
      <c r="L35" s="32"/>
      <c r="M35" s="32"/>
      <c r="N35" s="32"/>
      <c r="O35" s="32"/>
    </row>
    <row r="36" spans="2:15" hidden="1">
      <c r="B36" s="41" t="s">
        <v>45</v>
      </c>
      <c r="C36" s="27" t="s">
        <v>28</v>
      </c>
      <c r="D36" s="142"/>
      <c r="E36" s="142">
        <v>0</v>
      </c>
      <c r="F36" s="142">
        <v>0</v>
      </c>
      <c r="G36" s="142">
        <v>0</v>
      </c>
      <c r="H36" s="142">
        <v>0</v>
      </c>
      <c r="I36" s="142">
        <v>0</v>
      </c>
      <c r="K36" s="32"/>
      <c r="L36" s="32"/>
      <c r="M36" s="32"/>
      <c r="N36" s="32"/>
      <c r="O36" s="32"/>
    </row>
    <row r="37" spans="2:15">
      <c r="B37" s="40">
        <v>10</v>
      </c>
      <c r="C37" s="40" t="s">
        <v>29</v>
      </c>
      <c r="D37" s="143">
        <v>-6298247.1814030614</v>
      </c>
      <c r="E37" s="143">
        <v>-785561.80613269843</v>
      </c>
      <c r="F37" s="143">
        <v>-35383.46</v>
      </c>
      <c r="G37" s="143">
        <v>0</v>
      </c>
      <c r="H37" s="143">
        <v>-7119192.4475357598</v>
      </c>
      <c r="I37" s="143">
        <v>-6100763.3208579421</v>
      </c>
      <c r="K37" s="32"/>
      <c r="L37" s="32"/>
      <c r="M37" s="32"/>
      <c r="N37" s="32"/>
      <c r="O37" s="32"/>
    </row>
    <row r="38" spans="2:15">
      <c r="B38" s="41">
        <v>11</v>
      </c>
      <c r="C38" s="41" t="s">
        <v>30</v>
      </c>
      <c r="D38" s="142">
        <v>0</v>
      </c>
      <c r="E38" s="142">
        <v>0</v>
      </c>
      <c r="F38" s="142">
        <v>0</v>
      </c>
      <c r="G38" s="142"/>
      <c r="H38" s="142">
        <v>0</v>
      </c>
      <c r="I38" s="142">
        <v>1480477.5699999998</v>
      </c>
    </row>
    <row r="39" spans="2:15">
      <c r="B39" s="40">
        <v>12</v>
      </c>
      <c r="C39" s="40" t="s">
        <v>31</v>
      </c>
      <c r="D39" s="143">
        <v>-6298247.1814030614</v>
      </c>
      <c r="E39" s="143">
        <v>-785561.80613269843</v>
      </c>
      <c r="F39" s="143">
        <v>-35383.46</v>
      </c>
      <c r="G39" s="143">
        <v>0</v>
      </c>
      <c r="H39" s="143">
        <v>-7119192.4475357598</v>
      </c>
      <c r="I39" s="143">
        <v>-4620285.7508579418</v>
      </c>
    </row>
    <row r="40" spans="2:15">
      <c r="B40" s="26">
        <v>12.1</v>
      </c>
      <c r="C40" s="26" t="s">
        <v>32</v>
      </c>
      <c r="D40" s="144">
        <v>794209.16106436052</v>
      </c>
      <c r="E40" s="144">
        <v>188779</v>
      </c>
      <c r="F40" s="144">
        <v>0</v>
      </c>
      <c r="G40" s="144">
        <v>0</v>
      </c>
      <c r="H40" s="144">
        <v>982988.16106436052</v>
      </c>
      <c r="I40" s="144">
        <v>9876124.5942105539</v>
      </c>
    </row>
    <row r="41" spans="2:15">
      <c r="B41" s="41">
        <v>13</v>
      </c>
      <c r="C41" s="35" t="s">
        <v>33</v>
      </c>
      <c r="D41" s="145">
        <v>19.585544935237277</v>
      </c>
      <c r="E41" s="145">
        <v>14.914130510603044</v>
      </c>
      <c r="F41" s="145" t="e">
        <v>#DIV/0!</v>
      </c>
      <c r="G41" s="145" t="e">
        <v>#DIV/0!</v>
      </c>
      <c r="H41" s="145">
        <v>18.724414336521342</v>
      </c>
      <c r="I41" s="145">
        <v>13.478097933803163</v>
      </c>
      <c r="K41" s="32"/>
      <c r="L41" s="32"/>
      <c r="M41" s="32"/>
      <c r="N41" s="32"/>
      <c r="O41" s="32"/>
    </row>
    <row r="42" spans="2:15">
      <c r="B42" s="41">
        <v>14</v>
      </c>
      <c r="C42" s="35" t="s">
        <v>34</v>
      </c>
      <c r="D42" s="145">
        <v>8.001991233637316</v>
      </c>
      <c r="E42" s="145">
        <v>6.3126571281763333</v>
      </c>
      <c r="F42" s="145" t="e">
        <v>#DIV/0!</v>
      </c>
      <c r="G42" s="145" t="e">
        <v>#DIV/0!</v>
      </c>
      <c r="H42" s="145">
        <v>7.6775612804326814</v>
      </c>
      <c r="I42" s="145">
        <v>7.4758924686019546</v>
      </c>
      <c r="K42" s="32"/>
      <c r="L42" s="32"/>
      <c r="M42" s="32"/>
      <c r="N42" s="32"/>
      <c r="O42" s="32"/>
    </row>
    <row r="43" spans="2:15">
      <c r="B43" s="41">
        <v>15</v>
      </c>
      <c r="C43" s="35" t="s">
        <v>35</v>
      </c>
      <c r="D43" s="145">
        <v>11.583553701599961</v>
      </c>
      <c r="E43" s="145">
        <v>8.6014733824267076</v>
      </c>
      <c r="F43" s="145" t="e">
        <v>#DIV/0!</v>
      </c>
      <c r="G43" s="145" t="e">
        <v>#DIV/0!</v>
      </c>
      <c r="H43" s="145">
        <v>11.046853056088661</v>
      </c>
      <c r="I43" s="145">
        <v>6.00220546520121</v>
      </c>
      <c r="K43" s="32"/>
      <c r="L43" s="32"/>
      <c r="M43" s="32"/>
      <c r="N43" s="32"/>
      <c r="O43" s="32"/>
    </row>
    <row r="44" spans="2:15">
      <c r="B44" s="41">
        <v>16</v>
      </c>
      <c r="C44" s="35" t="s">
        <v>36</v>
      </c>
      <c r="D44" s="145">
        <v>0.40856617776514131</v>
      </c>
      <c r="E44" s="145">
        <v>0.42326685579748791</v>
      </c>
      <c r="F44" s="145" t="e">
        <v>#DIV/0!</v>
      </c>
      <c r="G44" s="145" t="e">
        <v>#DIV/0!</v>
      </c>
      <c r="H44" s="145">
        <v>0.41002944831539301</v>
      </c>
      <c r="I44" s="145">
        <v>0.55466969488716689</v>
      </c>
      <c r="K44" s="32"/>
      <c r="L44" s="32"/>
      <c r="M44" s="32"/>
      <c r="N44" s="32"/>
      <c r="O44" s="32"/>
    </row>
    <row r="45" spans="2:15">
      <c r="B45" s="41">
        <v>17</v>
      </c>
      <c r="C45" s="35" t="s">
        <v>37</v>
      </c>
      <c r="D45" s="145">
        <v>0.59143382223485874</v>
      </c>
      <c r="E45" s="145">
        <v>0.57673314420251187</v>
      </c>
      <c r="F45" s="145" t="e">
        <v>#DIV/0!</v>
      </c>
      <c r="G45" s="145" t="e">
        <v>#DIV/0!</v>
      </c>
      <c r="H45" s="145">
        <v>0.58997055168460699</v>
      </c>
      <c r="I45" s="145">
        <v>0.44533030511283328</v>
      </c>
      <c r="K45" s="32"/>
      <c r="L45" s="32"/>
      <c r="M45" s="32"/>
      <c r="N45" s="32"/>
      <c r="O45" s="32"/>
    </row>
    <row r="46" spans="2:15">
      <c r="B46" s="41">
        <v>18</v>
      </c>
      <c r="C46" s="35" t="s">
        <v>38</v>
      </c>
      <c r="D46" s="146">
        <v>-0.53684774889535958</v>
      </c>
      <c r="E46" s="146">
        <v>-0.29710681019076829</v>
      </c>
      <c r="F46" s="146" t="e">
        <v>#DIV/0!</v>
      </c>
      <c r="G46" s="146" t="e">
        <v>#DIV/0!</v>
      </c>
      <c r="H46" s="146">
        <v>-0.4952156462222031</v>
      </c>
      <c r="I46" s="146">
        <v>-3.1892975671823372E-2</v>
      </c>
    </row>
    <row r="47" spans="2:15">
      <c r="B47" s="41">
        <v>19</v>
      </c>
      <c r="C47" s="35" t="s">
        <v>39</v>
      </c>
      <c r="D47" s="146">
        <v>8.3525236440849023E-3</v>
      </c>
      <c r="E47" s="146">
        <v>4.8448245476861218E-2</v>
      </c>
      <c r="F47" s="146" t="e">
        <v>#DIV/0!</v>
      </c>
      <c r="G47" s="146" t="e">
        <v>#DIV/0!</v>
      </c>
      <c r="H47" s="146">
        <v>1.572696988992885E-2</v>
      </c>
      <c r="I47" s="146">
        <v>8.9674447845975308E-3</v>
      </c>
    </row>
    <row r="48" spans="2:15">
      <c r="B48" s="41">
        <v>20</v>
      </c>
      <c r="C48" s="35" t="s">
        <v>40</v>
      </c>
      <c r="D48" s="146">
        <v>-0.40550289903261244</v>
      </c>
      <c r="E48" s="146">
        <v>-0.1925616305739371</v>
      </c>
      <c r="F48" s="146" t="e">
        <v>#DIV/0!</v>
      </c>
      <c r="G48" s="146" t="e">
        <v>#DIV/0!</v>
      </c>
      <c r="H48" s="146">
        <v>-0.37014113102904223</v>
      </c>
      <c r="I48" s="146">
        <v>2.1859398836562384E-2</v>
      </c>
    </row>
    <row r="49" spans="2:16" ht="17.25" thickBot="1">
      <c r="B49" s="41">
        <v>21</v>
      </c>
      <c r="C49" s="37" t="s">
        <v>41</v>
      </c>
      <c r="D49" s="146">
        <v>-0.54136955086918193</v>
      </c>
      <c r="E49" s="146">
        <v>-0.31223399965213722</v>
      </c>
      <c r="F49" s="146" t="e">
        <v>#DIV/0!</v>
      </c>
      <c r="G49" s="146" t="e">
        <v>#DIV/0!</v>
      </c>
      <c r="H49" s="146">
        <v>-0.50312833032397841</v>
      </c>
      <c r="I49" s="146">
        <v>-3.2181562052612273E-2</v>
      </c>
    </row>
    <row r="51" spans="2:16" ht="17.25" thickBot="1">
      <c r="C51" s="44" t="s">
        <v>42</v>
      </c>
    </row>
    <row r="52" spans="2:16">
      <c r="B52" s="16" t="s">
        <v>0</v>
      </c>
      <c r="C52" s="31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6">
      <c r="B53" s="41">
        <v>1</v>
      </c>
      <c r="C53" s="35" t="s">
        <v>2</v>
      </c>
      <c r="D53" s="149">
        <v>689933.1998993489</v>
      </c>
      <c r="E53" s="149">
        <v>668800</v>
      </c>
      <c r="F53" s="149">
        <v>735447.46127773263</v>
      </c>
      <c r="G53" s="149">
        <v>885605.46679103887</v>
      </c>
      <c r="H53" s="149">
        <v>999657.1077200697</v>
      </c>
      <c r="I53" s="149">
        <v>356248.90008669766</v>
      </c>
      <c r="J53" s="149">
        <v>171473.0585271318</v>
      </c>
      <c r="K53" s="149">
        <v>266487.20245053101</v>
      </c>
      <c r="L53" s="149">
        <v>188779</v>
      </c>
      <c r="M53" s="149">
        <v>0</v>
      </c>
      <c r="N53" s="149"/>
      <c r="O53" s="149"/>
      <c r="P53" s="149"/>
    </row>
    <row r="54" spans="2:16">
      <c r="B54" s="40">
        <v>2</v>
      </c>
      <c r="C54" s="33" t="s">
        <v>3</v>
      </c>
      <c r="D54" s="150">
        <v>10039472.039999982</v>
      </c>
      <c r="E54" s="150">
        <v>9871398.629999999</v>
      </c>
      <c r="F54" s="150">
        <v>10787534.53999999</v>
      </c>
      <c r="G54" s="150">
        <v>12900685.459999984</v>
      </c>
      <c r="H54" s="150">
        <v>13217800.459999982</v>
      </c>
      <c r="I54" s="150">
        <v>5358954.2499999814</v>
      </c>
      <c r="J54" s="150">
        <v>3145172.6400000029</v>
      </c>
      <c r="K54" s="150">
        <v>3227778.84</v>
      </c>
      <c r="L54" s="150">
        <v>2644038.37</v>
      </c>
      <c r="M54" s="150">
        <v>0</v>
      </c>
      <c r="N54" s="150"/>
      <c r="O54" s="150"/>
      <c r="P54" s="150"/>
    </row>
    <row r="55" spans="2:16">
      <c r="B55" s="41">
        <v>3</v>
      </c>
      <c r="C55" s="38" t="s">
        <v>4</v>
      </c>
      <c r="D55" s="149">
        <v>52575.060000000005</v>
      </c>
      <c r="E55" s="149">
        <v>87631.98</v>
      </c>
      <c r="F55" s="149">
        <v>77205.62</v>
      </c>
      <c r="G55" s="149">
        <v>67369.61</v>
      </c>
      <c r="H55" s="149">
        <v>61635.42</v>
      </c>
      <c r="I55" s="149">
        <v>61523.65</v>
      </c>
      <c r="J55" s="149">
        <v>3.4099999999999997</v>
      </c>
      <c r="K55" s="149">
        <v>36463.96</v>
      </c>
      <c r="L55" s="149">
        <v>128099.02</v>
      </c>
      <c r="M55" s="149">
        <v>0</v>
      </c>
      <c r="N55" s="149"/>
      <c r="O55" s="149"/>
      <c r="P55" s="149"/>
    </row>
    <row r="56" spans="2:16">
      <c r="B56" s="40">
        <v>4</v>
      </c>
      <c r="C56" s="43" t="s">
        <v>5</v>
      </c>
      <c r="D56" s="150">
        <v>9986896.9799999818</v>
      </c>
      <c r="E56" s="150">
        <v>9783766.6499999985</v>
      </c>
      <c r="F56" s="150">
        <v>10710328.919999991</v>
      </c>
      <c r="G56" s="150">
        <v>12833315.849999985</v>
      </c>
      <c r="H56" s="150">
        <v>13156165.039999982</v>
      </c>
      <c r="I56" s="150">
        <v>5297430.5999999819</v>
      </c>
      <c r="J56" s="150">
        <v>3145169.2300000032</v>
      </c>
      <c r="K56" s="150">
        <v>3191314.88</v>
      </c>
      <c r="L56" s="150">
        <v>2515939.35</v>
      </c>
      <c r="M56" s="150">
        <v>0</v>
      </c>
      <c r="N56" s="150"/>
      <c r="O56" s="150"/>
      <c r="P56" s="150">
        <v>0</v>
      </c>
    </row>
    <row r="57" spans="2:16">
      <c r="B57" s="41">
        <v>5</v>
      </c>
      <c r="C57" s="38" t="s">
        <v>6</v>
      </c>
      <c r="D57" s="149">
        <v>5558877.9277279647</v>
      </c>
      <c r="E57" s="149">
        <v>5949503.5415979987</v>
      </c>
      <c r="F57" s="149">
        <v>6096615.0031611351</v>
      </c>
      <c r="G57" s="149">
        <v>6744723.8220529957</v>
      </c>
      <c r="H57" s="149">
        <v>4495035.7639131388</v>
      </c>
      <c r="I57" s="149">
        <v>3648123.329300391</v>
      </c>
      <c r="J57" s="149">
        <v>1488740.5052110686</v>
      </c>
      <c r="K57" s="149">
        <v>2014872.5499999996</v>
      </c>
      <c r="L57" s="149">
        <v>1137658.79</v>
      </c>
      <c r="M57" s="149">
        <v>120207.09000000003</v>
      </c>
      <c r="N57" s="149">
        <v>118769.31000000001</v>
      </c>
      <c r="O57" s="149"/>
      <c r="P57" s="149">
        <v>0</v>
      </c>
    </row>
    <row r="58" spans="2:16">
      <c r="B58" s="41">
        <v>5.0999999999999996</v>
      </c>
      <c r="C58" s="11" t="s">
        <v>54</v>
      </c>
      <c r="D58" s="156">
        <v>487039.76</v>
      </c>
      <c r="E58" s="156">
        <v>618602.17000000004</v>
      </c>
      <c r="F58" s="156">
        <v>626157.42290000001</v>
      </c>
      <c r="G58" s="156">
        <v>1381815.15</v>
      </c>
      <c r="H58" s="156">
        <v>285064.46999999997</v>
      </c>
      <c r="I58" s="156">
        <v>424556.45</v>
      </c>
      <c r="J58" s="156">
        <v>226419.57999999996</v>
      </c>
      <c r="K58" s="156">
        <v>145505.60999999999</v>
      </c>
      <c r="L58" s="156">
        <v>89205.85</v>
      </c>
      <c r="M58" s="156">
        <v>0</v>
      </c>
      <c r="N58" s="156">
        <v>95732.24</v>
      </c>
      <c r="O58" s="156"/>
      <c r="P58" s="156"/>
    </row>
    <row r="59" spans="2:16" s="80" customFormat="1">
      <c r="B59" s="76"/>
      <c r="C59" s="68" t="s">
        <v>58</v>
      </c>
      <c r="D59" s="156"/>
      <c r="E59" s="156"/>
      <c r="F59" s="156"/>
      <c r="G59" s="156"/>
      <c r="H59" s="158"/>
      <c r="I59" s="158"/>
      <c r="J59" s="158"/>
      <c r="K59" s="158"/>
      <c r="L59" s="158"/>
      <c r="M59" s="158"/>
      <c r="N59" s="158"/>
      <c r="O59" s="158"/>
      <c r="P59" s="158"/>
    </row>
    <row r="60" spans="2:16" s="80" customFormat="1">
      <c r="B60" s="76"/>
      <c r="C60" s="68" t="s">
        <v>59</v>
      </c>
      <c r="D60" s="156"/>
      <c r="E60" s="156"/>
      <c r="F60" s="156"/>
      <c r="G60" s="156"/>
      <c r="H60" s="158"/>
      <c r="I60" s="167">
        <v>424556.45</v>
      </c>
      <c r="J60" s="167">
        <v>226419.57999999996</v>
      </c>
      <c r="K60" s="167">
        <v>145505.60999999999</v>
      </c>
      <c r="L60" s="167">
        <v>89205.85</v>
      </c>
      <c r="M60" s="167">
        <v>0</v>
      </c>
      <c r="N60" s="167">
        <v>95732.24</v>
      </c>
      <c r="O60" s="167"/>
      <c r="P60" s="158"/>
    </row>
    <row r="61" spans="2:16" hidden="1">
      <c r="B61" s="41" t="s">
        <v>45</v>
      </c>
      <c r="C61" s="24" t="s">
        <v>7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/>
      <c r="P61" s="156"/>
    </row>
    <row r="62" spans="2:16">
      <c r="B62" s="41">
        <v>5.2</v>
      </c>
      <c r="C62" s="11" t="s">
        <v>8</v>
      </c>
      <c r="D62" s="156">
        <v>4588764.2300000014</v>
      </c>
      <c r="E62" s="156">
        <v>4816605.8299999991</v>
      </c>
      <c r="F62" s="156">
        <v>4937908.12</v>
      </c>
      <c r="G62" s="156">
        <v>4858055.2</v>
      </c>
      <c r="H62" s="156">
        <v>2716836.7399999993</v>
      </c>
      <c r="I62" s="156">
        <v>2589094.5499999998</v>
      </c>
      <c r="J62" s="156">
        <v>1173115.1299999999</v>
      </c>
      <c r="K62" s="156">
        <v>1685899.6199999996</v>
      </c>
      <c r="L62" s="156">
        <v>921565.42</v>
      </c>
      <c r="M62" s="156">
        <v>27272.58</v>
      </c>
      <c r="N62" s="156">
        <v>0</v>
      </c>
      <c r="O62" s="156"/>
      <c r="P62" s="156"/>
    </row>
    <row r="63" spans="2:16" hidden="1" outlineLevel="1">
      <c r="B63" s="41" t="s">
        <v>45</v>
      </c>
      <c r="C63" s="24" t="s">
        <v>9</v>
      </c>
      <c r="D63" s="156">
        <v>368941.57</v>
      </c>
      <c r="E63" s="156">
        <v>369960.71000000008</v>
      </c>
      <c r="F63" s="156">
        <v>450809.41000000003</v>
      </c>
      <c r="G63" s="156">
        <v>357457.67999999993</v>
      </c>
      <c r="H63" s="156">
        <v>418457.24</v>
      </c>
      <c r="I63" s="156">
        <v>264217.20000000007</v>
      </c>
      <c r="J63" s="156">
        <v>32121.25</v>
      </c>
      <c r="K63" s="156">
        <v>107617.61</v>
      </c>
      <c r="L63" s="156">
        <v>75465.17</v>
      </c>
      <c r="M63" s="156">
        <v>36561.180000000008</v>
      </c>
      <c r="N63" s="156">
        <v>860.35</v>
      </c>
      <c r="O63" s="156"/>
      <c r="P63" s="156"/>
    </row>
    <row r="64" spans="2:16" hidden="1" outlineLevel="1">
      <c r="B64" s="41" t="s">
        <v>45</v>
      </c>
      <c r="C64" s="24" t="s">
        <v>10</v>
      </c>
      <c r="D64" s="156">
        <v>27517.23</v>
      </c>
      <c r="E64" s="156">
        <v>26035.24</v>
      </c>
      <c r="F64" s="156">
        <v>29237.43</v>
      </c>
      <c r="G64" s="156">
        <v>34373.839999999997</v>
      </c>
      <c r="H64" s="156">
        <v>26490.26</v>
      </c>
      <c r="I64" s="156">
        <v>29715.57</v>
      </c>
      <c r="J64" s="156">
        <v>15134.34</v>
      </c>
      <c r="K64" s="156">
        <v>14473.51</v>
      </c>
      <c r="L64" s="156">
        <v>13347.78</v>
      </c>
      <c r="M64" s="156">
        <v>21857.85</v>
      </c>
      <c r="N64" s="156">
        <v>22176.720000000001</v>
      </c>
      <c r="O64" s="156"/>
      <c r="P64" s="156"/>
    </row>
    <row r="65" spans="2:16" hidden="1" outlineLevel="1">
      <c r="B65" s="41" t="s">
        <v>45</v>
      </c>
      <c r="C65" s="24" t="s">
        <v>11</v>
      </c>
      <c r="D65" s="156">
        <v>86615.137727962399</v>
      </c>
      <c r="E65" s="156">
        <v>118299.59159799949</v>
      </c>
      <c r="F65" s="156">
        <v>52502.620261135533</v>
      </c>
      <c r="G65" s="156">
        <v>113021.9520529969</v>
      </c>
      <c r="H65" s="156">
        <v>1048187.0539131395</v>
      </c>
      <c r="I65" s="156">
        <v>340539.55930039071</v>
      </c>
      <c r="J65" s="156">
        <v>41950.205211068482</v>
      </c>
      <c r="K65" s="156">
        <v>61376.2</v>
      </c>
      <c r="L65" s="156">
        <v>38074.57</v>
      </c>
      <c r="M65" s="156">
        <v>34515.480000000003</v>
      </c>
      <c r="N65" s="156"/>
      <c r="O65" s="156"/>
      <c r="P65" s="156"/>
    </row>
    <row r="66" spans="2:16" hidden="1" outlineLevel="1">
      <c r="B66" s="41" t="s">
        <v>45</v>
      </c>
      <c r="C66" s="24" t="s">
        <v>12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6">
        <v>0</v>
      </c>
      <c r="K66" s="156"/>
      <c r="L66" s="156"/>
      <c r="M66" s="156"/>
      <c r="N66" s="156"/>
      <c r="O66" s="156"/>
      <c r="P66" s="156"/>
    </row>
    <row r="67" spans="2:16" hidden="1" outlineLevel="1">
      <c r="B67" s="41" t="s">
        <v>45</v>
      </c>
      <c r="C67" s="24" t="s">
        <v>13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I67" s="156">
        <v>0</v>
      </c>
      <c r="J67" s="156">
        <v>0</v>
      </c>
      <c r="K67" s="156"/>
      <c r="L67" s="156"/>
      <c r="M67" s="156"/>
      <c r="N67" s="156"/>
      <c r="O67" s="156"/>
      <c r="P67" s="156"/>
    </row>
    <row r="68" spans="2:16" hidden="1" outlineLevel="1">
      <c r="B68" s="41" t="s">
        <v>45</v>
      </c>
      <c r="C68" s="24" t="s">
        <v>14</v>
      </c>
      <c r="D68" s="156">
        <v>0</v>
      </c>
      <c r="E68" s="156">
        <v>0</v>
      </c>
      <c r="F68" s="156">
        <v>0</v>
      </c>
      <c r="G68" s="156">
        <v>0</v>
      </c>
      <c r="H68" s="156">
        <v>0</v>
      </c>
      <c r="I68" s="156">
        <v>0</v>
      </c>
      <c r="J68" s="156">
        <v>0</v>
      </c>
      <c r="K68" s="156"/>
      <c r="L68" s="156"/>
      <c r="M68" s="156"/>
      <c r="N68" s="156"/>
      <c r="O68" s="156"/>
      <c r="P68" s="156"/>
    </row>
    <row r="69" spans="2:16" hidden="1" outlineLevel="1">
      <c r="B69" s="41" t="s">
        <v>45</v>
      </c>
      <c r="C69" s="24" t="s">
        <v>55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I69" s="156">
        <v>0</v>
      </c>
      <c r="J69" s="156">
        <v>0</v>
      </c>
      <c r="K69" s="156"/>
      <c r="L69" s="156"/>
      <c r="M69" s="156"/>
      <c r="N69" s="156"/>
      <c r="O69" s="156"/>
      <c r="P69" s="156"/>
    </row>
    <row r="70" spans="2:16" collapsed="1">
      <c r="B70" s="10">
        <v>6</v>
      </c>
      <c r="C70" s="10" t="s">
        <v>43</v>
      </c>
      <c r="D70" s="156">
        <v>4606537.5279842513</v>
      </c>
      <c r="E70" s="156">
        <v>4342167.8155675614</v>
      </c>
      <c r="F70" s="156">
        <v>4308499.1816095514</v>
      </c>
      <c r="G70" s="156">
        <v>4614004.0428207554</v>
      </c>
      <c r="H70" s="156">
        <v>4523856.9000000004</v>
      </c>
      <c r="I70" s="156">
        <v>3742125.0470927879</v>
      </c>
      <c r="J70" s="156">
        <v>3127828.0272700898</v>
      </c>
      <c r="K70" s="156">
        <v>2329811.3931287955</v>
      </c>
      <c r="L70" s="156">
        <v>1312361.5648582922</v>
      </c>
      <c r="M70" s="156">
        <v>201474.85880283927</v>
      </c>
      <c r="N70" s="156">
        <v>109941.12</v>
      </c>
      <c r="O70" s="156">
        <v>32439</v>
      </c>
      <c r="P70" s="156">
        <v>2944.7600000000007</v>
      </c>
    </row>
    <row r="71" spans="2:16" outlineLevel="1">
      <c r="B71" s="10">
        <v>6.1</v>
      </c>
      <c r="C71" s="11" t="s">
        <v>22</v>
      </c>
      <c r="D71" s="156">
        <v>1190611.4699999997</v>
      </c>
      <c r="E71" s="156">
        <v>1190022.8399999999</v>
      </c>
      <c r="F71" s="156">
        <v>1186884.0299999998</v>
      </c>
      <c r="G71" s="156">
        <v>1194318.1299999999</v>
      </c>
      <c r="H71" s="156">
        <v>1185459.18</v>
      </c>
      <c r="I71" s="156">
        <v>1126002.8799999999</v>
      </c>
      <c r="J71" s="156">
        <v>950243.05000000086</v>
      </c>
      <c r="K71" s="156">
        <v>808694.71</v>
      </c>
      <c r="L71" s="156">
        <v>-84463.939999999988</v>
      </c>
      <c r="M71" s="156">
        <v>0</v>
      </c>
      <c r="N71" s="156"/>
      <c r="O71" s="156"/>
      <c r="P71" s="156">
        <v>0</v>
      </c>
    </row>
    <row r="72" spans="2:16" hidden="1" outlineLevel="1">
      <c r="B72" s="10"/>
      <c r="C72" s="11" t="s">
        <v>15</v>
      </c>
      <c r="D72" s="156">
        <v>948087.86563603766</v>
      </c>
      <c r="E72" s="156">
        <v>1129665.2999999998</v>
      </c>
      <c r="F72" s="156">
        <v>1127782.9099999999</v>
      </c>
      <c r="G72" s="156">
        <v>1139509.17</v>
      </c>
      <c r="H72" s="156">
        <v>1130650.2</v>
      </c>
      <c r="I72" s="156">
        <v>1056836.8999999999</v>
      </c>
      <c r="J72" s="156">
        <v>881077.07000000088</v>
      </c>
      <c r="K72" s="156">
        <v>456673.73310060374</v>
      </c>
      <c r="L72" s="156">
        <v>-64664.947714285721</v>
      </c>
      <c r="M72" s="156">
        <v>0</v>
      </c>
      <c r="N72" s="156"/>
      <c r="O72" s="156"/>
      <c r="P72" s="156"/>
    </row>
    <row r="73" spans="2:16" hidden="1" outlineLevel="1">
      <c r="B73" s="10"/>
      <c r="C73" s="11" t="s">
        <v>16</v>
      </c>
      <c r="D73" s="156">
        <v>182166.0643639621</v>
      </c>
      <c r="E73" s="156">
        <v>0</v>
      </c>
      <c r="F73" s="156">
        <v>0</v>
      </c>
      <c r="G73" s="156">
        <v>0</v>
      </c>
      <c r="H73" s="156">
        <v>0</v>
      </c>
      <c r="I73" s="156">
        <v>0</v>
      </c>
      <c r="J73" s="156">
        <v>0</v>
      </c>
      <c r="K73" s="156">
        <v>325700.77689939627</v>
      </c>
      <c r="L73" s="156">
        <v>-46119.192285714271</v>
      </c>
      <c r="M73" s="156">
        <v>0</v>
      </c>
      <c r="N73" s="156"/>
      <c r="O73" s="156"/>
      <c r="P73" s="156"/>
    </row>
    <row r="74" spans="2:16" hidden="1" outlineLevel="1">
      <c r="B74" s="10"/>
      <c r="C74" s="11" t="s">
        <v>17</v>
      </c>
      <c r="D74" s="156">
        <v>60357.539999999994</v>
      </c>
      <c r="E74" s="156">
        <v>60357.539999999994</v>
      </c>
      <c r="F74" s="156">
        <v>59101.119999999995</v>
      </c>
      <c r="G74" s="156">
        <v>54808.960000000006</v>
      </c>
      <c r="H74" s="156">
        <v>54808.979999999996</v>
      </c>
      <c r="I74" s="156">
        <v>69165.98000000001</v>
      </c>
      <c r="J74" s="156">
        <v>69165.98000000001</v>
      </c>
      <c r="K74" s="156">
        <v>26320.199999999993</v>
      </c>
      <c r="L74" s="156">
        <v>26320.199999999993</v>
      </c>
      <c r="M74" s="156">
        <v>0</v>
      </c>
      <c r="N74" s="156"/>
      <c r="O74" s="156"/>
      <c r="P74" s="156"/>
    </row>
    <row r="75" spans="2:16" outlineLevel="1">
      <c r="B75" s="10">
        <v>6.2</v>
      </c>
      <c r="C75" s="11" t="s">
        <v>18</v>
      </c>
      <c r="D75" s="156">
        <v>450704.02999999991</v>
      </c>
      <c r="E75" s="156">
        <v>397982.6</v>
      </c>
      <c r="F75" s="156">
        <v>316228.96999999997</v>
      </c>
      <c r="G75" s="156">
        <v>382670.64</v>
      </c>
      <c r="H75" s="156">
        <v>308273.01</v>
      </c>
      <c r="I75" s="156">
        <v>233116.28</v>
      </c>
      <c r="J75" s="156">
        <v>201721.99</v>
      </c>
      <c r="K75" s="156">
        <v>189171.44</v>
      </c>
      <c r="L75" s="156">
        <v>216087.13999999996</v>
      </c>
      <c r="M75" s="156">
        <v>-4378.7999999999874</v>
      </c>
      <c r="N75" s="156">
        <v>-24616.34</v>
      </c>
      <c r="O75" s="156"/>
      <c r="P75" s="156"/>
    </row>
    <row r="76" spans="2:16" outlineLevel="1">
      <c r="B76" s="10">
        <v>6.3</v>
      </c>
      <c r="C76" s="11" t="s">
        <v>19</v>
      </c>
      <c r="D76" s="156">
        <v>965311.19</v>
      </c>
      <c r="E76" s="156">
        <v>948306.23</v>
      </c>
      <c r="F76" s="156">
        <v>869643.16</v>
      </c>
      <c r="G76" s="156">
        <v>856883.22</v>
      </c>
      <c r="H76" s="156">
        <v>849406.33000000007</v>
      </c>
      <c r="I76" s="156">
        <v>656160.61</v>
      </c>
      <c r="J76" s="156">
        <v>592420.67999999993</v>
      </c>
      <c r="K76" s="156">
        <v>451125.55</v>
      </c>
      <c r="L76" s="156">
        <v>306800.71000000002</v>
      </c>
      <c r="M76" s="156">
        <v>15414.68</v>
      </c>
      <c r="N76" s="156">
        <v>0</v>
      </c>
      <c r="O76" s="156"/>
      <c r="P76" s="156"/>
    </row>
    <row r="77" spans="2:16" outlineLevel="1">
      <c r="B77" s="10">
        <v>6.4</v>
      </c>
      <c r="C77" s="11" t="s">
        <v>20</v>
      </c>
      <c r="D77" s="156">
        <v>258993.44</v>
      </c>
      <c r="E77" s="156">
        <v>258545.12</v>
      </c>
      <c r="F77" s="156">
        <v>283954.46999999997</v>
      </c>
      <c r="G77" s="156">
        <v>266563.51</v>
      </c>
      <c r="H77" s="156">
        <v>90239.010000000009</v>
      </c>
      <c r="I77" s="156">
        <v>127581.48000000001</v>
      </c>
      <c r="J77" s="156">
        <v>16843.57</v>
      </c>
      <c r="K77" s="156">
        <v>21386.690000000002</v>
      </c>
      <c r="L77" s="156">
        <v>28661.78</v>
      </c>
      <c r="M77" s="156">
        <v>4896.51</v>
      </c>
      <c r="N77" s="156">
        <v>105996.59</v>
      </c>
      <c r="O77" s="156">
        <v>641.6</v>
      </c>
      <c r="P77" s="156">
        <v>0</v>
      </c>
    </row>
    <row r="78" spans="2:16" outlineLevel="1">
      <c r="B78" s="10">
        <v>6.5</v>
      </c>
      <c r="C78" s="11" t="s">
        <v>21</v>
      </c>
      <c r="D78" s="156">
        <v>674793.25798425137</v>
      </c>
      <c r="E78" s="156">
        <v>666753.67556756199</v>
      </c>
      <c r="F78" s="156">
        <v>681730.36160955089</v>
      </c>
      <c r="G78" s="156">
        <v>595897.15282075596</v>
      </c>
      <c r="H78" s="156">
        <v>629340.43000000005</v>
      </c>
      <c r="I78" s="156">
        <v>618589.53709278803</v>
      </c>
      <c r="J78" s="156">
        <v>649210.3972700889</v>
      </c>
      <c r="K78" s="156">
        <v>393238.60312879545</v>
      </c>
      <c r="L78" s="156">
        <v>440506.36485829216</v>
      </c>
      <c r="M78" s="156">
        <v>34383.468802839248</v>
      </c>
      <c r="N78" s="156">
        <v>100</v>
      </c>
      <c r="O78" s="156">
        <v>100</v>
      </c>
      <c r="P78" s="156">
        <v>0</v>
      </c>
    </row>
    <row r="79" spans="2:16" s="19" customFormat="1">
      <c r="B79" s="10">
        <v>6.6</v>
      </c>
      <c r="C79" s="11" t="s">
        <v>56</v>
      </c>
      <c r="D79" s="156">
        <v>848935.65</v>
      </c>
      <c r="E79" s="156">
        <v>706319.08000000007</v>
      </c>
      <c r="F79" s="156">
        <v>717269.98</v>
      </c>
      <c r="G79" s="156">
        <v>905897.80999999994</v>
      </c>
      <c r="H79" s="156">
        <v>841982.49000000011</v>
      </c>
      <c r="I79" s="156">
        <v>554824.78</v>
      </c>
      <c r="J79" s="156">
        <v>510836.20999999996</v>
      </c>
      <c r="K79" s="156">
        <v>374537.99</v>
      </c>
      <c r="L79" s="156">
        <v>311084.93</v>
      </c>
      <c r="M79" s="156">
        <v>136766.46</v>
      </c>
      <c r="N79" s="156">
        <v>28460.87</v>
      </c>
      <c r="O79" s="156">
        <v>31697.1</v>
      </c>
      <c r="P79" s="156">
        <v>2944.7600000000007</v>
      </c>
    </row>
    <row r="80" spans="2:16" s="19" customFormat="1">
      <c r="B80" s="10">
        <v>6.7</v>
      </c>
      <c r="C80" s="11" t="s">
        <v>47</v>
      </c>
      <c r="D80" s="156">
        <v>217188.49000000002</v>
      </c>
      <c r="E80" s="156">
        <v>174238.27</v>
      </c>
      <c r="F80" s="156">
        <v>252788.21</v>
      </c>
      <c r="G80" s="156">
        <v>411773.58</v>
      </c>
      <c r="H80" s="156">
        <v>619156.44999999995</v>
      </c>
      <c r="I80" s="156">
        <v>425849.48</v>
      </c>
      <c r="J80" s="156">
        <v>206552.13</v>
      </c>
      <c r="K80" s="156">
        <v>91656.41</v>
      </c>
      <c r="L80" s="156">
        <v>93684.58</v>
      </c>
      <c r="M80" s="156">
        <v>14392.54</v>
      </c>
      <c r="N80" s="156">
        <v>0</v>
      </c>
      <c r="O80" s="156">
        <v>0</v>
      </c>
      <c r="P80" s="156"/>
    </row>
    <row r="81" spans="2:16">
      <c r="B81" s="36">
        <v>7</v>
      </c>
      <c r="C81" s="10" t="s">
        <v>23</v>
      </c>
      <c r="D81" s="149">
        <v>-178518.47571223415</v>
      </c>
      <c r="E81" s="149">
        <v>-507904.70716556162</v>
      </c>
      <c r="F81" s="149">
        <v>305214.73522930406</v>
      </c>
      <c r="G81" s="149">
        <v>1474587.9851262337</v>
      </c>
      <c r="H81" s="149">
        <v>4137272.3760868441</v>
      </c>
      <c r="I81" s="149">
        <v>-2092817.7763931975</v>
      </c>
      <c r="J81" s="149">
        <v>-1471399.3024811549</v>
      </c>
      <c r="K81" s="149">
        <v>-1153369.0631287952</v>
      </c>
      <c r="L81" s="149">
        <v>65918.995141707826</v>
      </c>
      <c r="M81" s="149">
        <v>-321681.94880283927</v>
      </c>
      <c r="N81" s="149">
        <v>-228710.43</v>
      </c>
      <c r="O81" s="149">
        <v>-32438.699999999997</v>
      </c>
      <c r="P81" s="149">
        <v>-2944.7600000000007</v>
      </c>
    </row>
    <row r="82" spans="2:16">
      <c r="B82" s="36">
        <v>7.1</v>
      </c>
      <c r="C82" s="18" t="s">
        <v>24</v>
      </c>
      <c r="D82" s="152">
        <v>0</v>
      </c>
      <c r="E82" s="152">
        <v>0</v>
      </c>
      <c r="F82" s="152">
        <v>0</v>
      </c>
      <c r="G82" s="152">
        <v>0</v>
      </c>
      <c r="H82" s="152">
        <v>0</v>
      </c>
      <c r="I82" s="152">
        <v>0</v>
      </c>
      <c r="J82" s="152">
        <v>0</v>
      </c>
      <c r="K82" s="152"/>
      <c r="L82" s="152"/>
      <c r="M82" s="152"/>
      <c r="N82" s="152"/>
      <c r="O82" s="152"/>
      <c r="P82" s="152"/>
    </row>
    <row r="83" spans="2:16">
      <c r="B83" s="36">
        <v>8</v>
      </c>
      <c r="C83" s="18" t="s">
        <v>25</v>
      </c>
      <c r="D83" s="152">
        <v>25438</v>
      </c>
      <c r="E83" s="152">
        <v>26978</v>
      </c>
      <c r="F83" s="152">
        <v>33229</v>
      </c>
      <c r="G83" s="152">
        <v>41817</v>
      </c>
      <c r="H83" s="152">
        <v>55511</v>
      </c>
      <c r="I83" s="152">
        <v>56610</v>
      </c>
      <c r="J83" s="152">
        <v>54200</v>
      </c>
      <c r="K83" s="152"/>
      <c r="L83" s="152"/>
      <c r="M83" s="152"/>
      <c r="N83" s="152"/>
      <c r="O83" s="152"/>
      <c r="P83" s="152"/>
    </row>
    <row r="84" spans="2:16">
      <c r="B84" s="36">
        <v>9</v>
      </c>
      <c r="C84" s="18" t="s">
        <v>26</v>
      </c>
      <c r="D84" s="152">
        <v>613789.04233101301</v>
      </c>
      <c r="E84" s="152">
        <v>633831.25537528796</v>
      </c>
      <c r="F84" s="152">
        <v>649235.82799048303</v>
      </c>
      <c r="G84" s="152">
        <v>654269.261442555</v>
      </c>
      <c r="H84" s="152">
        <v>628367.60185533902</v>
      </c>
      <c r="I84" s="152">
        <v>676869.35840013903</v>
      </c>
      <c r="J84" s="152">
        <v>439196.92273100797</v>
      </c>
      <c r="K84" s="152">
        <v>353784.75826876494</v>
      </c>
      <c r="L84" s="152">
        <v>214225.06247156707</v>
      </c>
      <c r="M84" s="152"/>
      <c r="N84" s="152"/>
      <c r="O84" s="152"/>
      <c r="P84" s="152"/>
    </row>
    <row r="85" spans="2:16">
      <c r="B85" s="36">
        <v>9.1</v>
      </c>
      <c r="C85" s="18" t="s">
        <v>27</v>
      </c>
      <c r="D85" s="152">
        <v>0</v>
      </c>
      <c r="E85" s="152">
        <v>0</v>
      </c>
      <c r="F85" s="152">
        <v>0</v>
      </c>
      <c r="G85" s="152">
        <v>0</v>
      </c>
      <c r="H85" s="152">
        <v>0</v>
      </c>
      <c r="I85" s="152">
        <v>0</v>
      </c>
      <c r="J85" s="152">
        <v>0</v>
      </c>
      <c r="K85" s="152"/>
      <c r="L85" s="152"/>
      <c r="M85" s="152">
        <v>86863.360000000001</v>
      </c>
      <c r="N85" s="152"/>
      <c r="O85" s="152"/>
      <c r="P85" s="152"/>
    </row>
    <row r="86" spans="2:16" hidden="1">
      <c r="B86" s="41" t="s">
        <v>45</v>
      </c>
      <c r="C86" s="27" t="s">
        <v>28</v>
      </c>
      <c r="D86" s="152">
        <v>0</v>
      </c>
      <c r="E86" s="152">
        <v>0</v>
      </c>
      <c r="F86" s="152">
        <v>0</v>
      </c>
      <c r="G86" s="152">
        <v>0</v>
      </c>
      <c r="H86" s="152">
        <v>0</v>
      </c>
      <c r="I86" s="152">
        <v>0</v>
      </c>
      <c r="J86" s="152">
        <v>0</v>
      </c>
      <c r="K86" s="152"/>
      <c r="L86" s="152"/>
      <c r="M86" s="152"/>
      <c r="N86" s="152"/>
      <c r="O86" s="152"/>
      <c r="P86" s="152"/>
    </row>
    <row r="87" spans="2:16">
      <c r="B87" s="40">
        <v>10</v>
      </c>
      <c r="C87" s="40" t="s">
        <v>29</v>
      </c>
      <c r="D87" s="150">
        <v>-817745.51804324717</v>
      </c>
      <c r="E87" s="150">
        <v>-1168713.9625408496</v>
      </c>
      <c r="F87" s="150">
        <v>-377250.09276117897</v>
      </c>
      <c r="G87" s="150">
        <v>778501.72368367866</v>
      </c>
      <c r="H87" s="150">
        <v>3453393.7742315051</v>
      </c>
      <c r="I87" s="150">
        <v>-2826297.1347933365</v>
      </c>
      <c r="J87" s="150">
        <v>-1964796.2252121631</v>
      </c>
      <c r="K87" s="150">
        <v>-1507153.8213975602</v>
      </c>
      <c r="L87" s="150">
        <v>-148306.06732985924</v>
      </c>
      <c r="M87" s="150">
        <v>-408545.30880283925</v>
      </c>
      <c r="N87" s="150">
        <v>-228710.43</v>
      </c>
      <c r="O87" s="150">
        <v>-32438.699999999997</v>
      </c>
      <c r="P87" s="150">
        <v>-2944.7600000000007</v>
      </c>
    </row>
    <row r="88" spans="2:16">
      <c r="B88" s="41">
        <v>11</v>
      </c>
      <c r="C88" s="41" t="s">
        <v>30</v>
      </c>
      <c r="D88" s="149">
        <v>429599.97</v>
      </c>
      <c r="E88" s="149">
        <v>100954.8</v>
      </c>
      <c r="F88" s="149">
        <v>-27840</v>
      </c>
      <c r="G88" s="149">
        <v>110936</v>
      </c>
      <c r="H88" s="149">
        <v>36306.399999999994</v>
      </c>
      <c r="I88" s="149"/>
      <c r="J88" s="149"/>
      <c r="K88" s="149"/>
      <c r="L88" s="149"/>
      <c r="M88" s="149"/>
      <c r="N88" s="149">
        <v>0</v>
      </c>
      <c r="O88" s="149">
        <v>0</v>
      </c>
      <c r="P88" s="149"/>
    </row>
    <row r="89" spans="2:16">
      <c r="B89" s="40">
        <v>12</v>
      </c>
      <c r="C89" s="40" t="s">
        <v>31</v>
      </c>
      <c r="D89" s="150">
        <v>-388145.5480432472</v>
      </c>
      <c r="E89" s="150">
        <v>-1067759.1625408495</v>
      </c>
      <c r="F89" s="150">
        <v>-405090.09276117897</v>
      </c>
      <c r="G89" s="150">
        <v>889437.72368367866</v>
      </c>
      <c r="H89" s="150">
        <v>3489700.174231505</v>
      </c>
      <c r="I89" s="150">
        <v>-2826297.1347933365</v>
      </c>
      <c r="J89" s="150">
        <v>-1964796.2252121631</v>
      </c>
      <c r="K89" s="150">
        <v>-1507153.8213975602</v>
      </c>
      <c r="L89" s="150">
        <v>-148306.06732985924</v>
      </c>
      <c r="M89" s="150">
        <v>-408545.30880283925</v>
      </c>
      <c r="N89" s="150">
        <v>-228710.43</v>
      </c>
      <c r="O89" s="150">
        <v>-32438.699999999997</v>
      </c>
      <c r="P89" s="150">
        <v>-2944.7600000000007</v>
      </c>
    </row>
    <row r="90" spans="2:16">
      <c r="B90" s="26">
        <v>12.1</v>
      </c>
      <c r="C90" s="26" t="s">
        <v>32</v>
      </c>
      <c r="D90" s="151">
        <v>689933.1998993489</v>
      </c>
      <c r="E90" s="151">
        <v>668800</v>
      </c>
      <c r="F90" s="151">
        <v>735447.46127773263</v>
      </c>
      <c r="G90" s="151">
        <v>885605.46679103887</v>
      </c>
      <c r="H90" s="151">
        <v>999657.1077200697</v>
      </c>
      <c r="I90" s="151">
        <v>356248.90008669766</v>
      </c>
      <c r="J90" s="151">
        <v>171473.0585271318</v>
      </c>
      <c r="K90" s="151">
        <v>266487.20245053101</v>
      </c>
      <c r="L90" s="151">
        <v>188779</v>
      </c>
      <c r="M90" s="151">
        <v>0</v>
      </c>
      <c r="N90" s="151"/>
      <c r="O90" s="151"/>
      <c r="P90" s="151">
        <v>0</v>
      </c>
    </row>
    <row r="91" spans="2:16">
      <c r="B91" s="41">
        <v>13</v>
      </c>
      <c r="C91" s="35" t="s">
        <v>33</v>
      </c>
      <c r="D91" s="153">
        <v>14.027989517136078</v>
      </c>
      <c r="E91" s="153">
        <v>14.463321153058553</v>
      </c>
      <c r="F91" s="153">
        <v>13.296608223898382</v>
      </c>
      <c r="G91" s="153">
        <v>11.265640388405409</v>
      </c>
      <c r="H91" s="153">
        <v>8.7368239834081578</v>
      </c>
      <c r="I91" s="153">
        <v>19.552879811553073</v>
      </c>
      <c r="J91" s="153">
        <v>25.602558152227246</v>
      </c>
      <c r="K91" s="153">
        <v>15.757523417689463</v>
      </c>
      <c r="L91" s="153">
        <v>12.505705109457578</v>
      </c>
      <c r="M91" s="153" t="e">
        <v>#DIV/0!</v>
      </c>
      <c r="N91" s="153" t="e">
        <v>#DIV/0!</v>
      </c>
      <c r="O91" s="153" t="e">
        <v>#DIV/0!</v>
      </c>
      <c r="P91" s="153" t="e">
        <v>#DIV/0!</v>
      </c>
    </row>
    <row r="92" spans="2:16">
      <c r="B92" s="41">
        <v>14</v>
      </c>
      <c r="C92" s="35" t="s">
        <v>34</v>
      </c>
      <c r="D92" s="153">
        <v>7.351201780792505</v>
      </c>
      <c r="E92" s="153">
        <v>7.9708453522697349</v>
      </c>
      <c r="F92" s="153">
        <v>7.4382710775247141</v>
      </c>
      <c r="G92" s="153">
        <v>6.0556408842927683</v>
      </c>
      <c r="H92" s="153">
        <v>4.2114153557261975</v>
      </c>
      <c r="I92" s="153">
        <v>9.0486367214492311</v>
      </c>
      <c r="J92" s="153">
        <v>7.3616283284020065</v>
      </c>
      <c r="K92" s="153">
        <v>7.0148469525361801</v>
      </c>
      <c r="L92" s="153">
        <v>5.5538642539689267</v>
      </c>
      <c r="M92" s="153" t="e">
        <v>#DIV/0!</v>
      </c>
      <c r="N92" s="153" t="e">
        <v>#DIV/0!</v>
      </c>
      <c r="O92" s="153" t="e">
        <v>#DIV/0!</v>
      </c>
      <c r="P92" s="153" t="e">
        <v>#DIV/0!</v>
      </c>
    </row>
    <row r="93" spans="2:16">
      <c r="B93" s="41">
        <v>15</v>
      </c>
      <c r="C93" s="35" t="s">
        <v>35</v>
      </c>
      <c r="D93" s="153">
        <v>6.6767877363435728</v>
      </c>
      <c r="E93" s="153">
        <v>6.4924758007888181</v>
      </c>
      <c r="F93" s="153">
        <v>5.8583371463736684</v>
      </c>
      <c r="G93" s="153">
        <v>5.2099995041126395</v>
      </c>
      <c r="H93" s="153">
        <v>4.5254086276819621</v>
      </c>
      <c r="I93" s="153">
        <v>10.504243090103841</v>
      </c>
      <c r="J93" s="153">
        <v>18.240929823825244</v>
      </c>
      <c r="K93" s="153">
        <v>8.7426764651532825</v>
      </c>
      <c r="L93" s="153">
        <v>6.9518408554886522</v>
      </c>
      <c r="M93" s="153" t="e">
        <v>#DIV/0!</v>
      </c>
      <c r="N93" s="153" t="e">
        <v>#DIV/0!</v>
      </c>
      <c r="O93" s="153" t="e">
        <v>#DIV/0!</v>
      </c>
      <c r="P93" s="153" t="e">
        <v>#DIV/0!</v>
      </c>
    </row>
    <row r="94" spans="2:16">
      <c r="B94" s="41">
        <v>16</v>
      </c>
      <c r="C94" s="35" t="s">
        <v>36</v>
      </c>
      <c r="D94" s="153">
        <v>0.52403815755725691</v>
      </c>
      <c r="E94" s="153">
        <v>0.55110754078665691</v>
      </c>
      <c r="F94" s="153">
        <v>0.55941116352933473</v>
      </c>
      <c r="G94" s="153">
        <v>0.53753188238861516</v>
      </c>
      <c r="H94" s="153">
        <v>0.48203046824841284</v>
      </c>
      <c r="I94" s="153">
        <v>0.46277769866425134</v>
      </c>
      <c r="J94" s="153">
        <v>0.28753487384469023</v>
      </c>
      <c r="K94" s="153">
        <v>0.44517445835817593</v>
      </c>
      <c r="L94" s="153">
        <v>0.44410644624658191</v>
      </c>
      <c r="M94" s="153" t="e">
        <v>#DIV/0!</v>
      </c>
      <c r="N94" s="153" t="e">
        <v>#DIV/0!</v>
      </c>
      <c r="O94" s="153" t="e">
        <v>#DIV/0!</v>
      </c>
      <c r="P94" s="153" t="e">
        <v>#DIV/0!</v>
      </c>
    </row>
    <row r="95" spans="2:16">
      <c r="B95" s="41">
        <v>17</v>
      </c>
      <c r="C95" s="35" t="s">
        <v>37</v>
      </c>
      <c r="D95" s="153">
        <v>0.47596184244274303</v>
      </c>
      <c r="E95" s="153">
        <v>0.44889245921334303</v>
      </c>
      <c r="F95" s="153">
        <v>0.44058883647066538</v>
      </c>
      <c r="G95" s="153">
        <v>0.46246811761138484</v>
      </c>
      <c r="H95" s="153">
        <v>0.51796953175158744</v>
      </c>
      <c r="I95" s="153">
        <v>0.53722230133574866</v>
      </c>
      <c r="J95" s="153">
        <v>0.71246512615530999</v>
      </c>
      <c r="K95" s="153">
        <v>0.55482554164182407</v>
      </c>
      <c r="L95" s="153">
        <v>0.5558935537534182</v>
      </c>
      <c r="M95" s="153" t="e">
        <v>#DIV/0!</v>
      </c>
      <c r="N95" s="153" t="e">
        <v>#DIV/0!</v>
      </c>
      <c r="O95" s="153" t="e">
        <v>#DIV/0!</v>
      </c>
      <c r="P95" s="153" t="e">
        <v>#DIV/0!</v>
      </c>
    </row>
    <row r="96" spans="2:16">
      <c r="B96" s="41">
        <v>18</v>
      </c>
      <c r="C96" s="35" t="s">
        <v>38</v>
      </c>
      <c r="D96" s="154">
        <v>-3.8661948207711516E-2</v>
      </c>
      <c r="E96" s="154">
        <v>-0.10816695815482934</v>
      </c>
      <c r="F96" s="154">
        <v>-3.7551684424194612E-2</v>
      </c>
      <c r="G96" s="154">
        <v>6.8944997259368868E-2</v>
      </c>
      <c r="H96" s="154">
        <v>0.26401519562896397</v>
      </c>
      <c r="I96" s="154">
        <v>-0.52739713812510092</v>
      </c>
      <c r="J96" s="154">
        <v>-0.62470218652676601</v>
      </c>
      <c r="K96" s="154">
        <v>-0.46693218343223303</v>
      </c>
      <c r="L96" s="154">
        <v>-5.60907394584668E-2</v>
      </c>
      <c r="M96" s="154" t="e">
        <v>#DIV/0!</v>
      </c>
      <c r="N96" s="154" t="e">
        <v>#DIV/0!</v>
      </c>
      <c r="O96" s="154" t="e">
        <v>#DIV/0!</v>
      </c>
      <c r="P96" s="154" t="e">
        <v>#DIV/0!</v>
      </c>
    </row>
    <row r="97" spans="2:16">
      <c r="B97" s="41">
        <v>19</v>
      </c>
      <c r="C97" s="35" t="s">
        <v>39</v>
      </c>
      <c r="D97" s="154">
        <v>5.2368351433747405E-3</v>
      </c>
      <c r="E97" s="154">
        <v>8.8773620927108682E-3</v>
      </c>
      <c r="F97" s="154">
        <v>7.1569291123678817E-3</v>
      </c>
      <c r="G97" s="154">
        <v>5.222172899950704E-3</v>
      </c>
      <c r="H97" s="154">
        <v>4.6630617693558434E-3</v>
      </c>
      <c r="I97" s="154">
        <v>1.1480532792382061E-2</v>
      </c>
      <c r="J97" s="154">
        <v>1.08420121573994E-6</v>
      </c>
      <c r="K97" s="154">
        <v>1.1296920206590115E-2</v>
      </c>
      <c r="L97" s="154">
        <v>4.8448245476861218E-2</v>
      </c>
      <c r="M97" s="154" t="e">
        <v>#DIV/0!</v>
      </c>
      <c r="N97" s="154" t="e">
        <v>#DIV/0!</v>
      </c>
      <c r="O97" s="154" t="e">
        <v>#DIV/0!</v>
      </c>
      <c r="P97" s="154" t="e">
        <v>#DIV/0!</v>
      </c>
    </row>
    <row r="98" spans="2:16">
      <c r="B98" s="41">
        <v>20</v>
      </c>
      <c r="C98" s="35" t="s">
        <v>40</v>
      </c>
      <c r="D98" s="154">
        <v>-1.7875269572695088E-2</v>
      </c>
      <c r="E98" s="154">
        <v>-5.1913002970646452E-2</v>
      </c>
      <c r="F98" s="154">
        <v>2.8497232672225377E-2</v>
      </c>
      <c r="G98" s="154">
        <v>0.11490311641680941</v>
      </c>
      <c r="H98" s="154">
        <v>0.31447404038394838</v>
      </c>
      <c r="I98" s="154">
        <v>-0.39506280202957345</v>
      </c>
      <c r="J98" s="154">
        <v>-0.46782834082385877</v>
      </c>
      <c r="K98" s="154">
        <v>-0.36140873166636422</v>
      </c>
      <c r="L98" s="154">
        <v>2.6200550160999637E-2</v>
      </c>
      <c r="M98" s="154" t="e">
        <v>#DIV/0!</v>
      </c>
      <c r="N98" s="154" t="e">
        <v>#DIV/0!</v>
      </c>
      <c r="O98" s="154" t="e">
        <v>#DIV/0!</v>
      </c>
      <c r="P98" s="154" t="e">
        <v>#DIV/0!</v>
      </c>
    </row>
    <row r="99" spans="2:16" ht="17.25" thickBot="1">
      <c r="B99" s="41">
        <v>21</v>
      </c>
      <c r="C99" s="37" t="s">
        <v>41</v>
      </c>
      <c r="D99" s="157">
        <v>-3.886548032092025E-2</v>
      </c>
      <c r="E99" s="157">
        <v>-0.1091357961343906</v>
      </c>
      <c r="F99" s="157">
        <v>-3.7822376491606323E-2</v>
      </c>
      <c r="G99" s="157">
        <v>6.9306930031156344E-2</v>
      </c>
      <c r="H99" s="157">
        <v>0.26525208247399046</v>
      </c>
      <c r="I99" s="157">
        <v>-0.53352225790241525</v>
      </c>
      <c r="J99" s="157">
        <v>-0.62470286383037044</v>
      </c>
      <c r="K99" s="157">
        <v>-0.47226735000137632</v>
      </c>
      <c r="L99" s="157">
        <v>-5.8946598744464659E-2</v>
      </c>
      <c r="M99" s="157" t="e">
        <v>#DIV/0!</v>
      </c>
      <c r="N99" s="157" t="e">
        <v>#DIV/0!</v>
      </c>
      <c r="O99" s="157" t="e">
        <v>#DIV/0!</v>
      </c>
      <c r="P99" s="157" t="e">
        <v>#DIV/0!</v>
      </c>
    </row>
  </sheetData>
  <phoneticPr fontId="105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P99"/>
  <sheetViews>
    <sheetView topLeftCell="A58" zoomScale="60" zoomScaleNormal="60" workbookViewId="0">
      <selection activeCell="J105" sqref="J105"/>
    </sheetView>
  </sheetViews>
  <sheetFormatPr defaultColWidth="9" defaultRowHeight="16.899999999999999" outlineLevelRow="1"/>
  <cols>
    <col min="1" max="1" width="1.73046875" style="15" customWidth="1"/>
    <col min="2" max="2" width="5.1328125" style="15" customWidth="1"/>
    <col min="3" max="3" width="27.265625" style="15" customWidth="1"/>
    <col min="4" max="4" width="16.59765625" style="15" bestFit="1" customWidth="1"/>
    <col min="5" max="7" width="15.73046875" style="15" bestFit="1" customWidth="1"/>
    <col min="8" max="8" width="17.3984375" style="15" customWidth="1"/>
    <col min="9" max="9" width="17" style="15" bestFit="1" customWidth="1"/>
    <col min="10" max="14" width="15.73046875" style="15" customWidth="1"/>
    <col min="15" max="15" width="15.3984375" style="15" customWidth="1"/>
    <col min="16" max="16" width="15.1328125" style="15" customWidth="1"/>
    <col min="17" max="16384" width="9" style="15"/>
  </cols>
  <sheetData>
    <row r="1" spans="2:16">
      <c r="C1" s="12" t="s">
        <v>53</v>
      </c>
      <c r="D1" s="30"/>
      <c r="E1" s="14"/>
      <c r="F1" s="14"/>
      <c r="G1" s="14"/>
      <c r="J1" s="21"/>
      <c r="K1" s="21"/>
      <c r="L1" s="21"/>
      <c r="M1" s="21"/>
      <c r="N1" s="21"/>
      <c r="O1" s="21"/>
      <c r="P1" s="21"/>
    </row>
    <row r="2" spans="2:16">
      <c r="B2" s="34" t="s">
        <v>48</v>
      </c>
      <c r="C2" s="13" t="s">
        <v>49</v>
      </c>
      <c r="D2" s="119" t="s">
        <v>63</v>
      </c>
      <c r="E2" s="119" t="s">
        <v>64</v>
      </c>
      <c r="F2" s="119" t="s">
        <v>65</v>
      </c>
      <c r="G2" s="119" t="s">
        <v>50</v>
      </c>
      <c r="H2" s="119" t="s">
        <v>51</v>
      </c>
      <c r="I2" s="119" t="s">
        <v>52</v>
      </c>
    </row>
    <row r="3" spans="2:16">
      <c r="B3" s="41">
        <v>1</v>
      </c>
      <c r="C3" s="35" t="s">
        <v>2</v>
      </c>
      <c r="D3" s="90">
        <v>1625117</v>
      </c>
      <c r="E3" s="90">
        <v>2209376.4733333336</v>
      </c>
      <c r="F3" s="90">
        <v>156570</v>
      </c>
      <c r="G3" s="90"/>
      <c r="H3" s="90">
        <v>3991063.4733333336</v>
      </c>
      <c r="I3" s="90">
        <v>9649778</v>
      </c>
    </row>
    <row r="4" spans="2:16">
      <c r="B4" s="40">
        <v>2</v>
      </c>
      <c r="C4" s="33" t="s">
        <v>3</v>
      </c>
      <c r="D4" s="91">
        <v>44701313</v>
      </c>
      <c r="E4" s="91">
        <v>62204225</v>
      </c>
      <c r="F4" s="91">
        <v>4478957</v>
      </c>
      <c r="G4" s="91"/>
      <c r="H4" s="91">
        <v>111384495</v>
      </c>
      <c r="I4" s="91">
        <v>263004053</v>
      </c>
    </row>
    <row r="5" spans="2:16">
      <c r="B5" s="41">
        <v>3</v>
      </c>
      <c r="C5" s="38" t="s">
        <v>4</v>
      </c>
      <c r="D5" s="90">
        <v>0</v>
      </c>
      <c r="E5" s="90">
        <v>0</v>
      </c>
      <c r="F5" s="90"/>
      <c r="G5" s="90"/>
      <c r="H5" s="90">
        <v>0</v>
      </c>
      <c r="I5" s="90">
        <v>0</v>
      </c>
    </row>
    <row r="6" spans="2:16">
      <c r="B6" s="40">
        <v>4</v>
      </c>
      <c r="C6" s="43" t="s">
        <v>5</v>
      </c>
      <c r="D6" s="91">
        <v>44701313</v>
      </c>
      <c r="E6" s="91">
        <v>62204225</v>
      </c>
      <c r="F6" s="91">
        <v>4478957</v>
      </c>
      <c r="G6" s="91">
        <v>0</v>
      </c>
      <c r="H6" s="91">
        <v>111384495</v>
      </c>
      <c r="I6" s="91">
        <v>263004053</v>
      </c>
      <c r="K6" s="32"/>
      <c r="L6" s="32"/>
      <c r="M6" s="32"/>
      <c r="N6" s="32"/>
      <c r="O6" s="32"/>
    </row>
    <row r="7" spans="2:16">
      <c r="B7" s="41">
        <v>5</v>
      </c>
      <c r="C7" s="38" t="s">
        <v>6</v>
      </c>
      <c r="D7" s="90">
        <v>30648104.157524362</v>
      </c>
      <c r="E7" s="90">
        <v>38299007.999180824</v>
      </c>
      <c r="F7" s="90">
        <v>1150023.8799999999</v>
      </c>
      <c r="G7" s="90">
        <v>0</v>
      </c>
      <c r="H7" s="90">
        <v>70097136.036705181</v>
      </c>
      <c r="I7" s="90">
        <v>157439190.81748629</v>
      </c>
      <c r="K7" s="32"/>
      <c r="L7" s="32"/>
      <c r="M7" s="32"/>
      <c r="N7" s="32"/>
      <c r="O7" s="32"/>
    </row>
    <row r="8" spans="2:16">
      <c r="B8" s="41">
        <v>5.0999999999999996</v>
      </c>
      <c r="C8" s="11" t="s">
        <v>54</v>
      </c>
      <c r="D8" s="92">
        <v>2709999.99</v>
      </c>
      <c r="E8" s="92">
        <v>8844507</v>
      </c>
      <c r="F8" s="92">
        <v>-797600</v>
      </c>
      <c r="G8" s="92"/>
      <c r="H8" s="92">
        <v>10756906.99</v>
      </c>
      <c r="I8" s="92">
        <v>8410924.9700000007</v>
      </c>
      <c r="K8" s="32"/>
      <c r="L8" s="32"/>
      <c r="M8" s="32"/>
      <c r="N8" s="32"/>
      <c r="O8" s="32"/>
    </row>
    <row r="9" spans="2:16" s="80" customFormat="1">
      <c r="B9" s="76"/>
      <c r="C9" s="68" t="s">
        <v>58</v>
      </c>
      <c r="D9" s="92">
        <v>1142150.26</v>
      </c>
      <c r="E9" s="92">
        <v>1842990.4500000002</v>
      </c>
      <c r="F9" s="92"/>
      <c r="G9" s="92"/>
      <c r="H9" s="92"/>
      <c r="I9" s="92"/>
      <c r="J9" s="77"/>
      <c r="K9" s="77"/>
      <c r="L9" s="77"/>
      <c r="M9" s="77"/>
      <c r="N9" s="77"/>
    </row>
    <row r="10" spans="2:16" s="80" customFormat="1">
      <c r="B10" s="76"/>
      <c r="C10" s="68" t="s">
        <v>59</v>
      </c>
      <c r="D10" s="92">
        <v>1567849.7400000002</v>
      </c>
      <c r="E10" s="92">
        <v>7001516.5500000007</v>
      </c>
      <c r="F10" s="92"/>
      <c r="G10" s="92"/>
      <c r="H10" s="92"/>
      <c r="I10" s="92"/>
      <c r="K10" s="77"/>
      <c r="L10" s="77"/>
      <c r="M10" s="77"/>
      <c r="N10" s="77"/>
    </row>
    <row r="11" spans="2:16" hidden="1">
      <c r="B11" s="41" t="s">
        <v>45</v>
      </c>
      <c r="C11" s="24" t="s">
        <v>7</v>
      </c>
      <c r="D11" s="92">
        <v>0</v>
      </c>
      <c r="E11" s="92">
        <v>0</v>
      </c>
      <c r="F11" s="92"/>
      <c r="G11" s="92"/>
      <c r="H11" s="92">
        <v>0</v>
      </c>
      <c r="I11" s="92">
        <v>0</v>
      </c>
      <c r="K11" s="32"/>
      <c r="L11" s="32"/>
      <c r="M11" s="32"/>
      <c r="N11" s="32"/>
      <c r="O11" s="32"/>
    </row>
    <row r="12" spans="2:16">
      <c r="B12" s="41">
        <v>5.2</v>
      </c>
      <c r="C12" s="11" t="s">
        <v>8</v>
      </c>
      <c r="D12" s="92">
        <v>25489174.5</v>
      </c>
      <c r="E12" s="92">
        <v>26262712.339999996</v>
      </c>
      <c r="F12" s="92">
        <v>2699911.3099999996</v>
      </c>
      <c r="G12" s="92"/>
      <c r="H12" s="92">
        <v>54451798.149999991</v>
      </c>
      <c r="I12" s="92">
        <v>133765226.47999997</v>
      </c>
      <c r="J12" s="77"/>
      <c r="K12" s="32"/>
      <c r="L12" s="32"/>
      <c r="M12" s="32"/>
      <c r="N12" s="32"/>
      <c r="O12" s="32"/>
    </row>
    <row r="13" spans="2:16" hidden="1" outlineLevel="1">
      <c r="B13" s="41" t="s">
        <v>45</v>
      </c>
      <c r="C13" s="24" t="s">
        <v>9</v>
      </c>
      <c r="D13" s="92">
        <v>1818055.8</v>
      </c>
      <c r="E13" s="92">
        <v>2455886.4</v>
      </c>
      <c r="F13" s="92">
        <v>209550.93</v>
      </c>
      <c r="G13" s="92"/>
      <c r="H13" s="92">
        <v>4483493.13</v>
      </c>
      <c r="I13" s="92">
        <v>10591242.5</v>
      </c>
      <c r="K13" s="32"/>
      <c r="L13" s="32"/>
      <c r="M13" s="32"/>
      <c r="N13" s="32"/>
      <c r="O13" s="32"/>
    </row>
    <row r="14" spans="2:16" hidden="1" outlineLevel="1">
      <c r="B14" s="41" t="s">
        <v>45</v>
      </c>
      <c r="C14" s="24" t="s">
        <v>10</v>
      </c>
      <c r="D14" s="92">
        <v>0</v>
      </c>
      <c r="E14" s="92">
        <v>0</v>
      </c>
      <c r="F14" s="92">
        <v>0</v>
      </c>
      <c r="G14" s="92"/>
      <c r="H14" s="92">
        <v>0</v>
      </c>
      <c r="I14" s="92">
        <v>11100</v>
      </c>
      <c r="K14" s="32"/>
      <c r="L14" s="32"/>
      <c r="M14" s="32"/>
      <c r="N14" s="32"/>
      <c r="O14" s="32"/>
    </row>
    <row r="15" spans="2:16" hidden="1" outlineLevel="1">
      <c r="B15" s="41" t="s">
        <v>45</v>
      </c>
      <c r="C15" s="24" t="s">
        <v>11</v>
      </c>
      <c r="D15" s="92">
        <v>630873.86752435821</v>
      </c>
      <c r="E15" s="92">
        <v>735902.25918082695</v>
      </c>
      <c r="F15" s="92">
        <v>306762.64</v>
      </c>
      <c r="G15" s="92"/>
      <c r="H15" s="92">
        <v>1673538.7667051852</v>
      </c>
      <c r="I15" s="92">
        <v>4660696.8674863037</v>
      </c>
      <c r="K15" s="32"/>
      <c r="L15" s="32"/>
      <c r="M15" s="32"/>
      <c r="N15" s="32"/>
      <c r="O15" s="32"/>
    </row>
    <row r="16" spans="2:16" hidden="1" outlineLevel="1">
      <c r="B16" s="41" t="s">
        <v>45</v>
      </c>
      <c r="C16" s="24" t="s">
        <v>12</v>
      </c>
      <c r="D16" s="92">
        <v>0</v>
      </c>
      <c r="E16" s="92"/>
      <c r="F16" s="92">
        <v>0</v>
      </c>
      <c r="G16" s="92"/>
      <c r="H16" s="92">
        <v>0</v>
      </c>
      <c r="I16" s="92">
        <v>0</v>
      </c>
      <c r="K16" s="32"/>
      <c r="L16" s="32"/>
      <c r="M16" s="32"/>
      <c r="N16" s="32"/>
      <c r="O16" s="32"/>
    </row>
    <row r="17" spans="2:15" hidden="1" outlineLevel="1">
      <c r="B17" s="41" t="s">
        <v>45</v>
      </c>
      <c r="C17" s="24" t="s">
        <v>13</v>
      </c>
      <c r="D17" s="92">
        <v>0</v>
      </c>
      <c r="E17" s="92"/>
      <c r="F17" s="92">
        <v>0</v>
      </c>
      <c r="G17" s="92"/>
      <c r="H17" s="92">
        <v>0</v>
      </c>
      <c r="I17" s="92">
        <v>0</v>
      </c>
      <c r="K17" s="32"/>
      <c r="L17" s="32"/>
      <c r="M17" s="32"/>
      <c r="N17" s="32"/>
      <c r="O17" s="32"/>
    </row>
    <row r="18" spans="2:15" hidden="1" outlineLevel="1">
      <c r="B18" s="41" t="s">
        <v>45</v>
      </c>
      <c r="C18" s="24" t="s">
        <v>14</v>
      </c>
      <c r="D18" s="92">
        <v>0</v>
      </c>
      <c r="E18" s="92"/>
      <c r="F18" s="92">
        <v>-1268601</v>
      </c>
      <c r="G18" s="92"/>
      <c r="H18" s="92">
        <v>-1268601</v>
      </c>
      <c r="I18" s="92">
        <v>0</v>
      </c>
      <c r="K18" s="32"/>
      <c r="L18" s="32"/>
      <c r="M18" s="32"/>
      <c r="N18" s="32"/>
      <c r="O18" s="32"/>
    </row>
    <row r="19" spans="2:15" hidden="1" outlineLevel="1">
      <c r="B19" s="41" t="s">
        <v>45</v>
      </c>
      <c r="C19" s="24" t="s">
        <v>55</v>
      </c>
      <c r="D19" s="92">
        <v>0</v>
      </c>
      <c r="E19" s="92"/>
      <c r="F19" s="92"/>
      <c r="G19" s="92"/>
      <c r="H19" s="92">
        <v>0</v>
      </c>
      <c r="I19" s="92">
        <v>0</v>
      </c>
      <c r="K19" s="32"/>
      <c r="L19" s="32"/>
      <c r="M19" s="32"/>
      <c r="N19" s="32"/>
      <c r="O19" s="32"/>
    </row>
    <row r="20" spans="2:15" collapsed="1">
      <c r="B20" s="10">
        <v>6</v>
      </c>
      <c r="C20" s="22" t="s">
        <v>44</v>
      </c>
      <c r="D20" s="93">
        <v>20308683.167660534</v>
      </c>
      <c r="E20" s="93">
        <v>21643515.13290868</v>
      </c>
      <c r="F20" s="93">
        <v>6930991.4299999997</v>
      </c>
      <c r="G20" s="93">
        <v>5363267.74</v>
      </c>
      <c r="H20" s="93">
        <v>54246457.470569216</v>
      </c>
      <c r="I20" s="93">
        <v>114943901.26053365</v>
      </c>
      <c r="K20" s="164"/>
      <c r="L20" s="164"/>
      <c r="M20" s="32"/>
      <c r="N20" s="32"/>
      <c r="O20" s="32"/>
    </row>
    <row r="21" spans="2:15" outlineLevel="1">
      <c r="B21" s="10">
        <v>6.1</v>
      </c>
      <c r="C21" s="11" t="s">
        <v>22</v>
      </c>
      <c r="D21" s="93">
        <v>5966175.4899999704</v>
      </c>
      <c r="E21" s="93">
        <v>5285070.3199999742</v>
      </c>
      <c r="F21" s="93">
        <v>1745612.2200000002</v>
      </c>
      <c r="G21" s="93">
        <v>2666305.5699999998</v>
      </c>
      <c r="H21" s="93">
        <v>15663163.599999946</v>
      </c>
      <c r="I21" s="93">
        <v>22786925.940000001</v>
      </c>
      <c r="K21" s="164"/>
      <c r="L21" s="164"/>
      <c r="M21" s="32"/>
      <c r="N21" s="32"/>
      <c r="O21" s="32"/>
    </row>
    <row r="22" spans="2:15" hidden="1" outlineLevel="1">
      <c r="B22" s="10" t="s">
        <v>45</v>
      </c>
      <c r="C22" s="24" t="s">
        <v>15</v>
      </c>
      <c r="D22" s="92">
        <v>4060310.4523999812</v>
      </c>
      <c r="E22" s="92">
        <v>3213096.2126999851</v>
      </c>
      <c r="F22" s="92">
        <v>1080204.1200000001</v>
      </c>
      <c r="G22" s="92">
        <v>2476852.27</v>
      </c>
      <c r="H22" s="92">
        <v>10830463.055099968</v>
      </c>
      <c r="I22" s="92">
        <v>19373942.247099999</v>
      </c>
      <c r="K22" s="164"/>
      <c r="L22" s="164"/>
      <c r="M22" s="32"/>
      <c r="N22" s="32"/>
      <c r="O22" s="32"/>
    </row>
    <row r="23" spans="2:15" hidden="1" outlineLevel="1">
      <c r="B23" s="10" t="s">
        <v>45</v>
      </c>
      <c r="C23" s="24" t="s">
        <v>16</v>
      </c>
      <c r="D23" s="92">
        <v>1699436.0875999888</v>
      </c>
      <c r="E23" s="92">
        <v>1873421.767299989</v>
      </c>
      <c r="F23" s="92">
        <v>539106</v>
      </c>
      <c r="G23" s="92">
        <v>0</v>
      </c>
      <c r="H23" s="92">
        <v>4111963.8548999783</v>
      </c>
      <c r="I23" s="92">
        <v>2803077.6628999999</v>
      </c>
      <c r="K23" s="166"/>
      <c r="L23" s="166"/>
      <c r="M23" s="32"/>
      <c r="N23" s="32"/>
      <c r="O23" s="32"/>
    </row>
    <row r="24" spans="2:15" hidden="1" outlineLevel="1">
      <c r="B24" s="10" t="s">
        <v>45</v>
      </c>
      <c r="C24" s="24" t="s">
        <v>17</v>
      </c>
      <c r="D24" s="92">
        <v>206428.95</v>
      </c>
      <c r="E24" s="92">
        <v>198552.34</v>
      </c>
      <c r="F24" s="92">
        <v>126302.1</v>
      </c>
      <c r="G24" s="92">
        <v>189453.3</v>
      </c>
      <c r="H24" s="92">
        <v>720736.69</v>
      </c>
      <c r="I24" s="92">
        <v>609906.03</v>
      </c>
      <c r="K24" s="166"/>
      <c r="L24" s="166"/>
      <c r="M24" s="32"/>
      <c r="N24" s="32"/>
      <c r="O24" s="32"/>
    </row>
    <row r="25" spans="2:15" outlineLevel="1">
      <c r="B25" s="10">
        <v>6.2</v>
      </c>
      <c r="C25" s="11" t="s">
        <v>18</v>
      </c>
      <c r="D25" s="92">
        <v>1382950.62</v>
      </c>
      <c r="E25" s="92">
        <v>1720163.57</v>
      </c>
      <c r="F25" s="92">
        <v>430586.93</v>
      </c>
      <c r="G25" s="92">
        <v>115.68</v>
      </c>
      <c r="H25" s="92">
        <v>3533816.8000000003</v>
      </c>
      <c r="I25" s="92">
        <v>6357432.6100000003</v>
      </c>
      <c r="K25" s="166"/>
      <c r="L25" s="166"/>
      <c r="M25" s="32"/>
      <c r="N25" s="32"/>
      <c r="O25" s="32"/>
    </row>
    <row r="26" spans="2:15" outlineLevel="1">
      <c r="B26" s="10">
        <v>6.3</v>
      </c>
      <c r="C26" s="11" t="s">
        <v>19</v>
      </c>
      <c r="D26" s="92">
        <v>3539424.48</v>
      </c>
      <c r="E26" s="92">
        <v>3215441.0533333337</v>
      </c>
      <c r="F26" s="92">
        <v>1129482.3799999999</v>
      </c>
      <c r="G26" s="92">
        <v>267570</v>
      </c>
      <c r="H26" s="92">
        <v>8151917.913333334</v>
      </c>
      <c r="I26" s="92">
        <v>14067257.989999998</v>
      </c>
      <c r="K26" s="77"/>
      <c r="L26" s="77"/>
      <c r="M26" s="32"/>
      <c r="N26" s="32"/>
      <c r="O26" s="32"/>
    </row>
    <row r="27" spans="2:15" outlineLevel="1">
      <c r="B27" s="10">
        <v>6.4</v>
      </c>
      <c r="C27" s="11" t="s">
        <v>20</v>
      </c>
      <c r="D27" s="92">
        <v>758131.89999999991</v>
      </c>
      <c r="E27" s="92">
        <v>2613371.9899999998</v>
      </c>
      <c r="F27" s="92">
        <v>251379.03</v>
      </c>
      <c r="G27" s="92">
        <v>0</v>
      </c>
      <c r="H27" s="92">
        <v>3622882.9199999995</v>
      </c>
      <c r="I27" s="92">
        <v>26339558.809999999</v>
      </c>
      <c r="K27" s="77"/>
      <c r="L27" s="77"/>
      <c r="M27" s="32"/>
      <c r="N27" s="32"/>
      <c r="O27" s="32"/>
    </row>
    <row r="28" spans="2:15" outlineLevel="1">
      <c r="B28" s="10">
        <v>6.5</v>
      </c>
      <c r="C28" s="11" t="s">
        <v>21</v>
      </c>
      <c r="D28" s="92">
        <v>1590159.9466605627</v>
      </c>
      <c r="E28" s="92">
        <v>2062954.2095753727</v>
      </c>
      <c r="F28" s="92">
        <v>1153191.81</v>
      </c>
      <c r="G28" s="92">
        <v>1725811.29</v>
      </c>
      <c r="H28" s="92">
        <v>6532117.2562359357</v>
      </c>
      <c r="I28" s="92">
        <v>6263942.7857645042</v>
      </c>
      <c r="K28" s="166"/>
      <c r="L28" s="166"/>
      <c r="M28" s="32"/>
      <c r="N28" s="32"/>
      <c r="O28" s="32"/>
    </row>
    <row r="29" spans="2:15" s="19" customFormat="1">
      <c r="B29" s="10">
        <v>6.6</v>
      </c>
      <c r="C29" s="11" t="s">
        <v>56</v>
      </c>
      <c r="D29" s="92">
        <v>2760829.3310000007</v>
      </c>
      <c r="E29" s="92">
        <v>1657441.5200000005</v>
      </c>
      <c r="F29" s="92">
        <v>959141.48</v>
      </c>
      <c r="G29" s="92">
        <v>0</v>
      </c>
      <c r="H29" s="92">
        <v>5377412.3310000012</v>
      </c>
      <c r="I29" s="92">
        <v>21840798.644769147</v>
      </c>
      <c r="J29" s="15"/>
      <c r="K29" s="166"/>
      <c r="L29" s="166"/>
      <c r="M29" s="20"/>
      <c r="N29" s="20"/>
      <c r="O29" s="20"/>
    </row>
    <row r="30" spans="2:15" s="19" customFormat="1">
      <c r="B30" s="10">
        <v>6.7</v>
      </c>
      <c r="C30" s="11" t="s">
        <v>47</v>
      </c>
      <c r="D30" s="93">
        <v>4311011.4000000004</v>
      </c>
      <c r="E30" s="93">
        <v>5089072.47</v>
      </c>
      <c r="F30" s="93">
        <v>1261597.58</v>
      </c>
      <c r="G30" s="93">
        <v>703465.2</v>
      </c>
      <c r="H30" s="93">
        <v>11365146.65</v>
      </c>
      <c r="I30" s="93">
        <v>17287984.48</v>
      </c>
      <c r="J30" s="15"/>
      <c r="K30" s="166"/>
      <c r="L30" s="166"/>
      <c r="M30" s="20"/>
      <c r="N30" s="20"/>
      <c r="O30" s="20"/>
    </row>
    <row r="31" spans="2:15">
      <c r="B31" s="10">
        <v>7</v>
      </c>
      <c r="C31" s="41" t="s">
        <v>23</v>
      </c>
      <c r="D31" s="93">
        <v>-6255474.3251848966</v>
      </c>
      <c r="E31" s="93">
        <v>2261701.8679104969</v>
      </c>
      <c r="F31" s="93">
        <v>-3602058.3099999996</v>
      </c>
      <c r="G31" s="93">
        <v>-5363267.74</v>
      </c>
      <c r="H31" s="93">
        <v>-12959098.507274397</v>
      </c>
      <c r="I31" s="93">
        <v>-9379039.0780199319</v>
      </c>
      <c r="K31" s="166"/>
      <c r="L31" s="166"/>
      <c r="M31" s="32"/>
      <c r="N31" s="32"/>
      <c r="O31" s="32"/>
    </row>
    <row r="32" spans="2:15">
      <c r="B32" s="10">
        <v>7.1</v>
      </c>
      <c r="C32" s="25" t="s">
        <v>24</v>
      </c>
      <c r="D32" s="90">
        <v>0</v>
      </c>
      <c r="E32" s="90"/>
      <c r="F32" s="90"/>
      <c r="G32" s="90"/>
      <c r="H32" s="90">
        <v>0</v>
      </c>
      <c r="I32" s="90">
        <v>0</v>
      </c>
      <c r="K32" s="166"/>
      <c r="L32" s="166"/>
      <c r="M32" s="32"/>
      <c r="N32" s="32"/>
      <c r="O32" s="32"/>
    </row>
    <row r="33" spans="2:15">
      <c r="B33" s="36">
        <v>8</v>
      </c>
      <c r="C33" s="25" t="s">
        <v>25</v>
      </c>
      <c r="D33" s="90">
        <v>166142</v>
      </c>
      <c r="E33" s="90">
        <v>196107</v>
      </c>
      <c r="F33" s="90">
        <v>139589.2095</v>
      </c>
      <c r="G33" s="90">
        <v>166005.49</v>
      </c>
      <c r="H33" s="90">
        <v>667843.69949999999</v>
      </c>
      <c r="I33" s="90">
        <v>431012</v>
      </c>
      <c r="K33" s="166"/>
      <c r="L33" s="166"/>
      <c r="M33" s="32"/>
      <c r="N33" s="32"/>
      <c r="O33" s="32"/>
    </row>
    <row r="34" spans="2:15">
      <c r="B34" s="36">
        <v>9</v>
      </c>
      <c r="C34" s="25" t="s">
        <v>26</v>
      </c>
      <c r="D34" s="90">
        <v>5243732.9413382839</v>
      </c>
      <c r="E34" s="90">
        <v>6054144.4186019944</v>
      </c>
      <c r="F34" s="90">
        <v>1339835.1800000002</v>
      </c>
      <c r="G34" s="90">
        <v>518077.07999999996</v>
      </c>
      <c r="H34" s="90">
        <v>13155789.619940279</v>
      </c>
      <c r="I34" s="90">
        <v>17323937.658764601</v>
      </c>
      <c r="K34" s="166"/>
      <c r="L34" s="166"/>
      <c r="M34" s="32"/>
      <c r="N34" s="32"/>
      <c r="O34" s="32"/>
    </row>
    <row r="35" spans="2:15">
      <c r="B35" s="36">
        <v>9.1</v>
      </c>
      <c r="C35" s="25" t="s">
        <v>27</v>
      </c>
      <c r="D35" s="90">
        <v>152772.09000000003</v>
      </c>
      <c r="E35" s="90">
        <v>35563.979999999996</v>
      </c>
      <c r="F35" s="90"/>
      <c r="G35" s="90"/>
      <c r="H35" s="90">
        <v>188336.07</v>
      </c>
      <c r="I35" s="90">
        <v>0</v>
      </c>
      <c r="J35" s="19"/>
      <c r="K35" s="166"/>
      <c r="L35" s="166"/>
      <c r="M35" s="32"/>
      <c r="N35" s="32"/>
      <c r="O35" s="32"/>
    </row>
    <row r="36" spans="2:15" hidden="1">
      <c r="B36" s="41" t="s">
        <v>45</v>
      </c>
      <c r="C36" s="27" t="s">
        <v>28</v>
      </c>
      <c r="D36" s="90">
        <v>0</v>
      </c>
      <c r="E36" s="90"/>
      <c r="F36" s="90"/>
      <c r="G36" s="90"/>
      <c r="H36" s="90">
        <v>0</v>
      </c>
      <c r="I36" s="90">
        <v>0</v>
      </c>
      <c r="J36" s="19"/>
      <c r="K36" s="166"/>
      <c r="L36" s="166"/>
      <c r="M36" s="32"/>
      <c r="N36" s="32"/>
      <c r="O36" s="32"/>
    </row>
    <row r="37" spans="2:15">
      <c r="B37" s="40">
        <v>10</v>
      </c>
      <c r="C37" s="40" t="s">
        <v>29</v>
      </c>
      <c r="D37" s="91">
        <v>-11818121.35652318</v>
      </c>
      <c r="E37" s="91">
        <v>-4024113.5306914975</v>
      </c>
      <c r="F37" s="91">
        <v>-5081482.6995000001</v>
      </c>
      <c r="G37" s="91">
        <v>-6047350.3100000005</v>
      </c>
      <c r="H37" s="91">
        <v>-26971067.896714676</v>
      </c>
      <c r="I37" s="91">
        <v>-27133988.736784533</v>
      </c>
      <c r="K37" s="166"/>
      <c r="L37" s="166"/>
      <c r="M37" s="32"/>
      <c r="N37" s="32"/>
      <c r="O37" s="32"/>
    </row>
    <row r="38" spans="2:15">
      <c r="B38" s="41">
        <v>11</v>
      </c>
      <c r="C38" s="41" t="s">
        <v>30</v>
      </c>
      <c r="D38" s="90">
        <v>8196.16</v>
      </c>
      <c r="E38" s="90"/>
      <c r="F38" s="90"/>
      <c r="G38" s="90"/>
      <c r="H38" s="90">
        <v>8196.16</v>
      </c>
      <c r="I38" s="90">
        <v>10031482.57</v>
      </c>
      <c r="K38" s="166"/>
      <c r="L38" s="166"/>
    </row>
    <row r="39" spans="2:15">
      <c r="B39" s="40">
        <v>12</v>
      </c>
      <c r="C39" s="40" t="s">
        <v>31</v>
      </c>
      <c r="D39" s="91">
        <v>-11809925.19652318</v>
      </c>
      <c r="E39" s="91">
        <v>-4024113.5306914975</v>
      </c>
      <c r="F39" s="91">
        <v>-5081482.6995000001</v>
      </c>
      <c r="G39" s="91">
        <v>-6047350.3100000005</v>
      </c>
      <c r="H39" s="91">
        <v>-26962871.736714676</v>
      </c>
      <c r="I39" s="91">
        <v>-17102506.166784532</v>
      </c>
      <c r="J39" s="42"/>
      <c r="K39" s="166"/>
      <c r="L39" s="166"/>
    </row>
    <row r="40" spans="2:15">
      <c r="B40" s="26">
        <v>12.1</v>
      </c>
      <c r="C40" s="26" t="s">
        <v>32</v>
      </c>
      <c r="D40" s="95">
        <v>1625117</v>
      </c>
      <c r="E40" s="95">
        <v>2209376.4733333336</v>
      </c>
      <c r="F40" s="95">
        <v>156570</v>
      </c>
      <c r="G40" s="95">
        <v>0</v>
      </c>
      <c r="H40" s="95">
        <v>3991063.4733333336</v>
      </c>
      <c r="I40" s="95">
        <v>9649778</v>
      </c>
      <c r="K40" s="166"/>
      <c r="L40" s="166"/>
    </row>
    <row r="41" spans="2:15">
      <c r="B41" s="41">
        <v>13</v>
      </c>
      <c r="C41" s="35" t="s">
        <v>33</v>
      </c>
      <c r="D41" s="96">
        <v>29.688193117901601</v>
      </c>
      <c r="E41" s="96">
        <v>23.127799516664911</v>
      </c>
      <c r="F41" s="96">
        <v>56.707002043814256</v>
      </c>
      <c r="G41" s="96" t="e">
        <v>#DIV/0!</v>
      </c>
      <c r="H41" s="96">
        <v>28.460255587568209</v>
      </c>
      <c r="I41" s="96">
        <v>27.355258028528731</v>
      </c>
      <c r="K41" s="166"/>
      <c r="L41" s="166"/>
      <c r="M41" s="32"/>
      <c r="N41" s="32"/>
      <c r="O41" s="32"/>
    </row>
    <row r="42" spans="2:15">
      <c r="B42" s="41">
        <v>14</v>
      </c>
      <c r="C42" s="35" t="s">
        <v>34</v>
      </c>
      <c r="D42" s="96">
        <v>17.191441703904616</v>
      </c>
      <c r="E42" s="96">
        <v>13.331589864692543</v>
      </c>
      <c r="F42" s="96">
        <v>12.439317110557578</v>
      </c>
      <c r="G42" s="96" t="e">
        <v>#DIV/0!</v>
      </c>
      <c r="H42" s="96">
        <v>14.868274945560877</v>
      </c>
      <c r="I42" s="96">
        <v>15.443698896232254</v>
      </c>
      <c r="K42" s="166"/>
      <c r="L42" s="166"/>
      <c r="M42" s="32"/>
      <c r="N42" s="32"/>
      <c r="O42" s="32"/>
    </row>
    <row r="43" spans="2:15">
      <c r="B43" s="41">
        <v>15</v>
      </c>
      <c r="C43" s="35" t="s">
        <v>35</v>
      </c>
      <c r="D43" s="96">
        <v>12.496751413996982</v>
      </c>
      <c r="E43" s="96">
        <v>9.7962096519723705</v>
      </c>
      <c r="F43" s="96">
        <v>44.267684933256689</v>
      </c>
      <c r="G43" s="96" t="e">
        <v>#DIV/0!</v>
      </c>
      <c r="H43" s="96">
        <v>13.591980642007332</v>
      </c>
      <c r="I43" s="96">
        <v>11.911559132296478</v>
      </c>
      <c r="K43" s="166"/>
      <c r="L43" s="166"/>
      <c r="M43" s="32"/>
      <c r="N43" s="32"/>
      <c r="O43" s="32"/>
    </row>
    <row r="44" spans="2:15">
      <c r="B44" s="41">
        <v>16</v>
      </c>
      <c r="C44" s="35" t="s">
        <v>36</v>
      </c>
      <c r="D44" s="96">
        <v>0.57906662206189963</v>
      </c>
      <c r="E44" s="96">
        <v>0.57643140044889984</v>
      </c>
      <c r="F44" s="96">
        <v>0.21936121928904706</v>
      </c>
      <c r="G44" s="96" t="e">
        <v>#DIV/0!</v>
      </c>
      <c r="H44" s="96">
        <v>0.52242239707979021</v>
      </c>
      <c r="I44" s="96">
        <v>0.56456052727143202</v>
      </c>
      <c r="K44" s="166"/>
      <c r="L44" s="166"/>
      <c r="M44" s="32"/>
      <c r="N44" s="32"/>
      <c r="O44" s="32"/>
    </row>
    <row r="45" spans="2:15">
      <c r="B45" s="41">
        <v>17</v>
      </c>
      <c r="C45" s="35" t="s">
        <v>37</v>
      </c>
      <c r="D45" s="96">
        <v>0.42093337793810026</v>
      </c>
      <c r="E45" s="96">
        <v>0.42356859955110027</v>
      </c>
      <c r="F45" s="96">
        <v>0.78063878071095316</v>
      </c>
      <c r="G45" s="96" t="e">
        <v>#DIV/0!</v>
      </c>
      <c r="H45" s="96">
        <v>0.47757760292020979</v>
      </c>
      <c r="I45" s="96">
        <v>0.43543947272856803</v>
      </c>
      <c r="K45" s="166"/>
      <c r="L45" s="166"/>
      <c r="M45" s="32"/>
      <c r="N45" s="32"/>
      <c r="O45" s="32"/>
    </row>
    <row r="46" spans="2:15">
      <c r="B46" s="41">
        <v>18</v>
      </c>
      <c r="C46" s="35" t="s">
        <v>38</v>
      </c>
      <c r="D46" s="97">
        <v>-0.26419638269961288</v>
      </c>
      <c r="E46" s="97">
        <v>-6.4691964745023312E-2</v>
      </c>
      <c r="F46" s="97">
        <v>-1.134523662428552</v>
      </c>
      <c r="G46" s="97" t="e">
        <v>#DIV/0!</v>
      </c>
      <c r="H46" s="97">
        <v>-0.24207024269145069</v>
      </c>
      <c r="I46" s="97">
        <v>-6.5027538441715702E-2</v>
      </c>
      <c r="K46" s="165"/>
      <c r="L46" s="165"/>
    </row>
    <row r="47" spans="2:15">
      <c r="B47" s="41">
        <v>19</v>
      </c>
      <c r="C47" s="35" t="s">
        <v>39</v>
      </c>
      <c r="D47" s="97">
        <v>0</v>
      </c>
      <c r="E47" s="97">
        <v>0</v>
      </c>
      <c r="F47" s="97">
        <v>0</v>
      </c>
      <c r="G47" s="97" t="e">
        <v>#DIV/0!</v>
      </c>
      <c r="H47" s="97">
        <v>0</v>
      </c>
      <c r="I47" s="97">
        <v>0</v>
      </c>
      <c r="K47" s="165"/>
      <c r="L47" s="165"/>
    </row>
    <row r="48" spans="2:15">
      <c r="B48" s="41">
        <v>20</v>
      </c>
      <c r="C48" s="35" t="s">
        <v>40</v>
      </c>
      <c r="D48" s="97">
        <v>-0.13993938668389666</v>
      </c>
      <c r="E48" s="97">
        <v>3.6359296621901439E-2</v>
      </c>
      <c r="F48" s="97">
        <v>-0.8042181047953797</v>
      </c>
      <c r="G48" s="97" t="e">
        <v>#DIV/0!</v>
      </c>
      <c r="H48" s="97">
        <v>-0.11634562339466006</v>
      </c>
      <c r="I48" s="97">
        <v>-3.5661195981720982E-2</v>
      </c>
      <c r="K48" s="166"/>
      <c r="L48" s="166"/>
    </row>
    <row r="49" spans="2:16" ht="17.25" thickBot="1">
      <c r="B49" s="41">
        <v>21</v>
      </c>
      <c r="C49" s="37" t="s">
        <v>41</v>
      </c>
      <c r="D49" s="97">
        <v>-0.26419638269961288</v>
      </c>
      <c r="E49" s="97">
        <v>-6.4691964745023312E-2</v>
      </c>
      <c r="F49" s="97">
        <v>-1.134523662428552</v>
      </c>
      <c r="G49" s="97" t="e">
        <v>#DIV/0!</v>
      </c>
      <c r="H49" s="97">
        <v>-0.24207024269145069</v>
      </c>
      <c r="I49" s="97">
        <v>-6.5027538441715702E-2</v>
      </c>
      <c r="K49" s="166"/>
      <c r="L49" s="166"/>
    </row>
    <row r="50" spans="2:16" ht="18" customHeight="1">
      <c r="K50" s="166"/>
      <c r="L50" s="166"/>
    </row>
    <row r="51" spans="2:16" ht="28.5" customHeight="1" thickBot="1">
      <c r="C51" s="44" t="s">
        <v>42</v>
      </c>
      <c r="K51" s="166"/>
      <c r="L51" s="166"/>
    </row>
    <row r="52" spans="2:16">
      <c r="B52" s="16" t="s">
        <v>0</v>
      </c>
      <c r="C52" s="31" t="s">
        <v>1</v>
      </c>
      <c r="D52" s="155">
        <v>43313</v>
      </c>
      <c r="E52" s="155">
        <v>43344</v>
      </c>
      <c r="F52" s="155">
        <v>43374</v>
      </c>
      <c r="G52" s="155">
        <v>43405</v>
      </c>
      <c r="H52" s="155">
        <v>43435</v>
      </c>
      <c r="I52" s="155">
        <v>43466</v>
      </c>
      <c r="J52" s="155">
        <v>43497</v>
      </c>
      <c r="K52" s="155">
        <v>43525</v>
      </c>
      <c r="L52" s="155">
        <v>43556</v>
      </c>
      <c r="M52" s="155">
        <v>43586</v>
      </c>
      <c r="N52" s="155">
        <v>43617</v>
      </c>
      <c r="O52" s="155">
        <v>43647</v>
      </c>
      <c r="P52" s="155">
        <v>43678</v>
      </c>
    </row>
    <row r="53" spans="2:16">
      <c r="B53" s="41">
        <v>1</v>
      </c>
      <c r="C53" s="35" t="s">
        <v>2</v>
      </c>
      <c r="D53" s="90">
        <v>789741</v>
      </c>
      <c r="E53" s="90">
        <v>736410</v>
      </c>
      <c r="F53" s="90">
        <v>1035347</v>
      </c>
      <c r="G53" s="90">
        <v>835977</v>
      </c>
      <c r="H53" s="90">
        <v>738993</v>
      </c>
      <c r="I53" s="90">
        <v>710315</v>
      </c>
      <c r="J53" s="90">
        <v>272051</v>
      </c>
      <c r="K53" s="90">
        <v>642751</v>
      </c>
      <c r="L53" s="90">
        <v>748278.47333333339</v>
      </c>
      <c r="M53" s="90">
        <v>842932</v>
      </c>
      <c r="N53" s="90">
        <v>618166</v>
      </c>
      <c r="O53" s="90">
        <v>152830</v>
      </c>
      <c r="P53" s="90">
        <v>3740</v>
      </c>
    </row>
    <row r="54" spans="2:16">
      <c r="B54" s="40">
        <v>2</v>
      </c>
      <c r="C54" s="33" t="s">
        <v>3</v>
      </c>
      <c r="D54" s="91">
        <v>22291570</v>
      </c>
      <c r="E54" s="91">
        <v>20267562</v>
      </c>
      <c r="F54" s="91">
        <v>28862604</v>
      </c>
      <c r="G54" s="91">
        <v>23261197</v>
      </c>
      <c r="H54" s="91">
        <v>15947371</v>
      </c>
      <c r="I54" s="91">
        <v>19231358</v>
      </c>
      <c r="J54" s="91">
        <v>7375163</v>
      </c>
      <c r="K54" s="91">
        <v>18094792</v>
      </c>
      <c r="L54" s="91">
        <v>21089865</v>
      </c>
      <c r="M54" s="91">
        <v>23773411</v>
      </c>
      <c r="N54" s="91">
        <v>17340949</v>
      </c>
      <c r="O54" s="91">
        <v>4374132</v>
      </c>
      <c r="P54" s="91">
        <v>104825</v>
      </c>
    </row>
    <row r="55" spans="2:16">
      <c r="B55" s="41">
        <v>3</v>
      </c>
      <c r="C55" s="38" t="s">
        <v>4</v>
      </c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</row>
    <row r="56" spans="2:16">
      <c r="B56" s="40">
        <v>4</v>
      </c>
      <c r="C56" s="43" t="s">
        <v>5</v>
      </c>
      <c r="D56" s="91">
        <v>22291570</v>
      </c>
      <c r="E56" s="91">
        <v>20267562</v>
      </c>
      <c r="F56" s="91">
        <v>28862604</v>
      </c>
      <c r="G56" s="91">
        <v>23261197</v>
      </c>
      <c r="H56" s="91">
        <v>15947371</v>
      </c>
      <c r="I56" s="91">
        <v>19231358</v>
      </c>
      <c r="J56" s="91">
        <v>7375163</v>
      </c>
      <c r="K56" s="91">
        <v>18094792</v>
      </c>
      <c r="L56" s="91">
        <v>21089865</v>
      </c>
      <c r="M56" s="91">
        <v>23773411</v>
      </c>
      <c r="N56" s="91">
        <v>17340949</v>
      </c>
      <c r="O56" s="91">
        <v>4374132</v>
      </c>
      <c r="P56" s="91">
        <v>104825</v>
      </c>
    </row>
    <row r="57" spans="2:16">
      <c r="B57" s="41">
        <v>5</v>
      </c>
      <c r="C57" s="38" t="s">
        <v>6</v>
      </c>
      <c r="D57" s="90">
        <v>12784648.54927394</v>
      </c>
      <c r="E57" s="90">
        <v>13581280.778069681</v>
      </c>
      <c r="F57" s="90">
        <v>16212135.845895529</v>
      </c>
      <c r="G57" s="90">
        <v>13131525.640000001</v>
      </c>
      <c r="H57" s="90">
        <v>14159713.051559772</v>
      </c>
      <c r="I57" s="90">
        <v>11464646.384197153</v>
      </c>
      <c r="J57" s="90">
        <v>6701241.6350423954</v>
      </c>
      <c r="K57" s="90">
        <v>12482216.13828481</v>
      </c>
      <c r="L57" s="90">
        <v>16377126.409180827</v>
      </c>
      <c r="M57" s="90">
        <v>13879899.459999999</v>
      </c>
      <c r="N57" s="90">
        <v>8041982.1299999999</v>
      </c>
      <c r="O57" s="90">
        <v>1448995.88</v>
      </c>
      <c r="P57" s="90">
        <v>-298972</v>
      </c>
    </row>
    <row r="58" spans="2:16">
      <c r="B58" s="41">
        <v>5.0999999999999996</v>
      </c>
      <c r="C58" s="11" t="s">
        <v>54</v>
      </c>
      <c r="D58" s="92">
        <v>224788.13</v>
      </c>
      <c r="E58" s="92">
        <v>1339225.45</v>
      </c>
      <c r="F58" s="92">
        <v>464745.79</v>
      </c>
      <c r="G58" s="92">
        <v>873943.13</v>
      </c>
      <c r="H58" s="92">
        <v>3765264.58</v>
      </c>
      <c r="I58" s="92">
        <v>850000</v>
      </c>
      <c r="J58" s="92">
        <v>730000</v>
      </c>
      <c r="K58" s="92">
        <v>1129999.99</v>
      </c>
      <c r="L58" s="92">
        <v>4920000</v>
      </c>
      <c r="M58" s="92">
        <v>2725000</v>
      </c>
      <c r="N58" s="92">
        <v>1199507</v>
      </c>
      <c r="O58" s="92"/>
      <c r="P58" s="92">
        <v>-797600</v>
      </c>
    </row>
    <row r="59" spans="2:16" s="80" customFormat="1">
      <c r="B59" s="76"/>
      <c r="C59" s="68" t="s">
        <v>58</v>
      </c>
      <c r="D59" s="92"/>
      <c r="E59" s="92"/>
      <c r="F59" s="92"/>
      <c r="G59" s="92"/>
      <c r="H59" s="92"/>
      <c r="I59" s="92">
        <v>423695.29</v>
      </c>
      <c r="J59" s="92">
        <v>190506.09</v>
      </c>
      <c r="K59" s="92">
        <v>527948.88</v>
      </c>
      <c r="L59" s="92">
        <v>623176.1</v>
      </c>
      <c r="M59" s="92">
        <v>566856.27</v>
      </c>
      <c r="N59" s="92">
        <v>652958.07999999996</v>
      </c>
      <c r="O59" s="92"/>
      <c r="P59" s="92"/>
    </row>
    <row r="60" spans="2:16" s="80" customFormat="1">
      <c r="B60" s="76"/>
      <c r="C60" s="68" t="s">
        <v>59</v>
      </c>
      <c r="D60" s="92"/>
      <c r="E60" s="92"/>
      <c r="F60" s="92"/>
      <c r="G60" s="92"/>
      <c r="H60" s="92"/>
      <c r="I60" s="92">
        <v>426304.71</v>
      </c>
      <c r="J60" s="92">
        <v>539493.91</v>
      </c>
      <c r="K60" s="92">
        <v>602051.12</v>
      </c>
      <c r="L60" s="92">
        <v>4296823.9000000004</v>
      </c>
      <c r="M60" s="92">
        <v>2158143.73</v>
      </c>
      <c r="N60" s="92">
        <v>546548.92000000004</v>
      </c>
      <c r="O60" s="92"/>
      <c r="P60" s="92"/>
    </row>
    <row r="61" spans="2:16" hidden="1">
      <c r="B61" s="41" t="s">
        <v>45</v>
      </c>
      <c r="C61" s="24" t="s">
        <v>7</v>
      </c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</row>
    <row r="62" spans="2:16">
      <c r="B62" s="41">
        <v>5.2</v>
      </c>
      <c r="C62" s="11" t="s">
        <v>8</v>
      </c>
      <c r="D62" s="92">
        <v>11417559.969999999</v>
      </c>
      <c r="E62" s="92">
        <v>11239756.070000002</v>
      </c>
      <c r="F62" s="92">
        <v>14333637.700000001</v>
      </c>
      <c r="G62" s="92">
        <v>11000564.889999999</v>
      </c>
      <c r="H62" s="92">
        <v>7724246.4199999999</v>
      </c>
      <c r="I62" s="92">
        <v>9590542.4800000004</v>
      </c>
      <c r="J62" s="92">
        <v>5624798.7000000002</v>
      </c>
      <c r="K62" s="92">
        <v>10273833.32</v>
      </c>
      <c r="L62" s="92">
        <v>10430926.01</v>
      </c>
      <c r="M62" s="92">
        <v>9811308.1499999985</v>
      </c>
      <c r="N62" s="92">
        <v>6020478.1799999997</v>
      </c>
      <c r="O62" s="92">
        <v>2430976.3099999996</v>
      </c>
      <c r="P62" s="92">
        <v>268935</v>
      </c>
    </row>
    <row r="63" spans="2:16" hidden="1" outlineLevel="1">
      <c r="B63" s="41" t="s">
        <v>45</v>
      </c>
      <c r="C63" s="24" t="s">
        <v>9</v>
      </c>
      <c r="D63" s="92">
        <v>933536.54</v>
      </c>
      <c r="E63" s="92">
        <v>750104.66999999993</v>
      </c>
      <c r="F63" s="92">
        <v>1268521.32</v>
      </c>
      <c r="G63" s="92">
        <v>944379.99000000011</v>
      </c>
      <c r="H63" s="92">
        <v>754268.44</v>
      </c>
      <c r="I63" s="92">
        <v>687787.25</v>
      </c>
      <c r="J63" s="92">
        <v>192565.87</v>
      </c>
      <c r="K63" s="92">
        <v>937702.68</v>
      </c>
      <c r="L63" s="92">
        <v>809053.4</v>
      </c>
      <c r="M63" s="92">
        <v>1073743.71</v>
      </c>
      <c r="N63" s="92">
        <v>573089.29</v>
      </c>
      <c r="O63" s="92">
        <v>38405.93</v>
      </c>
      <c r="P63" s="92">
        <v>171145</v>
      </c>
    </row>
    <row r="64" spans="2:16" hidden="1" outlineLevel="1">
      <c r="B64" s="41" t="s">
        <v>45</v>
      </c>
      <c r="C64" s="24" t="s">
        <v>10</v>
      </c>
      <c r="D64" s="92">
        <v>11100</v>
      </c>
      <c r="E64" s="92">
        <v>0</v>
      </c>
      <c r="F64" s="92">
        <v>0</v>
      </c>
      <c r="G64" s="92">
        <v>0</v>
      </c>
      <c r="H64" s="92">
        <v>0</v>
      </c>
      <c r="I64" s="92">
        <v>0</v>
      </c>
      <c r="J64" s="92">
        <v>0</v>
      </c>
      <c r="K64" s="92">
        <v>0</v>
      </c>
      <c r="L64" s="92">
        <v>0</v>
      </c>
      <c r="M64" s="92">
        <v>0</v>
      </c>
      <c r="N64" s="92">
        <v>0</v>
      </c>
      <c r="O64" s="92">
        <v>0</v>
      </c>
      <c r="P64" s="92">
        <v>0</v>
      </c>
    </row>
    <row r="65" spans="2:16" hidden="1" outlineLevel="1">
      <c r="B65" s="41" t="s">
        <v>45</v>
      </c>
      <c r="C65" s="24" t="s">
        <v>11</v>
      </c>
      <c r="D65" s="92">
        <v>197663.90927393982</v>
      </c>
      <c r="E65" s="92">
        <v>252194.58806968012</v>
      </c>
      <c r="F65" s="92">
        <v>145231.03589552842</v>
      </c>
      <c r="G65" s="92">
        <v>312637.63</v>
      </c>
      <c r="H65" s="92">
        <v>1915933.6115597722</v>
      </c>
      <c r="I65" s="92">
        <v>336316.65419715358</v>
      </c>
      <c r="J65" s="92">
        <v>153877.06504239477</v>
      </c>
      <c r="K65" s="92">
        <v>140680.14828480987</v>
      </c>
      <c r="L65" s="92">
        <v>217146.99918082691</v>
      </c>
      <c r="M65" s="92">
        <v>269847.59999999998</v>
      </c>
      <c r="N65" s="92">
        <v>248907.66</v>
      </c>
      <c r="O65" s="92">
        <v>248214.64</v>
      </c>
      <c r="P65" s="92">
        <v>58548</v>
      </c>
    </row>
    <row r="66" spans="2:16" hidden="1" outlineLevel="1">
      <c r="B66" s="41" t="s">
        <v>45</v>
      </c>
      <c r="C66" s="24" t="s">
        <v>12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</row>
    <row r="67" spans="2:16" hidden="1" outlineLevel="1">
      <c r="B67" s="41" t="s">
        <v>45</v>
      </c>
      <c r="C67" s="24" t="s">
        <v>13</v>
      </c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</row>
    <row r="68" spans="2:16" hidden="1" outlineLevel="1">
      <c r="B68" s="41" t="s">
        <v>45</v>
      </c>
      <c r="C68" s="24" t="s">
        <v>14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>
        <v>-1268601</v>
      </c>
      <c r="P68" s="92"/>
    </row>
    <row r="69" spans="2:16" hidden="1" outlineLevel="1">
      <c r="B69" s="41" t="s">
        <v>45</v>
      </c>
      <c r="C69" s="24" t="s">
        <v>55</v>
      </c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</row>
    <row r="70" spans="2:16" collapsed="1">
      <c r="B70" s="10">
        <v>6</v>
      </c>
      <c r="C70" s="10" t="s">
        <v>43</v>
      </c>
      <c r="D70" s="92">
        <v>9245235.5944212601</v>
      </c>
      <c r="E70" s="92">
        <v>10459750.600479048</v>
      </c>
      <c r="F70" s="92">
        <v>7891440.0361222252</v>
      </c>
      <c r="G70" s="92">
        <v>11437052.753767975</v>
      </c>
      <c r="H70" s="92">
        <v>11306347.252775939</v>
      </c>
      <c r="I70" s="92">
        <v>8315466.3966949284</v>
      </c>
      <c r="J70" s="92">
        <v>5770159.8886708077</v>
      </c>
      <c r="K70" s="92">
        <v>6223056.8822947964</v>
      </c>
      <c r="L70" s="92">
        <v>7293204.7600379139</v>
      </c>
      <c r="M70" s="92">
        <v>7787249.2595374482</v>
      </c>
      <c r="N70" s="92">
        <v>6563061.1133333184</v>
      </c>
      <c r="O70" s="92">
        <v>4247556</v>
      </c>
      <c r="P70" s="92">
        <v>616723.07000000007</v>
      </c>
    </row>
    <row r="71" spans="2:16" outlineLevel="1">
      <c r="B71" s="10">
        <v>6.1</v>
      </c>
      <c r="C71" s="11" t="s">
        <v>22</v>
      </c>
      <c r="D71" s="92">
        <v>2040962.3599999999</v>
      </c>
      <c r="E71" s="92">
        <v>2085215.01</v>
      </c>
      <c r="F71" s="92">
        <v>2183616.2599999998</v>
      </c>
      <c r="G71" s="92">
        <v>2168868.5199999996</v>
      </c>
      <c r="H71" s="92">
        <v>2238605.5699999998</v>
      </c>
      <c r="I71" s="92">
        <v>2009481.6899999902</v>
      </c>
      <c r="J71" s="92">
        <v>2029708.0499999798</v>
      </c>
      <c r="K71" s="92">
        <v>1926985.75</v>
      </c>
      <c r="L71" s="92">
        <v>1927574.6099999899</v>
      </c>
      <c r="M71" s="92">
        <v>1750730.84</v>
      </c>
      <c r="N71" s="92">
        <v>1606764.8699999843</v>
      </c>
      <c r="O71" s="92">
        <v>855954</v>
      </c>
      <c r="P71" s="92">
        <v>0</v>
      </c>
    </row>
    <row r="72" spans="2:16" hidden="1" outlineLevel="1">
      <c r="B72" s="10"/>
      <c r="C72" s="11" t="s">
        <v>15</v>
      </c>
      <c r="D72" s="92">
        <v>1549392.4913999999</v>
      </c>
      <c r="E72" s="92">
        <v>1522989.96</v>
      </c>
      <c r="F72" s="92">
        <v>2127798.09</v>
      </c>
      <c r="G72" s="92">
        <v>1501793.7821</v>
      </c>
      <c r="H72" s="92">
        <v>1376511.9228000001</v>
      </c>
      <c r="I72" s="92">
        <v>1475736.1255999925</v>
      </c>
      <c r="J72" s="92">
        <v>1118331.1193999886</v>
      </c>
      <c r="K72" s="92">
        <v>1466243.2074000002</v>
      </c>
      <c r="L72" s="92">
        <v>890555.74559999513</v>
      </c>
      <c r="M72" s="92">
        <v>1350063.7919999999</v>
      </c>
      <c r="N72" s="92">
        <v>972476.6750999901</v>
      </c>
      <c r="O72" s="92">
        <v>253697</v>
      </c>
      <c r="P72" s="92"/>
    </row>
    <row r="73" spans="2:16" hidden="1" outlineLevel="1">
      <c r="B73" s="10"/>
      <c r="C73" s="11" t="s">
        <v>16</v>
      </c>
      <c r="D73" s="92">
        <v>437008.13860000001</v>
      </c>
      <c r="E73" s="92">
        <v>507663.32</v>
      </c>
      <c r="F73" s="92">
        <v>0</v>
      </c>
      <c r="G73" s="92">
        <v>613408.72789999994</v>
      </c>
      <c r="H73" s="92">
        <v>808427.6372</v>
      </c>
      <c r="I73" s="92">
        <v>466021.93439999758</v>
      </c>
      <c r="J73" s="92">
        <v>843653.30059999134</v>
      </c>
      <c r="K73" s="92">
        <v>389760.85259999998</v>
      </c>
      <c r="L73" s="92">
        <v>964768.72439999483</v>
      </c>
      <c r="M73" s="92">
        <v>337515.94800000003</v>
      </c>
      <c r="N73" s="92">
        <v>571137.09489999409</v>
      </c>
      <c r="O73" s="92">
        <v>539106</v>
      </c>
      <c r="P73" s="92"/>
    </row>
    <row r="74" spans="2:16" hidden="1" outlineLevel="1">
      <c r="B74" s="10"/>
      <c r="C74" s="11" t="s">
        <v>17</v>
      </c>
      <c r="D74" s="92">
        <v>54561.73</v>
      </c>
      <c r="E74" s="92">
        <v>54561.73</v>
      </c>
      <c r="F74" s="92">
        <v>55818.17</v>
      </c>
      <c r="G74" s="92">
        <v>53666.01</v>
      </c>
      <c r="H74" s="92">
        <v>53666.01</v>
      </c>
      <c r="I74" s="92">
        <v>67723.63</v>
      </c>
      <c r="J74" s="92">
        <v>67723.63</v>
      </c>
      <c r="K74" s="92">
        <v>70981.69</v>
      </c>
      <c r="L74" s="92">
        <v>72250.14</v>
      </c>
      <c r="M74" s="92">
        <v>63151.1</v>
      </c>
      <c r="N74" s="92">
        <v>63151.1</v>
      </c>
      <c r="O74" s="92">
        <v>63151</v>
      </c>
      <c r="P74" s="92"/>
    </row>
    <row r="75" spans="2:16" outlineLevel="1">
      <c r="B75" s="10">
        <v>6.2</v>
      </c>
      <c r="C75" s="11" t="s">
        <v>18</v>
      </c>
      <c r="D75" s="92">
        <v>620920.77</v>
      </c>
      <c r="E75" s="92">
        <v>563263.63</v>
      </c>
      <c r="F75" s="92">
        <v>525009.46000000008</v>
      </c>
      <c r="G75" s="92">
        <v>591417.29</v>
      </c>
      <c r="H75" s="92">
        <v>453905.31</v>
      </c>
      <c r="I75" s="92">
        <v>501975.69000000006</v>
      </c>
      <c r="J75" s="92">
        <v>379490.63</v>
      </c>
      <c r="K75" s="92">
        <v>501484.3</v>
      </c>
      <c r="L75" s="92">
        <v>601899.76</v>
      </c>
      <c r="M75" s="92">
        <v>495220.21</v>
      </c>
      <c r="N75" s="92">
        <v>623043.60000000009</v>
      </c>
      <c r="O75" s="92">
        <v>394503</v>
      </c>
      <c r="P75" s="92">
        <v>36045.369999999995</v>
      </c>
    </row>
    <row r="76" spans="2:16" outlineLevel="1">
      <c r="B76" s="10">
        <v>6.3</v>
      </c>
      <c r="C76" s="11" t="s">
        <v>19</v>
      </c>
      <c r="D76" s="92">
        <v>1233962.68</v>
      </c>
      <c r="E76" s="92">
        <v>1141350.5999999999</v>
      </c>
      <c r="F76" s="92">
        <v>1217708.1199999999</v>
      </c>
      <c r="G76" s="92">
        <v>1134082.73</v>
      </c>
      <c r="H76" s="92">
        <v>1242596.01</v>
      </c>
      <c r="I76" s="92">
        <v>1192300.96</v>
      </c>
      <c r="J76" s="92">
        <v>1217831.3800000001</v>
      </c>
      <c r="K76" s="92">
        <v>1129292.1399999999</v>
      </c>
      <c r="L76" s="92">
        <v>1168491.58</v>
      </c>
      <c r="M76" s="92">
        <v>1084969.0933333335</v>
      </c>
      <c r="N76" s="92">
        <v>961980.37999999989</v>
      </c>
      <c r="O76" s="92">
        <v>737659</v>
      </c>
      <c r="P76" s="92">
        <v>302633.38</v>
      </c>
    </row>
    <row r="77" spans="2:16" outlineLevel="1">
      <c r="B77" s="10">
        <v>6.4</v>
      </c>
      <c r="C77" s="11" t="s">
        <v>20</v>
      </c>
      <c r="D77" s="92">
        <v>1674329.61</v>
      </c>
      <c r="E77" s="92">
        <v>3255949.65</v>
      </c>
      <c r="F77" s="92">
        <v>419147.3</v>
      </c>
      <c r="G77" s="92">
        <v>2603830.58</v>
      </c>
      <c r="H77" s="92">
        <v>2641574.29</v>
      </c>
      <c r="I77" s="92">
        <v>549278.48</v>
      </c>
      <c r="J77" s="92">
        <v>85798.89</v>
      </c>
      <c r="K77" s="92">
        <v>123054.52999999997</v>
      </c>
      <c r="L77" s="92">
        <v>1424878.1600000001</v>
      </c>
      <c r="M77" s="92">
        <v>882865.17999999993</v>
      </c>
      <c r="N77" s="92">
        <v>305628.65000000002</v>
      </c>
      <c r="O77" s="92">
        <v>164365</v>
      </c>
      <c r="P77" s="92">
        <v>87014.03</v>
      </c>
    </row>
    <row r="78" spans="2:16" outlineLevel="1">
      <c r="B78" s="10">
        <v>6.5</v>
      </c>
      <c r="C78" s="11" t="s">
        <v>21</v>
      </c>
      <c r="D78" s="92">
        <v>545505.89442126104</v>
      </c>
      <c r="E78" s="92">
        <v>562123.97047904739</v>
      </c>
      <c r="F78" s="92">
        <v>613956.05612222548</v>
      </c>
      <c r="G78" s="92">
        <v>511358.1837679742</v>
      </c>
      <c r="H78" s="92">
        <v>434847.26277593779</v>
      </c>
      <c r="I78" s="92">
        <v>545752.10569493833</v>
      </c>
      <c r="J78" s="92">
        <v>508672.50867082772</v>
      </c>
      <c r="K78" s="92">
        <v>535735.33229479659</v>
      </c>
      <c r="L78" s="92">
        <v>674778.16003792407</v>
      </c>
      <c r="M78" s="92">
        <v>724955.62620411534</v>
      </c>
      <c r="N78" s="92">
        <v>663220.42333333334</v>
      </c>
      <c r="O78" s="92">
        <v>441457</v>
      </c>
      <c r="P78" s="92">
        <v>58397.63</v>
      </c>
    </row>
    <row r="79" spans="2:16" s="19" customFormat="1">
      <c r="B79" s="10">
        <v>6.6</v>
      </c>
      <c r="C79" s="11" t="s">
        <v>56</v>
      </c>
      <c r="D79" s="92">
        <v>2054860.1599999997</v>
      </c>
      <c r="E79" s="92">
        <v>1682724.7500000002</v>
      </c>
      <c r="F79" s="92">
        <v>1313038.6999999997</v>
      </c>
      <c r="G79" s="92">
        <v>2041935.75</v>
      </c>
      <c r="H79" s="92">
        <v>1104555.7500000005</v>
      </c>
      <c r="I79" s="92">
        <v>1162806.9110000003</v>
      </c>
      <c r="J79" s="92">
        <v>267651.93999999994</v>
      </c>
      <c r="K79" s="92">
        <v>1330370.4800000004</v>
      </c>
      <c r="L79" s="92">
        <v>11101.949999999953</v>
      </c>
      <c r="M79" s="92">
        <v>931552.9600000002</v>
      </c>
      <c r="N79" s="92">
        <v>714786.61000000034</v>
      </c>
      <c r="O79" s="92">
        <v>833709</v>
      </c>
      <c r="P79" s="92">
        <v>125432.48000000001</v>
      </c>
    </row>
    <row r="80" spans="2:16" s="19" customFormat="1">
      <c r="B80" s="10">
        <v>6.7</v>
      </c>
      <c r="C80" s="11" t="s">
        <v>47</v>
      </c>
      <c r="D80" s="93">
        <v>1074694.1200000001</v>
      </c>
      <c r="E80" s="93">
        <v>1169122.99</v>
      </c>
      <c r="F80" s="93">
        <v>1618964.1400000001</v>
      </c>
      <c r="G80" s="93">
        <v>2385559.7000000002</v>
      </c>
      <c r="H80" s="93">
        <v>3190263.06</v>
      </c>
      <c r="I80" s="93">
        <v>2353870.56</v>
      </c>
      <c r="J80" s="93">
        <v>1281006.49</v>
      </c>
      <c r="K80" s="93">
        <v>676134.35</v>
      </c>
      <c r="L80" s="93">
        <v>1484480.54</v>
      </c>
      <c r="M80" s="93">
        <v>1916955.3499999999</v>
      </c>
      <c r="N80" s="93">
        <v>1687636.58</v>
      </c>
      <c r="O80" s="93">
        <v>819909</v>
      </c>
      <c r="P80" s="93">
        <v>7200.1799999999994</v>
      </c>
    </row>
    <row r="81" spans="2:16">
      <c r="B81" s="10">
        <v>7</v>
      </c>
      <c r="C81" s="10" t="s">
        <v>23</v>
      </c>
      <c r="D81" s="93">
        <v>261685.85630480014</v>
      </c>
      <c r="E81" s="93">
        <v>-3773469.3785487283</v>
      </c>
      <c r="F81" s="93">
        <v>4759028.117982246</v>
      </c>
      <c r="G81" s="93">
        <v>-1307381.3937679753</v>
      </c>
      <c r="H81" s="93">
        <v>-9518689.3043357115</v>
      </c>
      <c r="I81" s="93">
        <v>-548754.78089208156</v>
      </c>
      <c r="J81" s="93">
        <v>-5096238.5237132031</v>
      </c>
      <c r="K81" s="93">
        <v>-610481.02057960629</v>
      </c>
      <c r="L81" s="93">
        <v>-2580466.1692187414</v>
      </c>
      <c r="M81" s="93">
        <v>2106262.2804625528</v>
      </c>
      <c r="N81" s="93">
        <v>2735905.7566666827</v>
      </c>
      <c r="O81" s="93">
        <v>-1322419.8799999999</v>
      </c>
      <c r="P81" s="93">
        <v>-212926.07000000007</v>
      </c>
    </row>
    <row r="82" spans="2:16">
      <c r="B82" s="10">
        <v>7.1</v>
      </c>
      <c r="C82" s="18" t="s">
        <v>24</v>
      </c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2:16">
      <c r="B83" s="10">
        <v>8</v>
      </c>
      <c r="C83" s="18" t="s">
        <v>25</v>
      </c>
      <c r="D83" s="93">
        <v>25438</v>
      </c>
      <c r="E83" s="93">
        <v>26978</v>
      </c>
      <c r="F83" s="93">
        <v>33229</v>
      </c>
      <c r="G83" s="93">
        <v>41817</v>
      </c>
      <c r="H83" s="93">
        <v>55511</v>
      </c>
      <c r="I83" s="93">
        <v>56610</v>
      </c>
      <c r="J83" s="93">
        <v>54200</v>
      </c>
      <c r="K83" s="93">
        <v>55332</v>
      </c>
      <c r="L83" s="93">
        <v>66609</v>
      </c>
      <c r="M83" s="93">
        <v>60866</v>
      </c>
      <c r="N83" s="93">
        <v>68632</v>
      </c>
      <c r="O83" s="93">
        <v>67667</v>
      </c>
      <c r="P83" s="93">
        <v>16587.039499999999</v>
      </c>
    </row>
    <row r="84" spans="2:16">
      <c r="B84" s="36">
        <v>9</v>
      </c>
      <c r="C84" s="18" t="s">
        <v>26</v>
      </c>
      <c r="D84" s="94">
        <v>1383739.5024212187</v>
      </c>
      <c r="E84" s="94">
        <v>1416088.2422830008</v>
      </c>
      <c r="F84" s="94">
        <v>1685932.8479334242</v>
      </c>
      <c r="G84" s="94">
        <v>1644368.91819503</v>
      </c>
      <c r="H84" s="94">
        <v>1489399.8553573536</v>
      </c>
      <c r="I84" s="94">
        <v>1763644.6786918347</v>
      </c>
      <c r="J84" s="94">
        <v>1574141.9642181001</v>
      </c>
      <c r="K84" s="94">
        <v>1905946.2984283485</v>
      </c>
      <c r="L84" s="94">
        <v>2091556.1986019944</v>
      </c>
      <c r="M84" s="94">
        <v>2262802.36</v>
      </c>
      <c r="N84" s="94">
        <v>1699785.86</v>
      </c>
      <c r="O84" s="94">
        <v>1010770.78</v>
      </c>
      <c r="P84" s="94">
        <v>136041.56</v>
      </c>
    </row>
    <row r="85" spans="2:16">
      <c r="B85" s="36">
        <v>9.1</v>
      </c>
      <c r="C85" s="18" t="s">
        <v>27</v>
      </c>
      <c r="D85" s="94"/>
      <c r="E85" s="94"/>
      <c r="F85" s="94"/>
      <c r="G85" s="94"/>
      <c r="H85" s="94"/>
      <c r="I85" s="94"/>
      <c r="J85" s="94"/>
      <c r="K85" s="94">
        <v>152772.09000000003</v>
      </c>
      <c r="L85" s="94">
        <v>22363.98</v>
      </c>
      <c r="M85" s="94">
        <v>13200</v>
      </c>
      <c r="N85" s="94"/>
      <c r="O85" s="94"/>
      <c r="P85" s="94"/>
    </row>
    <row r="86" spans="2:16" hidden="1">
      <c r="B86" s="41" t="s">
        <v>45</v>
      </c>
      <c r="C86" s="27" t="s">
        <v>28</v>
      </c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</row>
    <row r="87" spans="2:16">
      <c r="B87" s="40">
        <v>10</v>
      </c>
      <c r="C87" s="40" t="s">
        <v>29</v>
      </c>
      <c r="D87" s="91">
        <v>-1147491.6461164185</v>
      </c>
      <c r="E87" s="91">
        <v>-5216535.6208317289</v>
      </c>
      <c r="F87" s="91">
        <v>3039866.2700488218</v>
      </c>
      <c r="G87" s="91">
        <v>-2993567.311963005</v>
      </c>
      <c r="H87" s="91">
        <v>-11063600.159693066</v>
      </c>
      <c r="I87" s="91">
        <v>-2369009.4595839162</v>
      </c>
      <c r="J87" s="91">
        <v>-6724580.4879313037</v>
      </c>
      <c r="K87" s="91">
        <v>-2724531.4090079544</v>
      </c>
      <c r="L87" s="91">
        <v>-4760995.3478207365</v>
      </c>
      <c r="M87" s="91">
        <v>-230606.07953744708</v>
      </c>
      <c r="N87" s="91">
        <v>967487.89666668256</v>
      </c>
      <c r="O87" s="91">
        <v>-2400857.66</v>
      </c>
      <c r="P87" s="91">
        <v>-365554.66950000008</v>
      </c>
    </row>
    <row r="88" spans="2:16">
      <c r="B88" s="41">
        <v>11</v>
      </c>
      <c r="C88" s="41" t="s">
        <v>30</v>
      </c>
      <c r="D88" s="90">
        <v>1184062.96</v>
      </c>
      <c r="E88" s="90">
        <v>2392638.48</v>
      </c>
      <c r="F88" s="90">
        <v>189945.18</v>
      </c>
      <c r="G88" s="90">
        <v>980885.76</v>
      </c>
      <c r="H88" s="90">
        <v>346106.22</v>
      </c>
      <c r="I88" s="90">
        <v>8196.16</v>
      </c>
      <c r="J88" s="90"/>
      <c r="K88" s="90"/>
      <c r="L88" s="90"/>
      <c r="M88" s="90"/>
      <c r="N88" s="90"/>
      <c r="O88" s="90"/>
      <c r="P88" s="90"/>
    </row>
    <row r="89" spans="2:16">
      <c r="B89" s="40">
        <v>12</v>
      </c>
      <c r="C89" s="40" t="s">
        <v>31</v>
      </c>
      <c r="D89" s="91">
        <v>36571.313883581432</v>
      </c>
      <c r="E89" s="91">
        <v>-2823897.1408317289</v>
      </c>
      <c r="F89" s="91">
        <v>3229811.450048822</v>
      </c>
      <c r="G89" s="91">
        <v>-2012681.551963005</v>
      </c>
      <c r="H89" s="91">
        <v>-10717493.939693065</v>
      </c>
      <c r="I89" s="91">
        <v>-2360813.2995839161</v>
      </c>
      <c r="J89" s="91">
        <v>-6724580.4879313037</v>
      </c>
      <c r="K89" s="91">
        <v>-2724531.4090079544</v>
      </c>
      <c r="L89" s="91">
        <v>-4760995.3478207365</v>
      </c>
      <c r="M89" s="91">
        <v>-230606.07953744708</v>
      </c>
      <c r="N89" s="91">
        <v>967487.89666668256</v>
      </c>
      <c r="O89" s="91">
        <v>-2400857.66</v>
      </c>
      <c r="P89" s="91">
        <v>-365554.66950000008</v>
      </c>
    </row>
    <row r="90" spans="2:16">
      <c r="B90" s="26">
        <v>12.1</v>
      </c>
      <c r="C90" s="26" t="s">
        <v>32</v>
      </c>
      <c r="D90" s="95">
        <v>789741</v>
      </c>
      <c r="E90" s="95">
        <v>736410</v>
      </c>
      <c r="F90" s="95">
        <v>1035347</v>
      </c>
      <c r="G90" s="95">
        <v>835977</v>
      </c>
      <c r="H90" s="95">
        <v>738993</v>
      </c>
      <c r="I90" s="95">
        <v>710315</v>
      </c>
      <c r="J90" s="95">
        <v>272051</v>
      </c>
      <c r="K90" s="95">
        <v>642751</v>
      </c>
      <c r="L90" s="95">
        <v>748278.47333333339</v>
      </c>
      <c r="M90" s="95">
        <v>842932</v>
      </c>
      <c r="N90" s="95">
        <v>618166</v>
      </c>
      <c r="O90" s="95">
        <v>152830</v>
      </c>
      <c r="P90" s="95">
        <v>3740</v>
      </c>
    </row>
    <row r="91" spans="2:16">
      <c r="B91" s="41">
        <v>13</v>
      </c>
      <c r="C91" s="35" t="s">
        <v>33</v>
      </c>
      <c r="D91" s="96">
        <v>27.610439389236724</v>
      </c>
      <c r="E91" s="96">
        <v>30.827671987817556</v>
      </c>
      <c r="F91" s="96">
        <v>22.831794646642869</v>
      </c>
      <c r="G91" s="96">
        <v>28.343644937322409</v>
      </c>
      <c r="H91" s="96">
        <v>29.365360327277411</v>
      </c>
      <c r="I91" s="96">
        <v>26.650306949581637</v>
      </c>
      <c r="J91" s="96">
        <v>43.158825086888868</v>
      </c>
      <c r="K91" s="96">
        <v>27.343828373008535</v>
      </c>
      <c r="L91" s="96">
        <v>25.057958818048327</v>
      </c>
      <c r="M91" s="96">
        <v>22.471739973731509</v>
      </c>
      <c r="N91" s="96">
        <v>21.685981181969435</v>
      </c>
      <c r="O91" s="96">
        <v>37.273780540469801</v>
      </c>
      <c r="P91" s="96">
        <v>298.22221122994654</v>
      </c>
    </row>
    <row r="92" spans="2:16">
      <c r="B92" s="41">
        <v>14</v>
      </c>
      <c r="C92" s="35" t="s">
        <v>34</v>
      </c>
      <c r="D92" s="96">
        <v>15.903771514045667</v>
      </c>
      <c r="E92" s="96">
        <v>16.623966714289161</v>
      </c>
      <c r="F92" s="96">
        <v>15.209770304927266</v>
      </c>
      <c r="G92" s="96">
        <v>14.662583432319311</v>
      </c>
      <c r="H92" s="96">
        <v>14.065692735330067</v>
      </c>
      <c r="I92" s="96">
        <v>14.943576278407683</v>
      </c>
      <c r="J92" s="96">
        <v>21.948978812951967</v>
      </c>
      <c r="K92" s="96">
        <v>17.661919076414989</v>
      </c>
      <c r="L92" s="96">
        <v>15.311313658594393</v>
      </c>
      <c r="M92" s="96">
        <v>13.23345116806575</v>
      </c>
      <c r="N92" s="96">
        <v>11.06899300511513</v>
      </c>
      <c r="O92" s="96">
        <v>9.4810958581430338</v>
      </c>
      <c r="P92" s="96">
        <v>133.32299465240641</v>
      </c>
    </row>
    <row r="93" spans="2:16">
      <c r="B93" s="41">
        <v>15</v>
      </c>
      <c r="C93" s="35" t="s">
        <v>35</v>
      </c>
      <c r="D93" s="96">
        <v>11.706667875191057</v>
      </c>
      <c r="E93" s="96">
        <v>14.203705273528398</v>
      </c>
      <c r="F93" s="96">
        <v>7.6220243417156039</v>
      </c>
      <c r="G93" s="96">
        <v>13.681061505003099</v>
      </c>
      <c r="H93" s="96">
        <v>15.299667591947339</v>
      </c>
      <c r="I93" s="96">
        <v>11.706730671173956</v>
      </c>
      <c r="J93" s="96">
        <v>21.2098462739369</v>
      </c>
      <c r="K93" s="96">
        <v>9.6819092965935436</v>
      </c>
      <c r="L93" s="96">
        <v>9.7466451594539354</v>
      </c>
      <c r="M93" s="96">
        <v>9.2382888056657571</v>
      </c>
      <c r="N93" s="96">
        <v>10.616988176854305</v>
      </c>
      <c r="O93" s="96">
        <v>27.792684682326769</v>
      </c>
      <c r="P93" s="96">
        <v>164.89921657754013</v>
      </c>
    </row>
    <row r="94" spans="2:16">
      <c r="B94" s="41">
        <v>16</v>
      </c>
      <c r="C94" s="35" t="s">
        <v>36</v>
      </c>
      <c r="D94" s="96">
        <v>0.5760057378965644</v>
      </c>
      <c r="E94" s="96">
        <v>0.53925469042419427</v>
      </c>
      <c r="F94" s="96">
        <v>0.66616621865787817</v>
      </c>
      <c r="G94" s="96">
        <v>0.51731467370351791</v>
      </c>
      <c r="H94" s="96">
        <v>0.47898927779423434</v>
      </c>
      <c r="I94" s="96">
        <v>0.56072811118756249</v>
      </c>
      <c r="J94" s="96">
        <v>0.5085629362885461</v>
      </c>
      <c r="K94" s="96">
        <v>0.64591976059392286</v>
      </c>
      <c r="L94" s="96">
        <v>0.6110359494870834</v>
      </c>
      <c r="M94" s="96">
        <v>0.58889303558759054</v>
      </c>
      <c r="N94" s="96">
        <v>0.51042159043826529</v>
      </c>
      <c r="O94" s="96">
        <v>0.25436367657552167</v>
      </c>
      <c r="P94" s="96">
        <v>0.44705923848712492</v>
      </c>
    </row>
    <row r="95" spans="2:16">
      <c r="B95" s="41">
        <v>17</v>
      </c>
      <c r="C95" s="35" t="s">
        <v>37</v>
      </c>
      <c r="D95" s="96">
        <v>0.42399426210343555</v>
      </c>
      <c r="E95" s="96">
        <v>0.46074530957580584</v>
      </c>
      <c r="F95" s="96">
        <v>0.33383378134212183</v>
      </c>
      <c r="G95" s="96">
        <v>0.48268532629648203</v>
      </c>
      <c r="H95" s="96">
        <v>0.5210107222057655</v>
      </c>
      <c r="I95" s="96">
        <v>0.43927188881243751</v>
      </c>
      <c r="J95" s="96">
        <v>0.4914370637114539</v>
      </c>
      <c r="K95" s="96">
        <v>0.35408023940607702</v>
      </c>
      <c r="L95" s="96">
        <v>0.38896405051291666</v>
      </c>
      <c r="M95" s="96">
        <v>0.4111069644124094</v>
      </c>
      <c r="N95" s="96">
        <v>0.48957840956173476</v>
      </c>
      <c r="O95" s="96">
        <v>0.74563632342447839</v>
      </c>
      <c r="P95" s="96">
        <v>0.55294076151287508</v>
      </c>
    </row>
    <row r="96" spans="2:16">
      <c r="B96" s="41">
        <v>18</v>
      </c>
      <c r="C96" s="35" t="s">
        <v>38</v>
      </c>
      <c r="D96" s="97">
        <v>1.6405894193895463E-3</v>
      </c>
      <c r="E96" s="97">
        <v>-0.13933087466720115</v>
      </c>
      <c r="F96" s="97">
        <v>0.11190298179779004</v>
      </c>
      <c r="G96" s="97">
        <v>-8.6525278641636755E-2</v>
      </c>
      <c r="H96" s="97">
        <v>-0.67205396674430318</v>
      </c>
      <c r="I96" s="97">
        <v>-0.12275853320311109</v>
      </c>
      <c r="J96" s="97">
        <v>-0.91178737174097757</v>
      </c>
      <c r="K96" s="97">
        <v>-0.15056992138997533</v>
      </c>
      <c r="L96" s="97">
        <v>-0.22574802388828646</v>
      </c>
      <c r="M96" s="97">
        <v>-9.7001679539148629E-3</v>
      </c>
      <c r="N96" s="97">
        <v>5.5792096307225314E-2</v>
      </c>
      <c r="O96" s="97">
        <v>-0.54887636221312031</v>
      </c>
      <c r="P96" s="97">
        <v>-3.4872851848318636</v>
      </c>
    </row>
    <row r="97" spans="2:16">
      <c r="B97" s="41">
        <v>19</v>
      </c>
      <c r="C97" s="35" t="s">
        <v>39</v>
      </c>
      <c r="D97" s="97">
        <v>0</v>
      </c>
      <c r="E97" s="97">
        <v>0</v>
      </c>
      <c r="F97" s="97">
        <v>0</v>
      </c>
      <c r="G97" s="97">
        <v>0</v>
      </c>
      <c r="H97" s="97">
        <v>0</v>
      </c>
      <c r="I97" s="97">
        <v>0</v>
      </c>
      <c r="J97" s="97">
        <v>0</v>
      </c>
      <c r="K97" s="97">
        <v>0</v>
      </c>
      <c r="L97" s="97">
        <v>0</v>
      </c>
      <c r="M97" s="97">
        <v>0</v>
      </c>
      <c r="N97" s="97">
        <v>0</v>
      </c>
      <c r="O97" s="97">
        <v>0</v>
      </c>
      <c r="P97" s="97">
        <v>0</v>
      </c>
    </row>
    <row r="98" spans="2:16">
      <c r="B98" s="41">
        <v>20</v>
      </c>
      <c r="C98" s="35" t="s">
        <v>40</v>
      </c>
      <c r="D98" s="97">
        <v>1.1739229507154504E-2</v>
      </c>
      <c r="E98" s="97">
        <v>-0.18618269817300809</v>
      </c>
      <c r="F98" s="97">
        <v>0.16488561177578592</v>
      </c>
      <c r="G98" s="97">
        <v>-5.6204390245608395E-2</v>
      </c>
      <c r="H98" s="97">
        <v>-0.59688141100722569</v>
      </c>
      <c r="I98" s="97">
        <v>-2.8534374997963304E-2</v>
      </c>
      <c r="J98" s="97">
        <v>-0.69100012077200235</v>
      </c>
      <c r="K98" s="97">
        <v>-3.3737940761054686E-2</v>
      </c>
      <c r="L98" s="97">
        <v>-0.12235574619461724</v>
      </c>
      <c r="M98" s="97">
        <v>8.8597394814843897E-2</v>
      </c>
      <c r="N98" s="97">
        <v>0.15777139744005259</v>
      </c>
      <c r="O98" s="97">
        <v>-0.30232738289562361</v>
      </c>
      <c r="P98" s="97">
        <v>-2.0312527545909855</v>
      </c>
    </row>
    <row r="99" spans="2:16" ht="17.25" thickBot="1">
      <c r="B99" s="41">
        <v>21</v>
      </c>
      <c r="C99" s="37" t="s">
        <v>41</v>
      </c>
      <c r="D99" s="98">
        <v>1.6405894193895463E-3</v>
      </c>
      <c r="E99" s="98">
        <v>-0.13933087466720115</v>
      </c>
      <c r="F99" s="98">
        <v>0.11190298179779004</v>
      </c>
      <c r="G99" s="98">
        <v>-8.6525278641636755E-2</v>
      </c>
      <c r="H99" s="98">
        <v>-0.67205396674430318</v>
      </c>
      <c r="I99" s="98">
        <v>-0.12275853320311109</v>
      </c>
      <c r="J99" s="98">
        <v>-0.91178737174097757</v>
      </c>
      <c r="K99" s="98">
        <v>-0.15056992138997533</v>
      </c>
      <c r="L99" s="98">
        <v>-0.22574802388828646</v>
      </c>
      <c r="M99" s="98">
        <v>-9.7001679539148629E-3</v>
      </c>
      <c r="N99" s="98">
        <v>5.5792096307225314E-2</v>
      </c>
      <c r="O99" s="98">
        <v>-0.54887636221312031</v>
      </c>
      <c r="P99" s="98">
        <v>-3.4872851848318636</v>
      </c>
    </row>
  </sheetData>
  <phoneticPr fontId="10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CCBU汇总</vt:lpstr>
      <vt:lpstr>CCBU2-闻泰</vt:lpstr>
      <vt:lpstr>CCBU2-泛网</vt:lpstr>
      <vt:lpstr>CCBU4</vt:lpstr>
      <vt:lpstr>CCBU5-桂林</vt:lpstr>
      <vt:lpstr>CCBU6</vt:lpstr>
      <vt:lpstr>CCBU8</vt:lpstr>
      <vt:lpstr>CCBU8-MBB</vt:lpstr>
      <vt:lpstr>CCBU8-华勤</vt:lpstr>
      <vt:lpstr>CCBU8-VIVO合计</vt:lpstr>
      <vt:lpstr>CCBU8-VIVO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JunJieGao</dc:creator>
  <cp:lastModifiedBy>张文韬</cp:lastModifiedBy>
  <dcterms:created xsi:type="dcterms:W3CDTF">2006-09-16T00:00:00Z</dcterms:created>
  <dcterms:modified xsi:type="dcterms:W3CDTF">2019-09-20T08:03:50Z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