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Sheet1!$B$2:$K$73</definedName>
  </definedNames>
  <calcPr calcId="125725"/>
</workbook>
</file>

<file path=xl/calcChain.xml><?xml version="1.0" encoding="utf-8"?>
<calcChain xmlns="http://schemas.openxmlformats.org/spreadsheetml/2006/main">
  <c r="F8" i="3"/>
  <c r="D8"/>
  <c r="F5"/>
  <c r="D6"/>
  <c r="F6" s="1"/>
  <c r="D7" s="1"/>
  <c r="F7" s="1"/>
  <c r="H7" i="1"/>
  <c r="H3" l="1"/>
  <c r="F4"/>
  <c r="F5"/>
  <c r="F6"/>
  <c r="F7"/>
  <c r="J7" s="1"/>
  <c r="H8" s="1"/>
  <c r="F8"/>
  <c r="F9"/>
  <c r="F10"/>
  <c r="F11"/>
  <c r="F12"/>
  <c r="F13"/>
  <c r="F14"/>
  <c r="F15"/>
  <c r="J15" s="1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J35" s="1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3"/>
  <c r="E73"/>
  <c r="D73"/>
  <c r="H36" l="1"/>
  <c r="J36" s="1"/>
  <c r="H58"/>
  <c r="J58" s="1"/>
  <c r="J8"/>
  <c r="H9" s="1"/>
  <c r="J9" s="1"/>
  <c r="H10" s="1"/>
  <c r="J10" s="1"/>
  <c r="H11" s="1"/>
  <c r="J11" s="1"/>
  <c r="H12" s="1"/>
  <c r="J12" s="1"/>
  <c r="H13" s="1"/>
  <c r="J13" s="1"/>
  <c r="H14" s="1"/>
  <c r="J14" s="1"/>
  <c r="H30" s="1"/>
  <c r="J30" s="1"/>
  <c r="H31" s="1"/>
  <c r="J31" s="1"/>
  <c r="H32" s="1"/>
  <c r="J32" s="1"/>
  <c r="H33" s="1"/>
  <c r="J33" s="1"/>
  <c r="H34" s="1"/>
  <c r="J34" s="1"/>
  <c r="H57" s="1"/>
  <c r="J57" s="1"/>
  <c r="J3"/>
  <c r="F73"/>
  <c r="H37" l="1"/>
  <c r="J37" s="1"/>
  <c r="H59"/>
  <c r="J59" s="1"/>
  <c r="H16"/>
  <c r="H4"/>
  <c r="J4" s="1"/>
  <c r="H5" s="1"/>
  <c r="J5" s="1"/>
  <c r="H6" s="1"/>
  <c r="J6" s="1"/>
  <c r="H27" s="1"/>
  <c r="J27" s="1"/>
  <c r="H28" s="1"/>
  <c r="J28" s="1"/>
  <c r="H29" s="1"/>
  <c r="J29" s="1"/>
  <c r="H47" s="1"/>
  <c r="J47" s="1"/>
  <c r="H48" s="1"/>
  <c r="J48" s="1"/>
  <c r="H49" s="1"/>
  <c r="J49" s="1"/>
  <c r="H50" s="1"/>
  <c r="J50" s="1"/>
  <c r="H51" s="1"/>
  <c r="J51" s="1"/>
  <c r="H52" s="1"/>
  <c r="J52" s="1"/>
  <c r="H53" s="1"/>
  <c r="J53" s="1"/>
  <c r="H54" s="1"/>
  <c r="J54" s="1"/>
  <c r="H55" s="1"/>
  <c r="J55" s="1"/>
  <c r="H56" s="1"/>
  <c r="J56" s="1"/>
  <c r="H38" l="1"/>
  <c r="J38" s="1"/>
  <c r="H60"/>
  <c r="J60" s="1"/>
  <c r="J16"/>
  <c r="H17" s="1"/>
  <c r="J17" s="1"/>
  <c r="H18" s="1"/>
  <c r="J18" s="1"/>
  <c r="H19" s="1"/>
  <c r="J19" s="1"/>
  <c r="H20" s="1"/>
  <c r="J20" s="1"/>
  <c r="H21" s="1"/>
  <c r="J21" s="1"/>
  <c r="H22" s="1"/>
  <c r="J22" s="1"/>
  <c r="H23" s="1"/>
  <c r="J23" s="1"/>
  <c r="H24" s="1"/>
  <c r="J24" s="1"/>
  <c r="H25" s="1"/>
  <c r="J25" s="1"/>
  <c r="H26" s="1"/>
  <c r="J26" s="1"/>
  <c r="H68" s="1"/>
  <c r="J68" s="1"/>
  <c r="H69" s="1"/>
  <c r="J69" s="1"/>
  <c r="H70" s="1"/>
  <c r="J70" s="1"/>
  <c r="H71" s="1"/>
  <c r="J71" s="1"/>
  <c r="H72" s="1"/>
  <c r="J72" s="1"/>
  <c r="H39" l="1"/>
  <c r="J39" s="1"/>
  <c r="H61"/>
  <c r="J61" s="1"/>
  <c r="H40" l="1"/>
  <c r="J40" s="1"/>
  <c r="H62"/>
  <c r="J62" s="1"/>
  <c r="H41" l="1"/>
  <c r="J41" s="1"/>
  <c r="H63"/>
  <c r="J63" s="1"/>
  <c r="H42" l="1"/>
  <c r="J42" s="1"/>
  <c r="H64"/>
  <c r="J64" s="1"/>
  <c r="H43" l="1"/>
  <c r="J43" s="1"/>
  <c r="H65"/>
  <c r="J65" s="1"/>
  <c r="H44" l="1"/>
  <c r="J44" s="1"/>
  <c r="H66"/>
  <c r="J66" s="1"/>
  <c r="H45" l="1"/>
  <c r="J45" s="1"/>
  <c r="H46" s="1"/>
  <c r="J46" s="1"/>
  <c r="H67"/>
  <c r="J67" s="1"/>
</calcChain>
</file>

<file path=xl/comments1.xml><?xml version="1.0" encoding="utf-8"?>
<comments xmlns="http://schemas.openxmlformats.org/spreadsheetml/2006/main">
  <authors>
    <author>satish.palli</author>
  </authors>
  <commentList>
    <comment ref="J5" authorId="0">
      <text>
        <r>
          <rPr>
            <b/>
            <sz val="9"/>
            <color indexed="81"/>
            <rFont val="Tahoma"/>
            <charset val="1"/>
          </rPr>
          <t>satish.palli:</t>
        </r>
        <r>
          <rPr>
            <sz val="9"/>
            <color indexed="81"/>
            <rFont val="Tahoma"/>
            <charset val="1"/>
          </rPr>
          <t xml:space="preserve">
4 holidays, 10 leaves</t>
        </r>
      </text>
    </comment>
  </commentList>
</comments>
</file>

<file path=xl/sharedStrings.xml><?xml version="1.0" encoding="utf-8"?>
<sst xmlns="http://schemas.openxmlformats.org/spreadsheetml/2006/main" count="195" uniqueCount="126">
  <si>
    <t>Login Authentication-Application</t>
  </si>
  <si>
    <t>UserAuthentication</t>
  </si>
  <si>
    <t>Module Name</t>
  </si>
  <si>
    <t>Method/Screen name</t>
  </si>
  <si>
    <t>Screen</t>
  </si>
  <si>
    <t>Business Methods</t>
  </si>
  <si>
    <t>UserManagement</t>
  </si>
  <si>
    <t>CreateUser</t>
  </si>
  <si>
    <t>EditUser</t>
  </si>
  <si>
    <t>ViewUser</t>
  </si>
  <si>
    <t>Search Primary</t>
  </si>
  <si>
    <t>Search Progressive Filtering - Indication</t>
  </si>
  <si>
    <t>Search Progressive Filtering - Trial Filters</t>
  </si>
  <si>
    <t xml:space="preserve">Search Progressive Filtering - Treatment Class </t>
  </si>
  <si>
    <t>Search Progressive Filtering - Treatment Name</t>
  </si>
  <si>
    <t>Search Progressive Filtering - Inclusion Criteria</t>
  </si>
  <si>
    <t>GetInclusionCriteriaValues</t>
  </si>
  <si>
    <t>Search Progressive Filtering - Assessment values</t>
  </si>
  <si>
    <t>BindChartData</t>
  </si>
  <si>
    <t>SearchSummary</t>
  </si>
  <si>
    <t>GetSummaryDetails</t>
  </si>
  <si>
    <t>BindSummaryDetails</t>
  </si>
  <si>
    <t>SaveAsPrivateQuery</t>
  </si>
  <si>
    <t>Complete Relational Format export - Excel - Get Data</t>
  </si>
  <si>
    <t>Complete Relational Format export - Excel - WriteDataToExcel</t>
  </si>
  <si>
    <t>Complete Flat File Format export - Excel - Get Data</t>
  </si>
  <si>
    <t>Complete Flat File Format export - Excel - WriteDataToExcel</t>
  </si>
  <si>
    <t>Custom Relational Format export - Excel - Get Data</t>
  </si>
  <si>
    <t>Custom Relational Format export - Excel - WriteDataToExcel</t>
  </si>
  <si>
    <t>Custom Flat File Format export - Excel - Get Data</t>
  </si>
  <si>
    <t>Custom Flat File Format export - Excel - WriteDataToExcel</t>
  </si>
  <si>
    <t>Archive Data: GetArchiveData</t>
  </si>
  <si>
    <t>Archive Data: CreateArchiveData to Excel</t>
  </si>
  <si>
    <t>Archive Data: Save ArchiveExcel data to user account</t>
  </si>
  <si>
    <t>Search:View Study Details</t>
  </si>
  <si>
    <t>GetStudyDetails</t>
  </si>
  <si>
    <t>BindStudyDetails</t>
  </si>
  <si>
    <t>ExcelExport: GetSelectedData</t>
  </si>
  <si>
    <t>WriteData to Excel</t>
  </si>
  <si>
    <t>GetSecondaryFiltersData</t>
  </si>
  <si>
    <t>Search:ViewResults</t>
  </si>
  <si>
    <t>GetSourceIds</t>
  </si>
  <si>
    <t>GetPublicationData</t>
  </si>
  <si>
    <t>GetTrialDesign_TrialLevelInformation</t>
  </si>
  <si>
    <t>GetTrialDesign_Inclusion</t>
  </si>
  <si>
    <t>ViewResults:GetArmData</t>
  </si>
  <si>
    <t>ViewResults:BindTreatmentArms_Interventions_GetTreatment</t>
  </si>
  <si>
    <t>ViewResults:BindTreatmentArms_Interventions_Planned</t>
  </si>
  <si>
    <t>ViewResults:BindTreatmentArms_Interventions_Actual</t>
  </si>
  <si>
    <t>ViewResults:BindTreatmentArms_OtherInterventions_InterventionType</t>
  </si>
  <si>
    <t>ViewResults:BindTreatmentArms_OtherInterventions_InterventionTypeFactor</t>
  </si>
  <si>
    <t>ViewResults:BindTreatmentArms_PatientCharacteristics</t>
  </si>
  <si>
    <t>ViewResults:BindTreatmentArms_Outcomes</t>
  </si>
  <si>
    <t>ViewArchiveData</t>
  </si>
  <si>
    <t>GetArchiveData</t>
  </si>
  <si>
    <t>DownloadArchiveDataToExcel</t>
  </si>
  <si>
    <t>ViewSavedQueries</t>
  </si>
  <si>
    <t>ViewSavedQueries-GetPublicQueries</t>
  </si>
  <si>
    <t>ViewSavedQueries-GetPrivateQueries</t>
  </si>
  <si>
    <t>CreateTemplate</t>
  </si>
  <si>
    <t>CreateTemplate-GetTemplateData_Public</t>
  </si>
  <si>
    <t>SaveTemplate-Public</t>
  </si>
  <si>
    <t>SaveTemplate-Private</t>
  </si>
  <si>
    <t>ViewTemplate</t>
  </si>
  <si>
    <t>ViewTemplate-GetPublicData</t>
  </si>
  <si>
    <t>ViewTemplate-GetPrivateData</t>
  </si>
  <si>
    <t>ViewSpecification</t>
  </si>
  <si>
    <t>GetExportSpecificationData-Word</t>
  </si>
  <si>
    <t>GetExportSpecificationData-Excel</t>
  </si>
  <si>
    <t>ViewSpecificationDetails</t>
  </si>
  <si>
    <t>ViewSpecificationDetails-GetSpecificationData</t>
  </si>
  <si>
    <t>ViewSpecificationDetails-AddSpecificationData</t>
  </si>
  <si>
    <t>ViewSpecificationDetails-GetInclusionData</t>
  </si>
  <si>
    <t>ViewSpecificationDetails-AddInclusionData</t>
  </si>
  <si>
    <t>ViewSpecificationDetails-GetPatientCharacteristics</t>
  </si>
  <si>
    <t>ViewSpecificationDetails-AddPatientCharacteristics</t>
  </si>
  <si>
    <t>ViewSpecificationDetails-GetOutcomeData</t>
  </si>
  <si>
    <t>ViewSpecificationDetails-AddOutcomeData</t>
  </si>
  <si>
    <t>IndicationSummary</t>
  </si>
  <si>
    <t>ViewIndicationSummary-GetOverviewData</t>
  </si>
  <si>
    <t>ViewIndicationSummary-ByIndication</t>
  </si>
  <si>
    <t>ViewIndicationSummary-ByTreatment</t>
  </si>
  <si>
    <t>ViewIndicationSummary-ByDrugclass</t>
  </si>
  <si>
    <t>ViewIndicationSummary-ByEndpoint</t>
  </si>
  <si>
    <t>ViewIndicationSummary-BySamplesize</t>
  </si>
  <si>
    <t>Total</t>
  </si>
  <si>
    <t>Start Date</t>
  </si>
  <si>
    <t>Planned Start Date</t>
  </si>
  <si>
    <t>Planned End Date</t>
  </si>
  <si>
    <t>Actual End Date</t>
  </si>
  <si>
    <t>Actual Start Date</t>
  </si>
  <si>
    <t>Resource</t>
  </si>
  <si>
    <t>Lokesh</t>
  </si>
  <si>
    <t>Sl.No</t>
  </si>
  <si>
    <t>Candidate</t>
  </si>
  <si>
    <t>Emp. Type</t>
  </si>
  <si>
    <t>Status</t>
  </si>
  <si>
    <t>Contract</t>
  </si>
  <si>
    <t>Joined on 10-Sep-2013</t>
  </si>
  <si>
    <t>Khader Phasha</t>
  </si>
  <si>
    <t>Joined 19-Sep-2013</t>
  </si>
  <si>
    <t>Nagaraju</t>
  </si>
  <si>
    <t>Joined 25-Sep-2013</t>
  </si>
  <si>
    <t>Praveen</t>
  </si>
  <si>
    <t>FTE</t>
  </si>
  <si>
    <t>Joined on 10-Oct-2013</t>
  </si>
  <si>
    <t>Manoj</t>
  </si>
  <si>
    <t>will join on 21-Oct-13</t>
  </si>
  <si>
    <t>S Manisri</t>
  </si>
  <si>
    <t xml:space="preserve">Not Joined </t>
  </si>
  <si>
    <t>Ramu voora</t>
  </si>
  <si>
    <t>Not yet finalized</t>
  </si>
  <si>
    <t>Ashok</t>
  </si>
  <si>
    <t>Joined, but not reporting since 07-Oct-13</t>
  </si>
  <si>
    <t>Sandeep</t>
  </si>
  <si>
    <t>On Project</t>
  </si>
  <si>
    <t>Jayant</t>
  </si>
  <si>
    <t>3A</t>
  </si>
  <si>
    <t>ashok task assigned</t>
  </si>
  <si>
    <t>Requirements</t>
  </si>
  <si>
    <t>Build</t>
  </si>
  <si>
    <t>PlannedStartDate</t>
  </si>
  <si>
    <t>ST</t>
  </si>
  <si>
    <t xml:space="preserve">IT </t>
  </si>
  <si>
    <t>UAT</t>
  </si>
  <si>
    <t>weeks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</si>
</sst>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Border="1"/>
    <xf numFmtId="15" fontId="0" fillId="0" borderId="0" xfId="0" applyNumberFormat="1"/>
    <xf numFmtId="15" fontId="0" fillId="0" borderId="1" xfId="0" applyNumberFormat="1" applyBorder="1"/>
    <xf numFmtId="0" fontId="1" fillId="0" borderId="1" xfId="0" applyFont="1" applyBorder="1" applyAlignment="1">
      <alignment horizontal="right"/>
    </xf>
    <xf numFmtId="15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0" fontId="0" fillId="0" borderId="1" xfId="0" applyFill="1" applyBorder="1"/>
    <xf numFmtId="0" fontId="1" fillId="0" borderId="2" xfId="0" applyFont="1" applyFill="1" applyBorder="1" applyAlignment="1">
      <alignment horizontal="center" vertical="center"/>
    </xf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B1:K73"/>
  <sheetViews>
    <sheetView workbookViewId="0">
      <selection activeCell="C77" sqref="C77"/>
    </sheetView>
  </sheetViews>
  <sheetFormatPr defaultRowHeight="15"/>
  <cols>
    <col min="2" max="2" width="31" bestFit="1" customWidth="1"/>
    <col min="3" max="3" width="72.5703125" bestFit="1" customWidth="1"/>
    <col min="4" max="4" width="14.85546875" customWidth="1"/>
    <col min="5" max="5" width="17.28515625" bestFit="1" customWidth="1"/>
    <col min="8" max="8" width="17.7109375" bestFit="1" customWidth="1"/>
    <col min="9" max="9" width="16.85546875" bestFit="1" customWidth="1"/>
    <col min="10" max="10" width="16.7109375" bestFit="1" customWidth="1"/>
    <col min="11" max="11" width="15" bestFit="1" customWidth="1"/>
  </cols>
  <sheetData>
    <row r="1" spans="2:11">
      <c r="D1" s="10" t="s">
        <v>86</v>
      </c>
      <c r="E1" s="11">
        <v>41537</v>
      </c>
      <c r="F1">
        <v>8.5</v>
      </c>
    </row>
    <row r="2" spans="2:11">
      <c r="B2" s="3" t="s">
        <v>2</v>
      </c>
      <c r="C2" s="3" t="s">
        <v>3</v>
      </c>
      <c r="D2" s="3" t="s">
        <v>4</v>
      </c>
      <c r="E2" s="3" t="s">
        <v>5</v>
      </c>
      <c r="F2" s="6" t="s">
        <v>85</v>
      </c>
      <c r="G2" s="6" t="s">
        <v>91</v>
      </c>
      <c r="H2" s="6" t="s">
        <v>87</v>
      </c>
      <c r="I2" s="6" t="s">
        <v>90</v>
      </c>
      <c r="J2" s="6" t="s">
        <v>88</v>
      </c>
      <c r="K2" s="6" t="s">
        <v>89</v>
      </c>
    </row>
    <row r="3" spans="2:11" hidden="1">
      <c r="B3" s="1" t="s">
        <v>0</v>
      </c>
      <c r="C3" s="1" t="s">
        <v>1</v>
      </c>
      <c r="D3" s="1">
        <v>4</v>
      </c>
      <c r="E3" s="1">
        <v>6</v>
      </c>
      <c r="F3" s="1">
        <f>D3+E3</f>
        <v>10</v>
      </c>
      <c r="G3" s="1">
        <v>1</v>
      </c>
      <c r="H3" s="9">
        <f>E1</f>
        <v>41537</v>
      </c>
      <c r="I3" s="1"/>
      <c r="J3" s="9">
        <f>WORKDAY(H3,(F3/8.5)-1)</f>
        <v>41537</v>
      </c>
      <c r="K3" s="1"/>
    </row>
    <row r="4" spans="2:11" hidden="1">
      <c r="B4" s="1" t="s">
        <v>6</v>
      </c>
      <c r="C4" s="1" t="s">
        <v>7</v>
      </c>
      <c r="D4" s="1">
        <v>32</v>
      </c>
      <c r="E4" s="1">
        <v>16</v>
      </c>
      <c r="F4" s="1">
        <f t="shared" ref="F4:F58" si="0">D4+E4</f>
        <v>48</v>
      </c>
      <c r="G4" s="1">
        <v>1</v>
      </c>
      <c r="H4" s="9">
        <f>WORKDAY(J3,1)</f>
        <v>41540</v>
      </c>
      <c r="I4" s="1"/>
      <c r="J4" s="9">
        <f>WORKDAY(H4,(F4/$F$1))</f>
        <v>41547</v>
      </c>
      <c r="K4" s="1"/>
    </row>
    <row r="5" spans="2:11" hidden="1">
      <c r="B5" s="1" t="s">
        <v>6</v>
      </c>
      <c r="C5" s="1" t="s">
        <v>9</v>
      </c>
      <c r="D5" s="1">
        <v>16</v>
      </c>
      <c r="E5" s="1">
        <v>32</v>
      </c>
      <c r="F5" s="1">
        <f t="shared" si="0"/>
        <v>48</v>
      </c>
      <c r="G5" s="1">
        <v>1</v>
      </c>
      <c r="H5" s="9">
        <f>WORKDAY(J4,1)</f>
        <v>41548</v>
      </c>
      <c r="I5" s="1"/>
      <c r="J5" s="9">
        <f>WORKDAY(H5,(F5/$F$1))</f>
        <v>41555</v>
      </c>
      <c r="K5" s="1"/>
    </row>
    <row r="6" spans="2:11" hidden="1">
      <c r="B6" s="1" t="s">
        <v>6</v>
      </c>
      <c r="C6" s="1" t="s">
        <v>8</v>
      </c>
      <c r="D6" s="1">
        <v>16</v>
      </c>
      <c r="E6" s="1">
        <v>16</v>
      </c>
      <c r="F6" s="1">
        <f t="shared" si="0"/>
        <v>32</v>
      </c>
      <c r="G6" s="1">
        <v>1</v>
      </c>
      <c r="H6" s="9">
        <f>WORKDAY(J5,1)</f>
        <v>41556</v>
      </c>
      <c r="I6" s="1"/>
      <c r="J6" s="9">
        <f>WORKDAY(H6,(F6/$F$1))</f>
        <v>41561</v>
      </c>
      <c r="K6" s="1"/>
    </row>
    <row r="7" spans="2:11" hidden="1">
      <c r="B7" s="1" t="s">
        <v>10</v>
      </c>
      <c r="C7" s="1" t="s">
        <v>11</v>
      </c>
      <c r="D7" s="1">
        <v>32</v>
      </c>
      <c r="E7" s="1">
        <v>32</v>
      </c>
      <c r="F7" s="1">
        <f t="shared" si="0"/>
        <v>64</v>
      </c>
      <c r="G7" s="1">
        <v>2</v>
      </c>
      <c r="H7" s="9">
        <f>E1</f>
        <v>41537</v>
      </c>
      <c r="I7" s="1"/>
      <c r="J7" s="9">
        <f>WORKDAY(H7,(F7/$F$1))</f>
        <v>41548</v>
      </c>
      <c r="K7" s="1"/>
    </row>
    <row r="8" spans="2:11" hidden="1">
      <c r="B8" s="1" t="s">
        <v>10</v>
      </c>
      <c r="C8" s="1" t="s">
        <v>12</v>
      </c>
      <c r="D8" s="1">
        <v>16</v>
      </c>
      <c r="E8" s="1">
        <v>32</v>
      </c>
      <c r="F8" s="1">
        <f t="shared" si="0"/>
        <v>48</v>
      </c>
      <c r="G8" s="1">
        <v>2</v>
      </c>
      <c r="H8" s="9">
        <f>WORKDAY(J7,1)</f>
        <v>41549</v>
      </c>
      <c r="I8" s="1"/>
      <c r="J8" s="9">
        <f>WORKDAY(H8,(F8/$F$1))</f>
        <v>41556</v>
      </c>
      <c r="K8" s="1"/>
    </row>
    <row r="9" spans="2:11" hidden="1">
      <c r="B9" s="1" t="s">
        <v>10</v>
      </c>
      <c r="C9" s="1" t="s">
        <v>13</v>
      </c>
      <c r="D9" s="1">
        <v>8</v>
      </c>
      <c r="E9" s="1">
        <v>16</v>
      </c>
      <c r="F9" s="1">
        <f t="shared" si="0"/>
        <v>24</v>
      </c>
      <c r="G9" s="1">
        <v>2</v>
      </c>
      <c r="H9" s="9">
        <f>WORKDAY(J8,1)</f>
        <v>41557</v>
      </c>
      <c r="I9" s="1"/>
      <c r="J9" s="9">
        <f>WORKDAY(H9,(F9/$F$1))</f>
        <v>41561</v>
      </c>
      <c r="K9" s="1"/>
    </row>
    <row r="10" spans="2:11" hidden="1">
      <c r="B10" s="1" t="s">
        <v>10</v>
      </c>
      <c r="C10" s="1" t="s">
        <v>14</v>
      </c>
      <c r="D10" s="1"/>
      <c r="E10" s="1">
        <v>16</v>
      </c>
      <c r="F10" s="1">
        <f t="shared" si="0"/>
        <v>16</v>
      </c>
      <c r="G10" s="1">
        <v>2</v>
      </c>
      <c r="H10" s="9">
        <f>WORKDAY(J9,1)</f>
        <v>41562</v>
      </c>
      <c r="I10" s="1"/>
      <c r="J10" s="9">
        <f>WORKDAY(H10,(F10/$F$1))</f>
        <v>41563</v>
      </c>
      <c r="K10" s="1"/>
    </row>
    <row r="11" spans="2:11" hidden="1">
      <c r="B11" s="1" t="s">
        <v>10</v>
      </c>
      <c r="C11" s="1" t="s">
        <v>15</v>
      </c>
      <c r="D11" s="1"/>
      <c r="E11" s="1">
        <v>16</v>
      </c>
      <c r="F11" s="1">
        <f t="shared" si="0"/>
        <v>16</v>
      </c>
      <c r="G11" s="1">
        <v>2</v>
      </c>
      <c r="H11" s="9">
        <f>WORKDAY(J10,1)</f>
        <v>41564</v>
      </c>
      <c r="I11" s="1"/>
      <c r="J11" s="9">
        <f>WORKDAY(H11,(F11/$F$1))</f>
        <v>41565</v>
      </c>
      <c r="K11" s="1"/>
    </row>
    <row r="12" spans="2:11" hidden="1">
      <c r="B12" s="1" t="s">
        <v>10</v>
      </c>
      <c r="C12" s="1" t="s">
        <v>16</v>
      </c>
      <c r="D12" s="1"/>
      <c r="E12" s="1">
        <v>10</v>
      </c>
      <c r="F12" s="1">
        <f t="shared" si="0"/>
        <v>10</v>
      </c>
      <c r="G12" s="1">
        <v>2</v>
      </c>
      <c r="H12" s="9">
        <f>WORKDAY(J11,1)</f>
        <v>41568</v>
      </c>
      <c r="I12" s="1"/>
      <c r="J12" s="9">
        <f>WORKDAY(H12,(F12/$F$1))</f>
        <v>41569</v>
      </c>
      <c r="K12" s="1"/>
    </row>
    <row r="13" spans="2:11" hidden="1">
      <c r="B13" s="1" t="s">
        <v>10</v>
      </c>
      <c r="C13" s="1" t="s">
        <v>17</v>
      </c>
      <c r="D13" s="1"/>
      <c r="E13" s="1">
        <v>16</v>
      </c>
      <c r="F13" s="1">
        <f t="shared" si="0"/>
        <v>16</v>
      </c>
      <c r="G13" s="1">
        <v>2</v>
      </c>
      <c r="H13" s="9">
        <f>WORKDAY(J12,1)</f>
        <v>41570</v>
      </c>
      <c r="I13" s="1"/>
      <c r="J13" s="9">
        <f>WORKDAY(H13,(F13/$F$1))</f>
        <v>41571</v>
      </c>
      <c r="K13" s="1"/>
    </row>
    <row r="14" spans="2:11" hidden="1">
      <c r="B14" s="1" t="s">
        <v>10</v>
      </c>
      <c r="C14" s="1" t="s">
        <v>18</v>
      </c>
      <c r="D14" s="1"/>
      <c r="E14" s="1">
        <v>10</v>
      </c>
      <c r="F14" s="1">
        <f t="shared" si="0"/>
        <v>10</v>
      </c>
      <c r="G14" s="1">
        <v>2</v>
      </c>
      <c r="H14" s="9">
        <f>WORKDAY(J13,1)</f>
        <v>41572</v>
      </c>
      <c r="I14" s="1"/>
      <c r="J14" s="9">
        <f>WORKDAY(H14,(F14/$F$1))</f>
        <v>41575</v>
      </c>
      <c r="K14" s="1"/>
    </row>
    <row r="15" spans="2:11" hidden="1">
      <c r="B15" s="1" t="s">
        <v>19</v>
      </c>
      <c r="C15" s="1" t="s">
        <v>20</v>
      </c>
      <c r="D15" s="1">
        <v>32</v>
      </c>
      <c r="E15" s="1">
        <v>16</v>
      </c>
      <c r="F15" s="1">
        <f t="shared" si="0"/>
        <v>48</v>
      </c>
      <c r="G15" s="1">
        <v>3</v>
      </c>
      <c r="H15" s="9">
        <v>41543</v>
      </c>
      <c r="I15" s="1"/>
      <c r="J15" s="9">
        <f>WORKDAY(H15,(F15/$F$1))</f>
        <v>41550</v>
      </c>
      <c r="K15" s="1"/>
    </row>
    <row r="16" spans="2:11" hidden="1">
      <c r="B16" s="1" t="s">
        <v>19</v>
      </c>
      <c r="C16" s="1" t="s">
        <v>21</v>
      </c>
      <c r="D16" s="1">
        <v>16</v>
      </c>
      <c r="E16" s="1">
        <v>3</v>
      </c>
      <c r="F16" s="1">
        <f t="shared" si="0"/>
        <v>19</v>
      </c>
      <c r="G16" s="1">
        <v>3</v>
      </c>
      <c r="H16" s="9">
        <f>WORKDAY(J15,1)</f>
        <v>41551</v>
      </c>
      <c r="I16" s="1"/>
      <c r="J16" s="9">
        <f>WORKDAY(H16,(F16/$F$1))</f>
        <v>41555</v>
      </c>
      <c r="K16" s="1"/>
    </row>
    <row r="17" spans="2:11" hidden="1">
      <c r="B17" s="1" t="s">
        <v>19</v>
      </c>
      <c r="C17" s="1" t="s">
        <v>22</v>
      </c>
      <c r="D17" s="1">
        <v>11.2</v>
      </c>
      <c r="E17" s="1">
        <v>10</v>
      </c>
      <c r="F17" s="1">
        <f t="shared" si="0"/>
        <v>21.2</v>
      </c>
      <c r="G17" s="1">
        <v>3</v>
      </c>
      <c r="H17" s="9">
        <f>WORKDAY(J16,1)</f>
        <v>41556</v>
      </c>
      <c r="I17" s="1"/>
      <c r="J17" s="9">
        <f>WORKDAY(H17,(F17/$F$1))</f>
        <v>41558</v>
      </c>
      <c r="K17" s="1"/>
    </row>
    <row r="18" spans="2:11" hidden="1">
      <c r="B18" s="1" t="s">
        <v>19</v>
      </c>
      <c r="C18" s="1" t="s">
        <v>22</v>
      </c>
      <c r="D18" s="1">
        <v>5.6</v>
      </c>
      <c r="E18" s="1">
        <v>5</v>
      </c>
      <c r="F18" s="1">
        <f t="shared" si="0"/>
        <v>10.6</v>
      </c>
      <c r="G18" s="1">
        <v>3</v>
      </c>
      <c r="H18" s="9">
        <f>WORKDAY(J17,1)</f>
        <v>41561</v>
      </c>
      <c r="I18" s="1"/>
      <c r="J18" s="9">
        <f>WORKDAY(H18,(F18/$F$1))</f>
        <v>41562</v>
      </c>
      <c r="K18" s="1"/>
    </row>
    <row r="19" spans="2:11" hidden="1">
      <c r="B19" s="1" t="s">
        <v>19</v>
      </c>
      <c r="C19" s="1" t="s">
        <v>23</v>
      </c>
      <c r="D19" s="1"/>
      <c r="E19" s="1">
        <v>32</v>
      </c>
      <c r="F19" s="1">
        <f t="shared" si="0"/>
        <v>32</v>
      </c>
      <c r="G19" s="1">
        <v>3</v>
      </c>
      <c r="H19" s="9">
        <f>WORKDAY(J18,1)</f>
        <v>41563</v>
      </c>
      <c r="I19" s="1"/>
      <c r="J19" s="9">
        <f>WORKDAY(H19,(F19/$F$1))</f>
        <v>41568</v>
      </c>
      <c r="K19" s="1"/>
    </row>
    <row r="20" spans="2:11" hidden="1">
      <c r="B20" s="1" t="s">
        <v>19</v>
      </c>
      <c r="C20" s="1" t="s">
        <v>24</v>
      </c>
      <c r="D20" s="1"/>
      <c r="E20" s="1">
        <v>32</v>
      </c>
      <c r="F20" s="1">
        <f t="shared" si="0"/>
        <v>32</v>
      </c>
      <c r="G20" s="1">
        <v>3</v>
      </c>
      <c r="H20" s="9">
        <f>WORKDAY(J19,1)</f>
        <v>41569</v>
      </c>
      <c r="I20" s="1"/>
      <c r="J20" s="9">
        <f>WORKDAY(H20,(F20/$F$1))</f>
        <v>41572</v>
      </c>
      <c r="K20" s="1"/>
    </row>
    <row r="21" spans="2:11" hidden="1">
      <c r="B21" s="1" t="s">
        <v>19</v>
      </c>
      <c r="C21" s="1" t="s">
        <v>25</v>
      </c>
      <c r="D21" s="1"/>
      <c r="E21" s="1">
        <v>32</v>
      </c>
      <c r="F21" s="1">
        <f t="shared" si="0"/>
        <v>32</v>
      </c>
      <c r="G21" s="1">
        <v>3</v>
      </c>
      <c r="H21" s="9">
        <f>WORKDAY(J20,1)</f>
        <v>41575</v>
      </c>
      <c r="I21" s="1"/>
      <c r="J21" s="9">
        <f>WORKDAY(H21,(F21/$F$1))</f>
        <v>41578</v>
      </c>
      <c r="K21" s="1"/>
    </row>
    <row r="22" spans="2:11" hidden="1">
      <c r="B22" s="1" t="s">
        <v>19</v>
      </c>
      <c r="C22" s="1" t="s">
        <v>26</v>
      </c>
      <c r="D22" s="1"/>
      <c r="E22" s="1">
        <v>32</v>
      </c>
      <c r="F22" s="1">
        <f t="shared" si="0"/>
        <v>32</v>
      </c>
      <c r="G22" s="1">
        <v>3</v>
      </c>
      <c r="H22" s="9">
        <f>WORKDAY(J21,1)</f>
        <v>41579</v>
      </c>
      <c r="I22" s="1"/>
      <c r="J22" s="9">
        <f>WORKDAY(H22,(F22/$F$1))</f>
        <v>41584</v>
      </c>
      <c r="K22" s="1"/>
    </row>
    <row r="23" spans="2:11" hidden="1">
      <c r="B23" s="1" t="s">
        <v>19</v>
      </c>
      <c r="C23" s="1" t="s">
        <v>27</v>
      </c>
      <c r="D23" s="1"/>
      <c r="E23" s="1">
        <v>32</v>
      </c>
      <c r="F23" s="1">
        <f t="shared" si="0"/>
        <v>32</v>
      </c>
      <c r="G23" s="1">
        <v>3</v>
      </c>
      <c r="H23" s="9">
        <f>WORKDAY(J22,1)</f>
        <v>41585</v>
      </c>
      <c r="I23" s="1"/>
      <c r="J23" s="9">
        <f>WORKDAY(H23,(F23/$F$1))</f>
        <v>41590</v>
      </c>
      <c r="K23" s="1"/>
    </row>
    <row r="24" spans="2:11" hidden="1">
      <c r="B24" s="1" t="s">
        <v>19</v>
      </c>
      <c r="C24" s="1" t="s">
        <v>28</v>
      </c>
      <c r="D24" s="1"/>
      <c r="E24" s="1">
        <v>32</v>
      </c>
      <c r="F24" s="1">
        <f t="shared" si="0"/>
        <v>32</v>
      </c>
      <c r="G24" s="1">
        <v>3</v>
      </c>
      <c r="H24" s="9">
        <f>WORKDAY(J23,1)</f>
        <v>41591</v>
      </c>
      <c r="I24" s="1"/>
      <c r="J24" s="9">
        <f>WORKDAY(H24,(F24/$F$1))</f>
        <v>41596</v>
      </c>
      <c r="K24" s="1"/>
    </row>
    <row r="25" spans="2:11" hidden="1">
      <c r="B25" s="1" t="s">
        <v>19</v>
      </c>
      <c r="C25" s="1" t="s">
        <v>29</v>
      </c>
      <c r="D25" s="1"/>
      <c r="E25" s="1">
        <v>22.4</v>
      </c>
      <c r="F25" s="1">
        <f t="shared" si="0"/>
        <v>22.4</v>
      </c>
      <c r="G25" s="1">
        <v>3</v>
      </c>
      <c r="H25" s="9">
        <f>WORKDAY(J24,1)</f>
        <v>41597</v>
      </c>
      <c r="I25" s="1"/>
      <c r="J25" s="9">
        <f>WORKDAY(H25,(F25/$F$1))</f>
        <v>41599</v>
      </c>
      <c r="K25" s="1"/>
    </row>
    <row r="26" spans="2:11" hidden="1">
      <c r="B26" s="1" t="s">
        <v>19</v>
      </c>
      <c r="C26" s="1" t="s">
        <v>30</v>
      </c>
      <c r="D26" s="1"/>
      <c r="E26" s="1">
        <v>32</v>
      </c>
      <c r="F26" s="1">
        <f t="shared" si="0"/>
        <v>32</v>
      </c>
      <c r="G26" s="1">
        <v>3</v>
      </c>
      <c r="H26" s="9">
        <f>WORKDAY(J25,1)</f>
        <v>41600</v>
      </c>
      <c r="I26" s="1"/>
      <c r="J26" s="9">
        <f>WORKDAY(H26,(F26/$F$1))</f>
        <v>41605</v>
      </c>
      <c r="K26" s="1"/>
    </row>
    <row r="27" spans="2:11" hidden="1">
      <c r="B27" s="1" t="s">
        <v>19</v>
      </c>
      <c r="C27" s="1" t="s">
        <v>31</v>
      </c>
      <c r="D27" s="1"/>
      <c r="E27" s="1">
        <v>32</v>
      </c>
      <c r="F27" s="1">
        <f t="shared" si="0"/>
        <v>32</v>
      </c>
      <c r="G27" s="1">
        <v>1</v>
      </c>
      <c r="H27" s="9">
        <f>WORKDAY(J6,1)</f>
        <v>41562</v>
      </c>
      <c r="I27" s="1"/>
      <c r="J27" s="9">
        <f>WORKDAY(H27,(F27/$F$1))</f>
        <v>41565</v>
      </c>
      <c r="K27" s="1"/>
    </row>
    <row r="28" spans="2:11" hidden="1">
      <c r="B28" s="1" t="s">
        <v>19</v>
      </c>
      <c r="C28" s="1" t="s">
        <v>32</v>
      </c>
      <c r="D28" s="1"/>
      <c r="E28" s="1">
        <v>32</v>
      </c>
      <c r="F28" s="1">
        <f t="shared" si="0"/>
        <v>32</v>
      </c>
      <c r="G28" s="1">
        <v>1</v>
      </c>
      <c r="H28" s="9">
        <f>WORKDAY(J27,1)</f>
        <v>41568</v>
      </c>
      <c r="I28" s="1"/>
      <c r="J28" s="9">
        <f>WORKDAY(H28,(F28/$F$1))</f>
        <v>41571</v>
      </c>
      <c r="K28" s="1"/>
    </row>
    <row r="29" spans="2:11" hidden="1">
      <c r="B29" s="1" t="s">
        <v>19</v>
      </c>
      <c r="C29" s="1" t="s">
        <v>33</v>
      </c>
      <c r="D29" s="1"/>
      <c r="E29" s="1">
        <v>10</v>
      </c>
      <c r="F29" s="1">
        <f t="shared" si="0"/>
        <v>10</v>
      </c>
      <c r="G29" s="1">
        <v>1</v>
      </c>
      <c r="H29" s="9">
        <f>WORKDAY(J28,1)</f>
        <v>41572</v>
      </c>
      <c r="I29" s="1"/>
      <c r="J29" s="9">
        <f>WORKDAY(H29,(F29/$F$1))</f>
        <v>41575</v>
      </c>
      <c r="K29" s="1"/>
    </row>
    <row r="30" spans="2:11" hidden="1">
      <c r="B30" s="1" t="s">
        <v>34</v>
      </c>
      <c r="C30" s="1" t="s">
        <v>35</v>
      </c>
      <c r="D30" s="1">
        <v>32</v>
      </c>
      <c r="E30" s="1">
        <v>16</v>
      </c>
      <c r="F30" s="1">
        <f t="shared" si="0"/>
        <v>48</v>
      </c>
      <c r="G30" s="1">
        <v>2</v>
      </c>
      <c r="H30" s="9">
        <f>WORKDAY(J14,1)</f>
        <v>41576</v>
      </c>
      <c r="I30" s="1"/>
      <c r="J30" s="9">
        <f>WORKDAY(H30,(F30/$F$1))</f>
        <v>41583</v>
      </c>
      <c r="K30" s="1"/>
    </row>
    <row r="31" spans="2:11" hidden="1">
      <c r="B31" s="1" t="s">
        <v>34</v>
      </c>
      <c r="C31" s="1" t="s">
        <v>36</v>
      </c>
      <c r="D31" s="1"/>
      <c r="E31" s="1">
        <v>6</v>
      </c>
      <c r="F31" s="1">
        <f t="shared" si="0"/>
        <v>6</v>
      </c>
      <c r="G31" s="1">
        <v>2</v>
      </c>
      <c r="H31" s="9">
        <f>WORKDAY(J30,1)</f>
        <v>41584</v>
      </c>
      <c r="I31" s="1"/>
      <c r="J31" s="9">
        <f>WORKDAY(H31,(F31/$F$1))</f>
        <v>41584</v>
      </c>
      <c r="K31" s="1"/>
    </row>
    <row r="32" spans="2:11" hidden="1">
      <c r="B32" s="1" t="s">
        <v>34</v>
      </c>
      <c r="C32" s="1" t="s">
        <v>37</v>
      </c>
      <c r="D32" s="1"/>
      <c r="E32" s="1">
        <v>10</v>
      </c>
      <c r="F32" s="1">
        <f t="shared" si="0"/>
        <v>10</v>
      </c>
      <c r="G32" s="1">
        <v>2</v>
      </c>
      <c r="H32" s="9">
        <f>WORKDAY(J31,1)</f>
        <v>41585</v>
      </c>
      <c r="I32" s="1"/>
      <c r="J32" s="9">
        <f>WORKDAY(H32,(F32/$F$1))</f>
        <v>41586</v>
      </c>
      <c r="K32" s="1"/>
    </row>
    <row r="33" spans="2:11" hidden="1">
      <c r="B33" s="1" t="s">
        <v>34</v>
      </c>
      <c r="C33" s="1" t="s">
        <v>38</v>
      </c>
      <c r="D33" s="1"/>
      <c r="E33" s="1">
        <v>32</v>
      </c>
      <c r="F33" s="1">
        <f t="shared" si="0"/>
        <v>32</v>
      </c>
      <c r="G33" s="1">
        <v>2</v>
      </c>
      <c r="H33" s="9">
        <f>WORKDAY(J32,1)</f>
        <v>41589</v>
      </c>
      <c r="I33" s="1"/>
      <c r="J33" s="9">
        <f>WORKDAY(H33,(F33/$F$1))</f>
        <v>41592</v>
      </c>
      <c r="K33" s="1"/>
    </row>
    <row r="34" spans="2:11" hidden="1">
      <c r="B34" s="1" t="s">
        <v>34</v>
      </c>
      <c r="C34" s="1" t="s">
        <v>39</v>
      </c>
      <c r="D34" s="1"/>
      <c r="E34" s="1">
        <v>16</v>
      </c>
      <c r="F34" s="1">
        <f t="shared" si="0"/>
        <v>16</v>
      </c>
      <c r="G34" s="1">
        <v>2</v>
      </c>
      <c r="H34" s="9">
        <f>WORKDAY(J33,1)</f>
        <v>41593</v>
      </c>
      <c r="I34" s="1"/>
      <c r="J34" s="9">
        <f>WORKDAY(H34,(F34/$F$1))</f>
        <v>41596</v>
      </c>
      <c r="K34" s="1"/>
    </row>
    <row r="35" spans="2:11">
      <c r="B35" s="1" t="s">
        <v>40</v>
      </c>
      <c r="C35" s="1" t="s">
        <v>41</v>
      </c>
      <c r="D35" s="1">
        <v>32</v>
      </c>
      <c r="E35" s="1">
        <v>10</v>
      </c>
      <c r="F35" s="1">
        <f t="shared" si="0"/>
        <v>42</v>
      </c>
      <c r="G35" s="1">
        <v>4</v>
      </c>
      <c r="H35" s="9">
        <v>41568</v>
      </c>
      <c r="I35" s="1"/>
      <c r="J35" s="9">
        <f>WORKDAY(H35,(F35/$F$1))</f>
        <v>41572</v>
      </c>
      <c r="K35" s="1"/>
    </row>
    <row r="36" spans="2:11">
      <c r="B36" s="1" t="s">
        <v>40</v>
      </c>
      <c r="C36" s="1" t="s">
        <v>42</v>
      </c>
      <c r="D36" s="1">
        <v>24</v>
      </c>
      <c r="E36" s="1">
        <v>10</v>
      </c>
      <c r="F36" s="1">
        <f t="shared" si="0"/>
        <v>34</v>
      </c>
      <c r="G36" s="1">
        <v>4</v>
      </c>
      <c r="H36" s="9">
        <f>WORKDAY(J35,1)</f>
        <v>41575</v>
      </c>
      <c r="I36" s="1"/>
      <c r="J36" s="9">
        <f>WORKDAY(H36,(F36/$F$1))</f>
        <v>41579</v>
      </c>
      <c r="K36" s="1"/>
    </row>
    <row r="37" spans="2:11">
      <c r="B37" s="1" t="s">
        <v>40</v>
      </c>
      <c r="C37" s="1" t="s">
        <v>43</v>
      </c>
      <c r="D37" s="1">
        <v>16</v>
      </c>
      <c r="E37" s="1">
        <v>16</v>
      </c>
      <c r="F37" s="1">
        <f t="shared" si="0"/>
        <v>32</v>
      </c>
      <c r="G37" s="1">
        <v>4</v>
      </c>
      <c r="H37" s="9">
        <f>WORKDAY(J36,1)</f>
        <v>41582</v>
      </c>
      <c r="I37" s="1"/>
      <c r="J37" s="9">
        <f>WORKDAY(H37,(F37/$F$1))</f>
        <v>41585</v>
      </c>
      <c r="K37" s="1"/>
    </row>
    <row r="38" spans="2:11">
      <c r="B38" s="1" t="s">
        <v>40</v>
      </c>
      <c r="C38" s="1" t="s">
        <v>44</v>
      </c>
      <c r="D38" s="1">
        <v>11.2</v>
      </c>
      <c r="E38" s="1">
        <v>6</v>
      </c>
      <c r="F38" s="1">
        <f t="shared" si="0"/>
        <v>17.2</v>
      </c>
      <c r="G38" s="1">
        <v>4</v>
      </c>
      <c r="H38" s="9">
        <f>WORKDAY(J37,1)</f>
        <v>41586</v>
      </c>
      <c r="I38" s="1"/>
      <c r="J38" s="9">
        <f>WORKDAY(H38,(F38/$F$1))</f>
        <v>41590</v>
      </c>
      <c r="K38" s="1"/>
    </row>
    <row r="39" spans="2:11">
      <c r="B39" s="1" t="s">
        <v>40</v>
      </c>
      <c r="C39" s="1" t="s">
        <v>45</v>
      </c>
      <c r="D39" s="1">
        <v>16.799999999999997</v>
      </c>
      <c r="E39" s="1">
        <v>3</v>
      </c>
      <c r="F39" s="1">
        <f t="shared" si="0"/>
        <v>19.799999999999997</v>
      </c>
      <c r="G39" s="1">
        <v>4</v>
      </c>
      <c r="H39" s="9">
        <f>WORKDAY(J38,1)</f>
        <v>41591</v>
      </c>
      <c r="I39" s="1"/>
      <c r="J39" s="9">
        <f>WORKDAY(H39,(F39/$F$1))</f>
        <v>41593</v>
      </c>
      <c r="K39" s="1"/>
    </row>
    <row r="40" spans="2:11">
      <c r="B40" s="1" t="s">
        <v>40</v>
      </c>
      <c r="C40" s="1" t="s">
        <v>46</v>
      </c>
      <c r="D40" s="1">
        <v>16</v>
      </c>
      <c r="E40" s="1">
        <v>3</v>
      </c>
      <c r="F40" s="1">
        <f t="shared" si="0"/>
        <v>19</v>
      </c>
      <c r="G40" s="1">
        <v>4</v>
      </c>
      <c r="H40" s="9">
        <f>WORKDAY(J39,1)</f>
        <v>41596</v>
      </c>
      <c r="I40" s="1"/>
      <c r="J40" s="9">
        <f>WORKDAY(H40,(F40/$F$1))</f>
        <v>41598</v>
      </c>
      <c r="K40" s="1"/>
    </row>
    <row r="41" spans="2:11">
      <c r="B41" s="1" t="s">
        <v>40</v>
      </c>
      <c r="C41" s="1" t="s">
        <v>47</v>
      </c>
      <c r="D41" s="1">
        <v>11.2</v>
      </c>
      <c r="E41" s="1">
        <v>3</v>
      </c>
      <c r="F41" s="1">
        <f t="shared" si="0"/>
        <v>14.2</v>
      </c>
      <c r="G41" s="1">
        <v>4</v>
      </c>
      <c r="H41" s="9">
        <f>WORKDAY(J40,1)</f>
        <v>41599</v>
      </c>
      <c r="I41" s="1"/>
      <c r="J41" s="9">
        <f>WORKDAY(H41,(F41/$F$1))</f>
        <v>41600</v>
      </c>
      <c r="K41" s="1"/>
    </row>
    <row r="42" spans="2:11">
      <c r="B42" s="1" t="s">
        <v>40</v>
      </c>
      <c r="C42" s="1" t="s">
        <v>48</v>
      </c>
      <c r="D42" s="1">
        <v>5.6</v>
      </c>
      <c r="E42" s="1">
        <v>3</v>
      </c>
      <c r="F42" s="1">
        <f t="shared" si="0"/>
        <v>8.6</v>
      </c>
      <c r="G42" s="1">
        <v>4</v>
      </c>
      <c r="H42" s="9">
        <f>WORKDAY(J41,1)</f>
        <v>41603</v>
      </c>
      <c r="I42" s="1"/>
      <c r="J42" s="9">
        <f>WORKDAY(H42,(F42/$F$1))</f>
        <v>41604</v>
      </c>
      <c r="K42" s="1"/>
    </row>
    <row r="43" spans="2:11">
      <c r="B43" s="1" t="s">
        <v>40</v>
      </c>
      <c r="C43" s="1" t="s">
        <v>49</v>
      </c>
      <c r="D43" s="1">
        <v>16</v>
      </c>
      <c r="E43" s="1">
        <v>3</v>
      </c>
      <c r="F43" s="1">
        <f t="shared" si="0"/>
        <v>19</v>
      </c>
      <c r="G43" s="1">
        <v>4</v>
      </c>
      <c r="H43" s="9">
        <f>WORKDAY(J42,1)</f>
        <v>41605</v>
      </c>
      <c r="I43" s="1"/>
      <c r="J43" s="9">
        <f>WORKDAY(H43,(F43/$F$1))</f>
        <v>41607</v>
      </c>
      <c r="K43" s="1"/>
    </row>
    <row r="44" spans="2:11">
      <c r="B44" s="1" t="s">
        <v>40</v>
      </c>
      <c r="C44" s="1" t="s">
        <v>50</v>
      </c>
      <c r="D44" s="1">
        <v>32</v>
      </c>
      <c r="E44" s="1">
        <v>3</v>
      </c>
      <c r="F44" s="1">
        <f t="shared" si="0"/>
        <v>35</v>
      </c>
      <c r="G44" s="1">
        <v>4</v>
      </c>
      <c r="H44" s="9">
        <f>WORKDAY(J43,1)</f>
        <v>41610</v>
      </c>
      <c r="I44" s="1"/>
      <c r="J44" s="9">
        <f>WORKDAY(H44,(F44/$F$1))</f>
        <v>41614</v>
      </c>
      <c r="K44" s="1"/>
    </row>
    <row r="45" spans="2:11">
      <c r="B45" s="1" t="s">
        <v>40</v>
      </c>
      <c r="C45" s="1" t="s">
        <v>51</v>
      </c>
      <c r="D45" s="1"/>
      <c r="E45" s="1">
        <v>3</v>
      </c>
      <c r="F45" s="1">
        <f t="shared" si="0"/>
        <v>3</v>
      </c>
      <c r="G45" s="1">
        <v>4</v>
      </c>
      <c r="H45" s="9">
        <f>WORKDAY(J44,1)</f>
        <v>41617</v>
      </c>
      <c r="I45" s="1"/>
      <c r="J45" s="9">
        <f>WORKDAY(H45,(F45/$F$1))</f>
        <v>41617</v>
      </c>
      <c r="K45" s="1"/>
    </row>
    <row r="46" spans="2:11">
      <c r="B46" s="1" t="s">
        <v>40</v>
      </c>
      <c r="C46" s="1" t="s">
        <v>52</v>
      </c>
      <c r="D46" s="1"/>
      <c r="E46" s="1">
        <v>3</v>
      </c>
      <c r="F46" s="1">
        <f t="shared" si="0"/>
        <v>3</v>
      </c>
      <c r="G46" s="1">
        <v>4</v>
      </c>
      <c r="H46" s="9">
        <f>WORKDAY(J45,1)</f>
        <v>41618</v>
      </c>
      <c r="I46" s="1"/>
      <c r="J46" s="9">
        <f>WORKDAY(H46,(F46/$F$1))</f>
        <v>41618</v>
      </c>
      <c r="K46" s="1"/>
    </row>
    <row r="47" spans="2:11" hidden="1">
      <c r="B47" s="1" t="s">
        <v>53</v>
      </c>
      <c r="C47" s="1" t="s">
        <v>54</v>
      </c>
      <c r="D47" s="1">
        <v>24</v>
      </c>
      <c r="E47" s="1">
        <v>10</v>
      </c>
      <c r="F47" s="1">
        <f t="shared" si="0"/>
        <v>34</v>
      </c>
      <c r="G47" s="1">
        <v>1</v>
      </c>
      <c r="H47" s="9">
        <f>WORKDAY(J29,1)</f>
        <v>41576</v>
      </c>
      <c r="I47" s="1"/>
      <c r="J47" s="9">
        <f>WORKDAY(H47,(F47/$F$1))</f>
        <v>41582</v>
      </c>
      <c r="K47" s="1"/>
    </row>
    <row r="48" spans="2:11" hidden="1">
      <c r="B48" s="1" t="s">
        <v>53</v>
      </c>
      <c r="C48" s="1" t="s">
        <v>55</v>
      </c>
      <c r="D48" s="1"/>
      <c r="E48" s="1">
        <v>10</v>
      </c>
      <c r="F48" s="1">
        <f t="shared" si="0"/>
        <v>10</v>
      </c>
      <c r="G48" s="1">
        <v>1</v>
      </c>
      <c r="H48" s="9">
        <f>WORKDAY(J47,1)</f>
        <v>41583</v>
      </c>
      <c r="I48" s="1"/>
      <c r="J48" s="9">
        <f>WORKDAY(H48,(F48/$F$1))</f>
        <v>41584</v>
      </c>
      <c r="K48" s="1"/>
    </row>
    <row r="49" spans="2:11" hidden="1">
      <c r="B49" s="1" t="s">
        <v>56</v>
      </c>
      <c r="C49" s="1" t="s">
        <v>57</v>
      </c>
      <c r="D49" s="1">
        <v>16</v>
      </c>
      <c r="E49" s="1">
        <v>3</v>
      </c>
      <c r="F49" s="1">
        <f t="shared" si="0"/>
        <v>19</v>
      </c>
      <c r="G49" s="1">
        <v>1</v>
      </c>
      <c r="H49" s="9">
        <f>WORKDAY(J48,1)</f>
        <v>41585</v>
      </c>
      <c r="I49" s="1"/>
      <c r="J49" s="9">
        <f>WORKDAY(H49,(F49/$F$1))</f>
        <v>41589</v>
      </c>
      <c r="K49" s="1"/>
    </row>
    <row r="50" spans="2:11" hidden="1">
      <c r="B50" s="1" t="s">
        <v>56</v>
      </c>
      <c r="C50" s="1" t="s">
        <v>58</v>
      </c>
      <c r="D50" s="1">
        <v>8</v>
      </c>
      <c r="E50" s="1">
        <v>3</v>
      </c>
      <c r="F50" s="1">
        <f t="shared" si="0"/>
        <v>11</v>
      </c>
      <c r="G50" s="1">
        <v>1</v>
      </c>
      <c r="H50" s="9">
        <f>WORKDAY(J49,1)</f>
        <v>41590</v>
      </c>
      <c r="I50" s="1"/>
      <c r="J50" s="9">
        <f>WORKDAY(H50,(F50/$F$1))</f>
        <v>41591</v>
      </c>
      <c r="K50" s="1"/>
    </row>
    <row r="51" spans="2:11" hidden="1">
      <c r="B51" s="1" t="s">
        <v>59</v>
      </c>
      <c r="C51" s="1" t="s">
        <v>60</v>
      </c>
      <c r="D51" s="1">
        <v>32</v>
      </c>
      <c r="E51" s="1">
        <v>16</v>
      </c>
      <c r="F51" s="1">
        <f t="shared" si="0"/>
        <v>48</v>
      </c>
      <c r="G51" s="1">
        <v>1</v>
      </c>
      <c r="H51" s="9">
        <f>WORKDAY(J50,1)</f>
        <v>41592</v>
      </c>
      <c r="I51" s="1"/>
      <c r="J51" s="9">
        <f>WORKDAY(H51,(F51/$F$1))</f>
        <v>41599</v>
      </c>
      <c r="K51" s="1"/>
    </row>
    <row r="52" spans="2:11" hidden="1">
      <c r="B52" s="1" t="s">
        <v>59</v>
      </c>
      <c r="C52" s="1" t="s">
        <v>60</v>
      </c>
      <c r="D52" s="1">
        <v>16</v>
      </c>
      <c r="E52" s="1">
        <v>4.8000000000000007</v>
      </c>
      <c r="F52" s="1">
        <f t="shared" si="0"/>
        <v>20.8</v>
      </c>
      <c r="G52" s="1">
        <v>1</v>
      </c>
      <c r="H52" s="9">
        <f>WORKDAY(J51,1)</f>
        <v>41600</v>
      </c>
      <c r="I52" s="1"/>
      <c r="J52" s="9">
        <f>WORKDAY(H52,(F52/$F$1))</f>
        <v>41604</v>
      </c>
      <c r="K52" s="1"/>
    </row>
    <row r="53" spans="2:11" hidden="1">
      <c r="B53" s="1" t="s">
        <v>59</v>
      </c>
      <c r="C53" s="1" t="s">
        <v>61</v>
      </c>
      <c r="D53" s="1">
        <v>16</v>
      </c>
      <c r="E53" s="1">
        <v>6</v>
      </c>
      <c r="F53" s="1">
        <f t="shared" si="0"/>
        <v>22</v>
      </c>
      <c r="G53" s="1">
        <v>1</v>
      </c>
      <c r="H53" s="9">
        <f>WORKDAY(J52,1)</f>
        <v>41605</v>
      </c>
      <c r="I53" s="1"/>
      <c r="J53" s="9">
        <f>WORKDAY(H53,(F53/$F$1))</f>
        <v>41607</v>
      </c>
      <c r="K53" s="1"/>
    </row>
    <row r="54" spans="2:11" hidden="1">
      <c r="B54" s="1" t="s">
        <v>59</v>
      </c>
      <c r="C54" s="1" t="s">
        <v>62</v>
      </c>
      <c r="D54" s="1"/>
      <c r="E54" s="1">
        <v>3</v>
      </c>
      <c r="F54" s="1">
        <f t="shared" si="0"/>
        <v>3</v>
      </c>
      <c r="G54" s="1">
        <v>1</v>
      </c>
      <c r="H54" s="9">
        <f>WORKDAY(J53,1)</f>
        <v>41610</v>
      </c>
      <c r="I54" s="1"/>
      <c r="J54" s="9">
        <f>WORKDAY(H54,(F54/$F$1))</f>
        <v>41610</v>
      </c>
      <c r="K54" s="1"/>
    </row>
    <row r="55" spans="2:11" hidden="1">
      <c r="B55" s="1" t="s">
        <v>63</v>
      </c>
      <c r="C55" s="1" t="s">
        <v>64</v>
      </c>
      <c r="D55" s="1">
        <v>16</v>
      </c>
      <c r="E55" s="1">
        <v>6</v>
      </c>
      <c r="F55" s="1">
        <f t="shared" si="0"/>
        <v>22</v>
      </c>
      <c r="G55" s="1">
        <v>1</v>
      </c>
      <c r="H55" s="9">
        <f>WORKDAY(J54,1)</f>
        <v>41611</v>
      </c>
      <c r="I55" s="1"/>
      <c r="J55" s="9">
        <f>WORKDAY(H55,(F55/$F$1))</f>
        <v>41613</v>
      </c>
      <c r="K55" s="1"/>
    </row>
    <row r="56" spans="2:11" hidden="1">
      <c r="B56" s="1" t="s">
        <v>63</v>
      </c>
      <c r="C56" s="1" t="s">
        <v>65</v>
      </c>
      <c r="D56" s="1">
        <v>6.4</v>
      </c>
      <c r="E56" s="1">
        <v>6</v>
      </c>
      <c r="F56" s="1">
        <f t="shared" si="0"/>
        <v>12.4</v>
      </c>
      <c r="G56" s="1">
        <v>1</v>
      </c>
      <c r="H56" s="9">
        <f>WORKDAY(J55,1)</f>
        <v>41614</v>
      </c>
      <c r="I56" s="1"/>
      <c r="J56" s="9">
        <f>WORKDAY(H56,(F56/$F$1))</f>
        <v>41617</v>
      </c>
      <c r="K56" s="1"/>
    </row>
    <row r="57" spans="2:11" hidden="1">
      <c r="B57" s="1" t="s">
        <v>66</v>
      </c>
      <c r="C57" s="1" t="s">
        <v>67</v>
      </c>
      <c r="D57" s="1">
        <v>16</v>
      </c>
      <c r="E57" s="1">
        <v>16</v>
      </c>
      <c r="F57" s="1">
        <f t="shared" si="0"/>
        <v>32</v>
      </c>
      <c r="G57" s="1">
        <v>2</v>
      </c>
      <c r="H57" s="9">
        <f>WORKDAY(J34,1)</f>
        <v>41597</v>
      </c>
      <c r="I57" s="1"/>
      <c r="J57" s="9">
        <f>WORKDAY(H57,(F57/$F$1))</f>
        <v>41600</v>
      </c>
      <c r="K57" s="1"/>
    </row>
    <row r="58" spans="2:11" hidden="1">
      <c r="B58" s="1" t="s">
        <v>66</v>
      </c>
      <c r="C58" s="1" t="s">
        <v>68</v>
      </c>
      <c r="D58" s="1">
        <v>32</v>
      </c>
      <c r="E58" s="1">
        <v>8</v>
      </c>
      <c r="F58" s="1">
        <f t="shared" si="0"/>
        <v>40</v>
      </c>
      <c r="G58" s="1">
        <v>2</v>
      </c>
      <c r="H58" s="9">
        <f t="shared" ref="H58:H67" si="1">WORKDAY(J35,1)</f>
        <v>41575</v>
      </c>
      <c r="I58" s="1"/>
      <c r="J58" s="9">
        <f t="shared" ref="J58:J72" si="2">WORKDAY(H58,(F58/$F$1))</f>
        <v>41579</v>
      </c>
      <c r="K58" s="1"/>
    </row>
    <row r="59" spans="2:11" hidden="1">
      <c r="B59" s="1" t="s">
        <v>69</v>
      </c>
      <c r="C59" s="1" t="s">
        <v>70</v>
      </c>
      <c r="D59" s="1">
        <v>32</v>
      </c>
      <c r="E59" s="1">
        <v>6</v>
      </c>
      <c r="F59" s="1">
        <f t="shared" ref="F59:F73" si="3">D59+E59</f>
        <v>38</v>
      </c>
      <c r="G59" s="1">
        <v>2</v>
      </c>
      <c r="H59" s="9">
        <f t="shared" si="1"/>
        <v>41582</v>
      </c>
      <c r="I59" s="1"/>
      <c r="J59" s="9">
        <f t="shared" si="2"/>
        <v>41586</v>
      </c>
      <c r="K59" s="1"/>
    </row>
    <row r="60" spans="2:11" hidden="1">
      <c r="B60" s="1" t="s">
        <v>69</v>
      </c>
      <c r="C60" s="1" t="s">
        <v>71</v>
      </c>
      <c r="D60" s="1">
        <v>32</v>
      </c>
      <c r="E60" s="1">
        <v>10</v>
      </c>
      <c r="F60" s="1">
        <f t="shared" si="3"/>
        <v>42</v>
      </c>
      <c r="G60" s="1">
        <v>2</v>
      </c>
      <c r="H60" s="9">
        <f t="shared" si="1"/>
        <v>41586</v>
      </c>
      <c r="I60" s="1"/>
      <c r="J60" s="9">
        <f t="shared" si="2"/>
        <v>41592</v>
      </c>
      <c r="K60" s="1"/>
    </row>
    <row r="61" spans="2:11" hidden="1">
      <c r="B61" s="1" t="s">
        <v>69</v>
      </c>
      <c r="C61" s="1" t="s">
        <v>72</v>
      </c>
      <c r="D61" s="1"/>
      <c r="E61" s="1">
        <v>10</v>
      </c>
      <c r="F61" s="1">
        <f t="shared" si="3"/>
        <v>10</v>
      </c>
      <c r="G61" s="1">
        <v>2</v>
      </c>
      <c r="H61" s="9">
        <f t="shared" si="1"/>
        <v>41591</v>
      </c>
      <c r="I61" s="1"/>
      <c r="J61" s="9">
        <f t="shared" si="2"/>
        <v>41592</v>
      </c>
      <c r="K61" s="1"/>
    </row>
    <row r="62" spans="2:11" hidden="1">
      <c r="B62" s="1" t="s">
        <v>69</v>
      </c>
      <c r="C62" s="1" t="s">
        <v>73</v>
      </c>
      <c r="D62" s="1"/>
      <c r="E62" s="1">
        <v>6</v>
      </c>
      <c r="F62" s="1">
        <f t="shared" si="3"/>
        <v>6</v>
      </c>
      <c r="G62" s="1">
        <v>2</v>
      </c>
      <c r="H62" s="9">
        <f t="shared" si="1"/>
        <v>41596</v>
      </c>
      <c r="I62" s="1"/>
      <c r="J62" s="9">
        <f t="shared" si="2"/>
        <v>41596</v>
      </c>
      <c r="K62" s="1"/>
    </row>
    <row r="63" spans="2:11" hidden="1">
      <c r="B63" s="1" t="s">
        <v>69</v>
      </c>
      <c r="C63" s="1" t="s">
        <v>74</v>
      </c>
      <c r="D63" s="1"/>
      <c r="E63" s="1">
        <v>10</v>
      </c>
      <c r="F63" s="1">
        <f t="shared" si="3"/>
        <v>10</v>
      </c>
      <c r="G63" s="1">
        <v>2</v>
      </c>
      <c r="H63" s="9">
        <f t="shared" si="1"/>
        <v>41599</v>
      </c>
      <c r="I63" s="1"/>
      <c r="J63" s="9">
        <f t="shared" si="2"/>
        <v>41600</v>
      </c>
      <c r="K63" s="1"/>
    </row>
    <row r="64" spans="2:11" hidden="1">
      <c r="B64" s="1" t="s">
        <v>69</v>
      </c>
      <c r="C64" s="1" t="s">
        <v>75</v>
      </c>
      <c r="D64" s="1"/>
      <c r="E64" s="1">
        <v>10</v>
      </c>
      <c r="F64" s="1">
        <f t="shared" si="3"/>
        <v>10</v>
      </c>
      <c r="G64" s="1">
        <v>2</v>
      </c>
      <c r="H64" s="9">
        <f t="shared" si="1"/>
        <v>41603</v>
      </c>
      <c r="I64" s="1"/>
      <c r="J64" s="9">
        <f t="shared" si="2"/>
        <v>41604</v>
      </c>
      <c r="K64" s="1"/>
    </row>
    <row r="65" spans="2:11" hidden="1">
      <c r="B65" s="1" t="s">
        <v>69</v>
      </c>
      <c r="C65" s="1" t="s">
        <v>76</v>
      </c>
      <c r="D65" s="1"/>
      <c r="E65" s="1">
        <v>6</v>
      </c>
      <c r="F65" s="1">
        <f t="shared" si="3"/>
        <v>6</v>
      </c>
      <c r="G65" s="1">
        <v>2</v>
      </c>
      <c r="H65" s="9">
        <f t="shared" si="1"/>
        <v>41605</v>
      </c>
      <c r="I65" s="1"/>
      <c r="J65" s="9">
        <f t="shared" si="2"/>
        <v>41605</v>
      </c>
      <c r="K65" s="1"/>
    </row>
    <row r="66" spans="2:11" hidden="1">
      <c r="B66" s="1" t="s">
        <v>69</v>
      </c>
      <c r="C66" s="1" t="s">
        <v>77</v>
      </c>
      <c r="D66" s="1"/>
      <c r="E66" s="1">
        <v>6</v>
      </c>
      <c r="F66" s="1">
        <f t="shared" si="3"/>
        <v>6</v>
      </c>
      <c r="G66" s="1">
        <v>2</v>
      </c>
      <c r="H66" s="9">
        <f t="shared" si="1"/>
        <v>41610</v>
      </c>
      <c r="I66" s="1"/>
      <c r="J66" s="9">
        <f t="shared" si="2"/>
        <v>41610</v>
      </c>
      <c r="K66" s="1"/>
    </row>
    <row r="67" spans="2:11" hidden="1">
      <c r="B67" s="1" t="s">
        <v>78</v>
      </c>
      <c r="C67" s="1" t="s">
        <v>79</v>
      </c>
      <c r="D67" s="1">
        <v>8</v>
      </c>
      <c r="E67" s="1">
        <v>3</v>
      </c>
      <c r="F67" s="1">
        <f t="shared" si="3"/>
        <v>11</v>
      </c>
      <c r="G67" s="1">
        <v>2</v>
      </c>
      <c r="H67" s="9">
        <f t="shared" si="1"/>
        <v>41617</v>
      </c>
      <c r="I67" s="1"/>
      <c r="J67" s="9">
        <f t="shared" si="2"/>
        <v>41618</v>
      </c>
      <c r="K67" s="1"/>
    </row>
    <row r="68" spans="2:11" hidden="1">
      <c r="B68" s="1" t="s">
        <v>78</v>
      </c>
      <c r="C68" s="1" t="s">
        <v>80</v>
      </c>
      <c r="D68" s="1">
        <v>16</v>
      </c>
      <c r="E68" s="1">
        <v>10</v>
      </c>
      <c r="F68" s="1">
        <f t="shared" si="3"/>
        <v>26</v>
      </c>
      <c r="G68" s="1">
        <v>3</v>
      </c>
      <c r="H68" s="9">
        <f>WORKDAY(J26,1)</f>
        <v>41606</v>
      </c>
      <c r="I68" s="1"/>
      <c r="J68" s="9">
        <f t="shared" si="2"/>
        <v>41611</v>
      </c>
      <c r="K68" s="1"/>
    </row>
    <row r="69" spans="2:11" hidden="1">
      <c r="B69" s="1" t="s">
        <v>78</v>
      </c>
      <c r="C69" s="1" t="s">
        <v>81</v>
      </c>
      <c r="D69" s="1">
        <v>12.8</v>
      </c>
      <c r="E69" s="1">
        <v>7</v>
      </c>
      <c r="F69" s="1">
        <f t="shared" si="3"/>
        <v>19.8</v>
      </c>
      <c r="G69" s="1">
        <v>3</v>
      </c>
      <c r="H69" s="9">
        <f>WORKDAY(J68,1)</f>
        <v>41612</v>
      </c>
      <c r="I69" s="1"/>
      <c r="J69" s="9">
        <f t="shared" si="2"/>
        <v>41614</v>
      </c>
      <c r="K69" s="1"/>
    </row>
    <row r="70" spans="2:11" hidden="1">
      <c r="B70" s="1" t="s">
        <v>78</v>
      </c>
      <c r="C70" s="1" t="s">
        <v>82</v>
      </c>
      <c r="D70" s="1">
        <v>12.8</v>
      </c>
      <c r="E70" s="1">
        <v>7</v>
      </c>
      <c r="F70" s="1">
        <f t="shared" si="3"/>
        <v>19.8</v>
      </c>
      <c r="G70" s="1">
        <v>3</v>
      </c>
      <c r="H70" s="9">
        <f>WORKDAY(J69,1)</f>
        <v>41617</v>
      </c>
      <c r="I70" s="1"/>
      <c r="J70" s="9">
        <f>WORKDAY(H70,(F70/$F$1))</f>
        <v>41619</v>
      </c>
      <c r="K70" s="1"/>
    </row>
    <row r="71" spans="2:11" hidden="1">
      <c r="B71" s="1" t="s">
        <v>78</v>
      </c>
      <c r="C71" s="1" t="s">
        <v>83</v>
      </c>
      <c r="D71" s="5">
        <v>12.8</v>
      </c>
      <c r="E71" s="5">
        <v>7</v>
      </c>
      <c r="F71" s="1">
        <f t="shared" si="3"/>
        <v>19.8</v>
      </c>
      <c r="G71" s="1">
        <v>3</v>
      </c>
      <c r="H71" s="9">
        <f>WORKDAY(J70,1)</f>
        <v>41620</v>
      </c>
      <c r="I71" s="1"/>
      <c r="J71" s="9">
        <f>WORKDAY(H71,(F71/$F$1))</f>
        <v>41624</v>
      </c>
      <c r="K71" s="1"/>
    </row>
    <row r="72" spans="2:11" hidden="1">
      <c r="B72" s="1" t="s">
        <v>78</v>
      </c>
      <c r="C72" s="4" t="s">
        <v>84</v>
      </c>
      <c r="D72" s="1">
        <v>12.8</v>
      </c>
      <c r="E72" s="1">
        <v>7</v>
      </c>
      <c r="F72" s="1">
        <f t="shared" si="3"/>
        <v>19.8</v>
      </c>
      <c r="G72" s="1">
        <v>3</v>
      </c>
      <c r="H72" s="9">
        <f>WORKDAY(J71,1)</f>
        <v>41625</v>
      </c>
      <c r="I72" s="1"/>
      <c r="J72" s="9">
        <f>WORKDAY(H72,(F72/$F$1))</f>
        <v>41627</v>
      </c>
      <c r="K72" s="1"/>
    </row>
    <row r="73" spans="2:11" hidden="1">
      <c r="D73" s="1">
        <f>SUM(D3:D72)</f>
        <v>723.1999999999997</v>
      </c>
      <c r="E73" s="1">
        <f>SUM(E3:E72)</f>
        <v>915.19999999999993</v>
      </c>
      <c r="F73" s="7">
        <f t="shared" si="3"/>
        <v>1638.3999999999996</v>
      </c>
      <c r="G73" s="7"/>
      <c r="H73" s="9"/>
    </row>
  </sheetData>
  <autoFilter ref="B2:K73">
    <filterColumn colId="5">
      <filters>
        <filter val="4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I14"/>
  <sheetViews>
    <sheetView workbookViewId="0">
      <selection activeCell="G14" sqref="G14"/>
    </sheetView>
  </sheetViews>
  <sheetFormatPr defaultRowHeight="15"/>
  <cols>
    <col min="4" max="4" width="14.140625" bestFit="1" customWidth="1"/>
    <col min="5" max="5" width="15.85546875" bestFit="1" customWidth="1"/>
    <col min="6" max="6" width="37.7109375" bestFit="1" customWidth="1"/>
    <col min="7" max="7" width="9.7109375" bestFit="1" customWidth="1"/>
  </cols>
  <sheetData>
    <row r="2" spans="3:9">
      <c r="C2" t="s">
        <v>91</v>
      </c>
    </row>
    <row r="3" spans="3:9">
      <c r="C3" s="12" t="s">
        <v>93</v>
      </c>
      <c r="D3" s="12" t="s">
        <v>94</v>
      </c>
      <c r="E3" s="12" t="s">
        <v>95</v>
      </c>
      <c r="F3" s="12" t="s">
        <v>96</v>
      </c>
      <c r="G3" s="14" t="s">
        <v>115</v>
      </c>
    </row>
    <row r="4" spans="3:9">
      <c r="C4" s="2">
        <v>1</v>
      </c>
      <c r="D4" s="1" t="s">
        <v>92</v>
      </c>
      <c r="E4" s="1" t="s">
        <v>97</v>
      </c>
      <c r="F4" s="1" t="s">
        <v>98</v>
      </c>
      <c r="G4" s="8">
        <v>41537</v>
      </c>
      <c r="H4">
        <v>1</v>
      </c>
    </row>
    <row r="5" spans="3:9">
      <c r="C5" s="2">
        <v>2</v>
      </c>
      <c r="D5" s="1" t="s">
        <v>114</v>
      </c>
      <c r="E5" s="1"/>
      <c r="F5" s="1"/>
      <c r="G5" s="8">
        <v>41537</v>
      </c>
      <c r="H5">
        <v>2</v>
      </c>
    </row>
    <row r="6" spans="3:9">
      <c r="C6" s="2">
        <v>3</v>
      </c>
      <c r="D6" s="1" t="s">
        <v>99</v>
      </c>
      <c r="E6" s="1" t="s">
        <v>97</v>
      </c>
      <c r="F6" s="1" t="s">
        <v>100</v>
      </c>
    </row>
    <row r="7" spans="3:9">
      <c r="C7" s="2">
        <v>4</v>
      </c>
      <c r="D7" s="1" t="s">
        <v>101</v>
      </c>
      <c r="E7" s="1" t="s">
        <v>97</v>
      </c>
      <c r="F7" s="1" t="s">
        <v>102</v>
      </c>
    </row>
    <row r="8" spans="3:9">
      <c r="C8" s="2">
        <v>5</v>
      </c>
      <c r="D8" s="1" t="s">
        <v>103</v>
      </c>
      <c r="E8" s="1" t="s">
        <v>104</v>
      </c>
      <c r="F8" s="1" t="s">
        <v>105</v>
      </c>
      <c r="G8" s="8">
        <v>41568</v>
      </c>
      <c r="H8">
        <v>5</v>
      </c>
    </row>
    <row r="9" spans="3:9">
      <c r="C9" s="2">
        <v>6</v>
      </c>
      <c r="D9" s="1" t="s">
        <v>106</v>
      </c>
      <c r="E9" s="1" t="s">
        <v>104</v>
      </c>
      <c r="F9" s="1" t="s">
        <v>107</v>
      </c>
    </row>
    <row r="10" spans="3:9">
      <c r="C10" s="2">
        <v>7</v>
      </c>
      <c r="D10" s="1" t="s">
        <v>108</v>
      </c>
      <c r="E10" s="1" t="s">
        <v>109</v>
      </c>
      <c r="F10" s="1"/>
    </row>
    <row r="11" spans="3:9">
      <c r="C11" s="2">
        <v>8</v>
      </c>
      <c r="D11" s="1" t="s">
        <v>110</v>
      </c>
      <c r="E11" s="1" t="s">
        <v>111</v>
      </c>
      <c r="F11" s="1"/>
    </row>
    <row r="12" spans="3:9">
      <c r="C12" s="2">
        <v>9</v>
      </c>
      <c r="D12" s="13" t="s">
        <v>112</v>
      </c>
      <c r="E12" s="13" t="s">
        <v>104</v>
      </c>
      <c r="F12" s="13" t="s">
        <v>113</v>
      </c>
      <c r="G12" s="8">
        <v>41543</v>
      </c>
      <c r="H12">
        <v>3</v>
      </c>
    </row>
    <row r="13" spans="3:9">
      <c r="D13" s="15" t="s">
        <v>116</v>
      </c>
      <c r="G13" s="8">
        <v>41554</v>
      </c>
      <c r="H13" t="s">
        <v>117</v>
      </c>
      <c r="I13" t="s">
        <v>118</v>
      </c>
    </row>
    <row r="14" spans="3:9">
      <c r="D14" s="15" t="s">
        <v>114</v>
      </c>
      <c r="G14" s="8">
        <v>41554</v>
      </c>
      <c r="H14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C3:J8"/>
  <sheetViews>
    <sheetView tabSelected="1" workbookViewId="0">
      <selection activeCell="F8" sqref="F8"/>
    </sheetView>
  </sheetViews>
  <sheetFormatPr defaultRowHeight="15"/>
  <cols>
    <col min="3" max="3" width="13.7109375" bestFit="1" customWidth="1"/>
    <col min="4" max="4" width="16.7109375" bestFit="1" customWidth="1"/>
    <col min="5" max="5" width="15.85546875" bestFit="1" customWidth="1"/>
    <col min="6" max="6" width="16.7109375" bestFit="1" customWidth="1"/>
    <col min="7" max="7" width="15" bestFit="1" customWidth="1"/>
    <col min="8" max="8" width="14.5703125" customWidth="1"/>
  </cols>
  <sheetData>
    <row r="3" spans="3:10">
      <c r="C3" s="1"/>
      <c r="D3" s="1" t="s">
        <v>121</v>
      </c>
      <c r="E3" s="1" t="s">
        <v>90</v>
      </c>
      <c r="F3" s="1" t="s">
        <v>88</v>
      </c>
      <c r="G3" s="1" t="s">
        <v>89</v>
      </c>
      <c r="H3" s="1" t="s">
        <v>96</v>
      </c>
      <c r="I3" t="s">
        <v>125</v>
      </c>
    </row>
    <row r="4" spans="3:10">
      <c r="C4" s="1" t="s">
        <v>119</v>
      </c>
      <c r="D4" s="1"/>
      <c r="E4" s="1"/>
      <c r="F4" s="1"/>
      <c r="G4" s="9">
        <v>41536</v>
      </c>
      <c r="H4" s="1"/>
    </row>
    <row r="5" spans="3:10">
      <c r="C5" s="1" t="s">
        <v>120</v>
      </c>
      <c r="D5" s="9">
        <v>41537</v>
      </c>
      <c r="E5" s="9">
        <v>41548</v>
      </c>
      <c r="F5" s="9">
        <f>WORKDAY(E5,(8*5)+14)</f>
        <v>41624</v>
      </c>
      <c r="G5" s="1"/>
      <c r="H5" s="1"/>
      <c r="I5">
        <v>8</v>
      </c>
      <c r="J5">
        <v>14</v>
      </c>
    </row>
    <row r="6" spans="3:10">
      <c r="C6" s="1" t="s">
        <v>123</v>
      </c>
      <c r="D6" s="9">
        <f>WORKDAY(F5,1)</f>
        <v>41625</v>
      </c>
      <c r="E6" s="9"/>
      <c r="F6" s="9">
        <f>WORKDAY(D6,(3*5))</f>
        <v>41646</v>
      </c>
      <c r="G6" s="1"/>
      <c r="H6" s="1"/>
      <c r="I6">
        <v>3</v>
      </c>
    </row>
    <row r="7" spans="3:10">
      <c r="C7" s="1" t="s">
        <v>122</v>
      </c>
      <c r="D7" s="9">
        <f>WORKDAY(F6,1)</f>
        <v>41647</v>
      </c>
      <c r="E7" s="1"/>
      <c r="F7" s="9">
        <f>WORKDAY(D7,(3*5))</f>
        <v>41668</v>
      </c>
      <c r="G7" s="1"/>
      <c r="H7" s="1"/>
      <c r="I7">
        <v>3</v>
      </c>
    </row>
    <row r="8" spans="3:10">
      <c r="C8" s="1" t="s">
        <v>124</v>
      </c>
      <c r="D8" s="9">
        <f>WORKDAY(F7,1)</f>
        <v>41669</v>
      </c>
      <c r="E8" s="1"/>
      <c r="F8" s="9">
        <f>WORKDAY(D8,(3*5))</f>
        <v>41690</v>
      </c>
      <c r="G8" s="1"/>
      <c r="H8" s="1"/>
      <c r="I8">
        <v>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satish.palli</dc:creator>
  <cp:lastModifiedBy>satish.palli</cp:lastModifiedBy>
  <dcterms:created xsi:type="dcterms:W3CDTF">2013-10-21T05:18:02Z</dcterms:created>
  <dcterms:modified xsi:type="dcterms:W3CDTF">2013-10-22T05:20:44Z</dcterms:modified>
</cp:coreProperties>
</file>