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EstaPasta_de_trabalho" defaultThemeVersion="124226"/>
  <mc:AlternateContent xmlns:mc="http://schemas.openxmlformats.org/markup-compatibility/2006">
    <mc:Choice Requires="x15">
      <x15ac:absPath xmlns:x15ac="http://schemas.microsoft.com/office/spreadsheetml/2010/11/ac" url="https://atos365.sharepoint.com/sites/PSBrasil/Docs projetos/P/PETROLEO BRASILEIRO S A PETROBRAS/9000806020 - WITO Outsourcing de Telefonia/Documentos/04_Technical Design Specifications/Base de Dados Onshore/MAU/"/>
    </mc:Choice>
  </mc:AlternateContent>
  <xr:revisionPtr revIDLastSave="4" documentId="8_{91B22037-F2C3-4460-AAF5-0C3CC8F1528F}" xr6:coauthVersionLast="47" xr6:coauthVersionMax="47" xr10:uidLastSave="{FA66195D-612B-43CA-B3B2-0A979A258507}"/>
  <bookViews>
    <workbookView xWindow="28680" yWindow="-120" windowWidth="29040" windowHeight="15840" tabRatio="873" firstSheet="3" activeTab="11" xr2:uid="{00000000-000D-0000-FFFF-FFFF00000000}"/>
  </bookViews>
  <sheets>
    <sheet name="Database" sheetId="64" state="hidden" r:id="rId1"/>
    <sheet name="Setup" sheetId="70" state="hidden" r:id="rId2"/>
    <sheet name="Equipe do Projeto" sheetId="68" state="hidden" r:id="rId3"/>
    <sheet name="Localidades" sheetId="59" r:id="rId4"/>
    <sheet name="Networking" sheetId="58" r:id="rId5"/>
    <sheet name="OpenScape Desktop Client" sheetId="113" state="hidden" r:id="rId6"/>
    <sheet name="Agent Portal Web" sheetId="114" state="hidden" r:id="rId7"/>
    <sheet name="OSCC Manager" sheetId="115" state="hidden" r:id="rId8"/>
    <sheet name="WAN &amp; QoS" sheetId="63" r:id="rId9"/>
    <sheet name="Endereço IP" sheetId="61" r:id="rId10"/>
    <sheet name="Local Instalação" sheetId="90" r:id="rId11"/>
    <sheet name="Cabeamento e Energia" sheetId="82" r:id="rId12"/>
    <sheet name="Base de Dados Info -&gt;" sheetId="117" r:id="rId13"/>
    <sheet name="PSTN Lines(NA)" sheetId="71" r:id="rId14"/>
    <sheet name="SIP Trunks (NA)" sheetId="93" r:id="rId15"/>
    <sheet name="Telephony Settings" sheetId="72" r:id="rId16"/>
    <sheet name="UCC User List" sheetId="73" r:id="rId17"/>
    <sheet name="Extensor de Teclas" sheetId="124" r:id="rId18"/>
    <sheet name="dados dos ramais" sheetId="118" r:id="rId19"/>
    <sheet name="OSV atual" sheetId="123" r:id="rId20"/>
    <sheet name="DLS atual" sheetId="119" r:id="rId21"/>
    <sheet name="Redes IP" sheetId="120" r:id="rId22"/>
    <sheet name="Call Pick Up Groups" sheetId="121" r:id="rId23"/>
    <sheet name="Call Pick up - sim ou não" sheetId="122" r:id="rId24"/>
  </sheets>
  <externalReferences>
    <externalReference r:id="rId25"/>
  </externalReferences>
  <definedNames>
    <definedName name="_xlnm._FilterDatabase" localSheetId="22" hidden="1">'Call Pick Up Groups'!$A$1:$I$35</definedName>
    <definedName name="_xlnm._FilterDatabase" localSheetId="18" hidden="1">'dados dos ramais'!$A$1:$BO$121</definedName>
    <definedName name="_xlnm._FilterDatabase" localSheetId="20" hidden="1">'DLS atual'!$A$1:$BH$295</definedName>
    <definedName name="_xlnm._FilterDatabase" localSheetId="9" hidden="1">'Endereço IP'!$A$8:$G$104</definedName>
    <definedName name="_xlnm._FilterDatabase" localSheetId="19" hidden="1">'OSV atual'!$A$1:$T$304</definedName>
    <definedName name="_xlnm._FilterDatabase" localSheetId="21" hidden="1">'Redes IP'!$A$1:$F$556</definedName>
    <definedName name="_xlnm._FilterDatabase" localSheetId="16" hidden="1">'UCC User List'!$A$4:$Q$169</definedName>
    <definedName name="CAC_Group_Type">Database!$X$2:$X$7</definedName>
    <definedName name="CAC_Police_Traffic_Type">Database!$V$2:$V$9</definedName>
    <definedName name="CAC_Policy_configuration_Limit_Type">Database!$W$2:$W$5</definedName>
    <definedName name="CAC_Policy_Type">Database!$U$2:$U$8</definedName>
    <definedName name="Informacoes">[1]Databse!$A$4:$A$6</definedName>
    <definedName name="Leandro" localSheetId="9" hidden="1">'Endereço IP'!$A$8:$G$104</definedName>
    <definedName name="List_Access_code_for_outgoing_line">Database!$L$2:$L$8</definedName>
    <definedName name="List_CODEC">Database!$AD$2:$AD$12</definedName>
    <definedName name="List_Device_Name" comment="List_Device_Name">'Endereço IP'!$C$9:$C$89</definedName>
    <definedName name="List_Device_Type" comment=" List_Device_Type">Database!$H$2:$H$20</definedName>
    <definedName name="List_Devices" comment="List_Devices">Database!$R$2:$R$132</definedName>
    <definedName name="List_Extension_Digits">Database!$N$2:$N$8</definedName>
    <definedName name="List_Friendly_Devices">Database!$AC$2:$AC$63</definedName>
    <definedName name="List_Language" comment="List_Language">Database!$J$2:$J$23</definedName>
    <definedName name="List_MLHG_Type" comment="List_MLHG_Type">Database!$P$2:$P$8</definedName>
    <definedName name="List_Name_Site">Database!$D$2:$D$120</definedName>
    <definedName name="List_Number_1to10">Database!$E$2:$E$12</definedName>
    <definedName name="List_Number_1to30" comment="List_Number_1to30">Database!$E$2:$E$32</definedName>
    <definedName name="List_Number_1to44" comment="List_Number_1to44">Database!$E$2:$E$62</definedName>
    <definedName name="List_OSCC_User_Type" comment="List_OSCC_User_Type">Database!$O$2:$O$8</definedName>
    <definedName name="List_OSEE_Deployment">Database!$T$2:$T$16</definedName>
    <definedName name="List_Portal_Service" comment="List_Portal_Service">Database!$M$2:$M$8</definedName>
    <definedName name="List_PSTN_Circuit_Type" comment="Lista de PSTN_Circuit_Type">Database!$C$2:$C$22</definedName>
    <definedName name="List_QoS_Layer_2">Database!$A$2:$A$10</definedName>
    <definedName name="List_QoS_Layer_3" comment="List_QoS_Layer_3">Database!$B$2:$B$22</definedName>
    <definedName name="List_RemotedEndpoint_Sig_Addr_Type">Database!$AA$2:$AA$7</definedName>
    <definedName name="List_SIP_Protocol">Database!$Y$2:$Y$7</definedName>
    <definedName name="List_SIP_Register_Type">Database!$Z$2:$Z$7</definedName>
    <definedName name="List_Site_Name" comment="List_Site_Name">Localidades!$A$2:$A$74</definedName>
    <definedName name="List_Softphone_Type" comment="List_Softphone_Type">Database!$I$2:$I$30</definedName>
    <definedName name="List_Timezone">Database!$S$2:$S$35</definedName>
    <definedName name="List_VLAN_ID_Nome">Database!$AB$2:$AB$66</definedName>
    <definedName name="List_Yes_No" comment="List_Yes_No">Database!$G$2:$G$4</definedName>
    <definedName name="Localidade">#REF!</definedName>
    <definedName name="OSCC_Group_Name">#REF!</definedName>
    <definedName name="Pais">[1]Databse!$G$4:$G$6</definedName>
    <definedName name="Sigla">[1]Databse!$E$4:$E$15</definedName>
    <definedName name="Site">#REF!</definedName>
    <definedName name="Subscriber_Dialing_Permissions" comment="Lista de Subscriber Dialing Permissions">Database!$F$2:$F$10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3" i="118" l="1"/>
  <c r="BJ4" i="118"/>
  <c r="BJ5" i="118"/>
  <c r="BJ6" i="118"/>
  <c r="BJ7" i="118"/>
  <c r="BJ8" i="118"/>
  <c r="BJ9" i="118"/>
  <c r="BJ10" i="118"/>
  <c r="BJ11" i="118"/>
  <c r="BJ12" i="118"/>
  <c r="BJ13" i="118"/>
  <c r="BJ14" i="118"/>
  <c r="BJ15" i="118"/>
  <c r="BJ16" i="118"/>
  <c r="BJ17" i="118"/>
  <c r="BJ18" i="118"/>
  <c r="BJ19" i="118"/>
  <c r="BJ20" i="118"/>
  <c r="BJ21" i="118"/>
  <c r="BJ22" i="118"/>
  <c r="BJ23" i="118"/>
  <c r="BJ24" i="118"/>
  <c r="BJ25" i="118"/>
  <c r="BJ26" i="118"/>
  <c r="BJ27" i="118"/>
  <c r="BJ28" i="118"/>
  <c r="BJ29" i="118"/>
  <c r="BJ30" i="118"/>
  <c r="BJ31" i="118"/>
  <c r="BJ32" i="118"/>
  <c r="BJ33" i="118"/>
  <c r="BJ34" i="118"/>
  <c r="BJ35" i="118"/>
  <c r="BJ36" i="118"/>
  <c r="BJ37" i="118"/>
  <c r="BJ38" i="118"/>
  <c r="BJ39" i="118"/>
  <c r="BJ40" i="118"/>
  <c r="BJ41" i="118"/>
  <c r="BJ42" i="118"/>
  <c r="BJ43" i="118"/>
  <c r="BJ44" i="118"/>
  <c r="BJ45" i="118"/>
  <c r="BJ46" i="118"/>
  <c r="BJ47" i="118"/>
  <c r="BJ48" i="118"/>
  <c r="BJ49" i="118"/>
  <c r="BJ50" i="118"/>
  <c r="BJ51" i="118"/>
  <c r="BJ52" i="118"/>
  <c r="BJ53" i="118"/>
  <c r="BJ54" i="118"/>
  <c r="BJ55" i="118"/>
  <c r="BJ56" i="118"/>
  <c r="BJ57" i="118"/>
  <c r="BJ58" i="118"/>
  <c r="BJ59" i="118"/>
  <c r="BJ60" i="118"/>
  <c r="BJ61" i="118"/>
  <c r="BJ62" i="118"/>
  <c r="BJ63" i="118"/>
  <c r="BJ64" i="118"/>
  <c r="BJ65" i="118"/>
  <c r="BJ66" i="118"/>
  <c r="BJ67" i="118"/>
  <c r="BJ68" i="118"/>
  <c r="BJ69" i="118"/>
  <c r="BJ70" i="118"/>
  <c r="BJ71" i="118"/>
  <c r="BJ72" i="118"/>
  <c r="BJ73" i="118"/>
  <c r="BJ74" i="118"/>
  <c r="BJ75" i="118"/>
  <c r="BJ76" i="118"/>
  <c r="BJ77" i="118"/>
  <c r="BJ78" i="118"/>
  <c r="BJ79" i="118"/>
  <c r="BJ80" i="118"/>
  <c r="BJ81" i="118"/>
  <c r="BJ82" i="118"/>
  <c r="BJ83" i="118"/>
  <c r="BJ84" i="118"/>
  <c r="BJ85" i="118"/>
  <c r="BJ86" i="118"/>
  <c r="BJ87" i="118"/>
  <c r="BJ88" i="118"/>
  <c r="BJ89" i="118"/>
  <c r="BJ90" i="118"/>
  <c r="BJ91" i="118"/>
  <c r="BJ92" i="118"/>
  <c r="BJ93" i="118"/>
  <c r="BJ94" i="118"/>
  <c r="BJ95" i="118"/>
  <c r="BJ96" i="118"/>
  <c r="BJ97" i="118"/>
  <c r="BJ98" i="118"/>
  <c r="BJ99" i="118"/>
  <c r="BJ100" i="118"/>
  <c r="BJ101" i="118"/>
  <c r="BJ102" i="118"/>
  <c r="BJ103" i="118"/>
  <c r="BJ104" i="118"/>
  <c r="BJ105" i="118"/>
  <c r="BJ106" i="118"/>
  <c r="BJ107" i="118"/>
  <c r="BJ108" i="118"/>
  <c r="BJ109" i="118"/>
  <c r="BJ110" i="118"/>
  <c r="BJ111" i="118"/>
  <c r="BJ112" i="118"/>
  <c r="BJ113" i="118"/>
  <c r="BJ114" i="118"/>
  <c r="BJ115" i="118"/>
  <c r="BJ116" i="118"/>
  <c r="BJ117" i="118"/>
  <c r="BJ118" i="118"/>
  <c r="BJ119" i="118"/>
  <c r="BJ120" i="118"/>
  <c r="BJ121" i="118"/>
  <c r="BJ2" i="118"/>
  <c r="N84" i="73"/>
  <c r="N71" i="73"/>
  <c r="N56" i="73"/>
  <c r="N12" i="73"/>
  <c r="N57" i="73"/>
  <c r="N58" i="73"/>
  <c r="N59" i="73"/>
  <c r="N60" i="73"/>
  <c r="N61" i="73"/>
  <c r="N62" i="73"/>
  <c r="N13" i="73"/>
  <c r="N63" i="73"/>
  <c r="N64" i="73"/>
  <c r="N65" i="73"/>
  <c r="N14" i="73"/>
  <c r="N66" i="73"/>
  <c r="N67" i="73"/>
  <c r="N15" i="73"/>
  <c r="N68" i="73"/>
  <c r="N69" i="73"/>
  <c r="N16" i="73"/>
  <c r="N70" i="73"/>
  <c r="N72" i="73"/>
  <c r="N73" i="73"/>
  <c r="N74" i="73"/>
  <c r="N75" i="73"/>
  <c r="N17" i="73"/>
  <c r="N76" i="73"/>
  <c r="N77" i="73"/>
  <c r="N18" i="73"/>
  <c r="N78" i="73"/>
  <c r="N19" i="73"/>
  <c r="N20" i="73"/>
  <c r="N79" i="73"/>
  <c r="N21" i="73"/>
  <c r="N80" i="73"/>
  <c r="N81" i="73"/>
  <c r="N22" i="73"/>
  <c r="N23" i="73"/>
  <c r="N24" i="73"/>
  <c r="N25" i="73"/>
  <c r="N26" i="73"/>
  <c r="N27" i="73"/>
  <c r="N28" i="73"/>
  <c r="N29" i="73"/>
  <c r="N30" i="73"/>
  <c r="N82" i="73"/>
  <c r="N31" i="73"/>
  <c r="N5" i="73"/>
  <c r="N83" i="73"/>
  <c r="N32" i="73"/>
  <c r="N33" i="73"/>
  <c r="N85" i="73"/>
  <c r="N34" i="73"/>
  <c r="N86" i="73"/>
  <c r="N87" i="73"/>
  <c r="N35" i="73"/>
  <c r="N36" i="73"/>
  <c r="N6" i="73"/>
  <c r="N88" i="73"/>
  <c r="N89" i="73"/>
  <c r="N7" i="73"/>
  <c r="N37" i="73"/>
  <c r="N8" i="73"/>
  <c r="N38" i="73"/>
  <c r="N39" i="73"/>
  <c r="N90" i="73"/>
  <c r="N91" i="73"/>
  <c r="N40" i="73"/>
  <c r="N41" i="73"/>
  <c r="N42" i="73"/>
  <c r="N92" i="73"/>
  <c r="N43" i="73"/>
  <c r="N44" i="73"/>
  <c r="N93" i="73"/>
  <c r="N45" i="73"/>
  <c r="N94" i="73"/>
  <c r="N9" i="73"/>
  <c r="N95" i="73"/>
  <c r="N96" i="73"/>
  <c r="N97" i="73"/>
  <c r="N98" i="73"/>
  <c r="N46" i="73"/>
  <c r="N10" i="73"/>
  <c r="N99" i="73"/>
  <c r="N47" i="73"/>
  <c r="N100" i="73"/>
  <c r="N48" i="73"/>
  <c r="N11" i="73"/>
  <c r="N49" i="73"/>
  <c r="N101" i="73"/>
  <c r="N102" i="73"/>
  <c r="N50" i="73"/>
  <c r="N103" i="73"/>
  <c r="N104" i="73"/>
  <c r="N51" i="73"/>
  <c r="N52" i="73"/>
  <c r="N105" i="73"/>
  <c r="N53" i="73"/>
  <c r="N54" i="73"/>
  <c r="N106" i="73"/>
  <c r="N107" i="73"/>
  <c r="N108" i="73"/>
  <c r="N109" i="73"/>
  <c r="N110" i="73"/>
  <c r="N111" i="73"/>
  <c r="N112" i="73"/>
  <c r="N113" i="73"/>
  <c r="N114" i="73"/>
  <c r="N115" i="73"/>
  <c r="N116" i="73"/>
  <c r="N117" i="73"/>
  <c r="N118" i="73"/>
  <c r="N119" i="73"/>
  <c r="N120" i="73"/>
  <c r="N121" i="73"/>
  <c r="N55" i="73"/>
  <c r="B108" i="73"/>
  <c r="C108" i="73"/>
  <c r="B109" i="73"/>
  <c r="C109" i="73"/>
  <c r="B110" i="73"/>
  <c r="C110" i="73"/>
  <c r="B111" i="73"/>
  <c r="C111" i="73"/>
  <c r="B112" i="73"/>
  <c r="C112" i="73"/>
  <c r="B113" i="73"/>
  <c r="C113" i="73"/>
  <c r="B114" i="73"/>
  <c r="C114" i="73"/>
  <c r="B115" i="73"/>
  <c r="C115" i="73"/>
  <c r="B116" i="73"/>
  <c r="C116" i="73"/>
  <c r="B117" i="73"/>
  <c r="C117" i="73"/>
  <c r="B118" i="73"/>
  <c r="C118" i="73"/>
  <c r="B119" i="73"/>
  <c r="C119" i="73"/>
  <c r="B120" i="73"/>
  <c r="C120" i="73"/>
  <c r="B121" i="73"/>
  <c r="C121" i="73"/>
  <c r="BO56" i="118"/>
  <c r="BO108" i="118"/>
  <c r="BO95" i="118"/>
  <c r="BO109" i="118"/>
  <c r="BO110" i="118"/>
  <c r="BO32" i="118"/>
  <c r="BO94" i="118"/>
  <c r="BO28" i="118"/>
  <c r="BO5" i="118"/>
  <c r="BO85" i="118"/>
  <c r="BO16" i="118"/>
  <c r="BO50" i="118"/>
  <c r="BO40" i="118"/>
  <c r="BO91" i="118"/>
  <c r="BO106" i="118"/>
  <c r="BO73" i="118"/>
  <c r="BO92" i="118"/>
  <c r="BO65" i="118"/>
  <c r="BO18" i="118"/>
  <c r="BO19" i="118"/>
  <c r="BO53" i="118"/>
  <c r="BO45" i="118"/>
  <c r="BO105" i="118"/>
  <c r="BO46" i="118"/>
  <c r="BO37" i="118"/>
  <c r="BO8" i="118"/>
  <c r="BO67" i="118"/>
  <c r="BO34" i="118"/>
  <c r="BO111" i="118"/>
  <c r="BO78" i="118"/>
  <c r="BO14" i="118"/>
  <c r="BO107" i="118"/>
  <c r="BO70" i="118"/>
  <c r="BO15" i="118"/>
  <c r="BO22" i="118"/>
  <c r="BO112" i="118"/>
  <c r="BO87" i="118"/>
  <c r="BO69" i="118"/>
  <c r="BO113" i="118"/>
  <c r="BO10" i="118"/>
  <c r="BO74" i="118"/>
  <c r="BO86" i="118"/>
  <c r="BO29" i="118"/>
  <c r="BO27" i="118"/>
  <c r="BO75" i="118"/>
  <c r="BO52" i="118"/>
  <c r="BO47" i="118"/>
  <c r="BO42" i="118"/>
  <c r="BO114" i="118"/>
  <c r="BO51" i="118"/>
  <c r="BO115" i="118"/>
  <c r="BO59" i="118"/>
  <c r="BO116" i="118"/>
  <c r="BO61" i="118"/>
  <c r="BO72" i="118"/>
  <c r="BO117" i="118"/>
  <c r="BO118" i="118"/>
  <c r="BO119" i="118"/>
  <c r="BO120" i="118"/>
  <c r="BO121" i="118"/>
  <c r="BO84" i="118"/>
  <c r="BO21" i="118"/>
  <c r="BO102" i="118"/>
  <c r="BO13" i="118"/>
  <c r="BO36" i="118"/>
  <c r="BO57" i="118"/>
  <c r="BO100" i="118"/>
  <c r="BO96" i="118"/>
  <c r="BO54" i="118"/>
  <c r="BO49" i="118"/>
  <c r="BO12" i="118"/>
  <c r="BO97" i="118"/>
  <c r="BO99" i="118"/>
  <c r="BO2" i="118"/>
  <c r="BO90" i="118"/>
  <c r="BO6" i="118"/>
  <c r="BO26" i="118"/>
  <c r="BO104" i="118"/>
  <c r="BO4" i="118"/>
  <c r="BO7" i="118"/>
  <c r="BO3" i="118"/>
  <c r="BO82" i="118"/>
  <c r="BO30" i="118"/>
  <c r="BO31" i="118"/>
  <c r="BO98" i="118"/>
  <c r="BO88" i="118"/>
  <c r="BO93" i="118"/>
  <c r="BO20" i="118"/>
  <c r="BO35" i="118"/>
  <c r="BO43" i="118"/>
  <c r="BO9" i="118"/>
  <c r="BO39" i="118"/>
  <c r="BO68" i="118"/>
  <c r="BO17" i="118"/>
  <c r="BO71" i="118"/>
  <c r="BO89" i="118"/>
  <c r="BO58" i="118"/>
  <c r="BO83" i="118"/>
  <c r="BO76" i="118"/>
  <c r="BO48" i="118"/>
  <c r="BO63" i="118"/>
  <c r="BO80" i="118"/>
  <c r="BO55" i="118"/>
  <c r="BO81" i="118"/>
  <c r="BO11" i="118"/>
  <c r="BO103" i="118"/>
  <c r="BO33" i="118"/>
  <c r="BO62" i="118"/>
  <c r="BO77" i="118"/>
  <c r="BO41" i="118"/>
  <c r="BO101" i="118"/>
  <c r="BO60" i="118"/>
  <c r="BO38" i="118"/>
  <c r="BO66" i="118"/>
  <c r="BO44" i="118"/>
  <c r="BO23" i="118"/>
  <c r="BO25" i="118"/>
  <c r="BO64" i="118"/>
  <c r="BO79" i="118"/>
  <c r="BO24" i="118"/>
  <c r="Q59" i="73" l="1"/>
  <c r="Q38" i="73"/>
  <c r="Q19" i="73"/>
  <c r="Q41" i="73"/>
  <c r="Q71" i="73"/>
  <c r="Q45" i="73"/>
  <c r="Q30" i="73"/>
  <c r="Q92" i="73"/>
  <c r="Q46" i="73"/>
  <c r="Q78" i="73"/>
  <c r="Q36" i="73"/>
  <c r="Q43" i="73"/>
  <c r="Q25" i="73"/>
  <c r="Q6" i="73"/>
  <c r="Q26" i="73"/>
  <c r="Q51" i="73"/>
  <c r="Q9" i="73"/>
  <c r="Q8" i="73"/>
  <c r="Q10" i="73"/>
  <c r="Q7" i="73"/>
  <c r="Q104" i="73"/>
  <c r="Q84" i="73"/>
  <c r="Q74" i="73"/>
  <c r="Q61" i="73"/>
  <c r="Q18" i="73"/>
  <c r="Q11" i="73"/>
  <c r="Q75" i="73"/>
  <c r="Q65" i="73"/>
  <c r="Q49" i="73"/>
  <c r="Q98" i="73"/>
  <c r="Q12" i="73"/>
  <c r="Q39" i="73"/>
  <c r="Q83" i="73"/>
  <c r="Q96" i="73"/>
  <c r="Q14" i="73"/>
  <c r="Q31" i="73"/>
  <c r="Q42" i="73"/>
  <c r="Q22" i="73"/>
  <c r="Q37" i="73"/>
  <c r="Q29" i="73"/>
  <c r="Q47" i="73"/>
  <c r="Q54" i="73"/>
  <c r="Q40" i="73"/>
  <c r="Q24" i="73"/>
  <c r="Q97" i="73"/>
  <c r="Q100" i="73"/>
  <c r="Q89" i="73"/>
  <c r="Q67" i="73"/>
  <c r="Q15" i="73"/>
  <c r="Q106" i="73"/>
  <c r="Q64" i="73"/>
  <c r="Q32" i="73"/>
  <c r="Q27" i="73"/>
  <c r="Q28" i="73"/>
  <c r="Q107" i="73"/>
  <c r="Q44" i="73"/>
  <c r="Q21" i="73"/>
  <c r="Q17" i="73"/>
  <c r="Q91" i="73"/>
  <c r="Q86" i="73"/>
  <c r="Q95" i="73"/>
  <c r="Q69" i="73"/>
  <c r="Q5" i="73"/>
  <c r="Q35" i="73"/>
  <c r="Q70" i="73"/>
  <c r="Q34" i="73"/>
  <c r="Q79" i="73"/>
  <c r="Q85" i="73"/>
  <c r="Q90" i="73"/>
  <c r="Q105" i="73"/>
  <c r="Q81" i="73"/>
  <c r="Q93" i="73"/>
  <c r="Q87" i="73"/>
  <c r="Q101" i="73"/>
  <c r="Q33" i="73"/>
  <c r="Q88" i="73"/>
  <c r="Q82" i="73"/>
  <c r="Q13" i="73"/>
  <c r="Q52" i="73"/>
  <c r="Q23" i="73"/>
  <c r="Q102" i="73"/>
  <c r="Q60" i="73"/>
  <c r="Q103" i="73"/>
  <c r="Q55" i="73"/>
  <c r="Q99" i="73"/>
  <c r="Q48" i="73"/>
  <c r="Q57" i="73"/>
  <c r="Q73" i="73"/>
  <c r="Q53" i="73"/>
  <c r="Q80" i="73"/>
  <c r="Q62" i="73"/>
  <c r="Q58" i="73"/>
  <c r="Q66" i="73"/>
  <c r="Q56" i="73"/>
  <c r="Q94" i="73"/>
  <c r="Q20" i="73"/>
  <c r="Q76" i="73"/>
  <c r="Q77" i="73"/>
  <c r="Q50" i="73"/>
  <c r="Q72" i="73"/>
  <c r="Q63" i="73"/>
  <c r="Q68" i="73"/>
  <c r="Q108" i="73"/>
  <c r="Q109" i="73"/>
  <c r="Q110" i="73"/>
  <c r="Q111" i="73"/>
  <c r="Q112" i="73"/>
  <c r="Q113" i="73"/>
  <c r="Q114" i="73"/>
  <c r="Q115" i="73"/>
  <c r="Q116" i="73"/>
  <c r="Q117" i="73"/>
  <c r="Q118" i="73"/>
  <c r="Q119" i="73"/>
  <c r="Q120" i="73"/>
  <c r="Q121" i="73"/>
  <c r="Q16" i="73"/>
  <c r="K38" i="73"/>
  <c r="K19" i="73"/>
  <c r="K41" i="73"/>
  <c r="K45" i="73"/>
  <c r="K30" i="73"/>
  <c r="K46" i="73"/>
  <c r="K36" i="73"/>
  <c r="K43" i="73"/>
  <c r="K25" i="73"/>
  <c r="K6" i="73"/>
  <c r="K26" i="73"/>
  <c r="K51" i="73"/>
  <c r="K9" i="73"/>
  <c r="K8" i="73"/>
  <c r="K10" i="73"/>
  <c r="K7" i="73"/>
  <c r="K18" i="73"/>
  <c r="K49" i="73"/>
  <c r="K12" i="73"/>
  <c r="K39" i="73"/>
  <c r="K14" i="73"/>
  <c r="K31" i="73"/>
  <c r="K42" i="73"/>
  <c r="K22" i="73"/>
  <c r="K37" i="73"/>
  <c r="K29" i="73"/>
  <c r="K47" i="73"/>
  <c r="K54" i="73"/>
  <c r="K40" i="73"/>
  <c r="K24" i="73"/>
  <c r="K15" i="73"/>
  <c r="K32" i="73"/>
  <c r="K27" i="73"/>
  <c r="K28" i="73"/>
  <c r="K44" i="73"/>
  <c r="K21" i="73"/>
  <c r="K17" i="73"/>
  <c r="K5" i="73"/>
  <c r="K35" i="73"/>
  <c r="K34" i="73"/>
  <c r="K33" i="73"/>
  <c r="K13" i="73"/>
  <c r="K52" i="73"/>
  <c r="K23" i="73"/>
  <c r="K48" i="73"/>
  <c r="K53" i="73"/>
  <c r="K20" i="73"/>
  <c r="K50" i="73"/>
  <c r="K16" i="73"/>
  <c r="G6" i="73"/>
  <c r="G9" i="73"/>
  <c r="G8" i="73"/>
  <c r="G10" i="73"/>
  <c r="G7" i="73"/>
  <c r="G11" i="73"/>
  <c r="G5" i="73"/>
  <c r="B59" i="73"/>
  <c r="B38" i="73"/>
  <c r="B19" i="73"/>
  <c r="B41" i="73"/>
  <c r="B71" i="73"/>
  <c r="B45" i="73"/>
  <c r="B30" i="73"/>
  <c r="B92" i="73"/>
  <c r="B46" i="73"/>
  <c r="B78" i="73"/>
  <c r="B36" i="73"/>
  <c r="B43" i="73"/>
  <c r="B25" i="73"/>
  <c r="B6" i="73"/>
  <c r="B26" i="73"/>
  <c r="B51" i="73"/>
  <c r="B9" i="73"/>
  <c r="B8" i="73"/>
  <c r="B10" i="73"/>
  <c r="B7" i="73"/>
  <c r="B104" i="73"/>
  <c r="B84" i="73"/>
  <c r="B74" i="73"/>
  <c r="B61" i="73"/>
  <c r="B18" i="73"/>
  <c r="B11" i="73"/>
  <c r="B75" i="73"/>
  <c r="B65" i="73"/>
  <c r="B49" i="73"/>
  <c r="B98" i="73"/>
  <c r="B12" i="73"/>
  <c r="B39" i="73"/>
  <c r="B83" i="73"/>
  <c r="B96" i="73"/>
  <c r="B14" i="73"/>
  <c r="B31" i="73"/>
  <c r="B42" i="73"/>
  <c r="B22" i="73"/>
  <c r="B37" i="73"/>
  <c r="B29" i="73"/>
  <c r="B47" i="73"/>
  <c r="B54" i="73"/>
  <c r="B40" i="73"/>
  <c r="B24" i="73"/>
  <c r="B97" i="73"/>
  <c r="B100" i="73"/>
  <c r="B89" i="73"/>
  <c r="B67" i="73"/>
  <c r="B15" i="73"/>
  <c r="B106" i="73"/>
  <c r="B64" i="73"/>
  <c r="B32" i="73"/>
  <c r="B27" i="73"/>
  <c r="B28" i="73"/>
  <c r="B107" i="73"/>
  <c r="B44" i="73"/>
  <c r="B21" i="73"/>
  <c r="B17" i="73"/>
  <c r="B91" i="73"/>
  <c r="B86" i="73"/>
  <c r="B95" i="73"/>
  <c r="B69" i="73"/>
  <c r="B5" i="73"/>
  <c r="B35" i="73"/>
  <c r="B70" i="73"/>
  <c r="B34" i="73"/>
  <c r="B79" i="73"/>
  <c r="B85" i="73"/>
  <c r="B90" i="73"/>
  <c r="B105" i="73"/>
  <c r="B81" i="73"/>
  <c r="B93" i="73"/>
  <c r="B87" i="73"/>
  <c r="B101" i="73"/>
  <c r="B33" i="73"/>
  <c r="B88" i="73"/>
  <c r="B82" i="73"/>
  <c r="B13" i="73"/>
  <c r="B52" i="73"/>
  <c r="B23" i="73"/>
  <c r="B102" i="73"/>
  <c r="B60" i="73"/>
  <c r="B103" i="73"/>
  <c r="B55" i="73"/>
  <c r="B99" i="73"/>
  <c r="B48" i="73"/>
  <c r="B57" i="73"/>
  <c r="B73" i="73"/>
  <c r="B53" i="73"/>
  <c r="B80" i="73"/>
  <c r="B62" i="73"/>
  <c r="B58" i="73"/>
  <c r="B66" i="73"/>
  <c r="B56" i="73"/>
  <c r="B94" i="73"/>
  <c r="B20" i="73"/>
  <c r="B76" i="73"/>
  <c r="B77" i="73"/>
  <c r="B50" i="73"/>
  <c r="B72" i="73"/>
  <c r="B63" i="73"/>
  <c r="B68" i="73"/>
  <c r="B16" i="73"/>
  <c r="BM97" i="118"/>
  <c r="BN97" i="118"/>
  <c r="BM98" i="118"/>
  <c r="BN98" i="118"/>
  <c r="BM99" i="118"/>
  <c r="BN99" i="118"/>
  <c r="BM100" i="118"/>
  <c r="BN100" i="118"/>
  <c r="BM101" i="118"/>
  <c r="BN101" i="118"/>
  <c r="BM102" i="118"/>
  <c r="BN102" i="118"/>
  <c r="BM103" i="118"/>
  <c r="BN103" i="118"/>
  <c r="BM104" i="118"/>
  <c r="BN104" i="118"/>
  <c r="BM111" i="118"/>
  <c r="BN111" i="118"/>
  <c r="BM105" i="118"/>
  <c r="BN105" i="118"/>
  <c r="BM108" i="118"/>
  <c r="BN108" i="118"/>
  <c r="BM106" i="118"/>
  <c r="BN106" i="118"/>
  <c r="BM107" i="118"/>
  <c r="BN107" i="118"/>
  <c r="C84" i="73"/>
  <c r="C49" i="73"/>
  <c r="C83" i="73"/>
  <c r="C37" i="73"/>
  <c r="C64" i="73"/>
  <c r="C107" i="73"/>
  <c r="C74" i="73"/>
  <c r="C61" i="73"/>
  <c r="C18" i="73"/>
  <c r="C11" i="73"/>
  <c r="C75" i="73"/>
  <c r="C65" i="73"/>
  <c r="C98" i="73"/>
  <c r="C12" i="73"/>
  <c r="C39" i="73"/>
  <c r="C96" i="73"/>
  <c r="C14" i="73"/>
  <c r="C31" i="73"/>
  <c r="C42" i="73"/>
  <c r="C22" i="73"/>
  <c r="C29" i="73"/>
  <c r="C47" i="73"/>
  <c r="C54" i="73"/>
  <c r="C40" i="73"/>
  <c r="C24" i="73"/>
  <c r="C97" i="73"/>
  <c r="C100" i="73"/>
  <c r="C89" i="73"/>
  <c r="C67" i="73"/>
  <c r="C15" i="73"/>
  <c r="C106" i="73"/>
  <c r="C32" i="73"/>
  <c r="C27" i="73"/>
  <c r="C28" i="73"/>
  <c r="C44" i="73"/>
  <c r="C21" i="73"/>
  <c r="C17" i="73"/>
  <c r="C16" i="73"/>
  <c r="C59" i="73"/>
  <c r="C38" i="73"/>
  <c r="C19" i="73"/>
  <c r="C41" i="73"/>
  <c r="C5" i="73"/>
  <c r="C91" i="73"/>
  <c r="C86" i="73"/>
  <c r="C95" i="73"/>
  <c r="C69" i="73"/>
  <c r="C35" i="73"/>
  <c r="C70" i="73"/>
  <c r="C34" i="73"/>
  <c r="C81" i="73"/>
  <c r="C52" i="73"/>
  <c r="C20" i="73"/>
  <c r="C63" i="73"/>
  <c r="C79" i="73"/>
  <c r="C85" i="73"/>
  <c r="C90" i="73"/>
  <c r="C105" i="73"/>
  <c r="C93" i="73"/>
  <c r="C87" i="73"/>
  <c r="C101" i="73"/>
  <c r="C33" i="73"/>
  <c r="C88" i="73"/>
  <c r="C82" i="73"/>
  <c r="C13" i="73"/>
  <c r="C23" i="73"/>
  <c r="C102" i="73"/>
  <c r="C60" i="73"/>
  <c r="C103" i="73"/>
  <c r="C55" i="73"/>
  <c r="C99" i="73"/>
  <c r="C48" i="73"/>
  <c r="C57" i="73"/>
  <c r="C73" i="73"/>
  <c r="C53" i="73"/>
  <c r="C80" i="73"/>
  <c r="C62" i="73"/>
  <c r="C58" i="73"/>
  <c r="C66" i="73"/>
  <c r="C56" i="73"/>
  <c r="C94" i="73"/>
  <c r="C76" i="73"/>
  <c r="C77" i="73"/>
  <c r="C50" i="73"/>
  <c r="C72" i="73"/>
  <c r="C68" i="73"/>
  <c r="C45" i="73"/>
  <c r="C30" i="73"/>
  <c r="C92" i="73"/>
  <c r="C46" i="73"/>
  <c r="C78" i="73"/>
  <c r="C36" i="73"/>
  <c r="C43" i="73"/>
  <c r="C25" i="73"/>
  <c r="C6" i="73"/>
  <c r="C26" i="73"/>
  <c r="C51" i="73"/>
  <c r="C9" i="73"/>
  <c r="C8" i="73"/>
  <c r="C10" i="73"/>
  <c r="C7" i="73"/>
  <c r="C104" i="73"/>
  <c r="C71" i="73"/>
  <c r="BN36" i="118"/>
  <c r="BN37" i="118"/>
  <c r="BN38" i="118"/>
  <c r="BN121" i="118"/>
  <c r="BN82" i="118"/>
  <c r="BN83" i="118"/>
  <c r="BN84" i="118"/>
  <c r="BN85" i="118"/>
  <c r="BN86" i="118"/>
  <c r="BN87" i="118"/>
  <c r="BN88" i="118"/>
  <c r="BN89" i="118"/>
  <c r="BN119" i="118"/>
  <c r="BN90" i="118"/>
  <c r="BN91" i="118"/>
  <c r="BN92" i="118"/>
  <c r="BN93" i="118"/>
  <c r="BN94" i="118"/>
  <c r="BN95" i="118"/>
  <c r="BN96" i="118"/>
  <c r="BN2" i="118"/>
  <c r="BN3" i="118"/>
  <c r="BN9" i="118"/>
  <c r="BN10" i="118"/>
  <c r="BN11" i="118"/>
  <c r="BN12" i="118"/>
  <c r="BN116" i="118"/>
  <c r="BN13" i="118"/>
  <c r="BN4" i="118"/>
  <c r="BN14" i="118"/>
  <c r="BN15" i="118"/>
  <c r="BN16" i="118"/>
  <c r="BN5" i="118"/>
  <c r="BN17" i="118"/>
  <c r="BN18" i="118"/>
  <c r="BN19" i="118"/>
  <c r="BN20" i="118"/>
  <c r="BN21" i="118"/>
  <c r="BN6" i="118"/>
  <c r="BN22" i="118"/>
  <c r="BN23" i="118"/>
  <c r="BN24" i="118"/>
  <c r="BN25" i="118"/>
  <c r="BN26" i="118"/>
  <c r="BN27" i="118"/>
  <c r="BN28" i="118"/>
  <c r="BN29" i="118"/>
  <c r="BN112" i="118"/>
  <c r="BN120" i="118"/>
  <c r="BN113" i="118"/>
  <c r="BN7" i="118"/>
  <c r="BN30" i="118"/>
  <c r="BN117" i="118"/>
  <c r="BN31" i="118"/>
  <c r="BN32" i="118"/>
  <c r="BN8" i="118"/>
  <c r="BN33" i="118"/>
  <c r="BN115" i="118"/>
  <c r="BN34" i="118"/>
  <c r="BN110" i="118"/>
  <c r="BN118" i="118"/>
  <c r="BN40" i="118"/>
  <c r="BN109" i="118"/>
  <c r="BN39" i="118"/>
  <c r="BN41" i="118"/>
  <c r="BN42" i="118"/>
  <c r="BN43" i="118"/>
  <c r="BN47" i="118"/>
  <c r="BN48" i="118"/>
  <c r="BN49" i="118"/>
  <c r="BN50" i="118"/>
  <c r="BN44" i="118"/>
  <c r="BN51" i="118"/>
  <c r="BN52" i="118"/>
  <c r="BN53" i="118"/>
  <c r="BN54" i="118"/>
  <c r="BN55" i="118"/>
  <c r="BN56" i="118"/>
  <c r="BN57" i="118"/>
  <c r="BN58" i="118"/>
  <c r="BN45" i="118"/>
  <c r="BN59" i="118"/>
  <c r="BN60" i="118"/>
  <c r="BN61" i="118"/>
  <c r="BN62" i="118"/>
  <c r="BN63" i="118"/>
  <c r="BN64" i="118"/>
  <c r="BN65" i="118"/>
  <c r="BN66" i="118"/>
  <c r="BN67" i="118"/>
  <c r="BN68" i="118"/>
  <c r="BN69" i="118"/>
  <c r="BN70" i="118"/>
  <c r="BN71" i="118"/>
  <c r="BN72" i="118"/>
  <c r="BN73" i="118"/>
  <c r="BN74" i="118"/>
  <c r="BN75" i="118"/>
  <c r="BN114" i="118"/>
  <c r="BN76" i="118"/>
  <c r="BN77" i="118"/>
  <c r="BN78" i="118"/>
  <c r="BN80" i="118"/>
  <c r="BN46" i="118"/>
  <c r="BN81" i="118"/>
  <c r="BN35" i="118"/>
  <c r="BM36" i="118"/>
  <c r="BM37" i="118"/>
  <c r="BM38" i="118"/>
  <c r="BM121" i="118"/>
  <c r="BM82" i="118"/>
  <c r="BM83" i="118"/>
  <c r="BM84" i="118"/>
  <c r="BM85" i="118"/>
  <c r="BM86" i="118"/>
  <c r="BM87" i="118"/>
  <c r="BM88" i="118"/>
  <c r="BM89" i="118"/>
  <c r="BM119" i="118"/>
  <c r="BM90" i="118"/>
  <c r="BM91" i="118"/>
  <c r="BM92" i="118"/>
  <c r="BM93" i="118"/>
  <c r="BM94" i="118"/>
  <c r="BM95" i="118"/>
  <c r="BM96" i="118"/>
  <c r="BM2" i="118"/>
  <c r="BM3" i="118"/>
  <c r="BM9" i="118"/>
  <c r="BM10" i="118"/>
  <c r="BM11" i="118"/>
  <c r="BM12" i="118"/>
  <c r="BM116" i="118"/>
  <c r="BM13" i="118"/>
  <c r="BM4" i="118"/>
  <c r="BM14" i="118"/>
  <c r="BM15" i="118"/>
  <c r="BM16" i="118"/>
  <c r="BM5" i="118"/>
  <c r="BM17" i="118"/>
  <c r="BM18" i="118"/>
  <c r="BM19" i="118"/>
  <c r="BM20" i="118"/>
  <c r="BM21" i="118"/>
  <c r="BM6" i="118"/>
  <c r="BM22" i="118"/>
  <c r="BM23" i="118"/>
  <c r="BM24" i="118"/>
  <c r="BM25" i="118"/>
  <c r="BM26" i="118"/>
  <c r="BM27" i="118"/>
  <c r="BM28" i="118"/>
  <c r="BM29" i="118"/>
  <c r="BM112" i="118"/>
  <c r="BM120" i="118"/>
  <c r="BM113" i="118"/>
  <c r="BM7" i="118"/>
  <c r="BM30" i="118"/>
  <c r="BM117" i="118"/>
  <c r="BM31" i="118"/>
  <c r="BM32" i="118"/>
  <c r="BM8" i="118"/>
  <c r="BM33" i="118"/>
  <c r="BM115" i="118"/>
  <c r="BM34" i="118"/>
  <c r="BM110" i="118"/>
  <c r="BM118" i="118"/>
  <c r="BM40" i="118"/>
  <c r="BM109" i="118"/>
  <c r="BM39" i="118"/>
  <c r="BM41" i="118"/>
  <c r="BM42" i="118"/>
  <c r="BM43" i="118"/>
  <c r="BM47" i="118"/>
  <c r="BM48" i="118"/>
  <c r="BM49" i="118"/>
  <c r="BM50" i="118"/>
  <c r="BM44" i="118"/>
  <c r="BM51" i="118"/>
  <c r="BM52" i="118"/>
  <c r="BM53" i="118"/>
  <c r="BM54" i="118"/>
  <c r="BM55" i="118"/>
  <c r="BM56" i="118"/>
  <c r="BM57" i="118"/>
  <c r="BM58" i="118"/>
  <c r="BM45" i="118"/>
  <c r="BM59" i="118"/>
  <c r="BM60" i="118"/>
  <c r="BM61" i="118"/>
  <c r="BM62" i="118"/>
  <c r="BM63" i="118"/>
  <c r="BM64" i="118"/>
  <c r="BM65" i="118"/>
  <c r="BM66" i="118"/>
  <c r="BM67" i="118"/>
  <c r="BM68" i="118"/>
  <c r="BM69" i="118"/>
  <c r="BM70" i="118"/>
  <c r="BM71" i="118"/>
  <c r="BM72" i="118"/>
  <c r="BM73" i="118"/>
  <c r="BM74" i="118"/>
  <c r="BM75" i="118"/>
  <c r="BM114" i="118"/>
  <c r="BM76" i="118"/>
  <c r="BM77" i="118"/>
  <c r="BM78" i="118"/>
  <c r="BM80" i="118"/>
  <c r="BM46" i="118"/>
  <c r="BM81" i="118"/>
  <c r="BM35" i="118"/>
  <c r="AC4" i="64"/>
  <c r="AC5" i="64"/>
  <c r="AC6" i="64"/>
  <c r="AC7" i="64"/>
  <c r="AC8" i="64"/>
  <c r="AC9" i="64"/>
  <c r="AC10" i="64"/>
  <c r="AC11" i="64"/>
  <c r="AC12" i="64"/>
  <c r="AC13" i="64"/>
  <c r="AC14" i="64"/>
  <c r="AC15" i="64"/>
  <c r="AC16" i="64"/>
  <c r="AC17" i="64"/>
  <c r="AC18" i="64"/>
  <c r="AC19" i="64"/>
  <c r="AC20" i="64"/>
  <c r="AC21" i="64"/>
  <c r="AC22" i="64"/>
  <c r="AC3" i="64"/>
  <c r="V74" i="64"/>
  <c r="V75" i="64"/>
  <c r="V76" i="64"/>
  <c r="V77" i="64"/>
  <c r="V78" i="64"/>
  <c r="V79" i="64"/>
  <c r="V80" i="64"/>
  <c r="V81" i="64"/>
  <c r="V82" i="64"/>
  <c r="V83" i="64"/>
  <c r="V84" i="64"/>
  <c r="V85" i="64"/>
  <c r="V86" i="64"/>
  <c r="V87" i="64"/>
  <c r="V88" i="64"/>
  <c r="V89" i="64"/>
  <c r="V90" i="64"/>
  <c r="V91" i="64"/>
  <c r="V92" i="64"/>
  <c r="V93" i="64"/>
  <c r="V94" i="64"/>
  <c r="V95" i="64"/>
  <c r="V96" i="64"/>
  <c r="V97" i="64"/>
  <c r="V98" i="64"/>
  <c r="V99" i="64"/>
  <c r="V100" i="64"/>
  <c r="V101" i="64"/>
  <c r="V102" i="64"/>
  <c r="V103" i="64"/>
  <c r="V104" i="64"/>
  <c r="V105" i="64"/>
  <c r="V106" i="64"/>
  <c r="V107" i="64"/>
  <c r="V108" i="64"/>
  <c r="V109" i="64"/>
  <c r="V110" i="64"/>
  <c r="V111" i="64"/>
  <c r="V112" i="64"/>
  <c r="V113" i="64"/>
  <c r="V114" i="64"/>
  <c r="V115" i="64"/>
  <c r="V116" i="64"/>
  <c r="AB5" i="64"/>
  <c r="AB4" i="64"/>
  <c r="AB3" i="64"/>
  <c r="AB2" i="64"/>
  <c r="AB6" i="64"/>
  <c r="AB7" i="64"/>
  <c r="AB8" i="64"/>
  <c r="AB9" i="64"/>
  <c r="AB10" i="64"/>
  <c r="AB11" i="64"/>
  <c r="AB12" i="64"/>
  <c r="AB13" i="64"/>
  <c r="AB14" i="64"/>
  <c r="AB15" i="64"/>
  <c r="AB16" i="64"/>
  <c r="AB17" i="64"/>
  <c r="AB18" i="64"/>
  <c r="AB19" i="64"/>
  <c r="AB20" i="64"/>
  <c r="AB21" i="64"/>
  <c r="AB22" i="64"/>
  <c r="AB23" i="64"/>
  <c r="AB24" i="64"/>
  <c r="AB25" i="64"/>
  <c r="AB26" i="64"/>
  <c r="AB27" i="64"/>
  <c r="AB28" i="64"/>
  <c r="AB29" i="64"/>
  <c r="AB30" i="64"/>
  <c r="AB31" i="64"/>
  <c r="AB32" i="64"/>
  <c r="AB33" i="64"/>
  <c r="AB34" i="64"/>
  <c r="AB35" i="64"/>
  <c r="AB36" i="64"/>
  <c r="AB37" i="64"/>
  <c r="AB38" i="64"/>
  <c r="AB39" i="64"/>
  <c r="AB40" i="64"/>
  <c r="AB41" i="64"/>
  <c r="AB42" i="64"/>
  <c r="AB43" i="64"/>
  <c r="AB44" i="64"/>
  <c r="AB45" i="64"/>
  <c r="AB46" i="64"/>
  <c r="AB47" i="64"/>
  <c r="AB48" i="64"/>
  <c r="AB49" i="64"/>
  <c r="AB50" i="64"/>
  <c r="AB51" i="64"/>
  <c r="AB52" i="64"/>
  <c r="AB53" i="64"/>
  <c r="AB54" i="64"/>
  <c r="AB55" i="64"/>
  <c r="AB56" i="64"/>
  <c r="AB57" i="64"/>
  <c r="AB58" i="64"/>
  <c r="AB59" i="64"/>
  <c r="AB60" i="64"/>
  <c r="AB61" i="64"/>
  <c r="AB62" i="64"/>
  <c r="AB63" i="64"/>
  <c r="AB64" i="64"/>
  <c r="AB65" i="64"/>
  <c r="AB66" i="64"/>
  <c r="AB67" i="64"/>
  <c r="AB68" i="64"/>
  <c r="AB69" i="64"/>
  <c r="AB70" i="64"/>
  <c r="AB71" i="64"/>
  <c r="AB72" i="64"/>
  <c r="AB73" i="64"/>
  <c r="AB74" i="64"/>
  <c r="AB75" i="64"/>
  <c r="AB76" i="64"/>
  <c r="AB77" i="64"/>
  <c r="AB78" i="64"/>
  <c r="AB79" i="64"/>
  <c r="AB80" i="64"/>
  <c r="AB81" i="64"/>
  <c r="AB82" i="64"/>
  <c r="AB83" i="64"/>
  <c r="AB84" i="64"/>
  <c r="AB85" i="64"/>
  <c r="AB86" i="64"/>
  <c r="AB87" i="64"/>
  <c r="AB88" i="64"/>
  <c r="AB89" i="64"/>
  <c r="AB90" i="64"/>
  <c r="AB91" i="64"/>
  <c r="AB92" i="64"/>
  <c r="AB93" i="64"/>
  <c r="AB94" i="64"/>
  <c r="AB95" i="64"/>
  <c r="AB96" i="64"/>
  <c r="AB97" i="64"/>
  <c r="AB98" i="64"/>
  <c r="AB99" i="64"/>
  <c r="AB100" i="64"/>
  <c r="R44" i="64"/>
  <c r="R45" i="64"/>
  <c r="R46" i="64"/>
  <c r="R47" i="64"/>
  <c r="R48" i="64"/>
  <c r="R49" i="64"/>
  <c r="R50" i="64"/>
  <c r="R43" i="64"/>
  <c r="R52" i="64"/>
  <c r="R53" i="64"/>
  <c r="R54" i="64"/>
  <c r="R55" i="64"/>
  <c r="R56" i="64"/>
  <c r="R57" i="64"/>
  <c r="R58" i="64"/>
  <c r="R59" i="64"/>
  <c r="R60" i="64"/>
  <c r="R61" i="64"/>
  <c r="R62" i="64"/>
  <c r="R63" i="64"/>
  <c r="R64" i="64"/>
  <c r="R65" i="64"/>
  <c r="R66" i="64"/>
  <c r="R67" i="64"/>
  <c r="R68" i="64"/>
  <c r="R69" i="64"/>
  <c r="R70" i="64"/>
  <c r="R71" i="64"/>
  <c r="R72" i="64"/>
  <c r="R73" i="64"/>
  <c r="R74" i="64"/>
  <c r="R75" i="64"/>
  <c r="R76" i="64"/>
  <c r="R77" i="64"/>
  <c r="R78" i="64"/>
  <c r="R79" i="64"/>
  <c r="R80" i="64"/>
  <c r="R81" i="64"/>
  <c r="R82" i="64"/>
  <c r="R83" i="64"/>
  <c r="R84" i="64"/>
  <c r="R85" i="64"/>
  <c r="R86" i="64"/>
  <c r="R87" i="64"/>
  <c r="R88" i="64"/>
  <c r="R89" i="64"/>
  <c r="R90" i="64"/>
  <c r="R91" i="64"/>
  <c r="R92" i="64"/>
  <c r="R93" i="64"/>
  <c r="R94" i="64"/>
  <c r="R95" i="64"/>
  <c r="R96" i="64"/>
  <c r="R97" i="64"/>
  <c r="R98" i="64"/>
  <c r="R99" i="64"/>
  <c r="R100" i="64"/>
  <c r="R101" i="64"/>
  <c r="R102" i="64"/>
  <c r="R103" i="64"/>
  <c r="R104" i="64"/>
  <c r="R105" i="64"/>
  <c r="R106" i="64"/>
  <c r="R107" i="64"/>
  <c r="R108" i="64"/>
  <c r="R109" i="64"/>
  <c r="R110" i="64"/>
  <c r="R111" i="64"/>
  <c r="R112" i="64"/>
  <c r="R113" i="64"/>
  <c r="R114" i="64"/>
  <c r="R115" i="64"/>
  <c r="R116" i="64"/>
  <c r="R117" i="64"/>
  <c r="R118" i="64"/>
  <c r="R119" i="64"/>
  <c r="R120" i="64"/>
  <c r="R121" i="64"/>
  <c r="R122" i="64"/>
  <c r="R123" i="64"/>
  <c r="R124" i="64"/>
  <c r="R125" i="64"/>
  <c r="R126" i="64"/>
  <c r="R127" i="64"/>
  <c r="R128" i="64"/>
  <c r="R129" i="64"/>
  <c r="R130" i="64"/>
  <c r="R131" i="64"/>
  <c r="R132" i="64"/>
  <c r="R51" i="64"/>
  <c r="H16" i="64"/>
  <c r="H17" i="64"/>
  <c r="H18" i="64"/>
  <c r="H19" i="64"/>
  <c r="H20" i="64"/>
  <c r="H21" i="64"/>
  <c r="H6" i="64"/>
  <c r="H7" i="64"/>
  <c r="H8" i="64"/>
  <c r="H9" i="64"/>
  <c r="H10" i="64"/>
  <c r="H11" i="64"/>
  <c r="H12" i="64"/>
  <c r="H13" i="64"/>
  <c r="H14" i="64"/>
  <c r="H15" i="64"/>
  <c r="H4" i="64"/>
  <c r="Q4" i="64"/>
  <c r="Q5" i="64"/>
  <c r="Q6" i="64"/>
  <c r="Q7" i="64"/>
  <c r="Q8" i="64"/>
  <c r="Q9" i="64"/>
  <c r="Q10" i="64"/>
  <c r="Q11" i="64"/>
  <c r="Q12" i="64"/>
  <c r="Q13" i="64"/>
  <c r="Q14" i="64"/>
  <c r="Q15" i="64"/>
  <c r="Q16" i="64"/>
  <c r="Q17" i="64"/>
  <c r="Q18" i="64"/>
  <c r="Q19" i="64"/>
  <c r="Q20" i="64"/>
  <c r="Q21" i="64"/>
  <c r="Q22" i="64"/>
  <c r="Q23" i="64"/>
  <c r="Q24" i="64"/>
  <c r="Q25" i="64"/>
  <c r="Q26" i="64"/>
  <c r="Q27" i="64"/>
  <c r="Q28" i="64"/>
  <c r="Q29" i="64"/>
  <c r="Q30" i="64"/>
  <c r="Q31" i="64"/>
  <c r="Q32" i="64"/>
  <c r="Q33" i="64"/>
  <c r="Q34" i="64"/>
  <c r="Q35" i="64"/>
  <c r="Q36" i="64"/>
  <c r="Q37" i="64"/>
  <c r="Q38" i="64"/>
  <c r="Q39" i="64"/>
  <c r="Q40" i="64"/>
  <c r="Q41" i="64"/>
  <c r="Q42" i="64"/>
  <c r="Q43" i="64"/>
  <c r="Q44" i="64"/>
  <c r="Q45" i="64"/>
  <c r="Q46" i="64"/>
  <c r="Q47" i="64"/>
  <c r="Q48" i="64"/>
  <c r="Q49" i="64"/>
  <c r="Q3" i="64"/>
  <c r="H5" i="6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tc={B412E384-49CC-417C-8FE4-328C3D5A4AB7}</author>
  </authors>
  <commentList>
    <comment ref="C1" authorId="0" shapeId="0" xr:uid="{B412E384-49CC-417C-8FE4-328C3D5A4AB7}">
      <text>
        <t>[Threaded comment]
Your version of Excel allows you to read this threaded comment; however, any edits to it will get removed if the file is opened in a newer version of Excel. Learn more: https://go.microsoft.com/fwlink/?linkid=870924
Comment:
    Fonte: Devolutiva do Cliente ou Levantamento da MAC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tc={5D6E31D7-AB15-4591-ABC8-228BCFCD5229}</author>
    <author>tc={71DFA515-152F-4247-BF14-CCD5C776D508}</author>
  </authors>
  <commentList>
    <comment ref="B8" authorId="0" shapeId="0" xr:uid="{5D6E31D7-AB15-4591-ABC8-228BCFCD5229}">
      <text>
        <t>[Threaded comment]
Your version of Excel allows you to read this threaded comment; however, any edits to it will get removed if the file is opened in a newer version of Excel. Learn more: https://go.microsoft.com/fwlink/?linkid=870924
Comment:
    Fonte: Sobrevivência - Planilha Base; ATA - Planilha Base + Aprovisionamento + Confirmação da MAC</t>
      </text>
    </comment>
    <comment ref="G8" authorId="1" shapeId="0" xr:uid="{71DFA515-152F-4247-BF14-CCD5C776D508}">
      <text>
        <t>[Threaded comment]
Your version of Excel allows you to read this threaded comment; however, any edits to it will get removed if the file is opened in a newer version of Excel. Learn more: https://go.microsoft.com/fwlink/?linkid=870924
Comment:
    hostname.petrobras.biz
Necessário cadastrar no DNS Petrobras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Marcos Circelli</author>
  </authors>
  <commentList>
    <comment ref="G5" authorId="0" shapeId="0" xr:uid="{00000000-0006-0000-0900-000001000000}">
      <text>
        <r>
          <rPr>
            <b/>
            <sz val="9"/>
            <color indexed="81"/>
            <rFont val="Tahoma"/>
            <family val="2"/>
          </rPr>
          <t xml:space="preserve">The site’s country code, Area Code, Subscriber Code. e.g. 1 for US, 49 for Germany. </t>
        </r>
      </text>
    </comment>
    <comment ref="H5" authorId="0" shapeId="0" xr:uid="{00000000-0006-0000-0900-000002000000}">
      <text>
        <r>
          <rPr>
            <b/>
            <sz val="9"/>
            <color indexed="81"/>
            <rFont val="Tahoma"/>
            <family val="2"/>
          </rPr>
          <t>When there are multiple DID ranges with the same CountryCode/AreaCode/LocalExchangeCode, use a comma separated list.
e.g. 100-199,400-499,600-649.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Marcos Circelli</author>
  </authors>
  <commentList>
    <comment ref="K1" authorId="0" shapeId="0" xr:uid="{00000000-0006-0000-1700-000001000000}">
      <text>
        <r>
          <rPr>
            <b/>
            <sz val="9"/>
            <color indexed="81"/>
            <rFont val="Tahoma"/>
            <family val="2"/>
          </rPr>
          <t xml:space="preserve">The site’s country code, Area Code, Subscriber Code. e.g. 1 for US, 49 for Germany. </t>
        </r>
      </text>
    </comment>
    <comment ref="L1" authorId="0" shapeId="0" xr:uid="{00000000-0006-0000-1700-000002000000}">
      <text>
        <r>
          <rPr>
            <b/>
            <sz val="9"/>
            <color indexed="81"/>
            <rFont val="Tahoma"/>
            <family val="2"/>
          </rPr>
          <t>When there are multiple DID ranges with the same CountryCode/AreaCode/LocalExchangeCode, use a comma separated list.
e.g. 100-199,400-499,600-649.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Circelli, Marcos</author>
    <author>Marcos Circelli</author>
  </authors>
  <commentList>
    <comment ref="B1" authorId="0" shapeId="0" xr:uid="{D66F32DA-C7A8-4D4B-84B5-9E212A0DEDB6}">
      <text>
        <r>
          <rPr>
            <sz val="9"/>
            <color indexed="81"/>
            <rFont val="Segoe UI"/>
            <family val="2"/>
          </rPr>
          <t xml:space="preserve">Site prefix - For sites with open numbering or sites with private only numbers, a site prefix is entered. 
If no prefix is entered then it is assumed that all users have public numbers. 
A maximum of sever digits is allowed for the site prefix.
</t>
        </r>
      </text>
    </comment>
    <comment ref="C1" authorId="0" shapeId="0" xr:uid="{29036A54-DE6F-42E7-8FDF-1760DD48B77E}">
      <text>
        <r>
          <rPr>
            <sz val="9"/>
            <color indexed="81"/>
            <rFont val="Segoe UI"/>
            <family val="2"/>
          </rPr>
          <t>Extension ranges - Comma separated list. The (internal or external) extension range for the subscribers.
These extension ranges can be part of the public extension ranges (these public ranges are given in the Endpoints tab) or not (private extensions).</t>
        </r>
      </text>
    </comment>
    <comment ref="B4" authorId="1" shapeId="0" xr:uid="{00000000-0006-0000-0B00-000001000000}">
      <text>
        <r>
          <rPr>
            <sz val="9"/>
            <color indexed="81"/>
            <rFont val="Segoe UI"/>
            <family val="2"/>
          </rPr>
          <t>Exemplo: 716</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Bergantin, Rogerio</author>
    <author>Marcos Circelli</author>
  </authors>
  <commentList>
    <comment ref="A1" authorId="0" shapeId="0" xr:uid="{AD8D486B-D65C-4BC1-B450-4E856DE21BED}">
      <text>
        <r>
          <rPr>
            <b/>
            <sz val="9"/>
            <color indexed="81"/>
            <rFont val="Tahoma"/>
            <family val="2"/>
          </rPr>
          <t xml:space="preserve">Site Name (*) - This is the Site Name (as defined in the 'Site' tab) which the provisioned subscriber belongs to.
</t>
        </r>
        <r>
          <rPr>
            <sz val="9"/>
            <color indexed="81"/>
            <rFont val="Tahoma"/>
            <family val="2"/>
          </rPr>
          <t xml:space="preserve">
</t>
        </r>
      </text>
    </comment>
    <comment ref="C1" authorId="1" shapeId="0" xr:uid="{0861788C-C41A-4111-8CDB-755810BBC926}">
      <text>
        <r>
          <rPr>
            <b/>
            <sz val="9"/>
            <color indexed="81"/>
            <rFont val="Tahoma"/>
            <family val="2"/>
          </rPr>
          <t xml:space="preserve">Subscriber Dialing Permissions (*) - it is the user dialing permission category. </t>
        </r>
        <r>
          <rPr>
            <sz val="9"/>
            <color indexed="81"/>
            <rFont val="Tahoma"/>
            <family val="2"/>
          </rPr>
          <t xml:space="preserve">
</t>
        </r>
      </text>
    </comment>
    <comment ref="H1" authorId="0" shapeId="0" xr:uid="{00372A5A-0599-41B2-8707-4069EFD44A54}">
      <text>
        <r>
          <rPr>
            <b/>
            <sz val="9"/>
            <color indexed="81"/>
            <rFont val="Tahoma"/>
            <family val="2"/>
          </rPr>
          <t xml:space="preserve">Language used on the OpenStage phone and announcements played to the subscriber </t>
        </r>
        <r>
          <rPr>
            <sz val="9"/>
            <color indexed="81"/>
            <rFont val="Tahoma"/>
            <family val="2"/>
          </rPr>
          <t xml:space="preserve">
</t>
        </r>
      </text>
    </comment>
    <comment ref="I1" authorId="1" shapeId="0" xr:uid="{E12D2B90-108A-4AA7-9C71-67294F70490B}">
      <text>
        <r>
          <rPr>
            <b/>
            <sz val="9"/>
            <color indexed="81"/>
            <rFont val="Tahoma"/>
            <family val="2"/>
          </rPr>
          <t>Subscribers belonging to the same Hunt Group (MLHG) must have the same Group ID entered. The pilot can be also be DID.</t>
        </r>
        <r>
          <rPr>
            <sz val="9"/>
            <color indexed="81"/>
            <rFont val="Tahoma"/>
            <family val="2"/>
          </rPr>
          <t xml:space="preserve">
</t>
        </r>
      </text>
    </comment>
    <comment ref="K1" authorId="1" shapeId="0" xr:uid="{4AD47FC7-5FF0-4EDC-A383-28B0FB7283E0}">
      <text>
        <r>
          <rPr>
            <b/>
            <sz val="9"/>
            <color indexed="81"/>
            <rFont val="Tahoma"/>
            <family val="2"/>
          </rPr>
          <t>Assigned number of the pickup group. Start with 1 and increment by one for each new pickup group. Insert the same number for all the devices in the same pickup group.</t>
        </r>
      </text>
    </comment>
    <comment ref="L1" authorId="1" shapeId="0" xr:uid="{C3FC8DD1-9593-4BC8-9EAE-8070F38F274B}">
      <text>
        <r>
          <rPr>
            <b/>
            <sz val="9"/>
            <color indexed="81"/>
            <rFont val="Tahoma"/>
            <family val="2"/>
          </rPr>
          <t>First Name (*)
This is the first name of the provisioned subscriber.
The concatenation of “First Name” and “Last Name” cannot be longer than 20 characters or it will be truncated during generation. (if both are provided then a ’space’ character will also be added between them when composing the display name)</t>
        </r>
      </text>
    </comment>
    <comment ref="M1" authorId="1" shapeId="0" xr:uid="{597E4A29-F8CE-4A5A-9AEB-CBF72A355179}">
      <text>
        <r>
          <rPr>
            <b/>
            <sz val="9"/>
            <color indexed="81"/>
            <rFont val="Tahoma"/>
            <family val="2"/>
          </rPr>
          <t>Last Name (*) - This is the last name of the provisioned subscriber.
The concatenation of “First Name” and “Last Name” cannot be longer than 20 characters or it will be truncated during generation. (if both are provided then a ’space’ character will also be added between them when composing the display name)</t>
        </r>
        <r>
          <rPr>
            <sz val="9"/>
            <color indexed="81"/>
            <rFont val="Tahoma"/>
            <family val="2"/>
          </rPr>
          <t xml:space="preserve">
</t>
        </r>
      </text>
    </comment>
  </commentList>
</comments>
</file>

<file path=xl/sharedStrings.xml><?xml version="1.0" encoding="utf-8"?>
<sst xmlns="http://schemas.openxmlformats.org/spreadsheetml/2006/main" count="14230" uniqueCount="2756">
  <si>
    <t>List_QoS_Layer_2</t>
  </si>
  <si>
    <t>List_QoS_Layer_3</t>
  </si>
  <si>
    <t>List_PSTN_Circuit_Type</t>
  </si>
  <si>
    <t>List_Number</t>
  </si>
  <si>
    <t>Subscriber_Dialing_Permissions</t>
  </si>
  <si>
    <t>List_Yes_No</t>
  </si>
  <si>
    <t>User List - Device Type</t>
  </si>
  <si>
    <t>User List - Softphone Type</t>
  </si>
  <si>
    <t>List_Language</t>
  </si>
  <si>
    <t>List_Access_code_for_outgoing_line</t>
  </si>
  <si>
    <t>List_Portal_Service</t>
  </si>
  <si>
    <t>List_Extension_Digits</t>
  </si>
  <si>
    <t>List_OSCC_User_Type</t>
  </si>
  <si>
    <t>List_MLHG_Type</t>
  </si>
  <si>
    <t>Gateways</t>
  </si>
  <si>
    <t>List_Devices</t>
  </si>
  <si>
    <t>List_Timezone</t>
  </si>
  <si>
    <t>List_OSEE_Deployment</t>
  </si>
  <si>
    <t>CAC_Group_Type</t>
  </si>
  <si>
    <t>CAC_Police_Traffic_Type</t>
  </si>
  <si>
    <t>CAC_Policy configuration_Limit_Type</t>
  </si>
  <si>
    <t>CAC Group Type</t>
  </si>
  <si>
    <t>List_SIP_Protocol</t>
  </si>
  <si>
    <t>List_SIP_Register_Type</t>
  </si>
  <si>
    <t>List_RemotedEndpoint_Sig_Addr_Type</t>
  </si>
  <si>
    <t>List_VLAN_NAME_ID</t>
  </si>
  <si>
    <t>List_Friendly_Devices</t>
  </si>
  <si>
    <t>List_CODEC</t>
  </si>
  <si>
    <t>0 Background (lowest)</t>
  </si>
  <si>
    <t>AF11  (00101000/DSCP 10/TOS 40) Droplevel low</t>
  </si>
  <si>
    <t>Analog Circuits</t>
  </si>
  <si>
    <t>Premium</t>
  </si>
  <si>
    <t>Sim</t>
  </si>
  <si>
    <t>No</t>
  </si>
  <si>
    <t>MS Teams</t>
  </si>
  <si>
    <t>Chinese</t>
  </si>
  <si>
    <t>UC Ad-Hoc/Meet-me</t>
  </si>
  <si>
    <t>Agent</t>
  </si>
  <si>
    <t>Linear</t>
  </si>
  <si>
    <t>Elemento de Sobrevivência Local / Unify / OSB 250</t>
  </si>
  <si>
    <t>GMT -3:00 Brazil/East  (Brazil, Buenos Aires, Georgetown)</t>
  </si>
  <si>
    <t>A (1x ESXi - OSV Simplex)</t>
  </si>
  <si>
    <t>Regular</t>
  </si>
  <si>
    <t>Voice</t>
  </si>
  <si>
    <t>Bandwidth</t>
  </si>
  <si>
    <t>IPs</t>
  </si>
  <si>
    <t>UDP</t>
  </si>
  <si>
    <t>Dynamic</t>
  </si>
  <si>
    <t>IP Address or FQDN</t>
  </si>
  <si>
    <t>G.711 PCMA/PCMU</t>
  </si>
  <si>
    <t>1 Best effort</t>
  </si>
  <si>
    <t>AF12 (00110000/DSCP 12/TOS 48) Droplevel medium</t>
  </si>
  <si>
    <t>E1 - Euro ISDN</t>
  </si>
  <si>
    <t>Internation</t>
  </si>
  <si>
    <t>Não</t>
  </si>
  <si>
    <t>Aparelho Telefônico IP Tipo I / Unify / Desk Phone DP10</t>
  </si>
  <si>
    <t>German</t>
  </si>
  <si>
    <t>Manager</t>
  </si>
  <si>
    <t>Circular</t>
  </si>
  <si>
    <t xml:space="preserve">Trunk Media Gateway Tipo A / Unify / OSB 500i DP4 </t>
  </si>
  <si>
    <t>--------------</t>
  </si>
  <si>
    <t>B (2x ESXi - OSV Simplex)</t>
  </si>
  <si>
    <t>Group to Group</t>
  </si>
  <si>
    <t>Voice / Fax</t>
  </si>
  <si>
    <t>Number of calls</t>
  </si>
  <si>
    <t>Subnets</t>
  </si>
  <si>
    <t>TCP</t>
  </si>
  <si>
    <t>Registred</t>
  </si>
  <si>
    <t>DNS SRV</t>
  </si>
  <si>
    <t>G.729</t>
  </si>
  <si>
    <t>2 Excellent Effort</t>
  </si>
  <si>
    <t>AF13 (00111000/DSCP 14/TOS 56) Droplevel high</t>
  </si>
  <si>
    <t>E1 - CAS</t>
  </si>
  <si>
    <t>National</t>
  </si>
  <si>
    <t>Aparelho Telefônico IP Tipo II / Unify / Desk Phone CP700 / KeyModule KM600</t>
  </si>
  <si>
    <t xml:space="preserve">English GB </t>
  </si>
  <si>
    <t>UCD</t>
  </si>
  <si>
    <t>Trunk Media Gateway Tipo B / Khomp / KMG 200 One (FXO Trading)</t>
  </si>
  <si>
    <t>GMT -12:00 Pacific/Kwajalein (Eniwetok, Kwajalein)</t>
  </si>
  <si>
    <t>C (2x ESXi - OSV Duplex)</t>
  </si>
  <si>
    <t>Voice / Fax / Video</t>
  </si>
  <si>
    <t>Bandwidth &amp; Number of calls</t>
  </si>
  <si>
    <t>DNs</t>
  </si>
  <si>
    <t>TLS</t>
  </si>
  <si>
    <t>G.722</t>
  </si>
  <si>
    <t>3 Critical Application</t>
  </si>
  <si>
    <t>AF21 (01001000/DSCP 18/TOS 72) Droplevel low</t>
  </si>
  <si>
    <t>E1 - Cornet-NQ</t>
  </si>
  <si>
    <t>Mobile</t>
  </si>
  <si>
    <t>Aparelho Telefônico IP Tipo III / Unify / WLAN Phone WL4</t>
  </si>
  <si>
    <t>English US</t>
  </si>
  <si>
    <t>Banco de Celular / Khomp / KMG 200 One</t>
  </si>
  <si>
    <t>GMT -11:00 Pacific/Samoa  (Midway Island, Samoa)</t>
  </si>
  <si>
    <t>D (3x ESXi - OSV Duplex)</t>
  </si>
  <si>
    <t>Voice / Video</t>
  </si>
  <si>
    <t>CAC Groups</t>
  </si>
  <si>
    <t>MTLS</t>
  </si>
  <si>
    <t>4 Video</t>
  </si>
  <si>
    <t>AF22 (01010000/DSCP 20/TOS 80) Droplevel medium</t>
  </si>
  <si>
    <t>E1 - QSIG</t>
  </si>
  <si>
    <t>Local</t>
  </si>
  <si>
    <t>Aparelho Telefônico IP Offshore Tipo I / Unify / Desk Phone CP200</t>
  </si>
  <si>
    <t xml:space="preserve">French </t>
  </si>
  <si>
    <t>GMT -10:00 Pacific/Honolulu  (Hawaii)</t>
  </si>
  <si>
    <t>E (Resource Pool)</t>
  </si>
  <si>
    <t>Video</t>
  </si>
  <si>
    <t>Location Domain</t>
  </si>
  <si>
    <t>5 Voice</t>
  </si>
  <si>
    <t>AF23 (01011000/DSCP 22/TOS 88) Droplevel high</t>
  </si>
  <si>
    <t>T1 - NI2</t>
  </si>
  <si>
    <t>Office</t>
  </si>
  <si>
    <t>Aparelho Telefônico IP Offshore Tipo II / Unify / Desk Phone CP700</t>
  </si>
  <si>
    <t xml:space="preserve">Italian </t>
  </si>
  <si>
    <t>GMT -9:00 America/Anchorage  (Alaska)</t>
  </si>
  <si>
    <t>A - Software Only (1x ESXi - OSV Simplex)</t>
  </si>
  <si>
    <t>Video / FAX</t>
  </si>
  <si>
    <t>6 Internework Control</t>
  </si>
  <si>
    <t>AF31 (01101000/DSCP 26/TOS 104) Droplevel low</t>
  </si>
  <si>
    <t>T1 - Cornet-NQ</t>
  </si>
  <si>
    <t>Aparelho Telefônico IP Offshore Tipo II / Unify / Desk Phone CP700 + Extensor</t>
  </si>
  <si>
    <t>Portuguese PT</t>
  </si>
  <si>
    <t>GMT -8:00 America/Los Angeles  (Pacific TimeUS &amp; Canada Los Angeles, Seattle)</t>
  </si>
  <si>
    <t>B - Software Only (1x ESXi - OSV Simplex)</t>
  </si>
  <si>
    <t>FAX</t>
  </si>
  <si>
    <t>7 Network Control (highest)</t>
  </si>
  <si>
    <t>AF32 (01110000/DSCP 28/TOS 112) Droplevel medium</t>
  </si>
  <si>
    <t>T1 - QSIG</t>
  </si>
  <si>
    <t>Aparelho Telefônico Analógico Offshore / Intelbras / TC 50 Premium</t>
  </si>
  <si>
    <t>Portuguese BR</t>
  </si>
  <si>
    <t>ATA Tipo A / Khomp / KAP 302 / 2 FXS</t>
  </si>
  <si>
    <t>GMT -7:00 America/Denver  (Mountain TimeUS &amp; Canada Denver)</t>
  </si>
  <si>
    <t>C - Software Only (2x ESXi - OSV Duplex)</t>
  </si>
  <si>
    <t>AF33 (01111000/DSCP 30/TOS 120) Droplevel high</t>
  </si>
  <si>
    <t>T1 - 4ESS</t>
  </si>
  <si>
    <t>Aparelho Telefônico Sem Fio Digital Offshore / Intelbras / TS 5120</t>
  </si>
  <si>
    <t>Russian</t>
  </si>
  <si>
    <t>ATA Tipo B / Mediatrix C710 / 4FXS</t>
  </si>
  <si>
    <t>GMT -6:00 America/Chicago  (Central TimeUS &amp; Canada Chicago, Mexico City)</t>
  </si>
  <si>
    <t>D - Software Only (3x ESXi - OSV Duplex)</t>
  </si>
  <si>
    <t>AF41 (10001000/DSCP 34/TOS 136) Droplevel low</t>
  </si>
  <si>
    <t>T1 - 5ESS Custom</t>
  </si>
  <si>
    <t>Console de Operação / Elo / Tipro / Jabra / i2 / Handset Module/ Speak 510</t>
  </si>
  <si>
    <t>Spanish</t>
  </si>
  <si>
    <t>ATA Tipo C / Khomp UMG FXS 240 / 24 FXS</t>
  </si>
  <si>
    <t>GMT -5:00 America/New York  (Eastern TimeUS &amp; Canada New York, Bogota, Lima)</t>
  </si>
  <si>
    <t xml:space="preserve"> </t>
  </si>
  <si>
    <t>AF42 (10010000/DSCP 36/TOS 144) Droplevel medium</t>
  </si>
  <si>
    <t>T1 - CAS</t>
  </si>
  <si>
    <t>Terminal de Emergência / Conduvox / Gold City</t>
  </si>
  <si>
    <t>ATA Tipo D / Khomp UMG FXS 240 / 24 FXS</t>
  </si>
  <si>
    <t>GMT -4:00 Atlantic/Bermuda (Atlantic TimeCanada Caracas, La Paz)</t>
  </si>
  <si>
    <t>AF43 (10011000/DSCP 38/TOS 152) Droplevel high</t>
  </si>
  <si>
    <t>GMT -3:30 Canada/Newfoundland  (Newfoundland)</t>
  </si>
  <si>
    <t>CS1 (00100000/DSCP 8/TOS 32) Best Efort</t>
  </si>
  <si>
    <t>Central Telefônica Offshore / Unify / OpenScape 4000</t>
  </si>
  <si>
    <t>CS2 (01000000/DSCP 16/TOS 64) Excellent Effort</t>
  </si>
  <si>
    <t>GMT -2:00 Atlantic/Azores (Mid-Atlantic)</t>
  </si>
  <si>
    <t>CS3 (01100000/DSCP 24/TOS 96) Critical Application</t>
  </si>
  <si>
    <t>GMT -1:00  Atlantic/Cape Verde (Azores, Cape Verde Islands)</t>
  </si>
  <si>
    <t>CS4 (10000000/DCSP 32/TOS 128) Video</t>
  </si>
  <si>
    <t>Extensor de Teclas para Aparelho Telefônico IP Offshore Tipo II / Unify / Key Module KM600</t>
  </si>
  <si>
    <t>GMT Europe/London (Western  Europe Time, London, Lisbon, Casablanca)</t>
  </si>
  <si>
    <t>CS5 (10100000/DSCP 40/TOS 160) Voice</t>
  </si>
  <si>
    <t>GMT +1:00  Europe/Brussels  (hour Brussels, Copenhagen, Madrid, Paris)</t>
  </si>
  <si>
    <t>CS6 (11000000/DSCP 48/TOS 192) Internetwork Control</t>
  </si>
  <si>
    <t>GMT +2:00 Europe/Helsinki (Kaliningrad, South Africa)</t>
  </si>
  <si>
    <t>CS7 (11100000/DSCP 56/TOS 224) Network Control</t>
  </si>
  <si>
    <t>GMT +3:00 Asia/Baghdad (Baghdad, Riyadh, Moscow, St. Petersburg)</t>
  </si>
  <si>
    <t>EF (10111000/DSCP 46/TOS 184) Expedited Forwarding</t>
  </si>
  <si>
    <t>Central de Emergência / Unify / Byne / OpenScape 4000 / ControlONE</t>
  </si>
  <si>
    <t>GMT +3:30 Asia/Tehran (Tehran)</t>
  </si>
  <si>
    <t>GMT +4:00 Asia/Baku  (Abu Dhabi, Muscat, Baku, Tbilisi)</t>
  </si>
  <si>
    <t>Gravador para Central de Emergência / Byne / ControONE</t>
  </si>
  <si>
    <t>GMT +4:30 Asia/Kabul  (Kabul)</t>
  </si>
  <si>
    <t>GMT +5:00 Asia/Karachi  (Ekaterinburg, Islamabad, Karachi, Tashkent)</t>
  </si>
  <si>
    <t>GMT +5:30 Asia/Calcutta (Bombay, Calcutta, Madras, New Delhi)</t>
  </si>
  <si>
    <t>GMT +6:00 Asia/Dhaka (Almaty, Dhaka, Colombo)</t>
  </si>
  <si>
    <t>GMT +7:00 Asia/Bangkok (Bangkok, Hanoi, Jakarta)</t>
  </si>
  <si>
    <t>GMT +8:00 Asia/Hong Kong (Beijing, Perth, Singapore, Hong Kong)</t>
  </si>
  <si>
    <t>GMT +9:00 Asia/Tokyo (Tokyo, Seoul, Osaka, Sapporo, Yakutsk)</t>
  </si>
  <si>
    <t>GMT +9:30 Australia/Adelaide (Adelaide, Darwin)</t>
  </si>
  <si>
    <t>GMT +10:00 Pacific/Guam  (Eastern Australia, Guam, Vladivostok)</t>
  </si>
  <si>
    <t>GMT +11:00 Asia/Magadan  (Magadan, Solomon Islands, New Caledonia)</t>
  </si>
  <si>
    <t>GMT +12:00 Pacific/Fiji  (Auckland, Wellington, Fiji, Kamchatka)</t>
  </si>
  <si>
    <t>OSEE - Host Management</t>
  </si>
  <si>
    <t>OSEE - Host iDRAC8</t>
  </si>
  <si>
    <t>OSEE - Automated Installation (AI)</t>
  </si>
  <si>
    <t>OSEE - THIG 01</t>
  </si>
  <si>
    <t>OSEE - THIG 02</t>
  </si>
  <si>
    <t>OSEE - THIG ViP</t>
  </si>
  <si>
    <t>OSEE - External Survival Authority</t>
  </si>
  <si>
    <t>-</t>
  </si>
  <si>
    <t>Produtos</t>
  </si>
  <si>
    <t>Elemento</t>
  </si>
  <si>
    <t>Produto</t>
  </si>
  <si>
    <t>Fabricante</t>
  </si>
  <si>
    <t>Softswitch</t>
  </si>
  <si>
    <t>OpenScape Voice</t>
  </si>
  <si>
    <t>Unify</t>
  </si>
  <si>
    <t>SBC</t>
  </si>
  <si>
    <t>OpenScape SBC</t>
  </si>
  <si>
    <t>Trading</t>
  </si>
  <si>
    <t>OpenScape Xpert</t>
  </si>
  <si>
    <t>Gravador</t>
  </si>
  <si>
    <t>EVOIPneo</t>
  </si>
  <si>
    <t>ASC</t>
  </si>
  <si>
    <t>Elemento de Sobrevivência Local</t>
  </si>
  <si>
    <t>OSB 250</t>
  </si>
  <si>
    <t>Trunk Media Gateway Tipo A</t>
  </si>
  <si>
    <t>OSB 500i DP4</t>
  </si>
  <si>
    <t>Trunk Media Gateway Tipo A / Unify / OSB 500i DP4</t>
  </si>
  <si>
    <t>Trunk Media Gateway Tipo B</t>
  </si>
  <si>
    <t>KMG 200 One</t>
  </si>
  <si>
    <t>Khomp</t>
  </si>
  <si>
    <t>Trunk Media Gateway Tipo B / Khomp / KMG 200 One</t>
  </si>
  <si>
    <t>Banco de Celular</t>
  </si>
  <si>
    <t>Aparelho Telefônico IP Tipo I</t>
  </si>
  <si>
    <t>Desk Phone DP10</t>
  </si>
  <si>
    <t>Aparelho Telefônico IP Tipo II</t>
  </si>
  <si>
    <t>Desk Phone CP700 / KeyModule KM600</t>
  </si>
  <si>
    <t>Aparelho Telefônico IP Tipo III</t>
  </si>
  <si>
    <t>WLAN Phone WL4</t>
  </si>
  <si>
    <t>ATA Tipo A</t>
  </si>
  <si>
    <t>KAP 302</t>
  </si>
  <si>
    <t>ATA Tipo B</t>
  </si>
  <si>
    <t>C710</t>
  </si>
  <si>
    <t>Mediatrix</t>
  </si>
  <si>
    <t>ATA Tipo C</t>
  </si>
  <si>
    <t>UMG FXS 240</t>
  </si>
  <si>
    <t>ATA Tipo D</t>
  </si>
  <si>
    <t>Central Telefônica Offshore</t>
  </si>
  <si>
    <t>OpenScape 4000</t>
  </si>
  <si>
    <t>Aparelho Telefônico IP Offshore Tipo I</t>
  </si>
  <si>
    <t>Desk Phone CP200</t>
  </si>
  <si>
    <t>Aparelho Telefônico IP Offshore Tipo II</t>
  </si>
  <si>
    <t>Desk Phone CP700</t>
  </si>
  <si>
    <t>Extensor de Teclas para Aparelho Telefônico IP Offshore Tipo II</t>
  </si>
  <si>
    <t>Key Module KM600</t>
  </si>
  <si>
    <t>Aparelho Telefônico Analógico Offshore</t>
  </si>
  <si>
    <t>TC 50 Premium</t>
  </si>
  <si>
    <t>Intelbras</t>
  </si>
  <si>
    <t>Aparelho Telefônico Sem Fio Digital Offshore</t>
  </si>
  <si>
    <t>TS 5120</t>
  </si>
  <si>
    <t>Central de Emergência</t>
  </si>
  <si>
    <t>OpenScape 4000 / ControlONE</t>
  </si>
  <si>
    <t>Unify / Byne</t>
  </si>
  <si>
    <t>Console de Operação</t>
  </si>
  <si>
    <t>i2 / Handset Module/ Speak 510</t>
  </si>
  <si>
    <t>Elo / Tipro / Jabra</t>
  </si>
  <si>
    <t>Gravador para Central de Emergência</t>
  </si>
  <si>
    <t>ControONE</t>
  </si>
  <si>
    <t>Byne</t>
  </si>
  <si>
    <t>Terminal de Emergência</t>
  </si>
  <si>
    <t>Gold City</t>
  </si>
  <si>
    <t>Conduvox</t>
  </si>
  <si>
    <t>General guidance</t>
  </si>
  <si>
    <t>- The purpose of this tool is to simplify the collection of information from the customer side for OSEE deployment. 
- These information will be base to fill WebCDC tool.
- You have to adjust the parameters according to the project scope. 
- Determine in this sheet which components are included and make the adjustments according to respective orientation. 
- Is mandadoty to determine "Device Name" for each component in "Server IP address" sheet.
- Fill the maximum information you know about the scope (sites, components, etc) before submitting it to the customer
- Hide this sheet before send to customer.</t>
  </si>
  <si>
    <t>Project Infos</t>
  </si>
  <si>
    <t>Input</t>
  </si>
  <si>
    <t>Clarification</t>
  </si>
  <si>
    <t>Customer</t>
  </si>
  <si>
    <t>Complete with customer Name (e.g Company S.A.)</t>
  </si>
  <si>
    <t>Project</t>
  </si>
  <si>
    <t>Fill with project name (e.g Update the voice platform)</t>
  </si>
  <si>
    <t>VM/Server Component</t>
  </si>
  <si>
    <t>In Scope?</t>
  </si>
  <si>
    <t>Clarification and Orientation</t>
  </si>
  <si>
    <t>OpenScape Contact Center</t>
  </si>
  <si>
    <t>Hide "Contact Center" spreadsheet in case OSSC is not in scope</t>
  </si>
  <si>
    <t>OpenScape Contact Center Extensions (Concierge)</t>
  </si>
  <si>
    <t>Hide "Concierge" spreadsheet in case Concierge  is not in scope</t>
  </si>
  <si>
    <t>OpenScape Mobile Server (Facade)</t>
  </si>
  <si>
    <t>This option will be hidden or shown automatically. You must hide completely "NAT" sheet if no NAT service used.</t>
  </si>
  <si>
    <t>OpenScape WebCollaboration</t>
  </si>
  <si>
    <t>OpenScape SBC (Central SBC)</t>
  </si>
  <si>
    <t>Yes</t>
  </si>
  <si>
    <t>OpenScape  Contact Center Call Director Sip Server</t>
  </si>
  <si>
    <t>Workbook doesn't cover this feature. Infos shall be handle by a separate workbook or adpated.</t>
  </si>
  <si>
    <t>SESAP</t>
  </si>
  <si>
    <t>This option will be hidden or shown automatically.</t>
  </si>
  <si>
    <t>Deafult Features</t>
  </si>
  <si>
    <t>OpenScape UC Application</t>
  </si>
  <si>
    <t>Hide "UC User" column from "UCC User List" spreadsheet in case UC Application is not in scope</t>
  </si>
  <si>
    <t xml:space="preserve">Xpressions Voice Mail </t>
  </si>
  <si>
    <t>Hide "Voicemail" column from "UCC User List" spreadsheet in case VoiceMail is not in scope</t>
  </si>
  <si>
    <t>User Devices / Interface Access</t>
  </si>
  <si>
    <t>OpenScape Desk Phone IP 35G</t>
  </si>
  <si>
    <t>This option will be hidden or shown automatically</t>
  </si>
  <si>
    <t>OpenScape Desk Phone IP 35G Eco</t>
  </si>
  <si>
    <t>OpenScape Desk Phone IP 55G</t>
  </si>
  <si>
    <t>OpenScape Desk Phone CP200</t>
  </si>
  <si>
    <t>OpenScape Desk Phone CP400</t>
  </si>
  <si>
    <t>OpenScape Desk Phone CP600</t>
  </si>
  <si>
    <t>OpenStage 15</t>
  </si>
  <si>
    <t>OpenStage 20</t>
  </si>
  <si>
    <t>OpenStage 40</t>
  </si>
  <si>
    <t>OpenStage 5</t>
  </si>
  <si>
    <t>OpenStage 60</t>
  </si>
  <si>
    <t>OpenStage 80</t>
  </si>
  <si>
    <t>OSC Desktop PE</t>
  </si>
  <si>
    <t>OSC Web Embedded</t>
  </si>
  <si>
    <t>OSC Fusion</t>
  </si>
  <si>
    <t>Other SIP Device</t>
  </si>
  <si>
    <t>DectIP</t>
  </si>
  <si>
    <t>OSB50i A24 (24 FXS) [Advantech]</t>
  </si>
  <si>
    <t>OSB50i DP14T (1 PRI,4 FXS) [Advantech]</t>
  </si>
  <si>
    <t>OSB50i DP14E (1 PRI,4 FXS) [Advantech]</t>
  </si>
  <si>
    <t>OSB50i D44 (4 BRI,4 FXS) [Advantech]</t>
  </si>
  <si>
    <t>OSB50i A48 (48 FXS) [Advantech]</t>
  </si>
  <si>
    <t>OSB50i A84 (8 FXO,4 FXS) [Advantech]</t>
  </si>
  <si>
    <t>OSB50i DP24 (2 PRI,4 FXS) [Advantech]</t>
  </si>
  <si>
    <t>OSB500i DP4 (4 PRI) [Advantech]</t>
  </si>
  <si>
    <t>OSB500i DP8 (8 PRI) [Advantech]</t>
  </si>
  <si>
    <t>OSB50 [Advantech]</t>
  </si>
  <si>
    <t>OSB250 [Advantech]</t>
  </si>
  <si>
    <t>OSB250 [Virtual OSB/vApp]</t>
  </si>
  <si>
    <t>OSB1000 [IBM x3250]</t>
  </si>
  <si>
    <t>OSB1000 [Virtual OSB/vApp]</t>
  </si>
  <si>
    <t>OSB6000 [Fujitsu RX200]</t>
  </si>
  <si>
    <t>OSB6000 [Fujitsu RX330]</t>
  </si>
  <si>
    <t>OSB6000 [IBM x3550]</t>
  </si>
  <si>
    <t>OSB6000 [Virtual OSB/vApp]</t>
  </si>
  <si>
    <t>OpenScape SBC [Fujitsu RX200]</t>
  </si>
  <si>
    <t>OpenScape SBC [IBM x3250]</t>
  </si>
  <si>
    <t>OpenScape SBC [IBM x3550]</t>
  </si>
  <si>
    <t>OpenScape SBC 20000 [Virtual SBC/vApp]</t>
  </si>
  <si>
    <t>OpenScape SBC 250 [Virtual SBC/vApp]</t>
  </si>
  <si>
    <t>OpenScape SBC 6000 [Virtual SBC/vApp]</t>
  </si>
  <si>
    <t>OS Business / HiPath 3000</t>
  </si>
  <si>
    <t>OS4000 / HiPath 4000</t>
  </si>
  <si>
    <t>Comdasys 1600</t>
  </si>
  <si>
    <t>Comdasys 2600</t>
  </si>
  <si>
    <t>Comdasys 3600</t>
  </si>
  <si>
    <t>Mediatrix 2xxx</t>
  </si>
  <si>
    <t>Mediatrix 3631</t>
  </si>
  <si>
    <t>Mediatrix 3632</t>
  </si>
  <si>
    <t>Mediatrix 4401</t>
  </si>
  <si>
    <t>Mediatrix 4402</t>
  </si>
  <si>
    <t>Mediatrix 4404</t>
  </si>
  <si>
    <t>Mediatrix C730</t>
  </si>
  <si>
    <t>Mediatrix C733</t>
  </si>
  <si>
    <t>RG8300</t>
  </si>
  <si>
    <t>RG8350</t>
  </si>
  <si>
    <t>RG8702</t>
  </si>
  <si>
    <t>RG8708</t>
  </si>
  <si>
    <t>RG8716</t>
  </si>
  <si>
    <t>Add-on Packages, Features and Integration</t>
  </si>
  <si>
    <t xml:space="preserve">Branch - Backup ACD groups </t>
  </si>
  <si>
    <t>OpenScape Mobile (OSMO)</t>
  </si>
  <si>
    <t>Hide "OpenScape Mobile Feature" column at "UCC User List" spreadsheet in case OSMO is not in scope</t>
  </si>
  <si>
    <t>OSCC - Call Director</t>
  </si>
  <si>
    <t>OSCC - Extra Voice Strategy Design &amp; Configuration</t>
  </si>
  <si>
    <t xml:space="preserve">OSCC - Skills-Based Routing </t>
  </si>
  <si>
    <t xml:space="preserve">OSCC-E LDAP Integration </t>
  </si>
  <si>
    <t>OSV - Call Admission Control (CAC)</t>
  </si>
  <si>
    <t>Hide "Add-on OSV CAC Groups" and "Add-on OSV CAC Polices" spreadsheet in case LDAP Directory is not in scope</t>
  </si>
  <si>
    <t xml:space="preserve">OSV - CDR Configuration </t>
  </si>
  <si>
    <t>No info needed</t>
  </si>
  <si>
    <t>OSV - Remote workers / Home Phones</t>
  </si>
  <si>
    <t>Hide "Remote workers " column at "UCC User List" spreadsheet in case Remote User is not in scope</t>
  </si>
  <si>
    <t>OSV - SIP Integration (3rd Party PBX)</t>
  </si>
  <si>
    <t>OSV - SIP trunking (SIP service provider)</t>
  </si>
  <si>
    <t>Hide "Add-on SSP SIP Trunks" spreadsheet in case  SIP trunking (SIP service provider) is not in scope</t>
  </si>
  <si>
    <t>OSV - Survivability</t>
  </si>
  <si>
    <t>Security - Encryption of Voice and Signaling Encryption (TLS, SRTP)</t>
  </si>
  <si>
    <t>UC - LDAP Directory (Search Directory)</t>
  </si>
  <si>
    <t>Hide "Add-on UC LDAP Directory" spreadsheet in case LDAP Directory is not in scope</t>
  </si>
  <si>
    <t>UC - WebConferences</t>
  </si>
  <si>
    <t>UC - Widnows and SSO Authentication</t>
  </si>
  <si>
    <t>UM - LDAP Integration</t>
  </si>
  <si>
    <t>Xpressions - Advanced features (Fax, SMS, Auto attendant)</t>
  </si>
  <si>
    <t>Xpressions - Auto-attendant and call flow customization services</t>
  </si>
  <si>
    <t>Xpressions - Groupware Integration</t>
  </si>
  <si>
    <t>Name</t>
  </si>
  <si>
    <t>Role in this Project</t>
  </si>
  <si>
    <t>Phone Number</t>
  </si>
  <si>
    <t>Cell Phone Number</t>
  </si>
  <si>
    <t>E-Mail Address</t>
  </si>
  <si>
    <t>Irlan James</t>
  </si>
  <si>
    <t>Solution Integrator</t>
  </si>
  <si>
    <t xml:space="preserve">+55 11 3817-2669 </t>
  </si>
  <si>
    <t>Irlan James@servicevoice.net</t>
  </si>
  <si>
    <t>Stuart Bean</t>
  </si>
  <si>
    <t>Customer Contact</t>
  </si>
  <si>
    <t>+1 555-535-6664</t>
  </si>
  <si>
    <t>Stuart Bean@company.net</t>
  </si>
  <si>
    <t>Nome</t>
  </si>
  <si>
    <t>Cargo / Papel no projeto</t>
  </si>
  <si>
    <t>Telefone</t>
  </si>
  <si>
    <t>Celular</t>
  </si>
  <si>
    <t>E-mail</t>
  </si>
  <si>
    <t>Localidade</t>
  </si>
  <si>
    <t>Sigla</t>
  </si>
  <si>
    <t>Quantidade estimada de Usuários</t>
  </si>
  <si>
    <t>Central Atual</t>
  </si>
  <si>
    <t>Rua</t>
  </si>
  <si>
    <t>Cidade</t>
  </si>
  <si>
    <t>Estado</t>
  </si>
  <si>
    <t>País</t>
  </si>
  <si>
    <t>CEP</t>
  </si>
  <si>
    <t>Nome da Pessoa de Contato</t>
  </si>
  <si>
    <t>Fuso Horário</t>
  </si>
  <si>
    <t>RECAP</t>
  </si>
  <si>
    <t>MAU</t>
  </si>
  <si>
    <t>Open Scape Voice Cluster 2</t>
  </si>
  <si>
    <t>Av. Alberto Soares Sampaio, 2122A - Capuava</t>
  </si>
  <si>
    <t>Mauá</t>
  </si>
  <si>
    <t>SP</t>
  </si>
  <si>
    <t>Brasil</t>
  </si>
  <si>
    <t>09380-904</t>
  </si>
  <si>
    <t>Rodrigo César Jesus</t>
  </si>
  <si>
    <t>2138762334</t>
  </si>
  <si>
    <t>Morumbi</t>
  </si>
  <si>
    <t>MRB</t>
  </si>
  <si>
    <t>OSV + OSBranch</t>
  </si>
  <si>
    <t>São Paulo Verbo</t>
  </si>
  <si>
    <t>VER</t>
  </si>
  <si>
    <t>Belém</t>
  </si>
  <si>
    <t>BEL</t>
  </si>
  <si>
    <t>Belo Horizonte</t>
  </si>
  <si>
    <t>BHO</t>
  </si>
  <si>
    <t>Brasília </t>
  </si>
  <si>
    <t>BRA</t>
  </si>
  <si>
    <t>Campinas </t>
  </si>
  <si>
    <t>CAM</t>
  </si>
  <si>
    <t>Curitiba </t>
  </si>
  <si>
    <t>CTA</t>
  </si>
  <si>
    <t>Florianópolis</t>
  </si>
  <si>
    <t>FLN</t>
  </si>
  <si>
    <t>Fortaleza </t>
  </si>
  <si>
    <t>FOR</t>
  </si>
  <si>
    <t>Goiânia </t>
  </si>
  <si>
    <t>GOI</t>
  </si>
  <si>
    <t>Joinville</t>
  </si>
  <si>
    <t>JOI</t>
  </si>
  <si>
    <t>Londrina</t>
  </si>
  <si>
    <t>LDB</t>
  </si>
  <si>
    <t>Manaus </t>
  </si>
  <si>
    <t>MAN</t>
  </si>
  <si>
    <t>Osasco </t>
  </si>
  <si>
    <t>OSA</t>
  </si>
  <si>
    <t>Porto Alegre </t>
  </si>
  <si>
    <t>POA</t>
  </si>
  <si>
    <t xml:space="preserve">Recife </t>
  </si>
  <si>
    <t>REC</t>
  </si>
  <si>
    <t>Ribeirão Preto  </t>
  </si>
  <si>
    <t>RAO</t>
  </si>
  <si>
    <t>Rio de Janeiro  A</t>
  </si>
  <si>
    <t>RJA</t>
  </si>
  <si>
    <t>Rio de Janeiro  B</t>
  </si>
  <si>
    <t>RJB</t>
  </si>
  <si>
    <t>Salvador </t>
  </si>
  <si>
    <t>SSA</t>
  </si>
  <si>
    <t>São Carlos </t>
  </si>
  <si>
    <t>SCA</t>
  </si>
  <si>
    <t>São José dos Campos</t>
  </si>
  <si>
    <t>SJK</t>
  </si>
  <si>
    <t>Uberlândia</t>
  </si>
  <si>
    <t>UDI</t>
  </si>
  <si>
    <t>Site Name</t>
  </si>
  <si>
    <t>Network Name</t>
  </si>
  <si>
    <t>VLAN ID</t>
  </si>
  <si>
    <t>Network IP</t>
  </si>
  <si>
    <t>Mask</t>
  </si>
  <si>
    <t>Gateway</t>
  </si>
  <si>
    <t>DNS 1</t>
  </si>
  <si>
    <t>DNS 2</t>
  </si>
  <si>
    <t>DNS Domain</t>
  </si>
  <si>
    <t>NTP</t>
  </si>
  <si>
    <t>Start IP Address Range</t>
  </si>
  <si>
    <t>End IP Address Range</t>
  </si>
  <si>
    <t xml:space="preserve">DHCP </t>
  </si>
  <si>
    <t>DHCP IP Range Start</t>
  </si>
  <si>
    <t>DHCP IP Range End</t>
  </si>
  <si>
    <t>Main Office</t>
  </si>
  <si>
    <t>VoIP 01</t>
  </si>
  <si>
    <t>192.168.0.0</t>
  </si>
  <si>
    <t>192.168.0.1</t>
  </si>
  <si>
    <t>192.168.0.254</t>
  </si>
  <si>
    <t>10.201.0.50</t>
  </si>
  <si>
    <t>10.201.16.50</t>
  </si>
  <si>
    <t>customer.local</t>
  </si>
  <si>
    <t>192.168.0.10</t>
  </si>
  <si>
    <t>VoIP 02</t>
  </si>
  <si>
    <t>192.168.1.0</t>
  </si>
  <si>
    <t>192.168.1.1</t>
  </si>
  <si>
    <t>192.168.1.254</t>
  </si>
  <si>
    <t>192.168.1.10</t>
  </si>
  <si>
    <t>Remote Manager</t>
  </si>
  <si>
    <t>10.201.244.0</t>
  </si>
  <si>
    <t>10.201.244.1</t>
  </si>
  <si>
    <t>10.201.244.116</t>
  </si>
  <si>
    <t>10.201.244.100</t>
  </si>
  <si>
    <t>Servers</t>
  </si>
  <si>
    <t>10.201.1.0</t>
  </si>
  <si>
    <t>10.201.1.1</t>
  </si>
  <si>
    <t>10.201.1.254</t>
  </si>
  <si>
    <t>10.201.1.10</t>
  </si>
  <si>
    <t>DMZ</t>
  </si>
  <si>
    <t>10.201.246.0</t>
  </si>
  <si>
    <t>10.201.246.1</t>
  </si>
  <si>
    <t>10.201.246.101</t>
  </si>
  <si>
    <t>10.201.246.100</t>
  </si>
  <si>
    <t>Branch Offce 1</t>
  </si>
  <si>
    <t>192.168.102.1</t>
  </si>
  <si>
    <t>192.168.102.254</t>
  </si>
  <si>
    <t>192.168.102.9</t>
  </si>
  <si>
    <t>192.168.102.10</t>
  </si>
  <si>
    <t>Descrição da Rede de Dados</t>
  </si>
  <si>
    <t>Endereço da Rede</t>
  </si>
  <si>
    <t xml:space="preserve">Máscara </t>
  </si>
  <si>
    <t>Gateway Padrão</t>
  </si>
  <si>
    <t>DNS Primário</t>
  </si>
  <si>
    <t>DNS Secundário</t>
  </si>
  <si>
    <t>Domínio DNS</t>
  </si>
  <si>
    <t>Primeiro Endereço IP</t>
  </si>
  <si>
    <t>Último Endereço IP</t>
  </si>
  <si>
    <t>DHCP Disponível</t>
  </si>
  <si>
    <t>Primeiro Endereço IP DHCP</t>
  </si>
  <si>
    <t>Último Endereço IP DHCP</t>
  </si>
  <si>
    <t>voz</t>
  </si>
  <si>
    <t>530</t>
  </si>
  <si>
    <t>10.252.139.0</t>
  </si>
  <si>
    <t>10.10.10.10</t>
  </si>
  <si>
    <t>10.20.20.20</t>
  </si>
  <si>
    <t>petrobras.biz</t>
  </si>
  <si>
    <t>ntp.petrobras.com.br</t>
  </si>
  <si>
    <t>10.252.139.1</t>
  </si>
  <si>
    <t>550</t>
  </si>
  <si>
    <t>10.252.141.0</t>
  </si>
  <si>
    <t>10.252.141.1</t>
  </si>
  <si>
    <t>540</t>
  </si>
  <si>
    <t>10.252.140.0</t>
  </si>
  <si>
    <t>10.252.140.1</t>
  </si>
  <si>
    <t>6 - Verificar no roteador/switch</t>
  </si>
  <si>
    <t>7 - Verificar no roteador/switch</t>
  </si>
  <si>
    <t>3 - Identificar endereço de rede no IPAM</t>
  </si>
  <si>
    <t>4 - Identificar máscara no IPAM</t>
  </si>
  <si>
    <t>5 - O Gateway padrão é sempre o último IP da faixa</t>
  </si>
  <si>
    <t>Informação fixa</t>
  </si>
  <si>
    <t xml:space="preserve">1 - Identificar inicio da faixa no DLS
</t>
  </si>
  <si>
    <t>2 - Identificar final da faixa no DLS</t>
  </si>
  <si>
    <t>4 - Verificar com equipe de DHCP</t>
  </si>
  <si>
    <t>IPAM</t>
  </si>
  <si>
    <t xml:space="preserve"> https://ipam.petrobras.com.br/</t>
  </si>
  <si>
    <t>Redes IP</t>
  </si>
  <si>
    <t xml:space="preserve">A responsabilidade pelas criações das redes IP, quando necessária, é do cliente. Recomenda-se a criação de interfaces VLAN exclusivas para os ramais VoIP com máscara de rede no máximo /24. Essa configuração reduz a possiblidade de broadcast, é uma boa prática e recomendável pelo desenvolvedor da solução.  </t>
  </si>
  <si>
    <t xml:space="preserve">Para os serviços que possuem conexão através da internet, recomenda-se a utilização de uma rede DMZ. </t>
  </si>
  <si>
    <t>Um dos requisitos para o correto funcionamento do OpenScape Mobile e softphones, é que rede de dados dos usuários e wireless LAN possua conectividade com todos os equipamentos da solução OpenScape.</t>
  </si>
  <si>
    <t>Configuração de Roteamento Layer 3</t>
  </si>
  <si>
    <t>O cliente deve configurar o roteamento entre todas as VLANs / Redes atribuídas para a solução OpenScape.</t>
  </si>
  <si>
    <t>É necessário garantir que toda comunicação (sinalização e fluxo de mídia) esteja sendo roteada dentro da rede, não sendo permitida a utilização de NAT (Network Address Translation) para a sinalização e fluxo de mídia.</t>
  </si>
  <si>
    <t xml:space="preserve">Também é necessário reservar largura de banda suficiente na rede:  </t>
  </si>
  <si>
    <t>=&gt; Para conexões de sinalização, deve-se calcular com cerca de 1 kbit/s</t>
  </si>
  <si>
    <t>=&gt; Para conexão de voz, cerca de 80 kbits/s</t>
  </si>
  <si>
    <t>Configuração Layer 2/3 para Interconexão do Cluster do OpenScape Voice</t>
  </si>
  <si>
    <t>Os seguintes requisitos devem ser cumpridos para a interconexão de cluster de ambos os nós do OpenScape:</t>
  </si>
  <si>
    <t>=&gt; Confiabilidade: um cluster utiliza sua interconexão em tempo integral. Com isso, uma operação de manutenção rotineira que normalmente passa despercebido numa típica rede de usuários, pode resultar em ações de "Failover" que causam o desligamento temporário de um dos nós.</t>
  </si>
  <si>
    <t xml:space="preserve">=&gt; Largura de banda: o equipamento utilizado para a interconexão do cluster deve fornecer links que de interconexão de clusters que são tipicamente conexões Ethernet diretas, operadas e links de 1 Gbit/s ou 100 Mbit/s. A largura de banda deve respeitar os seguintes requisitos: 1,5 Mbit/s para sistemas com até 3 chamadas simultâneas por segundo (sistemas pequenos). Mas, em geral, se a carga total no sistema for menor do que 25 chamadas per segundo, então links full duplex duplicados de 10 Mbps (largura de banda disponível garantida) são suficientes. Se a carga total no sistema for menor do que 50 chamadas por segundo, então links full duplex duplicados de 20 Mbps são suficientes.  </t>
  </si>
  <si>
    <t>=&gt; Latência: testes indicam que a latência na viagem de ida e volta deve ser inferior a 100 ms. Atrasos maiores podem impedir a sinalização SIP, resultando em mau funcionamento das funções ou gerar alarmes indesejados e ações de recuperação.</t>
  </si>
  <si>
    <t xml:space="preserve">=&gt; Segurança: as informações trocadas nos links de interconexão do cluster é criptografada com chaves pré-configuradas utilizando o IPSEC no modo de transporte. </t>
  </si>
  <si>
    <t>=&gt; Tamanho da MTU: o tamanho da Unidade Máxima de Transmissão (MTU) da interconexão do cluster é definido por hardware como 1500 Bytes.</t>
  </si>
  <si>
    <t>=&gt; Perda de pacotes: os pacotes perdidos não podem exceder 1% na interconexão do cluster.</t>
  </si>
  <si>
    <t>A rede do cliente deve ser configurada de forma que satisfaça essas requisitos de desempenho</t>
  </si>
  <si>
    <t>Requerimentos básicos de rede</t>
  </si>
  <si>
    <t>Para que a tecnologia VoIP seja implantada com sucesso é necessário que a rede do cliente atenda os seguintes requisitos:</t>
  </si>
  <si>
    <t>=&gt; Não deve ser utilizado Network Address Translation (NAT) no tráfego VoIP, com exceção quando há um Session Border Controller.</t>
  </si>
  <si>
    <t>=&gt; Jitter</t>
  </si>
  <si>
    <t>=&gt; Atraso</t>
  </si>
  <si>
    <t>=&gt; Perda de Pacotes</t>
  </si>
  <si>
    <t>Jitter</t>
  </si>
  <si>
    <t>Também conhecido como variação do Delay (atraso), indica as diferenças do tempo de chegada de datagramas de voz durante uma chamada de voz sobre IP. O Buffer de Jitter pode ser configurado através dos gateways e telefones IP, tendo um valor ideal inferior a 30ms. Se o Jitter for muito alto, superior a 40ms, isso acarretará em um aumento excessivo do delay ou perda de pacotes. Também é comum e mais preciso se falar em percentual de perda devido ao estouro do buffer de jitter. Esse parâmetro é considerado ótimo quando é inferior a 0,5 %. A tabela a seguir apresenta a percepção do usuário.</t>
  </si>
  <si>
    <t>Delay</t>
  </si>
  <si>
    <t>Também chamado de latência, caracteriza-se pelo tempo que um pacote leva para percorrer toda a rede entre dois pontos de conversação. O delay (atraso) recomendável para uma comunicação de voz de boa qualidade é inferior a 100ms (milissegundos), tolerável até 250ms. Este é o tempo máximo que o pacote IP deve demorar a alcançar seu destino (incluindo tempo de empacotamento dos codecs, jitter e propagação na rede). A tabela a seguir apresenta a percepção do usuário.</t>
  </si>
  <si>
    <t xml:space="preserve">Algumas aplicações demandam que o delay seja menor que 100ms em segmentos específicos da rede de dados, neste caso, caberá a Atos informar as Vlans de origem e destino, bem como os dados das aplicações envolvidas. </t>
  </si>
  <si>
    <t>Perda de Pacote</t>
  </si>
  <si>
    <t>A perda de pacotes não deve ultrapassar 0,5%, sendo tolerável um valor até 1%. Com perdas acima deste valor, podem ocorrer problemas na qualidade de voz, como por exemplo, picotes e eco. A tabela a seguir apresenta a percepção do usuário.</t>
  </si>
  <si>
    <t>Alguns codecs de voz tentam esconder a perda de pacotes utilizando algoritmos sofisticados, que através de técnicas avançadas conseguem minimizar os efeitos da perda de pacotes no trafego de voz. Muitos codecs com o G.711, por exemplo, utilizam um algoritmo conhecido como PLC (Ocultação de perda de pacotes). Independentemente disso, o resultado da perda de pacotes é sempre uma redução da qualidade que na maioria dos casos é perceptível ao usuário.</t>
  </si>
  <si>
    <t>Mean Opinion Score (MOS)</t>
  </si>
  <si>
    <t>MOS (Mean Opinion Score) é o índice mais usado para medir a qualidade de voz. No passado esse índice era baseado na opinião subjetiva de pessoas submetidas a testes sonoros em condições ambientais determinadas, porém, atualmente são calculados a partir dos parâmetros de delay, jitter e perda de pacotes. O algoritmo usado para digitalizar a voz (CODEC) também influencia no valor ‘MOS’ e quanto maior for o valor do ‘MOS’, melhor será a qualidade da voz. A escala vai de 1 a 5. A tabela a seguir apresenta os valores que devem ser considerados para o projeto.</t>
  </si>
  <si>
    <t>As seguintes condições prévias são necessárias e devem ser consideradas pela ferramenta de instalação:</t>
  </si>
  <si>
    <r>
      <t>·</t>
    </r>
    <r>
      <rPr>
        <sz val="7"/>
        <rFont val="Times New Roman"/>
        <family val="1"/>
      </rPr>
      <t xml:space="preserve">        </t>
    </r>
    <r>
      <rPr>
        <sz val="9"/>
        <rFont val="Verdana"/>
        <family val="2"/>
      </rPr>
      <t>O cliente Microsoft Outlook® não deve estar em execução.</t>
    </r>
  </si>
  <si>
    <r>
      <t>·</t>
    </r>
    <r>
      <rPr>
        <sz val="7"/>
        <rFont val="Times New Roman"/>
        <family val="1"/>
      </rPr>
      <t xml:space="preserve">        </t>
    </r>
    <r>
      <rPr>
        <sz val="9"/>
        <rFont val="Verdana"/>
        <family val="2"/>
      </rPr>
      <t>O cliente E-mail nativo do Microsoft Windows 10 não deve estar em execução.</t>
    </r>
  </si>
  <si>
    <r>
      <t>·</t>
    </r>
    <r>
      <rPr>
        <sz val="7"/>
        <rFont val="Times New Roman"/>
        <family val="1"/>
      </rPr>
      <t xml:space="preserve">        </t>
    </r>
    <r>
      <rPr>
        <sz val="9"/>
        <rFont val="Verdana"/>
        <family val="2"/>
      </rPr>
      <t>Não deve haver outra versão de softphone Unify no mesmo computador (Ex: Desktop Client WE, Fusion for Office, etc.).</t>
    </r>
  </si>
  <si>
    <r>
      <t>·</t>
    </r>
    <r>
      <rPr>
        <sz val="7"/>
        <rFont val="Times New Roman"/>
        <family val="1"/>
      </rPr>
      <t xml:space="preserve">        </t>
    </r>
    <r>
      <rPr>
        <sz val="9"/>
        <rFont val="Verdana"/>
        <family val="2"/>
      </rPr>
      <t>Necessário privilégios de administrador.</t>
    </r>
  </si>
  <si>
    <r>
      <t>·</t>
    </r>
    <r>
      <rPr>
        <sz val="7"/>
        <rFont val="Times New Roman"/>
        <family val="1"/>
      </rPr>
      <t xml:space="preserve">        </t>
    </r>
    <r>
      <rPr>
        <sz val="9"/>
        <rFont val="Verdana"/>
        <family val="2"/>
      </rPr>
      <t>Caso tenha outro aplicativo instalado antes (por exemplo, OpenScape Personal Edition) e já o desinstalou com êxito, também precisa excluir o diretório “%AppData%\Siemens\OpenScape”.</t>
    </r>
  </si>
  <si>
    <r>
      <t>·</t>
    </r>
    <r>
      <rPr>
        <sz val="7"/>
        <rFont val="Times New Roman"/>
        <family val="1"/>
      </rPr>
      <t xml:space="preserve">        </t>
    </r>
    <r>
      <rPr>
        <sz val="9"/>
        <rFont val="Verdana"/>
        <family val="2"/>
      </rPr>
      <t>Os pré-requisitos abaixo devem ser instalados previamente.</t>
    </r>
  </si>
  <si>
    <r>
      <t>o</t>
    </r>
    <r>
      <rPr>
        <sz val="7"/>
        <rFont val="Times New Roman"/>
        <family val="1"/>
      </rPr>
      <t xml:space="preserve">   </t>
    </r>
    <r>
      <rPr>
        <sz val="9"/>
        <rFont val="Verdana"/>
        <family val="2"/>
      </rPr>
      <t>Microsoft Windows Installer 3.1</t>
    </r>
  </si>
  <si>
    <r>
      <t>o</t>
    </r>
    <r>
      <rPr>
        <sz val="7"/>
        <rFont val="Times New Roman"/>
        <family val="1"/>
      </rPr>
      <t xml:space="preserve">   </t>
    </r>
    <r>
      <rPr>
        <sz val="9"/>
        <rFont val="Verdana"/>
        <family val="2"/>
      </rPr>
      <t>Microsoft .NET Framework 4.0 or higher 1)</t>
    </r>
  </si>
  <si>
    <r>
      <t>o</t>
    </r>
    <r>
      <rPr>
        <sz val="7"/>
        <rFont val="Times New Roman"/>
        <family val="1"/>
      </rPr>
      <t xml:space="preserve">   </t>
    </r>
    <r>
      <rPr>
        <sz val="9"/>
        <rFont val="Verdana"/>
        <family val="2"/>
      </rPr>
      <t>Microsoft Visual C++ 2005 Redistributable</t>
    </r>
  </si>
  <si>
    <r>
      <t>o</t>
    </r>
    <r>
      <rPr>
        <sz val="7"/>
        <rFont val="Times New Roman"/>
        <family val="1"/>
      </rPr>
      <t xml:space="preserve">   </t>
    </r>
    <r>
      <rPr>
        <sz val="9"/>
        <rFont val="Verdana"/>
        <family val="2"/>
      </rPr>
      <t>Microsoft Visual C++ 2010 Redistributable</t>
    </r>
  </si>
  <si>
    <r>
      <t>o</t>
    </r>
    <r>
      <rPr>
        <sz val="7"/>
        <rFont val="Times New Roman"/>
        <family val="1"/>
      </rPr>
      <t xml:space="preserve">   </t>
    </r>
    <r>
      <rPr>
        <sz val="9"/>
        <rFont val="Verdana"/>
        <family val="2"/>
      </rPr>
      <t>Microsoft WSE 3.0 Runtime</t>
    </r>
  </si>
  <si>
    <t>A tabela a seguir indica os requisitos mínimos de hardware e software.</t>
  </si>
  <si>
    <t>Total Bandwidth (MB)</t>
  </si>
  <si>
    <t>Bandwidth for Voice (MB)</t>
  </si>
  <si>
    <t>QoS L2 
Signaling</t>
  </si>
  <si>
    <t>QoS L2 
Voice</t>
  </si>
  <si>
    <t>QoS L3 
Signaling</t>
  </si>
  <si>
    <t>QoS L3 
Voice</t>
  </si>
  <si>
    <t># VoIP Channels</t>
  </si>
  <si>
    <t xml:space="preserve">CODEC 1 </t>
  </si>
  <si>
    <t xml:space="preserve">CODEC 2 </t>
  </si>
  <si>
    <t xml:space="preserve">CODEC 3 </t>
  </si>
  <si>
    <t>20</t>
  </si>
  <si>
    <t>3</t>
  </si>
  <si>
    <t>10</t>
  </si>
  <si>
    <t>1</t>
  </si>
  <si>
    <t>5</t>
  </si>
  <si>
    <t>NA</t>
  </si>
  <si>
    <t>Link WAN</t>
  </si>
  <si>
    <t>O tipo de link deve permitir a implementação de QoS, priorizando os pacotes de voz. Os links MPLS e LAN-to-LAN suportam QoS. Como já dito, links com a Internet não suportam, mas podem ser usados para conectar locais com poucos ramais VoIP ou situações semelhantes, nas quais a economia supera o inconveniente da falta de qualidade da voz.</t>
  </si>
  <si>
    <t>É sempre bom lembrar que a qualidade da voz em links Internet irá variar, portanto, caso se decida usar esse tipo de link, deve-se aceitar que a qualidade pode sofrer degradações em alguns períodos.</t>
  </si>
  <si>
    <t>A marcação de pacotes utilizada pela operadora deve coincidir com a marcação enviada nos pacotes VoIP.</t>
  </si>
  <si>
    <t>Tenha em vista que nem toda a banda do link pode ser priorizada. Um link com banda total seja de 4 Mbps, por exemplo, dispõe de uma banda de 1,2 Mbps para voz (30% do total). Isso pode ser diferente entre operadoras.</t>
  </si>
  <si>
    <t>Quality of Service (QoS)</t>
  </si>
  <si>
    <t>Muito se discute sobre a necessidade da implementação de QoS na rede LAN. De fato, essa implementação é essencial para o VoIP.</t>
  </si>
  <si>
    <t>Interpreta-se que os ports de alta velocidade dos switches, principalmente os ports uplink, compensam qualquer necessidade de priorização de pacotes, seja de voz ou de aplicações críticas. Outra interpretação é que a VLAN de voz, por si só, já isola os pacotes de voz dos demais pacotes. Essas interpretações, apesar de comuns, são incorretas.</t>
  </si>
  <si>
    <t>É em condição de congestionamento na rede que percebemos as falhas na voz (picotes, metalização e eco) e como essa condição não é muito frequente numa rede “saudável”, podemos ter a falsa sensação que tudo está em ordem. Porém, em determinados horários de alto tráfego perceberemos degradação na qualidade da voz.</t>
  </si>
  <si>
    <t>Mesmo que não ocorra num primeiro momento, é difícil afirmar que não ocorrerá no futuro, já que o tráfego na rede costuma ser sempre crescente com o passar do tempo.</t>
  </si>
  <si>
    <t>Onde ocorre o congestionamento?</t>
  </si>
  <si>
    <t>No buffer dos equipamentos, ou seja, a porção da memória utilizada para armazenar pacotes, mesmo que haja banda suficiente em um port de switch, por exemplo, pode haver congestionamento devido à falta de espaço no buffer para armazenar mais pacotes, ou seja, o congestionamento pode ocorrer independente da velocidade dos ports.</t>
  </si>
  <si>
    <t>E mesmo que haja uma VLAN de voz, os pacotes de voz não estarão segregados dos demais pacotes, já que são tratados na mesma porção de buffer, sujeitos “ao mesmo” congestionamento que todos os pacotes. Em outras palavras, dizemos que todos estão na mesma fila do buffer.</t>
  </si>
  <si>
    <t>Logo, a VLAN de voz é necessária para controle de broadcast, já que cada VLAN é um domínio de broadcast independente.</t>
  </si>
  <si>
    <t>Enquanto que na LAN poderemos ter problemas de qualidade de voz ocasionalmente, na WAN, sem implementação de QoS, isso é uma certeza na maior parte do tempo.</t>
  </si>
  <si>
    <t>Segmentação de buffer</t>
  </si>
  <si>
    <t>Os mecanismos de priorização utilizam uma técnica de segmentação de buffer para que os pacotes possam ser tratados de maneira diferenciada. A ideia é colocar pacotes prioritários em regiões do buffer diferentes dos outros pacotes, permitindo que sejam transmitidos antes dos outros.</t>
  </si>
  <si>
    <t>Os diferentes segmentos do buffer são chamados de filas e a quantidade de filas disponível em um determinado equipamento é uma característica importante quando se deseja tratar os pacotes de diferentes aplicações de maneira diferenciada (voz, vídeo, e-mail, SAP, gerenciamento, etc.).</t>
  </si>
  <si>
    <t>Uma quantidade maior de filas implica numa quantidade maior de níveis de prioridade.</t>
  </si>
  <si>
    <t>Um equipamento que não suporta segmentação do buffer em diversas filas, não suporta QoS (Quality of Service), portanto não deve ser utilizado para VoIP ou aplicações críticas.</t>
  </si>
  <si>
    <t>Esse é o caso de equipamentos legados, como por exemplo, o repetidor, mais conhecido como Hub.</t>
  </si>
  <si>
    <t>Marcação de pacotes</t>
  </si>
  <si>
    <t>Os equipamentos de rede, tais como switches, roteadores e firewalls podem classificar o tráfego de uma determinada aplicação através de “access-lists”, porém, isso costuma consumir demasiado recurso de processamento nesses equipamentos.</t>
  </si>
  <si>
    <t>O ideal é que o tráfego a ser priorizado já chegue neles marcado, eliminando a necessidade de classificação. É o que acontece com a aplicação VoIP.</t>
  </si>
  <si>
    <t>As aplicações VoIP podem marcar os pacotes VoIP de duas maneiras para que os equipamentos de rede possam tratá-los de maneira diferenciada, sendo que as duas podem ser usadas simultaneamente.</t>
  </si>
  <si>
    <t>Marcação no cabeçalho Ethernet (802.1p)</t>
  </si>
  <si>
    <t>Também conhecido como “Class of Service” (CoS). Consiste na marcação de 3 bits de precedência no cabeçalho ethernet, proporcionando a marcação em até 8 tipos de tráfego diferentes (de 0 a 7) – que é o número de combinações possível com 3 bits.</t>
  </si>
  <si>
    <t>Para que seja possível utilizar esse modo, a interface ethernet deve suportar o padrão 802.1Q, ou seja, identificação da VLAN do pacote. Isso ocorre porque o 802.1p foi concebido de forma a integrar o 802.1Q, portanto não pode existir sem ele.</t>
  </si>
  <si>
    <t>Marcação no cabeçalho IP (ToS e DSCP)</t>
  </si>
  <si>
    <t>É a forma recomendada de marcação, já que se mantém quando o protocolo de enlace é alterado. Em outras palavras, diferente da “Class of Service”, a marcação não é perdida quando passa por um link WAN e consequentemente se mantém desde o equipamento de origem até o destino – “fim a fim”.</t>
  </si>
  <si>
    <t>Nesse tipo de marcação é utilizado o campo ToS (Type of Service) do cabeçalho IP, composto de 8 bits, portanto é possível um número de combinações (256 combinações) bem maior que o CoS.</t>
  </si>
  <si>
    <t>A tabela a seguir mostra as 22 combinações, com seus respectivos códigos, nomes e valores. Adicionalmente a tabela apresenta o valor em decimal do campo ToS, que considera todos os 8 bits e não apenas os seis mais significativos do DSCP.</t>
  </si>
  <si>
    <t>Para os pacotes RTP, que carregam a voz digitalizada, é recomendada a marcação EF.</t>
  </si>
  <si>
    <t>A marcação dos pacotes SIP (sinalização VoIP) com o CS5 é a recomendada pelo IETF através da RFC 4594, porém, é mais comum a utilização do AF31, para compatibilidade com a maioria das operadoras, já que utilizam essa marcação. Em outros casos é também comum o uso da marcação EF, a mesma utilizada para o RTP.</t>
  </si>
  <si>
    <t>QoS fim-a-fim</t>
  </si>
  <si>
    <t>É importante sabermos que a configuração de QoS deve ser feita em todos os equipamentos que fazem parte do caminho dos pacotes de voz. Um único equipamento nesse caminho que não “saiba” priorizar os pacotes de voz durante um período de congestionamento, pode introduzir atraso, jitter e perda de pacotes no encaminhamento, prejudicando a qualidade.</t>
  </si>
  <si>
    <t>O QoS terá que ser garantido em todos os equipamentos que trafegarem “Voz”, sendo que a política de Qualidade de Serviço a ser utilizada deve compreender três (03) fases:</t>
  </si>
  <si>
    <t>=&gt; Marcação dos frames VoIP na rede LAN: utilizada para distinguir os frames VoIP dos demais;</t>
  </si>
  <si>
    <t>=&gt; Classificação dos frames VoIP: utilizada para classificar os frames baseados em suas marcações;</t>
  </si>
  <si>
    <t>=&gt; Priorização: Prioriza os frames VoIP baseados nas políticas de classificação;</t>
  </si>
  <si>
    <t xml:space="preserve">O cliente deverá informar a marcação a ser utilizada em Layer 02 e Layer 03 na planilha de coleta de dados. De posse desta informação, a Atos fará a configuração dos equipamentos envolvidos no projeto. </t>
  </si>
  <si>
    <t xml:space="preserve">Uma vez marcados os frames VoIP, a política de QoS deverá classificar e priorizar estes frames em relação aos demais. Para isto os frames VoIP deverão ser alocados em uma fila de baixa latência (Mecanismo Strict Priority dos switches) a fim de evitar problemas de delay e Jitter. As filas de baixa latência (LLQ) permitem priorizar o tráfego de aplicações críticas minimizando o delay e o jitter. </t>
  </si>
  <si>
    <t>Os pacotes alocados na fila de baixa latência (fila prioritária) são enviados sempre na frente de quaisquer outros que estejam em filas menos prioritárias conforme ilustra a imagem a seguir.</t>
  </si>
  <si>
    <t>Equipamento</t>
  </si>
  <si>
    <t>Interface</t>
  </si>
  <si>
    <t>VLAN</t>
  </si>
  <si>
    <t>Endreço IP ou DHCP</t>
  </si>
  <si>
    <t>Hostname</t>
  </si>
  <si>
    <t>FQDN</t>
  </si>
  <si>
    <t>ESXi 01 - Mgt</t>
  </si>
  <si>
    <t>10.201.1.50</t>
  </si>
  <si>
    <t>oseehost.customer.local</t>
  </si>
  <si>
    <t>ESXi 01 - iDRAC</t>
  </si>
  <si>
    <t>10.201.244.10</t>
  </si>
  <si>
    <t>oseehostri.customer.local</t>
  </si>
  <si>
    <t>THIG 01</t>
  </si>
  <si>
    <t>10.201.1.51</t>
  </si>
  <si>
    <t>oseethig.customer.local</t>
  </si>
  <si>
    <t>OSEE-AI</t>
  </si>
  <si>
    <t>10.201.1.52</t>
  </si>
  <si>
    <t>oseeai.customer.local</t>
  </si>
  <si>
    <t>OSB500i DP4 01</t>
  </si>
  <si>
    <t>osb500idp401.customer.local</t>
  </si>
  <si>
    <t>LAN</t>
  </si>
  <si>
    <t>Devices (802)</t>
  </si>
  <si>
    <t>DHCP</t>
  </si>
  <si>
    <t>osb500idp402.customer.local</t>
  </si>
  <si>
    <t xml:space="preserve">Endreço IP </t>
  </si>
  <si>
    <t>a ser definido/levantar em campo</t>
  </si>
  <si>
    <t>GW101MAU</t>
  </si>
  <si>
    <t>gw101mau.petrobras.biz</t>
  </si>
  <si>
    <t>10.252.139.200</t>
  </si>
  <si>
    <t>GW201MAU</t>
  </si>
  <si>
    <t>gw201mau.petrobras.biz</t>
  </si>
  <si>
    <t>10.252.141.200</t>
  </si>
  <si>
    <t>GW202MAU</t>
  </si>
  <si>
    <t>gw202mau.petrobras.biz</t>
  </si>
  <si>
    <t>Endereços IP e Hostname</t>
  </si>
  <si>
    <t>O cliente deverá definir os endereços IP e hostname para cada componente.</t>
  </si>
  <si>
    <t>#Rack Units</t>
  </si>
  <si>
    <t>Andar</t>
  </si>
  <si>
    <t>Sala</t>
  </si>
  <si>
    <t>Identificação do Rack</t>
  </si>
  <si>
    <t>Rack Unit</t>
  </si>
  <si>
    <t>Datacenter</t>
  </si>
  <si>
    <t>8</t>
  </si>
  <si>
    <t>2,3</t>
  </si>
  <si>
    <t>7,8</t>
  </si>
  <si>
    <t>Telephony Room</t>
  </si>
  <si>
    <t>IT Room</t>
  </si>
  <si>
    <t>bt02mau</t>
  </si>
  <si>
    <t>terreo</t>
  </si>
  <si>
    <t>sala eqp TIC</t>
  </si>
  <si>
    <t>Levantar em campo</t>
  </si>
  <si>
    <t>bt01mau</t>
  </si>
  <si>
    <t>1 andar</t>
  </si>
  <si>
    <t>Prédio GPI 1 andar Sl TIC</t>
  </si>
  <si>
    <t>Porta Física</t>
  </si>
  <si>
    <t>Switch</t>
  </si>
  <si>
    <t xml:space="preserve">Port do Switch </t>
  </si>
  <si>
    <t>Switch Speed Port</t>
  </si>
  <si>
    <t>OSEE Server 01</t>
  </si>
  <si>
    <t>OSEE Server Remote Interface 01</t>
  </si>
  <si>
    <t>192.168.0.11</t>
  </si>
  <si>
    <t>OSB500i DP4 02</t>
  </si>
  <si>
    <t>192.168.1.14</t>
  </si>
  <si>
    <t>sw25mau</t>
  </si>
  <si>
    <t>ge1/0/24</t>
  </si>
  <si>
    <t>ge1/0/9</t>
  </si>
  <si>
    <t>sw07mau</t>
  </si>
  <si>
    <t>ge3/0/40</t>
  </si>
  <si>
    <t>Infraestrutura Física</t>
  </si>
  <si>
    <t>As informações contidas nesse capítulo explicam e detalham os requisitos obrigatórios da infraestrutura física que deverão ser atendidos pelo cliente para que a Atos tenha condições de instalar, configurar e integrar a nova solução.</t>
  </si>
  <si>
    <t>Interfaces de rede</t>
  </si>
  <si>
    <t>O cliente deverá aprovisionar interfaces de rede no switch CORE ou DISTRIBUIÇÃO para a instalação dos novos equipamentos da solução OpenScape. A utilização de um switch de acesso para esta finalidade depende do potencial de processamento do hardware e da forma como este switch é monitorado e gerenciado, pois, a solução a ser implantada é crítica para a atividade principal do cliente e os riscos relacionados à utilização de um switch de acesso devem ser criteriosamente analisados.</t>
  </si>
  <si>
    <t>Quando aplicável, é encorajada a utilização de interfaces de rede adicionais atendendo aos critérios de redundância.</t>
  </si>
  <si>
    <t>Todos os servidores e equipamentos a serem utilizados no projeto estão equipados com interfaces no padrão IEEE 802.3ab / 100-1000BASE-T e as interfaces de rede dos switches deverão ser configuradas como: Full Duplex e Autonegotiation.</t>
  </si>
  <si>
    <t>Cabeamento</t>
  </si>
  <si>
    <t>UTP</t>
  </si>
  <si>
    <t>O cabeamento UTP geralmente é utilizado para conexão entre dispositivos na LAN (Local Área Network), pois tem bom rendimento em redes corporativas onde a distância entre equipamentos não ultrapasse 100 metros. A lista a seguir descreve as categorias mais utilizadas nas redes corporativas e compatíveis com a solução.</t>
  </si>
  <si>
    <t>=&gt; Categoria Cat-5e – É uma melhoria das características dos materiais utilizados na categoria ‘5’, que permite um melhor desempenho, podendo ser fabricado com frequências de 100Mhz a 155Mhz.</t>
  </si>
  <si>
    <t>=&gt; Categoria Cat-6 – Características para desempenho até 250Mhz e velocidades de 1Gbps até 10Gbps, com limitação de 55 metros.</t>
  </si>
  <si>
    <t>=&gt; Categoria Cat-6a – Melhoria da categoria ‘6’ para que a frequência de 250Mhz seja mantida até 100 metros.</t>
  </si>
  <si>
    <t>Conexão dos aparelhos e estação de trabalho</t>
  </si>
  <si>
    <t>Para que seja possível a instalação de apenas um cabo de rede por mesa de trabalho, os telefones IP possuem um “micro switch” com três portas, sendo que um deles é conectado internamente ao telefone. Das duas portas restantes, uma é conectada ao switch de acesso, que pode também fornecer alimentação para o telefone, caso seja PoE. A outra porta é utilizada para conexão do computador do usuário.</t>
  </si>
  <si>
    <t>As portas do switch de acesso conectada ao telefone devem ser configuradas para reconhecer tag de Vlans (802.1q trunk). Isso se deve a dois fatores:</t>
  </si>
  <si>
    <t>=&gt; Vlan de Voz: O telefone sempre enviará frames com Vlan ID de acordo com a sua configuração – O Vlan ID de voz é configurado em cada aparelho telefônico manualmente ou automaticamente através do DHCP.</t>
  </si>
  <si>
    <t>=&gt; Marcação de prioridade do frame em layer 2 (CoS): O telefone marca os bits de priorização nos frames de acordo com o padrão 802.1p – o valor marcado é configurado em cada telefone.</t>
  </si>
  <si>
    <t>O micro switch do telefone permite a passagem, sem alterações, dos frames provenientes da Workstation conectada a ele, portanto não haverá marcação de prioridade ou Vlan ID para esses frames, a menos que a própria Workstation o faça.</t>
  </si>
  <si>
    <t>O Switch de acesso deve ser configurado para designar a Vlan de dados para os frames que chegarem sem o Vlan ID - untagged (provenientes da workstation). A figura a seguir ilustra a conexão física dos aparelhos e workstations e o micro switch do telefone:</t>
  </si>
  <si>
    <t>Fonte de alimentação para os telefones</t>
  </si>
  <si>
    <t>Os terminais IP podem ser energizados através de uma fonte de alimentação externa conforme ilustra a imagem a seguir. Esta solução é comumente adotada na indisponibilidade do PoE. Na utilização de fontes de alimentação, é necessário que o cliente providencie um circuito elétrico (NBR 14136) e espaço físico disponível junto ao terminal IP.</t>
  </si>
  <si>
    <t>PoE - Power over Ethernet</t>
  </si>
  <si>
    <t>As características do PoE compatíveis com os aparelhos são:</t>
  </si>
  <si>
    <t>=&gt; Energia: Provê energia para dispositivos de rede, utilizando a infraestrutura de cabos categoria 5, 5e e 6 já existentes sem a necessidade de conexões adicionais.</t>
  </si>
  <si>
    <t>=&gt; Segurança: Garantir que não seja injetado no cabo de rede energia para equipamentos que não tenham suporte a PoE ou que a energia injetada não ultrapasse o máximo suportado pelo dispositivo de rede;</t>
  </si>
  <si>
    <t>=&gt; Compatibilidade: Define um padrão que garante a utilização da estrutura de cabeamento existente para os padrões 10BaseT, 100BaseTx e 1000BaseT sem a necessidade de modificações na infraestrutura.</t>
  </si>
  <si>
    <t>=&gt; Padrão 802.3af do IEEE, ratificado em junho de 2003.</t>
  </si>
  <si>
    <t>=&gt; PoE define os níveis de potência válidos para a categoria SELV (Safety Extra Low Voltage).</t>
  </si>
  <si>
    <t>=&gt; Potência máxima para cada porta é de 15.4 Watts.</t>
  </si>
  <si>
    <t>=&gt; Tensão de Saída (VPORT) entre 44 e 57 VDC por porta.</t>
  </si>
  <si>
    <t>A tabela a seguir apresenta os valores de alimentação e classificação:</t>
  </si>
  <si>
    <t>A tabela a seguir descreve as características de PoE dos telefones. Se for desejado a utilização da alimentação dos aparelhos via PoE, o cliente deverá garantir que sua infraestrutura suporte à instalação dos mesmos.</t>
  </si>
  <si>
    <t>Nobreak</t>
  </si>
  <si>
    <t>É recomendável que o cliente possua rede elétrica estabilizada e mantida por sistemas de NoBreak nos locais onde serão instalados os servidores e os telefones IP. 
São recomendados pontos elétricos diferentes para equipamentos que possuam fontes de energia redundantes.</t>
  </si>
  <si>
    <t>PSTN Lines</t>
  </si>
  <si>
    <t>O cliente deverá informar as características das conexões com serviço de telefonia, como Operadora, Acesso, Protocolo do Link E1, número do tronco analógico e linhas dos celulares.</t>
  </si>
  <si>
    <t>SIP Trunks</t>
  </si>
  <si>
    <t>O cliente deverá informar as características das interligações SIP, com operadora e/outro PABX.</t>
  </si>
  <si>
    <t>UCC User List</t>
  </si>
  <si>
    <t>Indicar a localidade do Usuário</t>
  </si>
  <si>
    <t>Primeiro Nome, Sobrenome, e Nome de Exibição</t>
  </si>
  <si>
    <t>Indicar o nome do usuário e o que será exibido no aparelho.</t>
  </si>
  <si>
    <t xml:space="preserve">Permissão de Discagem </t>
  </si>
  <si>
    <t>Indicar a classe de serviço (permissão) do ramal do usuário, de acordo com a lista a seguir.</t>
  </si>
  <si>
    <r>
      <t>·</t>
    </r>
    <r>
      <rPr>
        <sz val="7"/>
        <rFont val="Times New Roman"/>
        <family val="1"/>
      </rPr>
      <t xml:space="preserve">        </t>
    </r>
    <r>
      <rPr>
        <b/>
        <sz val="9"/>
        <rFont val="Verdana"/>
        <family val="2"/>
      </rPr>
      <t>Office</t>
    </r>
    <r>
      <rPr>
        <sz val="9"/>
        <rFont val="Verdana"/>
        <family val="2"/>
      </rPr>
      <t>: Somente ligações internas e entre centrais.</t>
    </r>
  </si>
  <si>
    <r>
      <t>·</t>
    </r>
    <r>
      <rPr>
        <sz val="7"/>
        <rFont val="Times New Roman"/>
        <family val="1"/>
      </rPr>
      <t xml:space="preserve">        </t>
    </r>
    <r>
      <rPr>
        <b/>
        <sz val="9"/>
        <rFont val="Verdana"/>
        <family val="2"/>
      </rPr>
      <t>Local</t>
    </r>
    <r>
      <rPr>
        <sz val="9"/>
        <rFont val="Verdana"/>
        <family val="2"/>
      </rPr>
      <t>: Office + ligações locais, serviços especiais sem custo (0800, etc).</t>
    </r>
  </si>
  <si>
    <r>
      <t>·</t>
    </r>
    <r>
      <rPr>
        <sz val="7"/>
        <rFont val="Times New Roman"/>
        <family val="1"/>
      </rPr>
      <t xml:space="preserve">        </t>
    </r>
    <r>
      <rPr>
        <b/>
        <sz val="9"/>
        <rFont val="Verdana"/>
        <family val="2"/>
      </rPr>
      <t>Mobile</t>
    </r>
    <r>
      <rPr>
        <sz val="9"/>
        <rFont val="Verdana"/>
        <family val="2"/>
      </rPr>
      <t>: Local + Ligações Celulares Locais</t>
    </r>
  </si>
  <si>
    <r>
      <t>·</t>
    </r>
    <r>
      <rPr>
        <sz val="7"/>
        <rFont val="Times New Roman"/>
        <family val="1"/>
      </rPr>
      <t xml:space="preserve">        </t>
    </r>
    <r>
      <rPr>
        <b/>
        <sz val="9"/>
        <rFont val="Verdana"/>
        <family val="2"/>
      </rPr>
      <t>National</t>
    </r>
    <r>
      <rPr>
        <sz val="9"/>
        <rFont val="Verdana"/>
        <family val="2"/>
      </rPr>
      <t>: Mobile + Ligações Interurbanas, incluindo interurbano para celular.</t>
    </r>
  </si>
  <si>
    <r>
      <t>·</t>
    </r>
    <r>
      <rPr>
        <sz val="7"/>
        <rFont val="Times New Roman"/>
        <family val="1"/>
      </rPr>
      <t xml:space="preserve">        </t>
    </r>
    <r>
      <rPr>
        <b/>
        <sz val="9"/>
        <rFont val="Verdana"/>
        <family val="2"/>
      </rPr>
      <t>International</t>
    </r>
    <r>
      <rPr>
        <sz val="9"/>
        <rFont val="Verdana"/>
        <family val="2"/>
      </rPr>
      <t>: National + ligações internacionais (DDI)</t>
    </r>
  </si>
  <si>
    <r>
      <t>·</t>
    </r>
    <r>
      <rPr>
        <sz val="7"/>
        <rFont val="Times New Roman"/>
        <family val="1"/>
      </rPr>
      <t xml:space="preserve">        </t>
    </r>
    <r>
      <rPr>
        <b/>
        <sz val="9"/>
        <rFont val="Verdana"/>
        <family val="2"/>
      </rPr>
      <t>Premium</t>
    </r>
    <r>
      <rPr>
        <sz val="9"/>
        <rFont val="Verdana"/>
        <family val="2"/>
      </rPr>
      <t>: International + ligações para serviços especiais com custo (0500, 0900, etc).</t>
    </r>
  </si>
  <si>
    <t>Por padrão, as ligações de emergência (190, 192, etc) não são categorizadas sendo possível a ligação independente da classe de restrição do usuário / aparelho</t>
  </si>
  <si>
    <t>Ramal</t>
  </si>
  <si>
    <t>Indicar o ramal do usuário (privado ou público/E164)</t>
  </si>
  <si>
    <t>Modelo Aparelho</t>
  </si>
  <si>
    <t xml:space="preserve">O cliente deverá informar o modelo do aparelho do respectivo usuário e/ou utilização de softphone. </t>
  </si>
  <si>
    <t>Softphone  /  Aparelho</t>
  </si>
  <si>
    <t xml:space="preserve">O cliente deverá indicar se o usuário utilizará aparelho ou softphone. </t>
  </si>
  <si>
    <t xml:space="preserve">Se o usuário terá acesso as facilidades de Comunicações Unificadas (OpenScapeUC Application).  </t>
  </si>
  <si>
    <t>Endereço de E-mail</t>
  </si>
  <si>
    <t xml:space="preserve">Indicar o endereço de e-mail do usuário. </t>
  </si>
  <si>
    <t xml:space="preserve">Nota: Obrigatório quando possuir facilidades de Comunicações Unificadas (OpenScapeUC Application).    </t>
  </si>
  <si>
    <t>Windows Account</t>
  </si>
  <si>
    <t xml:space="preserve">Indicar o login de rede do usuário.    </t>
  </si>
  <si>
    <t>Telephony Settings</t>
  </si>
  <si>
    <t xml:space="preserve">Codigo (Prefixo) do Site </t>
  </si>
  <si>
    <t>Código de discagem necessário para sites com plano de numeração “aberto”, onde o usuário irá discar esse número seguido do ramal a qual deseja chamar.</t>
  </si>
  <si>
    <t>Faixa Interna de Ramais</t>
  </si>
  <si>
    <t>Indicar se houver uma faixa de ramais interna (não pública) definida para a respectiva localidade.</t>
  </si>
  <si>
    <t>Faixa Externa de Ramais (DDR)</t>
  </si>
  <si>
    <t>Indicar a faixa de ramais DDR.</t>
  </si>
  <si>
    <t>Tronco Chave</t>
  </si>
  <si>
    <t>Inserir o número do tronco chave (número principal) da localidade.</t>
  </si>
  <si>
    <t>Quantidade de Dígitos dos Ramais</t>
  </si>
  <si>
    <t>Tamanho de dígitos do Ramal, ou seja, indicar valor “4” para ramais com 4 dígitos (Ex: 2669)</t>
  </si>
  <si>
    <t>Código de Acesso para ligações externas</t>
  </si>
  <si>
    <t>Código que o usuário irá digitar para realizar ligações externas (Ex: “0”)</t>
  </si>
  <si>
    <t>Código para Ligações DDD</t>
  </si>
  <si>
    <t>Código para realizar ligações DDD (Ex: “21”)</t>
  </si>
  <si>
    <t>Código para Ligações DDI</t>
  </si>
  <si>
    <t>Usuário digita o código da operadora?</t>
  </si>
  <si>
    <t xml:space="preserve">Indicar se o usuário digita o código da operadora. Em caso de "Não", o código será adicionado automáticamente pela central telefonica. </t>
  </si>
  <si>
    <t>Device Name</t>
  </si>
  <si>
    <t>Device Port</t>
  </si>
  <si>
    <t>Carrier Name</t>
  </si>
  <si>
    <t>Type / Protocol</t>
  </si>
  <si>
    <t>Number of channels</t>
  </si>
  <si>
    <t>Country, Area and Subscriber Code</t>
  </si>
  <si>
    <t>DID Extension Range</t>
  </si>
  <si>
    <t>MOF</t>
  </si>
  <si>
    <t>Embratel</t>
  </si>
  <si>
    <t>E1 - ISDN Pri</t>
  </si>
  <si>
    <t>1500-8999</t>
  </si>
  <si>
    <t>B01</t>
  </si>
  <si>
    <t>Oi</t>
  </si>
  <si>
    <t>E1 - CAS (MFC/R2)</t>
  </si>
  <si>
    <t>15</t>
  </si>
  <si>
    <t>3100-3149</t>
  </si>
  <si>
    <t>2</t>
  </si>
  <si>
    <t>Telefonica</t>
  </si>
  <si>
    <t>30</t>
  </si>
  <si>
    <t>3150-3199,3500-3549</t>
  </si>
  <si>
    <t>Porta</t>
  </si>
  <si>
    <t>Operadora</t>
  </si>
  <si>
    <t>Tipo / Protocolo</t>
  </si>
  <si>
    <t>Número de Canais</t>
  </si>
  <si>
    <t>Código do País, Área e Prefixo</t>
  </si>
  <si>
    <t>Faixa de Ramais DDR</t>
  </si>
  <si>
    <t>SSP Carrier Name</t>
  </si>
  <si>
    <t>Number of Channels</t>
  </si>
  <si>
    <t>SSP FQDN / IP (SIP)</t>
  </si>
  <si>
    <t>SIP Transport Protocol</t>
  </si>
  <si>
    <t>SIP Port</t>
  </si>
  <si>
    <t>SIP Resgistration</t>
  </si>
  <si>
    <t>SSP FQDN / IP (RTP)</t>
  </si>
  <si>
    <t>RTP Port Range</t>
  </si>
  <si>
    <t>DID Extension Number / Range</t>
  </si>
  <si>
    <t>SBC01</t>
  </si>
  <si>
    <t>SIP Service Telecom</t>
  </si>
  <si>
    <t>trunking01.ssp2.ssp.net</t>
  </si>
  <si>
    <t>5060</t>
  </si>
  <si>
    <t>24000-31999</t>
  </si>
  <si>
    <t>OSB02</t>
  </si>
  <si>
    <t>Oi Telecom</t>
  </si>
  <si>
    <t>trunking02.ssp2.ssp.net</t>
  </si>
  <si>
    <t>5061</t>
  </si>
  <si>
    <t>18000-18999</t>
  </si>
  <si>
    <t>Endereço IP ou FQDN do Provedor (SIP)</t>
  </si>
  <si>
    <t>Protocolo de Transport SIP</t>
  </si>
  <si>
    <t>Porta SIP</t>
  </si>
  <si>
    <t>Registro SIP</t>
  </si>
  <si>
    <t>Endereço IP ou FQDN do Provedor (RTP)</t>
  </si>
  <si>
    <t>Portas de RTP</t>
  </si>
  <si>
    <t>Site Prefix</t>
  </si>
  <si>
    <t>Extension ranges</t>
  </si>
  <si>
    <t>Extension Digits</t>
  </si>
  <si>
    <t>Access code for outgoing line</t>
  </si>
  <si>
    <t>Carreier Code National</t>
  </si>
  <si>
    <t>Carreier Code International</t>
  </si>
  <si>
    <t>User needs set Carrier Code?</t>
  </si>
  <si>
    <t>811</t>
  </si>
  <si>
    <t>2000-3000</t>
  </si>
  <si>
    <t>0</t>
  </si>
  <si>
    <t>721</t>
  </si>
  <si>
    <t>3000-3199</t>
  </si>
  <si>
    <t>015</t>
  </si>
  <si>
    <t>Faixa de Ramais</t>
  </si>
  <si>
    <t>Código para Linha Externa</t>
  </si>
  <si>
    <t>Rota</t>
  </si>
  <si>
    <t>55113795</t>
  </si>
  <si>
    <t>7000-7599
9000-9599</t>
  </si>
  <si>
    <t>7</t>
  </si>
  <si>
    <t>00</t>
  </si>
  <si>
    <t>000</t>
  </si>
  <si>
    <t>Nome de Exibição</t>
  </si>
  <si>
    <t>Permissão de Discagem</t>
  </si>
  <si>
    <t>Softphone / Aparelho</t>
  </si>
  <si>
    <t>Voicemail</t>
  </si>
  <si>
    <t>Recording</t>
  </si>
  <si>
    <t>Prompt Language</t>
  </si>
  <si>
    <t>Grupo Consecutivo (Piloto)</t>
  </si>
  <si>
    <t>Tipo do Grupo Consecutivo</t>
  </si>
  <si>
    <t>Grupo de Captura</t>
  </si>
  <si>
    <t>Primeiro Nome</t>
  </si>
  <si>
    <t>Sobrenome</t>
  </si>
  <si>
    <t>Localidade 1</t>
  </si>
  <si>
    <t>Fulano</t>
  </si>
  <si>
    <t>55(11) 3817-2101</t>
  </si>
  <si>
    <t>Desktop Phone</t>
  </si>
  <si>
    <t>Silva</t>
  </si>
  <si>
    <t>Localidade 2</t>
  </si>
  <si>
    <t>Portaria</t>
  </si>
  <si>
    <t>55(21) 3256-3010</t>
  </si>
  <si>
    <t>Correio de Voz</t>
  </si>
  <si>
    <t>Gravação</t>
  </si>
  <si>
    <t>Idioma de Prompts</t>
  </si>
  <si>
    <t>IP atual</t>
  </si>
  <si>
    <t>NP atual</t>
  </si>
  <si>
    <t>NP novo</t>
  </si>
  <si>
    <t>HERMANO</t>
  </si>
  <si>
    <t>N/A</t>
  </si>
  <si>
    <t>Ver aba "dados dos ramais"</t>
  </si>
  <si>
    <t>NP_MAU</t>
  </si>
  <si>
    <t>ERGONOMISTA</t>
  </si>
  <si>
    <t>Recepcao</t>
  </si>
  <si>
    <t>IGOR GEOVANE</t>
  </si>
  <si>
    <t>Corredor P1</t>
  </si>
  <si>
    <t>EMPREITEROPOLIS</t>
  </si>
  <si>
    <t>ATA tipo I</t>
  </si>
  <si>
    <t>RECAP OP TEU</t>
  </si>
  <si>
    <t>SUPERV UT</t>
  </si>
  <si>
    <t>SUPERV TE</t>
  </si>
  <si>
    <t>PAINEL UT</t>
  </si>
  <si>
    <t>SUPERVISOR HDT</t>
  </si>
  <si>
    <t>Supervisor RE</t>
  </si>
  <si>
    <t>RECAP OP RE</t>
  </si>
  <si>
    <t>UHDT</t>
  </si>
  <si>
    <t>PAINEL 600</t>
  </si>
  <si>
    <t>UHDS</t>
  </si>
  <si>
    <t>UGH URE 2</t>
  </si>
  <si>
    <t>CCL CAMPO</t>
  </si>
  <si>
    <t>ELEVADOR FCC</t>
  </si>
  <si>
    <t>Wagner</t>
  </si>
  <si>
    <t>Tatiana</t>
  </si>
  <si>
    <t>GESTAO DE ACESSO</t>
  </si>
  <si>
    <t>10.252.139.13</t>
  </si>
  <si>
    <t>JESSICA</t>
  </si>
  <si>
    <t>10.252.139.15</t>
  </si>
  <si>
    <t>Antonio</t>
  </si>
  <si>
    <t>10.252.139.16</t>
  </si>
  <si>
    <t>EMERGENCIA 8800</t>
  </si>
  <si>
    <t>CINTIA MARIA</t>
  </si>
  <si>
    <t>10.252.139.2</t>
  </si>
  <si>
    <t>ACESSO RECAP</t>
  </si>
  <si>
    <t>10.252.139.26</t>
  </si>
  <si>
    <t>COORDENF</t>
  </si>
  <si>
    <t>Balcao P2</t>
  </si>
  <si>
    <t>10.252.139.3</t>
  </si>
  <si>
    <t>ANDRE LUIZ</t>
  </si>
  <si>
    <t>10.252.139.31</t>
  </si>
  <si>
    <t>GERSON</t>
  </si>
  <si>
    <t>10.252.139.33</t>
  </si>
  <si>
    <t>10.252.139.36</t>
  </si>
  <si>
    <t>Enfermagem</t>
  </si>
  <si>
    <t>FERNANDA</t>
  </si>
  <si>
    <t>10.252.139.39</t>
  </si>
  <si>
    <t>Supervisor</t>
  </si>
  <si>
    <t>10.252.139.4</t>
  </si>
  <si>
    <t>Inspetores ISC</t>
  </si>
  <si>
    <t>SMS  TELSAN</t>
  </si>
  <si>
    <t>10.252.139.41</t>
  </si>
  <si>
    <t>Raphael</t>
  </si>
  <si>
    <t>10.252.139.42</t>
  </si>
  <si>
    <t>Vigilante Lider</t>
  </si>
  <si>
    <t>10.252.139.44</t>
  </si>
  <si>
    <t>Rodrigo Augusto</t>
  </si>
  <si>
    <t>Sala CFTV</t>
  </si>
  <si>
    <t>MEDICINA RECAP</t>
  </si>
  <si>
    <t>10.252.139.52</t>
  </si>
  <si>
    <t>Ana Paula</t>
  </si>
  <si>
    <t>10.252.139.53</t>
  </si>
  <si>
    <t>PAULO CESAR</t>
  </si>
  <si>
    <t>10.252.139.54</t>
  </si>
  <si>
    <t>Aldo</t>
  </si>
  <si>
    <t>10.252.139.57</t>
  </si>
  <si>
    <t>Reunioes SMS</t>
  </si>
  <si>
    <t>MULTIPROF</t>
  </si>
  <si>
    <t>10.252.139.6</t>
  </si>
  <si>
    <t>Turno SMS SI</t>
  </si>
  <si>
    <t>10.252.139.60</t>
  </si>
  <si>
    <t>Luiz Antonio</t>
  </si>
  <si>
    <t>10.252.139.64</t>
  </si>
  <si>
    <t>Aparecido Lira</t>
  </si>
  <si>
    <t>10.252.139.66</t>
  </si>
  <si>
    <t>SERVICO SOCIAL</t>
  </si>
  <si>
    <t>10.252.139.67</t>
  </si>
  <si>
    <t>10.252.139.7</t>
  </si>
  <si>
    <t>Julio Cesar</t>
  </si>
  <si>
    <t>10.252.139.70</t>
  </si>
  <si>
    <t>TONON</t>
  </si>
  <si>
    <t>10.252.139.75</t>
  </si>
  <si>
    <t>WESLEY O SILVA</t>
  </si>
  <si>
    <t>Ricardo</t>
  </si>
  <si>
    <t>Graziella</t>
  </si>
  <si>
    <t>10.252.140.22</t>
  </si>
  <si>
    <t>Evandalo</t>
  </si>
  <si>
    <t>Artur Clerio</t>
  </si>
  <si>
    <t>BALANCA</t>
  </si>
  <si>
    <t>10.252.140.6</t>
  </si>
  <si>
    <t>Valdeci</t>
  </si>
  <si>
    <t>10.252.140.75</t>
  </si>
  <si>
    <t>TRANSPORTE</t>
  </si>
  <si>
    <t>10.252.140.85</t>
  </si>
  <si>
    <t>OpMan RE</t>
  </si>
  <si>
    <t>GPI OP UT</t>
  </si>
  <si>
    <t>10.252.141.11</t>
  </si>
  <si>
    <t>10.252.141.12</t>
  </si>
  <si>
    <t>ROBSON STATONATO</t>
  </si>
  <si>
    <t>Douglas Tirapani</t>
  </si>
  <si>
    <t>UTA 1</t>
  </si>
  <si>
    <t>10.252.141.2</t>
  </si>
  <si>
    <t>CCL TEU UT</t>
  </si>
  <si>
    <t>CCL RE</t>
  </si>
  <si>
    <t>10.252.141.22</t>
  </si>
  <si>
    <t>GPI OP TE</t>
  </si>
  <si>
    <t>10.252.141.24</t>
  </si>
  <si>
    <t>CLEITON ENGEMON</t>
  </si>
  <si>
    <t>10.252.141.25</t>
  </si>
  <si>
    <t>Carlos</t>
  </si>
  <si>
    <t>10.252.141.26</t>
  </si>
  <si>
    <t>MOMOSE</t>
  </si>
  <si>
    <t>10.252.141.29</t>
  </si>
  <si>
    <t>GISLENY DANTAS</t>
  </si>
  <si>
    <t>10.252.141.3</t>
  </si>
  <si>
    <t>Leonardo</t>
  </si>
  <si>
    <t>10.252.141.31</t>
  </si>
  <si>
    <t>LUIS MARCOLINO</t>
  </si>
  <si>
    <t>10.252.141.33</t>
  </si>
  <si>
    <t>Mateus</t>
  </si>
  <si>
    <t>10.252.141.38</t>
  </si>
  <si>
    <t>CCLUHDT</t>
  </si>
  <si>
    <t>10.252.141.39</t>
  </si>
  <si>
    <t>10.252.141.40</t>
  </si>
  <si>
    <t>SMS GPI</t>
  </si>
  <si>
    <t>10.252.141.41</t>
  </si>
  <si>
    <t>David</t>
  </si>
  <si>
    <t>10.252.141.42</t>
  </si>
  <si>
    <t>OPMAN HDT</t>
  </si>
  <si>
    <t>10.252.141.43</t>
  </si>
  <si>
    <t>SALA COORDENACAO</t>
  </si>
  <si>
    <t>10.252.141.45</t>
  </si>
  <si>
    <t>Cardoso</t>
  </si>
  <si>
    <t>CTO TORRESAN</t>
  </si>
  <si>
    <t>10.252.141.49</t>
  </si>
  <si>
    <t>MILLER</t>
  </si>
  <si>
    <t>OP manuten HDT</t>
  </si>
  <si>
    <t>10.252.141.54</t>
  </si>
  <si>
    <t>SALA DE TREINAME</t>
  </si>
  <si>
    <t>CASSIA OP</t>
  </si>
  <si>
    <t>10.252.141.58</t>
  </si>
  <si>
    <t>CTO CRAQUEAMENTO</t>
  </si>
  <si>
    <t>10.252.141.65</t>
  </si>
  <si>
    <t>Rafael Barbin</t>
  </si>
  <si>
    <t>10.252.141.7</t>
  </si>
  <si>
    <t>Anderson</t>
  </si>
  <si>
    <t>10.252.141.72</t>
  </si>
  <si>
    <t>SALA CCL</t>
  </si>
  <si>
    <t>10.252.141.73</t>
  </si>
  <si>
    <t>LUCAS GALINDO</t>
  </si>
  <si>
    <t>10.252.141.74</t>
  </si>
  <si>
    <t>Edenilson</t>
  </si>
  <si>
    <t>10.252.141.75</t>
  </si>
  <si>
    <t>Audiometria</t>
  </si>
  <si>
    <t>10.252.141.9</t>
  </si>
  <si>
    <t>GPI OPMAN UT</t>
  </si>
  <si>
    <t>10.252.141.96</t>
  </si>
  <si>
    <t>Ação</t>
  </si>
  <si>
    <t>ID IC</t>
  </si>
  <si>
    <t>ROTA</t>
  </si>
  <si>
    <t>MCDU</t>
  </si>
  <si>
    <t>E164</t>
  </si>
  <si>
    <t>Prefixo</t>
  </si>
  <si>
    <t>Estação de registro</t>
  </si>
  <si>
    <t>Registro aparelho</t>
  </si>
  <si>
    <t>Registro Microsip</t>
  </si>
  <si>
    <t>Tipo</t>
  </si>
  <si>
    <t>Aparelho DLS</t>
  </si>
  <si>
    <t>Nome da estação de registro</t>
  </si>
  <si>
    <t>External Number</t>
  </si>
  <si>
    <t>Type</t>
  </si>
  <si>
    <t>Atribuído a</t>
  </si>
  <si>
    <t>Departamento</t>
  </si>
  <si>
    <t>Status do Estágio de Ciclo de vida</t>
  </si>
  <si>
    <t>DSP</t>
  </si>
  <si>
    <t>Apenas Computador</t>
  </si>
  <si>
    <t>Uso Coletivo</t>
  </si>
  <si>
    <t>Chefe Secretaria</t>
  </si>
  <si>
    <t>Municipio</t>
  </si>
  <si>
    <t>display name</t>
  </si>
  <si>
    <t>Localização</t>
  </si>
  <si>
    <t>Criado em</t>
  </si>
  <si>
    <t>Atualizado por</t>
  </si>
  <si>
    <t>Atualizado em</t>
  </si>
  <si>
    <t>Categoria de Ramal</t>
  </si>
  <si>
    <t>Adm ou Ope</t>
  </si>
  <si>
    <t>Off ou Onshore</t>
  </si>
  <si>
    <t>Hunt Group</t>
  </si>
  <si>
    <t>Piloto de Hunt Group</t>
  </si>
  <si>
    <t>Gravador Corporativo</t>
  </si>
  <si>
    <t>Está no OSV?</t>
  </si>
  <si>
    <t>Desvio</t>
  </si>
  <si>
    <t>x</t>
  </si>
  <si>
    <t>Lotação</t>
  </si>
  <si>
    <t>PN responsável</t>
  </si>
  <si>
    <t>IP no DLS</t>
  </si>
  <si>
    <t>NetManager-JUL22_NOV_22</t>
  </si>
  <si>
    <t>Cadastrado?</t>
  </si>
  <si>
    <t>LI atual</t>
  </si>
  <si>
    <t>Está no Teams?</t>
  </si>
  <si>
    <t>Data Registro</t>
  </si>
  <si>
    <t>Reg&gt;4m</t>
  </si>
  <si>
    <t>IP OSV</t>
  </si>
  <si>
    <t>Site  (usuário)</t>
  </si>
  <si>
    <t>IP de registro</t>
  </si>
  <si>
    <t>Central Bilhetagem</t>
  </si>
  <si>
    <t>Central Localização</t>
  </si>
  <si>
    <t>registro aparelho</t>
  </si>
  <si>
    <t>registro microsip</t>
  </si>
  <si>
    <t>xx</t>
  </si>
  <si>
    <t>NP</t>
  </si>
  <si>
    <t>Chave</t>
  </si>
  <si>
    <t>Devolutiva</t>
  </si>
  <si>
    <t>&lt;Key Module (Self Labeling Keys)&gt;</t>
  </si>
  <si>
    <t>tipo aparelho Outsourcing</t>
  </si>
  <si>
    <t xml:space="preserve">Call Pick Up </t>
  </si>
  <si>
    <t>Ordem de IP</t>
  </si>
  <si>
    <t>Outsourcing-ATA</t>
  </si>
  <si>
    <t>LI383748</t>
  </si>
  <si>
    <t>ATA</t>
  </si>
  <si>
    <t>0.0.0.0</t>
  </si>
  <si>
    <t>RECAP / MAUA</t>
  </si>
  <si>
    <t>IP CORPORATIVO</t>
  </si>
  <si>
    <t>Marcelo Euripedes Ferreira Napoliao</t>
  </si>
  <si>
    <t>Operação</t>
  </si>
  <si>
    <t>VERDADEIRO</t>
  </si>
  <si>
    <t>Coletivo</t>
  </si>
  <si>
    <t>FALSO</t>
  </si>
  <si>
    <t>RECAP - MAU</t>
  </si>
  <si>
    <t>SACHBOT</t>
  </si>
  <si>
    <t>2. SEMI-RESTRITO (SR)</t>
  </si>
  <si>
    <t>Operacional</t>
  </si>
  <si>
    <t>Onshore</t>
  </si>
  <si>
    <t>TIC/RGNCL/RGN/PN-RE</t>
  </si>
  <si>
    <t>IP-CORP</t>
  </si>
  <si>
    <t>CJI4</t>
  </si>
  <si>
    <t>Outsourcing (mantém aparelho ONSHORE)</t>
  </si>
  <si>
    <t>LI345694</t>
  </si>
  <si>
    <t>RECAP/OP/RE</t>
  </si>
  <si>
    <t>RCHZ</t>
  </si>
  <si>
    <t>Outsourcing</t>
  </si>
  <si>
    <t>LI345921</t>
  </si>
  <si>
    <t>OS15</t>
  </si>
  <si>
    <t>Cintia Maria Marcelino Lopes</t>
  </si>
  <si>
    <t>RECAP/SMS</t>
  </si>
  <si>
    <t>Individual</t>
  </si>
  <si>
    <t>mateus.friedmann@wipro.com</t>
  </si>
  <si>
    <t>1. RESTRITO (R)</t>
  </si>
  <si>
    <t>RSNS</t>
  </si>
  <si>
    <t>LI345671</t>
  </si>
  <si>
    <t>Antonio Celso Moreira dos Reis</t>
  </si>
  <si>
    <t>ISC/OSC/SCSPSUL/SCSP</t>
  </si>
  <si>
    <t>TIC/CORP/RJTI/PN-CI</t>
  </si>
  <si>
    <t>TWWB</t>
  </si>
  <si>
    <t>LI345731</t>
  </si>
  <si>
    <t>5. PRIVILEGIADO NACIONAL (PN)</t>
  </si>
  <si>
    <t>LI383322</t>
  </si>
  <si>
    <t>Simone Ferreira Bersote</t>
  </si>
  <si>
    <t>RSON</t>
  </si>
  <si>
    <t>LI345800</t>
  </si>
  <si>
    <t>Luiz Fernando Rimi</t>
  </si>
  <si>
    <t>RECAP/OT/LB</t>
  </si>
  <si>
    <t>RC3S</t>
  </si>
  <si>
    <t>Teams-software</t>
  </si>
  <si>
    <t>LI383771</t>
  </si>
  <si>
    <t>Wagner Francisco de Souza</t>
  </si>
  <si>
    <t/>
  </si>
  <si>
    <t>XV2L</t>
  </si>
  <si>
    <t>Outsourcing+Teams</t>
  </si>
  <si>
    <t>LI383280</t>
  </si>
  <si>
    <t>Tatiana Giroldo Ferreira</t>
  </si>
  <si>
    <t>Não Utilizado</t>
  </si>
  <si>
    <t>AD9N</t>
  </si>
  <si>
    <t>UPRH</t>
  </si>
  <si>
    <t>Desativar</t>
  </si>
  <si>
    <t>LI345569</t>
  </si>
  <si>
    <t>Sandro Roberto Quirino de Oliveira</t>
  </si>
  <si>
    <t>RSX5</t>
  </si>
  <si>
    <t>LI345920</t>
  </si>
  <si>
    <t>OS40</t>
  </si>
  <si>
    <t>Jessica dos Santos Pereira Silva</t>
  </si>
  <si>
    <t>Y02N</t>
  </si>
  <si>
    <t>DT4B</t>
  </si>
  <si>
    <t>LI383776</t>
  </si>
  <si>
    <t>Maria Celia de Amorim Silva</t>
  </si>
  <si>
    <t>F1MK</t>
  </si>
  <si>
    <t>EJ50</t>
  </si>
  <si>
    <t>LI383326</t>
  </si>
  <si>
    <t>Raphael Franco de Campos</t>
  </si>
  <si>
    <t>CT00000129</t>
  </si>
  <si>
    <t>RPLQ</t>
  </si>
  <si>
    <t>Outsourcing-ATA+aparelho</t>
  </si>
  <si>
    <t>LI345867</t>
  </si>
  <si>
    <t>Patricia Rabelo Martins</t>
  </si>
  <si>
    <t>CFL3</t>
  </si>
  <si>
    <t>LI383258</t>
  </si>
  <si>
    <t>4. PRIVILEGIADO CELULAR (PC)</t>
  </si>
  <si>
    <t>LI345751</t>
  </si>
  <si>
    <t>Osias Valadares Guimaraes</t>
  </si>
  <si>
    <t>SMS/SMS-RGN-C&amp;L/PN-RGN/REF-RPBC-RECAP</t>
  </si>
  <si>
    <t>TIC/CORP/RJTI/PN-STSMS</t>
  </si>
  <si>
    <t>DI3R</t>
  </si>
  <si>
    <t>LI345848</t>
  </si>
  <si>
    <t>Andre Luiz Rodrigues</t>
  </si>
  <si>
    <t>ypi9</t>
  </si>
  <si>
    <t>LI383328</t>
  </si>
  <si>
    <t>Gerson de Pinho Vianna</t>
  </si>
  <si>
    <t>RDMR</t>
  </si>
  <si>
    <t>LI345658</t>
  </si>
  <si>
    <t>LI345776</t>
  </si>
  <si>
    <t>Mateus Tonon</t>
  </si>
  <si>
    <t>RX14</t>
  </si>
  <si>
    <t>LI345603</t>
  </si>
  <si>
    <t>Fernanda Caroline Godoy</t>
  </si>
  <si>
    <t>RECAP/MA/PM</t>
  </si>
  <si>
    <t>CYZY</t>
  </si>
  <si>
    <t>LI345649</t>
  </si>
  <si>
    <t>LI345884</t>
  </si>
  <si>
    <t>LI346116</t>
  </si>
  <si>
    <t>Raphael Henryque Domingues Rigueto</t>
  </si>
  <si>
    <t>CW8V</t>
  </si>
  <si>
    <t>LI345758</t>
  </si>
  <si>
    <t>LI345623</t>
  </si>
  <si>
    <t>Rodrigo Augusto Marques</t>
  </si>
  <si>
    <t>AMW2</t>
  </si>
  <si>
    <t>LI345861</t>
  </si>
  <si>
    <t>LI345900</t>
  </si>
  <si>
    <t>3. PRIVILEGIADO LOCAL (PL)</t>
  </si>
  <si>
    <t>LI345721</t>
  </si>
  <si>
    <t>Ana Paula Barros de Souza Bassiquete</t>
  </si>
  <si>
    <t>RECAP/ES/BSI</t>
  </si>
  <si>
    <t>APZB</t>
  </si>
  <si>
    <t>RCR7</t>
  </si>
  <si>
    <t>LI383335</t>
  </si>
  <si>
    <t>Paulo Cesar dos Santos</t>
  </si>
  <si>
    <t>Y07G</t>
  </si>
  <si>
    <t>LI383337</t>
  </si>
  <si>
    <t>Aldo Macedo</t>
  </si>
  <si>
    <t>AJEB</t>
  </si>
  <si>
    <t>LI346143</t>
  </si>
  <si>
    <t>LI345677</t>
  </si>
  <si>
    <t>RECAP/SMS/SI</t>
  </si>
  <si>
    <t>LI345637</t>
  </si>
  <si>
    <t>Luiz Antonio Alves de Almeida</t>
  </si>
  <si>
    <t>RCUS</t>
  </si>
  <si>
    <t>LI346102</t>
  </si>
  <si>
    <t>AUC</t>
  </si>
  <si>
    <t>Aparecido Serafim de Lira</t>
  </si>
  <si>
    <t>TIC/OI/MAC/SPS</t>
  </si>
  <si>
    <t>X8F1</t>
  </si>
  <si>
    <t>LI345648</t>
  </si>
  <si>
    <t>Lidia Candida de Faria Medrado</t>
  </si>
  <si>
    <t>C4IG</t>
  </si>
  <si>
    <t>LI345797</t>
  </si>
  <si>
    <t>Julio Cesar Machiaveli</t>
  </si>
  <si>
    <t>RSKW</t>
  </si>
  <si>
    <t>LI345582</t>
  </si>
  <si>
    <t>LI383810</t>
  </si>
  <si>
    <t>Wesley Oliveira da Silva</t>
  </si>
  <si>
    <t>LI383739</t>
  </si>
  <si>
    <t>AFA</t>
  </si>
  <si>
    <t>Hermano da Silva Dourado Costa</t>
  </si>
  <si>
    <t>BPD3</t>
  </si>
  <si>
    <t>LI383265</t>
  </si>
  <si>
    <t>André Fabricio da Silveira</t>
  </si>
  <si>
    <t>RSKQ</t>
  </si>
  <si>
    <t>LI345750</t>
  </si>
  <si>
    <t>LI345578</t>
  </si>
  <si>
    <t>Igor Geovane Beltrao dos Santos</t>
  </si>
  <si>
    <t>CWKE</t>
  </si>
  <si>
    <t>LI345771</t>
  </si>
  <si>
    <t>LI345664</t>
  </si>
  <si>
    <t>Ronaldo Alves de Pontes</t>
  </si>
  <si>
    <t>CMI/MA/OC/OC-SP</t>
  </si>
  <si>
    <t>TIC/RGNCL/CMIE/PN-CMIE</t>
  </si>
  <si>
    <t>TU3R</t>
  </si>
  <si>
    <t>LI345757</t>
  </si>
  <si>
    <t>Ricardo Campagnolo</t>
  </si>
  <si>
    <t>RECAP/MA/EED</t>
  </si>
  <si>
    <t>RSNE</t>
  </si>
  <si>
    <t>LI345701</t>
  </si>
  <si>
    <t>Graziella Ferreira Pinto</t>
  </si>
  <si>
    <t>TTR4</t>
  </si>
  <si>
    <t>LI345843</t>
  </si>
  <si>
    <t>Evandalo Martins dos Santos</t>
  </si>
  <si>
    <t>RECAP/ES</t>
  </si>
  <si>
    <t>DBJQ</t>
  </si>
  <si>
    <t>LI383430</t>
  </si>
  <si>
    <t>Artur Clerio Daniel Felix Lopes dos Santos</t>
  </si>
  <si>
    <t>DM57</t>
  </si>
  <si>
    <t>LI345711</t>
  </si>
  <si>
    <t>Wilson de Queiroz Cardoso Junior</t>
  </si>
  <si>
    <t>RECAP/OP/TEU</t>
  </si>
  <si>
    <t>RQQQ</t>
  </si>
  <si>
    <t>LI383740</t>
  </si>
  <si>
    <t>Taciana Magno Rosada de Oliveira</t>
  </si>
  <si>
    <t>COMPARTILHADO/GIO/SSE/AO-I</t>
  </si>
  <si>
    <t>EDISA - VLG</t>
  </si>
  <si>
    <t>BEI6</t>
  </si>
  <si>
    <t>LI345700</t>
  </si>
  <si>
    <t>Rafael Barbin de Oliveira</t>
  </si>
  <si>
    <t>RCR4</t>
  </si>
  <si>
    <t>LI345587</t>
  </si>
  <si>
    <t>LI345999</t>
  </si>
  <si>
    <t>Gisleny Goncalves Dantas</t>
  </si>
  <si>
    <t>U3QV</t>
  </si>
  <si>
    <t>LI345580</t>
  </si>
  <si>
    <t>BSA</t>
  </si>
  <si>
    <t>LI383313</t>
  </si>
  <si>
    <t>LI345581</t>
  </si>
  <si>
    <t>Eduardo Yasuharu Ferrara Sbrana Momose</t>
  </si>
  <si>
    <t>ATAA</t>
  </si>
  <si>
    <t>LI345695</t>
  </si>
  <si>
    <t>LI345752</t>
  </si>
  <si>
    <t>LI346062</t>
  </si>
  <si>
    <t>LI345803</t>
  </si>
  <si>
    <t>LI345707</t>
  </si>
  <si>
    <t>LI345930</t>
  </si>
  <si>
    <t>LI345682</t>
  </si>
  <si>
    <t>Lucas Galindo Sousa</t>
  </si>
  <si>
    <t>B2HV</t>
  </si>
  <si>
    <t>LI345717</t>
  </si>
  <si>
    <t>Cleiton Amaral Azevedo</t>
  </si>
  <si>
    <t>RECAP/MA</t>
  </si>
  <si>
    <t>RS7V</t>
  </si>
  <si>
    <t>LI345656</t>
  </si>
  <si>
    <t>Carlos Henrique Rodrigues</t>
  </si>
  <si>
    <t>RECAP/OT/EP</t>
  </si>
  <si>
    <t>DYH3</t>
  </si>
  <si>
    <t>LI345683</t>
  </si>
  <si>
    <t>LI383286</t>
  </si>
  <si>
    <t>LI345616</t>
  </si>
  <si>
    <t>Leonardo Sant'anna Lima Nunes</t>
  </si>
  <si>
    <t>RSQC</t>
  </si>
  <si>
    <t>LI345932</t>
  </si>
  <si>
    <t>Luiz Marcolino Goncalves</t>
  </si>
  <si>
    <t>LI383273</t>
  </si>
  <si>
    <t>LI345937</t>
  </si>
  <si>
    <t>LI383239</t>
  </si>
  <si>
    <t>LI345875</t>
  </si>
  <si>
    <t>LI345915</t>
  </si>
  <si>
    <t>LI383261</t>
  </si>
  <si>
    <t>David Jose Passaro</t>
  </si>
  <si>
    <t>RCIN</t>
  </si>
  <si>
    <t>LI383752</t>
  </si>
  <si>
    <t>LI346063</t>
  </si>
  <si>
    <t>LI345584</t>
  </si>
  <si>
    <t>LI383249</t>
  </si>
  <si>
    <t>Leonardo Torresan San Tana</t>
  </si>
  <si>
    <t>TQ61</t>
  </si>
  <si>
    <t>LI383285</t>
  </si>
  <si>
    <t>Miller Castilho Morari</t>
  </si>
  <si>
    <t>BSNK</t>
  </si>
  <si>
    <t>LI383263</t>
  </si>
  <si>
    <t>LI383329</t>
  </si>
  <si>
    <t>LI383240</t>
  </si>
  <si>
    <t>Cassia Fernanda Tonucci</t>
  </si>
  <si>
    <t>ZW8L</t>
  </si>
  <si>
    <t>LI345819</t>
  </si>
  <si>
    <t>Peter Thiago Sartori Moreira</t>
  </si>
  <si>
    <t>RSPM</t>
  </si>
  <si>
    <t>LI345558</t>
  </si>
  <si>
    <t>Anderson Weslei Ferrari</t>
  </si>
  <si>
    <t>RCOJ</t>
  </si>
  <si>
    <t>LI345560</t>
  </si>
  <si>
    <t>LI345933</t>
  </si>
  <si>
    <t>LI383750</t>
  </si>
  <si>
    <t>Edenilson Granucci Pereira da Silva</t>
  </si>
  <si>
    <t>RSOE</t>
  </si>
  <si>
    <t>LI383338</t>
  </si>
  <si>
    <t>Fabio Oliveira de Almeida</t>
  </si>
  <si>
    <t>RSPK</t>
  </si>
  <si>
    <t>LI345805</t>
  </si>
  <si>
    <t>LI345651</t>
  </si>
  <si>
    <t>LI345785</t>
  </si>
  <si>
    <t>LI345868</t>
  </si>
  <si>
    <t>LI345575</t>
  </si>
  <si>
    <t>LI345712</t>
  </si>
  <si>
    <t>LI345792</t>
  </si>
  <si>
    <t>LI345626</t>
  </si>
  <si>
    <t>LI345714</t>
  </si>
  <si>
    <t>LI345634</t>
  </si>
  <si>
    <t>LI345965</t>
  </si>
  <si>
    <t>LI345825</t>
  </si>
  <si>
    <t>LI345735</t>
  </si>
  <si>
    <t>LI345870</t>
  </si>
  <si>
    <t>LI345725</t>
  </si>
  <si>
    <t>LI345938</t>
  </si>
  <si>
    <t>Directory Number</t>
  </si>
  <si>
    <t>Display Name</t>
  </si>
  <si>
    <t>Feature Profile</t>
  </si>
  <si>
    <t>Keyset</t>
  </si>
  <si>
    <t>Numbering Plan</t>
  </si>
  <si>
    <t>Business Group</t>
  </si>
  <si>
    <t>Branch Office</t>
  </si>
  <si>
    <t>Language</t>
  </si>
  <si>
    <t>Displayed Extension Number</t>
  </si>
  <si>
    <t>Rate Area</t>
  </si>
  <si>
    <t>Class Of Restriction</t>
  </si>
  <si>
    <t>Calling Location Code</t>
  </si>
  <si>
    <t>Transport Protocol</t>
  </si>
  <si>
    <t>IP Address</t>
  </si>
  <si>
    <t>Associated Endpoint</t>
  </si>
  <si>
    <t>'551137957001'</t>
  </si>
  <si>
    <t>'7527001'</t>
  </si>
  <si>
    <t>FP_BG_PETROBRAS02</t>
  </si>
  <si>
    <t>None</t>
  </si>
  <si>
    <t>BG_PETROBRAS02</t>
  </si>
  <si>
    <t>System Default</t>
  </si>
  <si>
    <t>RA_MAU</t>
  </si>
  <si>
    <t>CRCelular</t>
  </si>
  <si>
    <t>'551137957002'</t>
  </si>
  <si>
    <t>'7527002'</t>
  </si>
  <si>
    <t>CRNacional</t>
  </si>
  <si>
    <t>'551137957003'</t>
  </si>
  <si>
    <t>'7527003'</t>
  </si>
  <si>
    <t>CRRestrito</t>
  </si>
  <si>
    <t>10.252.141.16</t>
  </si>
  <si>
    <t>'551137957007'</t>
  </si>
  <si>
    <t>'7527007'</t>
  </si>
  <si>
    <t>JEANDRO</t>
  </si>
  <si>
    <t>'551137957009'</t>
  </si>
  <si>
    <t>'7527009'</t>
  </si>
  <si>
    <t>Rodrigo</t>
  </si>
  <si>
    <t>10.148.36.86</t>
  </si>
  <si>
    <t>'551137957010'</t>
  </si>
  <si>
    <t>'7527010'</t>
  </si>
  <si>
    <t>JHENIFFER  MA</t>
  </si>
  <si>
    <t>10.252.140.30</t>
  </si>
  <si>
    <t>'551137957011'</t>
  </si>
  <si>
    <t>'7527011'</t>
  </si>
  <si>
    <t>'551137957012'</t>
  </si>
  <si>
    <t>'7527012'</t>
  </si>
  <si>
    <t>Elisangela</t>
  </si>
  <si>
    <t>10.252.140.82</t>
  </si>
  <si>
    <t>'551137957014'</t>
  </si>
  <si>
    <t>'7527014'</t>
  </si>
  <si>
    <t>LABORATORIO DE M</t>
  </si>
  <si>
    <t>10.252.139.43</t>
  </si>
  <si>
    <t>'551137957015'</t>
  </si>
  <si>
    <t>'7527015'</t>
  </si>
  <si>
    <t>Cekles</t>
  </si>
  <si>
    <t>10.252.140.18</t>
  </si>
  <si>
    <t>'551137957016'</t>
  </si>
  <si>
    <t>'7527016'</t>
  </si>
  <si>
    <t>Cesar Bilhas</t>
  </si>
  <si>
    <t>10.252.141.4</t>
  </si>
  <si>
    <t>'551137957017'</t>
  </si>
  <si>
    <t>'7527017'</t>
  </si>
  <si>
    <t>'551137957018'</t>
  </si>
  <si>
    <t>'7527018'</t>
  </si>
  <si>
    <t>Atilio</t>
  </si>
  <si>
    <t>'551137957019'</t>
  </si>
  <si>
    <t>'7527019'</t>
  </si>
  <si>
    <t>RH PROPAV</t>
  </si>
  <si>
    <t>10.252.140.94</t>
  </si>
  <si>
    <t>'551137957020'</t>
  </si>
  <si>
    <t>'7527020'</t>
  </si>
  <si>
    <t>'551137957021'</t>
  </si>
  <si>
    <t>'7527021'</t>
  </si>
  <si>
    <t>Thiago Maximo</t>
  </si>
  <si>
    <t>'551137957022'</t>
  </si>
  <si>
    <t>'7527022'</t>
  </si>
  <si>
    <t>10.252.141.89</t>
  </si>
  <si>
    <t>'551137957023'</t>
  </si>
  <si>
    <t>'7527023'</t>
  </si>
  <si>
    <t>'551137957025'</t>
  </si>
  <si>
    <t>'7527025'</t>
  </si>
  <si>
    <t>CRLocal</t>
  </si>
  <si>
    <t>'551137957026'</t>
  </si>
  <si>
    <t>'7527026'</t>
  </si>
  <si>
    <t>Denis</t>
  </si>
  <si>
    <t>'551137957027'</t>
  </si>
  <si>
    <t>'7527027'</t>
  </si>
  <si>
    <t>'551137957028'</t>
  </si>
  <si>
    <t>'7527028'</t>
  </si>
  <si>
    <t>Cleyton Viana</t>
  </si>
  <si>
    <t>10.252.140.5</t>
  </si>
  <si>
    <t>'551137957029'</t>
  </si>
  <si>
    <t>'7527029'</t>
  </si>
  <si>
    <t>Preposto Propav</t>
  </si>
  <si>
    <t>'551137957033'</t>
  </si>
  <si>
    <t>'7527033'</t>
  </si>
  <si>
    <t>Elaine</t>
  </si>
  <si>
    <t>'551137957034'</t>
  </si>
  <si>
    <t>'7527034'</t>
  </si>
  <si>
    <t>Marcos</t>
  </si>
  <si>
    <t>'551137957035'</t>
  </si>
  <si>
    <t>'7527035'</t>
  </si>
  <si>
    <t>'551137957038'</t>
  </si>
  <si>
    <t>'7527038'</t>
  </si>
  <si>
    <t>10.252.139.82</t>
  </si>
  <si>
    <t>'551137957039'</t>
  </si>
  <si>
    <t>'7527039'</t>
  </si>
  <si>
    <t>Diego</t>
  </si>
  <si>
    <t>10.252.141.71</t>
  </si>
  <si>
    <t>'551137957040'</t>
  </si>
  <si>
    <t>'7527040'</t>
  </si>
  <si>
    <t>OILSON</t>
  </si>
  <si>
    <t>'551137957042'</t>
  </si>
  <si>
    <t>'7527042'</t>
  </si>
  <si>
    <t>'551137957043'</t>
  </si>
  <si>
    <t>'7527043'</t>
  </si>
  <si>
    <t>10.252.141.68</t>
  </si>
  <si>
    <t>'551137957047'</t>
  </si>
  <si>
    <t>'7527047'</t>
  </si>
  <si>
    <t>'551137957048'</t>
  </si>
  <si>
    <t>'7527048'</t>
  </si>
  <si>
    <t>'551137957049'</t>
  </si>
  <si>
    <t>'7527049'</t>
  </si>
  <si>
    <t>Vazil Schapowal</t>
  </si>
  <si>
    <t>10.252.141.13</t>
  </si>
  <si>
    <t>'551137957051'</t>
  </si>
  <si>
    <t>'7527051'</t>
  </si>
  <si>
    <t>Planejam Propav</t>
  </si>
  <si>
    <t>'551137957054'</t>
  </si>
  <si>
    <t>'7527054'</t>
  </si>
  <si>
    <t>PLEZ</t>
  </si>
  <si>
    <t>10.252.139.37</t>
  </si>
  <si>
    <t>'551137957055'</t>
  </si>
  <si>
    <t>'7527055'</t>
  </si>
  <si>
    <t>PAULO ROBERTO</t>
  </si>
  <si>
    <t>10.252.141.27</t>
  </si>
  <si>
    <t>'551137957062'</t>
  </si>
  <si>
    <t>'7527062'</t>
  </si>
  <si>
    <t>'551137957075'</t>
  </si>
  <si>
    <t>'7527075'</t>
  </si>
  <si>
    <t>'551137957077'</t>
  </si>
  <si>
    <t>'7527077'</t>
  </si>
  <si>
    <t>Planejamento INF</t>
  </si>
  <si>
    <t>10.252.140.62</t>
  </si>
  <si>
    <t>'551137957083'</t>
  </si>
  <si>
    <t>'7527083'</t>
  </si>
  <si>
    <t>Sala de Reuniao</t>
  </si>
  <si>
    <t>'551137957084'</t>
  </si>
  <si>
    <t>'7527084'</t>
  </si>
  <si>
    <t>'551137957088'</t>
  </si>
  <si>
    <t>'7527088'</t>
  </si>
  <si>
    <t>'551137957090'</t>
  </si>
  <si>
    <t>'7527090'</t>
  </si>
  <si>
    <t>'551137957091'</t>
  </si>
  <si>
    <t>'7527091'</t>
  </si>
  <si>
    <t>'551137957093'</t>
  </si>
  <si>
    <t>'7527093'</t>
  </si>
  <si>
    <t>Geraldo</t>
  </si>
  <si>
    <t>'551137957094'</t>
  </si>
  <si>
    <t>'7527094'</t>
  </si>
  <si>
    <t>CARLOS ANDRE</t>
  </si>
  <si>
    <t>'551137957097'</t>
  </si>
  <si>
    <t>'7527097'</t>
  </si>
  <si>
    <t>'551137957098'</t>
  </si>
  <si>
    <t>'7527098'</t>
  </si>
  <si>
    <t>MARCIA FORMAGIO</t>
  </si>
  <si>
    <t>'551137957099'</t>
  </si>
  <si>
    <t>'7527099'</t>
  </si>
  <si>
    <t>'551137957100'</t>
  </si>
  <si>
    <t>'7527100'</t>
  </si>
  <si>
    <t>'551137957101'</t>
  </si>
  <si>
    <t>'7527101'</t>
  </si>
  <si>
    <t>Willian</t>
  </si>
  <si>
    <t>10.252.140.26</t>
  </si>
  <si>
    <t>'551137957126'</t>
  </si>
  <si>
    <t>'7527126'</t>
  </si>
  <si>
    <t>'551137957169'</t>
  </si>
  <si>
    <t>'7527169'</t>
  </si>
  <si>
    <t>Andre</t>
  </si>
  <si>
    <t>'551137957171'</t>
  </si>
  <si>
    <t>'7527171'</t>
  </si>
  <si>
    <t>10.252.141.8</t>
  </si>
  <si>
    <t>'551137957192'</t>
  </si>
  <si>
    <t>'7527192'</t>
  </si>
  <si>
    <t>'551137957252'</t>
  </si>
  <si>
    <t>'7527252'</t>
  </si>
  <si>
    <t>SALVATORI</t>
  </si>
  <si>
    <t>'551137957272'</t>
  </si>
  <si>
    <t>'7527272'</t>
  </si>
  <si>
    <t>Ricardo Teixeira</t>
  </si>
  <si>
    <t>'551137957334'</t>
  </si>
  <si>
    <t>'7527334'</t>
  </si>
  <si>
    <t>ADRIANO KEMPETRO</t>
  </si>
  <si>
    <t>'551137957402'</t>
  </si>
  <si>
    <t>'7527402'</t>
  </si>
  <si>
    <t>LABORATORIO</t>
  </si>
  <si>
    <t>10.252.139.14</t>
  </si>
  <si>
    <t>'551137957500'</t>
  </si>
  <si>
    <t>'7527500'</t>
  </si>
  <si>
    <t>Carla Scheuer</t>
  </si>
  <si>
    <t>10.252.140.93</t>
  </si>
  <si>
    <t>'551137957501'</t>
  </si>
  <si>
    <t>'7527501'</t>
  </si>
  <si>
    <t>'551137957502'</t>
  </si>
  <si>
    <t>'7527502'</t>
  </si>
  <si>
    <t>'551137957503'</t>
  </si>
  <si>
    <t>'7527503'</t>
  </si>
  <si>
    <t>BEATRIZ</t>
  </si>
  <si>
    <t>'551137957508'</t>
  </si>
  <si>
    <t>'7527508'</t>
  </si>
  <si>
    <t>DOTEC</t>
  </si>
  <si>
    <t>'551137957510'</t>
  </si>
  <si>
    <t>'7527510'</t>
  </si>
  <si>
    <t>'551137957511'</t>
  </si>
  <si>
    <t>'7527511'</t>
  </si>
  <si>
    <t>CLAUDINEIA</t>
  </si>
  <si>
    <t>'551137957512'</t>
  </si>
  <si>
    <t>'7527512'</t>
  </si>
  <si>
    <t>'551137957514'</t>
  </si>
  <si>
    <t>'7527514'</t>
  </si>
  <si>
    <t>'551137957515'</t>
  </si>
  <si>
    <t>'7527515'</t>
  </si>
  <si>
    <t>BRUNO</t>
  </si>
  <si>
    <t>'551137957528'</t>
  </si>
  <si>
    <t>'7527528'</t>
  </si>
  <si>
    <t>Jonathan</t>
  </si>
  <si>
    <t>10.252.140.51</t>
  </si>
  <si>
    <t>'551137957532'</t>
  </si>
  <si>
    <t>'7527532'</t>
  </si>
  <si>
    <t>Gabriel</t>
  </si>
  <si>
    <t>'551137957533'</t>
  </si>
  <si>
    <t>'7527533'</t>
  </si>
  <si>
    <t>'551137957538'</t>
  </si>
  <si>
    <t>'7527538'</t>
  </si>
  <si>
    <t>'551137957544'</t>
  </si>
  <si>
    <t>'7527544'</t>
  </si>
  <si>
    <t>EDMAR CARDOSO</t>
  </si>
  <si>
    <t>10.252.140.77</t>
  </si>
  <si>
    <t>'551137957572'</t>
  </si>
  <si>
    <t>'7527572'</t>
  </si>
  <si>
    <t>'551137957592'</t>
  </si>
  <si>
    <t>'7527592'</t>
  </si>
  <si>
    <t>Stefanni</t>
  </si>
  <si>
    <t>10.252.140.69</t>
  </si>
  <si>
    <t>'551137959001'</t>
  </si>
  <si>
    <t>'7529001'</t>
  </si>
  <si>
    <t>GERENTE GERAL</t>
  </si>
  <si>
    <t>FP_BG_SPO</t>
  </si>
  <si>
    <t>Primary</t>
  </si>
  <si>
    <t>CRInternacional</t>
  </si>
  <si>
    <t>'551137959002'</t>
  </si>
  <si>
    <t>'7529002'</t>
  </si>
  <si>
    <t>IANCA</t>
  </si>
  <si>
    <t>'551137959005'</t>
  </si>
  <si>
    <t>'7529005'</t>
  </si>
  <si>
    <t>Andreia</t>
  </si>
  <si>
    <t>10.252.140.15</t>
  </si>
  <si>
    <t>'551137959009'</t>
  </si>
  <si>
    <t>'7529009'</t>
  </si>
  <si>
    <t>Caio Vinicius</t>
  </si>
  <si>
    <t>10.252.139.34</t>
  </si>
  <si>
    <t>'551137959011'</t>
  </si>
  <si>
    <t>'7529011'</t>
  </si>
  <si>
    <t>'551137959013'</t>
  </si>
  <si>
    <t>'7529013'</t>
  </si>
  <si>
    <t>'551137959014'</t>
  </si>
  <si>
    <t>'7529014'</t>
  </si>
  <si>
    <t>Francisco</t>
  </si>
  <si>
    <t>10.252.140.65</t>
  </si>
  <si>
    <t>'551137959017'</t>
  </si>
  <si>
    <t>'7529017'</t>
  </si>
  <si>
    <t>ROGERIO FONSECA</t>
  </si>
  <si>
    <t>10.252.140.45</t>
  </si>
  <si>
    <t>'551137959018'</t>
  </si>
  <si>
    <t>'7529018'</t>
  </si>
  <si>
    <t>WELLINGTON</t>
  </si>
  <si>
    <t>10.252.141.32</t>
  </si>
  <si>
    <t>'551137959020'</t>
  </si>
  <si>
    <t>'7529020'</t>
  </si>
  <si>
    <t>Gustavo</t>
  </si>
  <si>
    <t>'551137959021'</t>
  </si>
  <si>
    <t>'7529021'</t>
  </si>
  <si>
    <t>MILTON</t>
  </si>
  <si>
    <t>10.252.140.95</t>
  </si>
  <si>
    <t>'551137959022'</t>
  </si>
  <si>
    <t>'7529022'</t>
  </si>
  <si>
    <t>'551137959023'</t>
  </si>
  <si>
    <t>'7529023'</t>
  </si>
  <si>
    <t>Calixto</t>
  </si>
  <si>
    <t>10.252.140.39</t>
  </si>
  <si>
    <t>'551137959025'</t>
  </si>
  <si>
    <t>'7529025'</t>
  </si>
  <si>
    <t>NAPOLIAO</t>
  </si>
  <si>
    <t>10.252.140.34</t>
  </si>
  <si>
    <t>'551137959026'</t>
  </si>
  <si>
    <t>'7529026'</t>
  </si>
  <si>
    <t>Elmo Tadeu</t>
  </si>
  <si>
    <t>10.252.140.48</t>
  </si>
  <si>
    <t>'551137959027'</t>
  </si>
  <si>
    <t>'7529027'</t>
  </si>
  <si>
    <t>Danilo Teofilo</t>
  </si>
  <si>
    <t>'551137959028'</t>
  </si>
  <si>
    <t>'7529028'</t>
  </si>
  <si>
    <t>'551137959030'</t>
  </si>
  <si>
    <t>'7529030'</t>
  </si>
  <si>
    <t>'551137959031'</t>
  </si>
  <si>
    <t>'7529031'</t>
  </si>
  <si>
    <t>'551137959032'</t>
  </si>
  <si>
    <t>'7529032'</t>
  </si>
  <si>
    <t>VINICIUS</t>
  </si>
  <si>
    <t>10.252.141.36</t>
  </si>
  <si>
    <t>'551137959033'</t>
  </si>
  <si>
    <t>'7529033'</t>
  </si>
  <si>
    <t>'551137959034'</t>
  </si>
  <si>
    <t>'7529034'</t>
  </si>
  <si>
    <t>'551137959035'</t>
  </si>
  <si>
    <t>'7529035'</t>
  </si>
  <si>
    <t>'551137959036'</t>
  </si>
  <si>
    <t>'7529036'</t>
  </si>
  <si>
    <t>Guilherme Ito</t>
  </si>
  <si>
    <t>10.252.141.46</t>
  </si>
  <si>
    <t>'551137959037'</t>
  </si>
  <si>
    <t>'7529037'</t>
  </si>
  <si>
    <t>'551137959040'</t>
  </si>
  <si>
    <t>'7529040'</t>
  </si>
  <si>
    <t>'551137959042'</t>
  </si>
  <si>
    <t>'7529042'</t>
  </si>
  <si>
    <t>Sergio</t>
  </si>
  <si>
    <t>10.252.140.27</t>
  </si>
  <si>
    <t>'551137959043'</t>
  </si>
  <si>
    <t>'7529043'</t>
  </si>
  <si>
    <t>DENISIA POOL</t>
  </si>
  <si>
    <t>'551137959049'</t>
  </si>
  <si>
    <t>'7529049'</t>
  </si>
  <si>
    <t>MARIO BAPTISTA</t>
  </si>
  <si>
    <t>10.252.140.21</t>
  </si>
  <si>
    <t>'551137959052'</t>
  </si>
  <si>
    <t>'7529052'</t>
  </si>
  <si>
    <t>Gilvanha</t>
  </si>
  <si>
    <t>'551137959053'</t>
  </si>
  <si>
    <t>'7529053'</t>
  </si>
  <si>
    <t>Jose Carlos</t>
  </si>
  <si>
    <t>'551137959054'</t>
  </si>
  <si>
    <t>'7529054'</t>
  </si>
  <si>
    <t>Ronaldo</t>
  </si>
  <si>
    <t>10.252.140.36</t>
  </si>
  <si>
    <t>'551137959055'</t>
  </si>
  <si>
    <t>'7529055'</t>
  </si>
  <si>
    <t>VALDINHO RH</t>
  </si>
  <si>
    <t>'551137959056'</t>
  </si>
  <si>
    <t>'7529056'</t>
  </si>
  <si>
    <t>'551137959057'</t>
  </si>
  <si>
    <t>'7529057'</t>
  </si>
  <si>
    <t>Danilo Moreira</t>
  </si>
  <si>
    <t>'551137959060'</t>
  </si>
  <si>
    <t>'7529060'</t>
  </si>
  <si>
    <t>RITA DE CASSIA</t>
  </si>
  <si>
    <t>10.252.140.38</t>
  </si>
  <si>
    <t>'551137959069'</t>
  </si>
  <si>
    <t>'7529069'</t>
  </si>
  <si>
    <t>'551137959070'</t>
  </si>
  <si>
    <t>'7529070'</t>
  </si>
  <si>
    <t>MICHAEL MIRANDA</t>
  </si>
  <si>
    <t>10.252.139.51</t>
  </si>
  <si>
    <t>'551137959074'</t>
  </si>
  <si>
    <t>'7529074'</t>
  </si>
  <si>
    <t>Claudio</t>
  </si>
  <si>
    <t>10.252.140.79</t>
  </si>
  <si>
    <t>'551137959076'</t>
  </si>
  <si>
    <t>'7529076'</t>
  </si>
  <si>
    <t>'551137959077'</t>
  </si>
  <si>
    <t>'7529077'</t>
  </si>
  <si>
    <t>GABRIEL SILVA</t>
  </si>
  <si>
    <t>'551137959079'</t>
  </si>
  <si>
    <t>'7529079'</t>
  </si>
  <si>
    <t>'551137959081'</t>
  </si>
  <si>
    <t>'7529081'</t>
  </si>
  <si>
    <t>ROBERTO</t>
  </si>
  <si>
    <t>'551137959082'</t>
  </si>
  <si>
    <t>'7529082'</t>
  </si>
  <si>
    <t>Eduardo Tosi</t>
  </si>
  <si>
    <t>10.252.140.57</t>
  </si>
  <si>
    <t>'551137959083'</t>
  </si>
  <si>
    <t>'7529083'</t>
  </si>
  <si>
    <t>Sala GG 1</t>
  </si>
  <si>
    <t>'551137959086'</t>
  </si>
  <si>
    <t>'7529086'</t>
  </si>
  <si>
    <t>William</t>
  </si>
  <si>
    <t>10.148.36.34</t>
  </si>
  <si>
    <t>'551137959087'</t>
  </si>
  <si>
    <t>'7529087'</t>
  </si>
  <si>
    <t>'551137959090'</t>
  </si>
  <si>
    <t>'7529090'</t>
  </si>
  <si>
    <t>'551137959096'</t>
  </si>
  <si>
    <t>'7529096'</t>
  </si>
  <si>
    <t>Alexandre Kotik</t>
  </si>
  <si>
    <t>Marcio</t>
  </si>
  <si>
    <t>'551137959101'</t>
  </si>
  <si>
    <t>'7529101'</t>
  </si>
  <si>
    <t>'551137959102'</t>
  </si>
  <si>
    <t>'7529102'</t>
  </si>
  <si>
    <t>'551137959104'</t>
  </si>
  <si>
    <t>'7529104'</t>
  </si>
  <si>
    <t>'551137959107'</t>
  </si>
  <si>
    <t>'7529107'</t>
  </si>
  <si>
    <t>Acacio Plenas</t>
  </si>
  <si>
    <t>'551137959109'</t>
  </si>
  <si>
    <t>'7529109'</t>
  </si>
  <si>
    <t>'551137959111'</t>
  </si>
  <si>
    <t>'7529111'</t>
  </si>
  <si>
    <t>'551137959113'</t>
  </si>
  <si>
    <t>'7529113'</t>
  </si>
  <si>
    <t>Ricardo Sunko</t>
  </si>
  <si>
    <t>'551137959117'</t>
  </si>
  <si>
    <t>'7529117'</t>
  </si>
  <si>
    <t>'551137959118'</t>
  </si>
  <si>
    <t>'7529118'</t>
  </si>
  <si>
    <t>Peron Cabral</t>
  </si>
  <si>
    <t>10.252.140.64</t>
  </si>
  <si>
    <t>'551137959120'</t>
  </si>
  <si>
    <t>'7529120'</t>
  </si>
  <si>
    <t>'551137959124'</t>
  </si>
  <si>
    <t>'7529124'</t>
  </si>
  <si>
    <t>'551137959127'</t>
  </si>
  <si>
    <t>'7529127'</t>
  </si>
  <si>
    <t>APOIO TRANSPORTE</t>
  </si>
  <si>
    <t>'551137959130'</t>
  </si>
  <si>
    <t>'7529130'</t>
  </si>
  <si>
    <t>'551137959134'</t>
  </si>
  <si>
    <t>'7529134'</t>
  </si>
  <si>
    <t>Marcelo Bausells</t>
  </si>
  <si>
    <t>10.252.139.30</t>
  </si>
  <si>
    <t>'551137959135'</t>
  </si>
  <si>
    <t>'7529135'</t>
  </si>
  <si>
    <t>'551137959136'</t>
  </si>
  <si>
    <t>'7529136'</t>
  </si>
  <si>
    <t>'551137959142'</t>
  </si>
  <si>
    <t>'7529142'</t>
  </si>
  <si>
    <t>Luiz Cara</t>
  </si>
  <si>
    <t>10.252.140.56</t>
  </si>
  <si>
    <t>'551137959143'</t>
  </si>
  <si>
    <t>'7529143'</t>
  </si>
  <si>
    <t>'551137959147'</t>
  </si>
  <si>
    <t>'7529147'</t>
  </si>
  <si>
    <t>'551137959148'</t>
  </si>
  <si>
    <t>'7529148'</t>
  </si>
  <si>
    <t>'551137959153'</t>
  </si>
  <si>
    <t>'7529153'</t>
  </si>
  <si>
    <t>'551137959154'</t>
  </si>
  <si>
    <t>'7529154'</t>
  </si>
  <si>
    <t>'551137959157'</t>
  </si>
  <si>
    <t>'7529157'</t>
  </si>
  <si>
    <t>Joao Paulo</t>
  </si>
  <si>
    <t>10.252.140.42</t>
  </si>
  <si>
    <t>'551137959160'</t>
  </si>
  <si>
    <t>'7529160'</t>
  </si>
  <si>
    <t>'551137959163'</t>
  </si>
  <si>
    <t>'7529163'</t>
  </si>
  <si>
    <t>'551137959164'</t>
  </si>
  <si>
    <t>'7529164'</t>
  </si>
  <si>
    <t>'551137959165'</t>
  </si>
  <si>
    <t>'7529165'</t>
  </si>
  <si>
    <t>'551137959167'</t>
  </si>
  <si>
    <t>'7529167'</t>
  </si>
  <si>
    <t>'551137959168'</t>
  </si>
  <si>
    <t>'7529168'</t>
  </si>
  <si>
    <t>Rodrigo Pontes</t>
  </si>
  <si>
    <t>'551137959170'</t>
  </si>
  <si>
    <t>'7529170'</t>
  </si>
  <si>
    <t>'551137959174'</t>
  </si>
  <si>
    <t>'7529174'</t>
  </si>
  <si>
    <t>'551137959175'</t>
  </si>
  <si>
    <t>'7529175'</t>
  </si>
  <si>
    <t>ALMOX 2</t>
  </si>
  <si>
    <t>10.252.140.88</t>
  </si>
  <si>
    <t>'551137959176'</t>
  </si>
  <si>
    <t>'7529176'</t>
  </si>
  <si>
    <t>DANIEL DO BEM</t>
  </si>
  <si>
    <t>10.252.140.90</t>
  </si>
  <si>
    <t>'551137959178'</t>
  </si>
  <si>
    <t>'7529178'</t>
  </si>
  <si>
    <t>'551137959181'</t>
  </si>
  <si>
    <t>'7529181'</t>
  </si>
  <si>
    <t>Willians</t>
  </si>
  <si>
    <t>'551137959183'</t>
  </si>
  <si>
    <t>'7529183'</t>
  </si>
  <si>
    <t>10.252.139.62</t>
  </si>
  <si>
    <t>'551137959184'</t>
  </si>
  <si>
    <t>'7529184'</t>
  </si>
  <si>
    <t>'551137959186'</t>
  </si>
  <si>
    <t>'7529186'</t>
  </si>
  <si>
    <t>RESTAURANTE TURN</t>
  </si>
  <si>
    <t>'551137959188'</t>
  </si>
  <si>
    <t>'7529188'</t>
  </si>
  <si>
    <t>'551137959191'</t>
  </si>
  <si>
    <t>'7529191'</t>
  </si>
  <si>
    <t>Rafael</t>
  </si>
  <si>
    <t>10.252.139.22</t>
  </si>
  <si>
    <t>'551137959193'</t>
  </si>
  <si>
    <t>'7529193'</t>
  </si>
  <si>
    <t>Otavio</t>
  </si>
  <si>
    <t>10.252.141.99</t>
  </si>
  <si>
    <t>'551137959194'</t>
  </si>
  <si>
    <t>'7529194'</t>
  </si>
  <si>
    <t>Ignacio</t>
  </si>
  <si>
    <t>'551137959195'</t>
  </si>
  <si>
    <t>'7529195'</t>
  </si>
  <si>
    <t>10.252.141.5</t>
  </si>
  <si>
    <t>'551137959196'</t>
  </si>
  <si>
    <t>'7529196'</t>
  </si>
  <si>
    <t>Restaurante</t>
  </si>
  <si>
    <t>'551137959199'</t>
  </si>
  <si>
    <t>'7529199'</t>
  </si>
  <si>
    <t>PROPAV</t>
  </si>
  <si>
    <t>'551137959200'</t>
  </si>
  <si>
    <t>'7529200'</t>
  </si>
  <si>
    <t>'551137959203'</t>
  </si>
  <si>
    <t>'7529203'</t>
  </si>
  <si>
    <t>'551137959204'</t>
  </si>
  <si>
    <t>'7529204'</t>
  </si>
  <si>
    <t>'551137959205'</t>
  </si>
  <si>
    <t>'7529205'</t>
  </si>
  <si>
    <t>'551137959209'</t>
  </si>
  <si>
    <t>'7529209'</t>
  </si>
  <si>
    <t>Douglas</t>
  </si>
  <si>
    <t>10.252.141.84</t>
  </si>
  <si>
    <t>'551137959210'</t>
  </si>
  <si>
    <t>'7529210'</t>
  </si>
  <si>
    <t>'551137959211'</t>
  </si>
  <si>
    <t>'7529211'</t>
  </si>
  <si>
    <t>'551137959214'</t>
  </si>
  <si>
    <t>'7529214'</t>
  </si>
  <si>
    <t>Diogo</t>
  </si>
  <si>
    <t>'551137959215'</t>
  </si>
  <si>
    <t>'7529215'</t>
  </si>
  <si>
    <t>Armando</t>
  </si>
  <si>
    <t>10.252.140.92</t>
  </si>
  <si>
    <t>'551137959217'</t>
  </si>
  <si>
    <t>'7529217'</t>
  </si>
  <si>
    <t>CESAR</t>
  </si>
  <si>
    <t>'551137959224'</t>
  </si>
  <si>
    <t>'7529224'</t>
  </si>
  <si>
    <t>'551137959229'</t>
  </si>
  <si>
    <t>'7529229'</t>
  </si>
  <si>
    <t>'551137959232'</t>
  </si>
  <si>
    <t>'7529232'</t>
  </si>
  <si>
    <t>CLEOMAR</t>
  </si>
  <si>
    <t>10.252.140.68</t>
  </si>
  <si>
    <t>'551137959233'</t>
  </si>
  <si>
    <t>'7529233'</t>
  </si>
  <si>
    <t>Paulo Jose</t>
  </si>
  <si>
    <t>10.252.139.29</t>
  </si>
  <si>
    <t>'551137959234'</t>
  </si>
  <si>
    <t>'7529234'</t>
  </si>
  <si>
    <t>Leandro</t>
  </si>
  <si>
    <t>'551137959235'</t>
  </si>
  <si>
    <t>'7529235'</t>
  </si>
  <si>
    <t>Luciana</t>
  </si>
  <si>
    <t>10.252.141.61</t>
  </si>
  <si>
    <t>'551137959238'</t>
  </si>
  <si>
    <t>'7529238'</t>
  </si>
  <si>
    <t>'551137959240'</t>
  </si>
  <si>
    <t>'7529240'</t>
  </si>
  <si>
    <t>'551137959245'</t>
  </si>
  <si>
    <t>'7529245'</t>
  </si>
  <si>
    <t>'551137959248'</t>
  </si>
  <si>
    <t>'7529248'</t>
  </si>
  <si>
    <t>MARCIO BRAZ</t>
  </si>
  <si>
    <t>10.252.140.13</t>
  </si>
  <si>
    <t>'551137959250'</t>
  </si>
  <si>
    <t>'7529250'</t>
  </si>
  <si>
    <t>'551137959253'</t>
  </si>
  <si>
    <t>'7529253'</t>
  </si>
  <si>
    <t>'551137959255'</t>
  </si>
  <si>
    <t>'7529255'</t>
  </si>
  <si>
    <t>Wilson</t>
  </si>
  <si>
    <t>10.252.139.81</t>
  </si>
  <si>
    <t>'551137959256'</t>
  </si>
  <si>
    <t>'7529256'</t>
  </si>
  <si>
    <t>'551137959257'</t>
  </si>
  <si>
    <t>'7529257'</t>
  </si>
  <si>
    <t>Videoconferencia</t>
  </si>
  <si>
    <t>'551137959258'</t>
  </si>
  <si>
    <t>'7529258'</t>
  </si>
  <si>
    <t>'551137959260'</t>
  </si>
  <si>
    <t>'7529260'</t>
  </si>
  <si>
    <t>SUP MECANICA</t>
  </si>
  <si>
    <t>'551137959262'</t>
  </si>
  <si>
    <t>'7529262'</t>
  </si>
  <si>
    <t>Dayane</t>
  </si>
  <si>
    <t>10.252.140.11</t>
  </si>
  <si>
    <t>'551137959264'</t>
  </si>
  <si>
    <t>'7529264'</t>
  </si>
  <si>
    <t>'551137959272'</t>
  </si>
  <si>
    <t>'7529272'</t>
  </si>
  <si>
    <t>'551137959276'</t>
  </si>
  <si>
    <t>'7529276'</t>
  </si>
  <si>
    <t>WALLACE</t>
  </si>
  <si>
    <t>'551137959277'</t>
  </si>
  <si>
    <t>'7529277'</t>
  </si>
  <si>
    <t>Daniel</t>
  </si>
  <si>
    <t>10.252.140.60</t>
  </si>
  <si>
    <t>'551137959278'</t>
  </si>
  <si>
    <t>'7529278'</t>
  </si>
  <si>
    <t>'551137959283'</t>
  </si>
  <si>
    <t>'7529283'</t>
  </si>
  <si>
    <t>Ruchaile</t>
  </si>
  <si>
    <t>'551137959284'</t>
  </si>
  <si>
    <t>'7529284'</t>
  </si>
  <si>
    <t>William Sobral</t>
  </si>
  <si>
    <t>10.252.141.44</t>
  </si>
  <si>
    <t>'551137959286'</t>
  </si>
  <si>
    <t>'7529286'</t>
  </si>
  <si>
    <t>10.252.140.58</t>
  </si>
  <si>
    <t>'551137959291'</t>
  </si>
  <si>
    <t>'7529291'</t>
  </si>
  <si>
    <t>Cibele</t>
  </si>
  <si>
    <t>'551137959292'</t>
  </si>
  <si>
    <t>'7529292'</t>
  </si>
  <si>
    <t>Marcio Salvi</t>
  </si>
  <si>
    <t>10.252.140.8</t>
  </si>
  <si>
    <t>'551137959293'</t>
  </si>
  <si>
    <t>'7529293'</t>
  </si>
  <si>
    <t>'551137959296'</t>
  </si>
  <si>
    <t>'7529296'</t>
  </si>
  <si>
    <t>'551137959301'</t>
  </si>
  <si>
    <t>'7529301'</t>
  </si>
  <si>
    <t>'551137959304'</t>
  </si>
  <si>
    <t>'7529304'</t>
  </si>
  <si>
    <t>ALISSON CAMARGO</t>
  </si>
  <si>
    <t>'551137959307'</t>
  </si>
  <si>
    <t>'7529307'</t>
  </si>
  <si>
    <t>Ed Carlos</t>
  </si>
  <si>
    <t>'551137959311'</t>
  </si>
  <si>
    <t>'7529311'</t>
  </si>
  <si>
    <t>Sup Analisadores</t>
  </si>
  <si>
    <t>'551137959313'</t>
  </si>
  <si>
    <t>'7529313'</t>
  </si>
  <si>
    <t>Marcelo Leite</t>
  </si>
  <si>
    <t>'551137959314'</t>
  </si>
  <si>
    <t>'7529314'</t>
  </si>
  <si>
    <t>'551137959315'</t>
  </si>
  <si>
    <t>'7529315'</t>
  </si>
  <si>
    <t>10.252.141.67</t>
  </si>
  <si>
    <t>'551137959320'</t>
  </si>
  <si>
    <t>'7529320'</t>
  </si>
  <si>
    <t>'551137959321'</t>
  </si>
  <si>
    <t>'7529321'</t>
  </si>
  <si>
    <t>'551137959323'</t>
  </si>
  <si>
    <t>'7529323'</t>
  </si>
  <si>
    <t>'551137959325'</t>
  </si>
  <si>
    <t>'7529325'</t>
  </si>
  <si>
    <t>Fabia</t>
  </si>
  <si>
    <t>10.252.140.29</t>
  </si>
  <si>
    <t>'551137959327'</t>
  </si>
  <si>
    <t>'7529327'</t>
  </si>
  <si>
    <t>JOSE LUCCA</t>
  </si>
  <si>
    <t>'551137959328'</t>
  </si>
  <si>
    <t>'7529328'</t>
  </si>
  <si>
    <t>'551137959332'</t>
  </si>
  <si>
    <t>'7529332'</t>
  </si>
  <si>
    <t>Joao</t>
  </si>
  <si>
    <t>'551137959337'</t>
  </si>
  <si>
    <t>'7529337'</t>
  </si>
  <si>
    <t>'551137959340'</t>
  </si>
  <si>
    <t>'7529340'</t>
  </si>
  <si>
    <t>Campoi</t>
  </si>
  <si>
    <t>'551137959343'</t>
  </si>
  <si>
    <t>'7529343'</t>
  </si>
  <si>
    <t>SERGIO SILVA</t>
  </si>
  <si>
    <t>'551137959353'</t>
  </si>
  <si>
    <t>'7529353'</t>
  </si>
  <si>
    <t>'551137959354'</t>
  </si>
  <si>
    <t>'7529354'</t>
  </si>
  <si>
    <t>10.252.141.35</t>
  </si>
  <si>
    <t>'551137959356'</t>
  </si>
  <si>
    <t>'7529356'</t>
  </si>
  <si>
    <t>Rodrigo Nogueira</t>
  </si>
  <si>
    <t>10.252.140.47</t>
  </si>
  <si>
    <t>'551137959363'</t>
  </si>
  <si>
    <t>'7529363'</t>
  </si>
  <si>
    <t>Prince</t>
  </si>
  <si>
    <t>10.252.140.24</t>
  </si>
  <si>
    <t>'551137959368'</t>
  </si>
  <si>
    <t>'7529368'</t>
  </si>
  <si>
    <t>'551137959373'</t>
  </si>
  <si>
    <t>'7529373'</t>
  </si>
  <si>
    <t>'551137959374'</t>
  </si>
  <si>
    <t>'7529374'</t>
  </si>
  <si>
    <t>'551137959380'</t>
  </si>
  <si>
    <t>'7529380'</t>
  </si>
  <si>
    <t>Ewerton</t>
  </si>
  <si>
    <t>10.252.140.35</t>
  </si>
  <si>
    <t>'551137959382'</t>
  </si>
  <si>
    <t>'7529382'</t>
  </si>
  <si>
    <t>ELDER MA PM</t>
  </si>
  <si>
    <t>10.252.141.81</t>
  </si>
  <si>
    <t>'551137959383'</t>
  </si>
  <si>
    <t>'7529383'</t>
  </si>
  <si>
    <t>'551137959384'</t>
  </si>
  <si>
    <t>'7529384'</t>
  </si>
  <si>
    <t>ROBERTA MA PM</t>
  </si>
  <si>
    <t>'551137959385'</t>
  </si>
  <si>
    <t>'7529385'</t>
  </si>
  <si>
    <t>'551137959386'</t>
  </si>
  <si>
    <t>'7529386'</t>
  </si>
  <si>
    <t>'551137959387'</t>
  </si>
  <si>
    <t>'7529387'</t>
  </si>
  <si>
    <t>'551137959389'</t>
  </si>
  <si>
    <t>'7529389'</t>
  </si>
  <si>
    <t>CARLOS</t>
  </si>
  <si>
    <t>10.252.141.56</t>
  </si>
  <si>
    <t>'551137959390'</t>
  </si>
  <si>
    <t>'7529390'</t>
  </si>
  <si>
    <t>'551137959391'</t>
  </si>
  <si>
    <t>'7529391'</t>
  </si>
  <si>
    <t>'551137959394'</t>
  </si>
  <si>
    <t>'7529394'</t>
  </si>
  <si>
    <t>10.252.141.14</t>
  </si>
  <si>
    <t>'551137959396'</t>
  </si>
  <si>
    <t>'7529396'</t>
  </si>
  <si>
    <t>'551137959401'</t>
  </si>
  <si>
    <t>'7529401'</t>
  </si>
  <si>
    <t>Apati</t>
  </si>
  <si>
    <t>10.252.141.59</t>
  </si>
  <si>
    <t>'551137959406'</t>
  </si>
  <si>
    <t>'7529406'</t>
  </si>
  <si>
    <t>Thiago</t>
  </si>
  <si>
    <t>'551137959407'</t>
  </si>
  <si>
    <t>'7529407'</t>
  </si>
  <si>
    <t>Renato</t>
  </si>
  <si>
    <t>10.252.139.46</t>
  </si>
  <si>
    <t>'551137959408'</t>
  </si>
  <si>
    <t>'7529408'</t>
  </si>
  <si>
    <t>IZAAK</t>
  </si>
  <si>
    <t>'551137959414'</t>
  </si>
  <si>
    <t>'7529414'</t>
  </si>
  <si>
    <t>RAFAEL</t>
  </si>
  <si>
    <t>10.252.140.70</t>
  </si>
  <si>
    <t>'551137959415'</t>
  </si>
  <si>
    <t>'7529415'</t>
  </si>
  <si>
    <t>MARCOS ROGERIO</t>
  </si>
  <si>
    <t>10.252.140.74</t>
  </si>
  <si>
    <t>'551137959418'</t>
  </si>
  <si>
    <t>'7529418'</t>
  </si>
  <si>
    <t>'551137959421'</t>
  </si>
  <si>
    <t>'7529421'</t>
  </si>
  <si>
    <t>Pedro</t>
  </si>
  <si>
    <t>'551137959422'</t>
  </si>
  <si>
    <t>'7529422'</t>
  </si>
  <si>
    <t>VILANOVA</t>
  </si>
  <si>
    <t>10.252.141.50</t>
  </si>
  <si>
    <t>'551137959426'</t>
  </si>
  <si>
    <t>'7529426'</t>
  </si>
  <si>
    <t>Luis Antonio</t>
  </si>
  <si>
    <t>10.252.141.37</t>
  </si>
  <si>
    <t>'551137959432'</t>
  </si>
  <si>
    <t>'7529432'</t>
  </si>
  <si>
    <t>Renata</t>
  </si>
  <si>
    <t>'551137959450'</t>
  </si>
  <si>
    <t>'7529450'</t>
  </si>
  <si>
    <t>PLANEJAMENTO GPI</t>
  </si>
  <si>
    <t>'551137959452'</t>
  </si>
  <si>
    <t>'7529452'</t>
  </si>
  <si>
    <t>'551137959455'</t>
  </si>
  <si>
    <t>'7529455'</t>
  </si>
  <si>
    <t>GABRIEL VARGAS</t>
  </si>
  <si>
    <t>'551137959456'</t>
  </si>
  <si>
    <t>'7529456'</t>
  </si>
  <si>
    <t>CLAUDIO</t>
  </si>
  <si>
    <t>10.252.140.28</t>
  </si>
  <si>
    <t>'551137959457'</t>
  </si>
  <si>
    <t>'7529457'</t>
  </si>
  <si>
    <t>'551137959458'</t>
  </si>
  <si>
    <t>'7529458'</t>
  </si>
  <si>
    <t>Marcos Ravanelli</t>
  </si>
  <si>
    <t>'551137959459'</t>
  </si>
  <si>
    <t>'7529459'</t>
  </si>
  <si>
    <t>Alex Sandro</t>
  </si>
  <si>
    <t>10.252.141.60</t>
  </si>
  <si>
    <t>'551137959460'</t>
  </si>
  <si>
    <t>'7529460'</t>
  </si>
  <si>
    <t>Marcio Iglesias</t>
  </si>
  <si>
    <t>'551137959463'</t>
  </si>
  <si>
    <t>'7529463'</t>
  </si>
  <si>
    <t>Ismael</t>
  </si>
  <si>
    <t>10.252.140.33</t>
  </si>
  <si>
    <t>'551137959467'</t>
  </si>
  <si>
    <t>'7529467'</t>
  </si>
  <si>
    <t>10.252.139.61</t>
  </si>
  <si>
    <t>'551137959468'</t>
  </si>
  <si>
    <t>'7529468'</t>
  </si>
  <si>
    <t>BALCAO ALMOX</t>
  </si>
  <si>
    <t>10.252.140.78</t>
  </si>
  <si>
    <t>'551137959480'</t>
  </si>
  <si>
    <t>'7529480'</t>
  </si>
  <si>
    <t>LUCAS CARIAS</t>
  </si>
  <si>
    <t>'551137959498'</t>
  </si>
  <si>
    <t>'7529498'</t>
  </si>
  <si>
    <t>Pedro Elias</t>
  </si>
  <si>
    <t>'551137959507'</t>
  </si>
  <si>
    <t>'7529507'</t>
  </si>
  <si>
    <t>Helio</t>
  </si>
  <si>
    <t>'551137959515'</t>
  </si>
  <si>
    <t>'7529515'</t>
  </si>
  <si>
    <t>'551137959516'</t>
  </si>
  <si>
    <t>'7529516'</t>
  </si>
  <si>
    <t>'551137959525'</t>
  </si>
  <si>
    <t>'7529525'</t>
  </si>
  <si>
    <t>CELSO</t>
  </si>
  <si>
    <t>10.252.141.52</t>
  </si>
  <si>
    <t>'551137959527'</t>
  </si>
  <si>
    <t>'7529527'</t>
  </si>
  <si>
    <t>Ailson</t>
  </si>
  <si>
    <t>'551137959555'</t>
  </si>
  <si>
    <t>'7529555'</t>
  </si>
  <si>
    <t>'551137959557'</t>
  </si>
  <si>
    <t>'7529557'</t>
  </si>
  <si>
    <t>Paulus Igor</t>
  </si>
  <si>
    <t>FP_SPO</t>
  </si>
  <si>
    <t>10.252.139.35</t>
  </si>
  <si>
    <t>'551137959558'</t>
  </si>
  <si>
    <t>'7529558'</t>
  </si>
  <si>
    <t>Giovane AUT</t>
  </si>
  <si>
    <t>'551137959561'</t>
  </si>
  <si>
    <t>'7529561'</t>
  </si>
  <si>
    <t>Anderson Assato</t>
  </si>
  <si>
    <t>'551137959569'</t>
  </si>
  <si>
    <t>'7529569'</t>
  </si>
  <si>
    <t>'551137959574'</t>
  </si>
  <si>
    <t>'7529574'</t>
  </si>
  <si>
    <t>'551137959577'</t>
  </si>
  <si>
    <t>'7529577'</t>
  </si>
  <si>
    <t>DAMASIO</t>
  </si>
  <si>
    <t>10.252.140.20</t>
  </si>
  <si>
    <t>'551137959578'</t>
  </si>
  <si>
    <t>'7529578'</t>
  </si>
  <si>
    <t>Paulo Almox</t>
  </si>
  <si>
    <t>'551137959581'</t>
  </si>
  <si>
    <t>'7529581'</t>
  </si>
  <si>
    <t>Cintia</t>
  </si>
  <si>
    <t>'551137959588'</t>
  </si>
  <si>
    <t>'7529588'</t>
  </si>
  <si>
    <t>Gustavo 7529588</t>
  </si>
  <si>
    <t>'551137959596'</t>
  </si>
  <si>
    <t>'7529596'</t>
  </si>
  <si>
    <t>'5511379590014'</t>
  </si>
  <si>
    <t>Phantom</t>
  </si>
  <si>
    <t>'5511379590024'</t>
  </si>
  <si>
    <t>Beatriz</t>
  </si>
  <si>
    <t>&lt;E.164&gt;</t>
  </si>
  <si>
    <t>&lt;IP Address&gt;</t>
  </si>
  <si>
    <t>&lt;IP Address 2&gt;</t>
  </si>
  <si>
    <t>&lt;Device ID&gt;</t>
  </si>
  <si>
    <t>&lt;Device Type&gt;</t>
  </si>
  <si>
    <t>&lt;Basic E.164&gt;</t>
  </si>
  <si>
    <t>&lt;Reg-Address&gt;</t>
  </si>
  <si>
    <t>&lt;Remark 1&gt;</t>
  </si>
  <si>
    <t>&lt;Remark 2&gt;</t>
  </si>
  <si>
    <t>&lt;SW Version&gt;</t>
  </si>
  <si>
    <t>&lt;SW Type&gt;</t>
  </si>
  <si>
    <t>&lt;PEN&gt;</t>
  </si>
  <si>
    <t>&lt;Last Registration&gt;</t>
  </si>
  <si>
    <t>&lt;IP Protocol Mode&gt;</t>
  </si>
  <si>
    <t>&lt;Reg-Number&gt;</t>
  </si>
  <si>
    <t>&lt;Part Number&gt;</t>
  </si>
  <si>
    <t>&lt;Key Module&gt;</t>
  </si>
  <si>
    <t>&lt;Busy Lamp Field Module (BLF)&gt;</t>
  </si>
  <si>
    <t>&lt;Signature Module&gt;</t>
  </si>
  <si>
    <t>&lt;Recorder Adapter&gt;</t>
  </si>
  <si>
    <t>&lt;Acoustic Adapter&gt;</t>
  </si>
  <si>
    <t>&lt;Gigabit Ethernet&gt;</t>
  </si>
  <si>
    <t>&lt;Key Module (Self Labeling Keys) 1 FW Version&gt;</t>
  </si>
  <si>
    <t>&lt;Key Module (Self Labeling Keys) 1 HW Version&gt;</t>
  </si>
  <si>
    <t>&lt;Key Module (Self Labeling Keys) 2 FW Version&gt;</t>
  </si>
  <si>
    <t>&lt;Key Module (Self Labeling Keys) 2 HW Version&gt;</t>
  </si>
  <si>
    <t>&lt;Application Module FW Version&gt;</t>
  </si>
  <si>
    <t>&lt;Application Module HW Version&gt;</t>
  </si>
  <si>
    <t>&lt;Application Module Bootloader Version&gt;</t>
  </si>
  <si>
    <t>&lt;SIP Stack Version&gt;</t>
  </si>
  <si>
    <t>&lt;Application Module Asset ID&gt;</t>
  </si>
  <si>
    <t>&lt;Application Module Keyboard Type&gt;</t>
  </si>
  <si>
    <t>&lt;Netboot Version&gt;</t>
  </si>
  <si>
    <t>&lt;Bluetooth Device Address&gt;</t>
  </si>
  <si>
    <t>&lt;Language Package&gt;</t>
  </si>
  <si>
    <t>&lt;OpenStage 15 Key Module&gt;</t>
  </si>
  <si>
    <t>&lt;Display Backlight Type&gt;</t>
  </si>
  <si>
    <t>&lt;Info 1&gt;</t>
  </si>
  <si>
    <t>&lt;Info 2&gt;</t>
  </si>
  <si>
    <t>&lt;Info 3&gt;</t>
  </si>
  <si>
    <t>&lt;Info 4&gt;</t>
  </si>
  <si>
    <t>&lt;Info 5&gt;</t>
  </si>
  <si>
    <t>&lt;Info 6&gt;</t>
  </si>
  <si>
    <t>&lt;Info 7&gt;</t>
  </si>
  <si>
    <t>&lt;Info 8&gt;</t>
  </si>
  <si>
    <t>&lt;Info 9&gt;</t>
  </si>
  <si>
    <t>&lt;Info 10&gt;</t>
  </si>
  <si>
    <t>&lt;Department&gt;</t>
  </si>
  <si>
    <t>&lt;Accounting ID&gt;</t>
  </si>
  <si>
    <t>&lt;Retailer ID&gt;</t>
  </si>
  <si>
    <t>&lt;Billing ID&gt;</t>
  </si>
  <si>
    <t>&lt;Last successful Ping&gt;</t>
  </si>
  <si>
    <t>&lt;Number of lost Pings&gt;</t>
  </si>
  <si>
    <t>telip1a.petrobras.biz</t>
  </si>
  <si>
    <t>Unify SIP</t>
  </si>
  <si>
    <t>false</t>
  </si>
  <si>
    <t>@551137957510</t>
  </si>
  <si>
    <t>@551137959147</t>
  </si>
  <si>
    <t>00:1A:E8:5A:F3:44</t>
  </si>
  <si>
    <t>V3 R5.12.0</t>
  </si>
  <si>
    <t>S30817-S7401-A501-020</t>
  </si>
  <si>
    <t>00:1A:E8:4B:E6:1B</t>
  </si>
  <si>
    <t>S30817-S7401-A501-012</t>
  </si>
  <si>
    <t>00:1A:E8:25:66:FC</t>
  </si>
  <si>
    <t>S30817-S7401-A501-006</t>
  </si>
  <si>
    <t>00:1A:E8:4B:E1:FF</t>
  </si>
  <si>
    <t>00:1A:E8:6E:65:E1</t>
  </si>
  <si>
    <t>S30817-S7401-A501-026</t>
  </si>
  <si>
    <t>00:1A:E8:24:C1:0D</t>
  </si>
  <si>
    <t>00:1A:E8:4B:E1:67</t>
  </si>
  <si>
    <t>00:1A:E8:4B:E1:81</t>
  </si>
  <si>
    <t>00:1A:E8:67:9B:A5</t>
  </si>
  <si>
    <t>S30817-S7401-A501-021</t>
  </si>
  <si>
    <t>00:1A:E8:24:BA:9B</t>
  </si>
  <si>
    <t>00:1A:E8:48:BF:2E</t>
  </si>
  <si>
    <t>S30817-S7402-A101-046</t>
  </si>
  <si>
    <t>00:1A:E8:02:14:F6</t>
  </si>
  <si>
    <t>S30817-S7402-A101-023</t>
  </si>
  <si>
    <t>00:1A:E8:5B:9E:3B</t>
  </si>
  <si>
    <t>00:1A:E8:4B:E1:BF</t>
  </si>
  <si>
    <t>00:1A:E8:25:66:7A</t>
  </si>
  <si>
    <t>00:1A:E8:1C:4A:AC</t>
  </si>
  <si>
    <t>00:1A:E8:67:99:E8</t>
  </si>
  <si>
    <t>00:1A:E8:59:08:8C</t>
  </si>
  <si>
    <t>S30817-S7401-A501-019</t>
  </si>
  <si>
    <t>00:1A:E8:59:A0:AC</t>
  </si>
  <si>
    <t>00:1A:E8:57:FF:5A</t>
  </si>
  <si>
    <t>S30817-S7402-C101-028</t>
  </si>
  <si>
    <t>true</t>
  </si>
  <si>
    <t>00:1A:E8:24:BC:7C</t>
  </si>
  <si>
    <t>00:1A:E8:1C:46:34</t>
  </si>
  <si>
    <t>00:1A:E8:25:67:30</t>
  </si>
  <si>
    <t>00:1A:E8:5B:9D:94</t>
  </si>
  <si>
    <t>00:1A:E8:1B:5D:49</t>
  </si>
  <si>
    <t>S30817-S7402-A101-026</t>
  </si>
  <si>
    <t>00:1A:E8:4B:E5:C9</t>
  </si>
  <si>
    <t>00:1A:E8:02:15:06</t>
  </si>
  <si>
    <t>00:1A:E8:1C:41:CC</t>
  </si>
  <si>
    <t>00:1A:E8:4B:E1:A0</t>
  </si>
  <si>
    <t>00:1A:E8:4B:E1:C3</t>
  </si>
  <si>
    <t>00:1A:E8:02:9E:BE</t>
  </si>
  <si>
    <t>00:1A:E8:1B:5C:0B</t>
  </si>
  <si>
    <t>00:1A:E8:1C:45:C8</t>
  </si>
  <si>
    <t>00:1A:E8:4B:E6:08</t>
  </si>
  <si>
    <t>00:1A:E8:4B:E1:DC</t>
  </si>
  <si>
    <t>00:1A:E8:4B:E2:6B</t>
  </si>
  <si>
    <t>00:1A:E8:4B:E1:EB</t>
  </si>
  <si>
    <t>00:1A:E8:4B:E1:80</t>
  </si>
  <si>
    <t>00:1A:E8:58:C8:74</t>
  </si>
  <si>
    <t>S30817-S7402-C101-029</t>
  </si>
  <si>
    <t>00:1A:E8:02:17:D5</t>
  </si>
  <si>
    <t>00:1A:E8:4B:E5:E1</t>
  </si>
  <si>
    <t>00:1A:E8:59:08:B7</t>
  </si>
  <si>
    <t>00:1A:E8:02:16:E3</t>
  </si>
  <si>
    <t>00:1A:E8:67:99:3D</t>
  </si>
  <si>
    <t>00:1A:E8:02:15:6F</t>
  </si>
  <si>
    <t>00:1A:E8:4B:E1:9F</t>
  </si>
  <si>
    <t>00:1A:E8:58:53:35</t>
  </si>
  <si>
    <t>00:1A:E8:25:67:C5</t>
  </si>
  <si>
    <t>00:1A:E8:1B:5F:A7</t>
  </si>
  <si>
    <t>00:1A:E8:5A:F3:46</t>
  </si>
  <si>
    <t>00:1A:E8:67:4C:5E</t>
  </si>
  <si>
    <t>00:1A:E8:1C:41:00</t>
  </si>
  <si>
    <t>00:1A:E8:5B:9E:36</t>
  </si>
  <si>
    <t>00:1A:E8:4B:E6:01</t>
  </si>
  <si>
    <t>00:1A:E8:02:17:E1</t>
  </si>
  <si>
    <t>00:1A:E8:02:15:52</t>
  </si>
  <si>
    <t>00:1A:E8:4B:E6:1D</t>
  </si>
  <si>
    <t>00:1A:E8:02:A0:BC</t>
  </si>
  <si>
    <t>00:1A:E8:02:A0:C4</t>
  </si>
  <si>
    <t>00:1A:E8:1C:4B:FA</t>
  </si>
  <si>
    <t>00:1A:E8:4B:E1:C7</t>
  </si>
  <si>
    <t>00:1A:E8:5A:F3:84</t>
  </si>
  <si>
    <t>00:1A:E8:25:66:90</t>
  </si>
  <si>
    <t>00:1A:E8:5A:F2:38</t>
  </si>
  <si>
    <t>00:1A:E8:4B:E5:38</t>
  </si>
  <si>
    <t>S30817-S7402-A101-049</t>
  </si>
  <si>
    <t>00:1A:E8:02:15:55</t>
  </si>
  <si>
    <t>00:1A:E8:02:14:F7</t>
  </si>
  <si>
    <t>00:1A:E8:02:15:4C</t>
  </si>
  <si>
    <t>00:1A:E8:4B:E1:AF</t>
  </si>
  <si>
    <t>00:1A:E8:24:C1:82</t>
  </si>
  <si>
    <t>00:1A:E8:58:C8:76</t>
  </si>
  <si>
    <t>00:1A:E8:25:67:2C</t>
  </si>
  <si>
    <t>00:1A:E8:4B:E5:D7</t>
  </si>
  <si>
    <t>00:1A:E8:24:C1:50</t>
  </si>
  <si>
    <t>00:1A:E8:02:15:4E</t>
  </si>
  <si>
    <t>00:1A:E8:70:3A:2F</t>
  </si>
  <si>
    <t>00:1A:E8:4B:E2:29</t>
  </si>
  <si>
    <t>00:1A:E8:23:86:08</t>
  </si>
  <si>
    <t>00:1A:E8:24:BF:D5</t>
  </si>
  <si>
    <t>00:1A:E8:5B:9D:91</t>
  </si>
  <si>
    <t>00:1A:E8:4B:E6:00</t>
  </si>
  <si>
    <t>00:1A:E8:4B:E1:A7</t>
  </si>
  <si>
    <t>00:1A:E8:24:BA:AD</t>
  </si>
  <si>
    <t>00:1A:E8:4B:E6:09</t>
  </si>
  <si>
    <t>10.252.140.7</t>
  </si>
  <si>
    <t>00:1A:E8:5A:F3:3F</t>
  </si>
  <si>
    <t>00:1A:E8:4B:E2:27</t>
  </si>
  <si>
    <t>00:1A:E8:5A:F3:5D</t>
  </si>
  <si>
    <t>00:1A:E8:24:BA:8F</t>
  </si>
  <si>
    <t>00:1A:E8:4B:E2:36</t>
  </si>
  <si>
    <t>00:1A:E8:4B:E2:02</t>
  </si>
  <si>
    <t>00:1A:E8:5B:9E:68</t>
  </si>
  <si>
    <t>00:1A:E8:1C:49:06</t>
  </si>
  <si>
    <t>00:1A:E8:78:39:7F</t>
  </si>
  <si>
    <t>S30817-S7401-A501-028</t>
  </si>
  <si>
    <t>00:1A:E8:5A:F3:93</t>
  </si>
  <si>
    <t>00:1A:E8:5A:F3:8B</t>
  </si>
  <si>
    <t>00:1A:E8:59:D3:32</t>
  </si>
  <si>
    <t>00:1A:E8:59:A1:3A</t>
  </si>
  <si>
    <t>00:1A:E8:1B:A8:E9</t>
  </si>
  <si>
    <t>S30817-S7402-A101-033</t>
  </si>
  <si>
    <t>00:1A:E8:02:15:79</t>
  </si>
  <si>
    <t>00:1A:E8:1C:50:4E</t>
  </si>
  <si>
    <t>00:1A:E8:6A:22:DE</t>
  </si>
  <si>
    <t>00:1A:E8:5B:9D:8C</t>
  </si>
  <si>
    <t>00:1A:E8:1C:4A:5D</t>
  </si>
  <si>
    <t>00:1A:E8:5A:78:E0</t>
  </si>
  <si>
    <t>00:1A:E8:1C:3F:1C</t>
  </si>
  <si>
    <t>00:1A:E8:4B:E1:B2</t>
  </si>
  <si>
    <t>00:1A:E8:59:D3:CD</t>
  </si>
  <si>
    <t>00:1A:E8:4B:E2:5A</t>
  </si>
  <si>
    <t>10.252.140.31</t>
  </si>
  <si>
    <t>00:1A:E8:62:B3:18</t>
  </si>
  <si>
    <t>S30817-S7401-A501-017</t>
  </si>
  <si>
    <t>00:1A:E8:5A:F2:32</t>
  </si>
  <si>
    <t>00:1A:E8:5B:9D:95</t>
  </si>
  <si>
    <t>00:1A:E8:57:FF:5C</t>
  </si>
  <si>
    <t>00:1A:E8:5B:9E:14</t>
  </si>
  <si>
    <t>00:1A:E8:59:0F:43</t>
  </si>
  <si>
    <t>00:1A:E8:67:4D:29</t>
  </si>
  <si>
    <t>00:1A:E8:4B:E1:EF</t>
  </si>
  <si>
    <t>00:1A:E8:59:D3:78</t>
  </si>
  <si>
    <t>00:1A:E8:5B:9D:8A</t>
  </si>
  <si>
    <t>00:1A:E8:59:3C:30</t>
  </si>
  <si>
    <t>00:1A:E8:5A:F3:03</t>
  </si>
  <si>
    <t>00:1A:E8:5B:9E:6F</t>
  </si>
  <si>
    <t>00:1A:E8:5B:9E:66</t>
  </si>
  <si>
    <t>00:1A:E8:5A:F3:0C</t>
  </si>
  <si>
    <t>00:1A:E8:59:A0:75</t>
  </si>
  <si>
    <t>00:1A:E8:02:A0:B8</t>
  </si>
  <si>
    <t>00:1A:E8:4B:E2:15</t>
  </si>
  <si>
    <t>00:1A:E8:5B:9E:16</t>
  </si>
  <si>
    <t>00:1A:E8:5B:4D:C2</t>
  </si>
  <si>
    <t>00:1A:E8:67:99:EB</t>
  </si>
  <si>
    <t>00:1A:E8:24:BA:6C</t>
  </si>
  <si>
    <t>00:1A:E8:24:BA:83</t>
  </si>
  <si>
    <t>00:1A:E8:4B:E1:FD</t>
  </si>
  <si>
    <t>10.252.140.55</t>
  </si>
  <si>
    <t>00:1A:E8:1C:51:78</t>
  </si>
  <si>
    <t>00:1A:E8:23:87:56</t>
  </si>
  <si>
    <t>00:1A:E8:1C:43:DA</t>
  </si>
  <si>
    <t>00:1A:E8:59:08:88</t>
  </si>
  <si>
    <t>00:1A:E8:1C:45:D3</t>
  </si>
  <si>
    <t>00:1A:E8:5B:9D:93</t>
  </si>
  <si>
    <t>00:1A:E8:4B:E5:E3</t>
  </si>
  <si>
    <t>00:1A:E8:25:67:C6</t>
  </si>
  <si>
    <t>00:1A:E8:4B:E1:9D</t>
  </si>
  <si>
    <t>00:1A:E8:1C:52:F1</t>
  </si>
  <si>
    <t>00:1A:E8:59:3C:37</t>
  </si>
  <si>
    <t>10.252.140.66</t>
  </si>
  <si>
    <t>00:1A:E8:67:4D:4D</t>
  </si>
  <si>
    <t>00:1A:E8:1B:5D:D7</t>
  </si>
  <si>
    <t>00:1A:E8:5B:9E:B4</t>
  </si>
  <si>
    <t>00:1A:E8:5B:9E:2F</t>
  </si>
  <si>
    <t>00:1A:E8:5A:F2:FC</t>
  </si>
  <si>
    <t>00:1A:E8:5B:9E:6D</t>
  </si>
  <si>
    <t>00:1A:E8:4C:98:54</t>
  </si>
  <si>
    <t>00:1A:E8:5B:9E:3A</t>
  </si>
  <si>
    <t>00:1A:E8:5B:9E:35</t>
  </si>
  <si>
    <t>00:1A:E8:5A:F3:55</t>
  </si>
  <si>
    <t>00:1A:E8:1B:D5:15</t>
  </si>
  <si>
    <t>S30817-S7401-A501-009</t>
  </si>
  <si>
    <t>00:1A:E8:57:FF:68</t>
  </si>
  <si>
    <t>00:1A:E8:24:C4:48</t>
  </si>
  <si>
    <t>00:1A:E8:5A:F3:62</t>
  </si>
  <si>
    <t>10.252.140.81</t>
  </si>
  <si>
    <t>00:1A:E8:59:3B:E4</t>
  </si>
  <si>
    <t>00:1A:E8:23:8E:EE</t>
  </si>
  <si>
    <t>00:1A:E8:4B:E6:19</t>
  </si>
  <si>
    <t>00:1A:E8:5A:F3:87</t>
  </si>
  <si>
    <t>00:1A:E8:5A:4A:5F</t>
  </si>
  <si>
    <t>00:1A:E8:4B:E1:E7</t>
  </si>
  <si>
    <t>00:1A:E8:1C:58:4F</t>
  </si>
  <si>
    <t>00:1A:E8:4B:E2:0A</t>
  </si>
  <si>
    <t>00:1A:E8:62:AE:E3</t>
  </si>
  <si>
    <t>00:1A:E8:02:15:59</t>
  </si>
  <si>
    <t>00:1A:E8:4B:E2:03</t>
  </si>
  <si>
    <t>00:1A:E8:1C:49:0A</t>
  </si>
  <si>
    <t>00:1A:E8:1C:1B:20</t>
  </si>
  <si>
    <t>S30817-S7401-A501-011</t>
  </si>
  <si>
    <t>00:1A:E8:24:BA:95</t>
  </si>
  <si>
    <t>00:1A:E8:25:66:76</t>
  </si>
  <si>
    <t>00:1A:E8:23:8B:DB</t>
  </si>
  <si>
    <t>00:1A:E8:67:4C:34</t>
  </si>
  <si>
    <t>00:1A:E8:23:8E:FC</t>
  </si>
  <si>
    <t>00:1A:E8:02:A0:44</t>
  </si>
  <si>
    <t>00:1A:E8:69:13:CB</t>
  </si>
  <si>
    <t>00:1A:E8:5B:9E:37</t>
  </si>
  <si>
    <t>00:1A:E8:02:9E:4C</t>
  </si>
  <si>
    <t>00:1A:E8:1C:40:2E</t>
  </si>
  <si>
    <t>00:1A:E8:5B:9E:15</t>
  </si>
  <si>
    <t>00:1A:E8:25:66:77</t>
  </si>
  <si>
    <t>00:1A:E8:1B:A9:68</t>
  </si>
  <si>
    <t>00:1A:E8:24:C3:03</t>
  </si>
  <si>
    <t>00:1A:E8:1C:4A:B3</t>
  </si>
  <si>
    <t>00:1A:E8:24:B3:72</t>
  </si>
  <si>
    <t>00:1A:E8:1B:5D:4F</t>
  </si>
  <si>
    <t>00:1A:E8:02:15:01</t>
  </si>
  <si>
    <t>00:1A:E8:25:67:68</t>
  </si>
  <si>
    <t>00:1A:E8:23:87:D6</t>
  </si>
  <si>
    <t>00:1A:E8:1C:40:45</t>
  </si>
  <si>
    <t>00:1A:E8:4B:E2:0C</t>
  </si>
  <si>
    <t>00:1A:E8:1C:3F:33</t>
  </si>
  <si>
    <t>00:1A:E8:02:14:F8</t>
  </si>
  <si>
    <t>00:1A:E8:59:3B:F9</t>
  </si>
  <si>
    <t>00:1A:E8:4C:90:C2</t>
  </si>
  <si>
    <t>S30817-S7402-C101-024</t>
  </si>
  <si>
    <t>00:1A:E8:59:D3:76</t>
  </si>
  <si>
    <t>00:1A:E8:59:3C:2B</t>
  </si>
  <si>
    <t>00:1A:E8:02:9E:BF</t>
  </si>
  <si>
    <t>00:1A:E8:02:9E:97</t>
  </si>
  <si>
    <t>00:1A:E8:1C:40:51</t>
  </si>
  <si>
    <t>00:1A:E8:02:15:4B</t>
  </si>
  <si>
    <t>00:1A:E8:67:9A:18</t>
  </si>
  <si>
    <t>00:1A:E8:1C:4A:A2</t>
  </si>
  <si>
    <t>00:1A:E8:5A:F3:57</t>
  </si>
  <si>
    <t>00:1A:E8:67:9A:1F</t>
  </si>
  <si>
    <t>00:1A:E8:59:3B:FB</t>
  </si>
  <si>
    <t>00:1A:E8:59:A0:82</t>
  </si>
  <si>
    <t>00:1A:E8:5B:9E:72</t>
  </si>
  <si>
    <t>00:1A:E8:1C:55:34</t>
  </si>
  <si>
    <t>00:1A:E8:67:4D:2E</t>
  </si>
  <si>
    <t>00:1A:E8:5A:F2:ED</t>
  </si>
  <si>
    <t>00:1A:E8:58:C8:72</t>
  </si>
  <si>
    <t>00:1A:E8:69:2A:4C</t>
  </si>
  <si>
    <t>00:1A:E8:5A:F3:8A</t>
  </si>
  <si>
    <t>00:1A:E8:59:3C:A3</t>
  </si>
  <si>
    <t>00:1A:E8:48:BD:28</t>
  </si>
  <si>
    <t>00:1A:E8:02:9E:A5</t>
  </si>
  <si>
    <t>00:1A:E8:59:3C:41</t>
  </si>
  <si>
    <t>00:1A:E8:1C:49:0B</t>
  </si>
  <si>
    <t>00:1A:E8:02:15:4F</t>
  </si>
  <si>
    <t>00:1A:E8:5B:9D:90</t>
  </si>
  <si>
    <t>00:1A:E8:59:3B:FA</t>
  </si>
  <si>
    <t>00:1A:E8:59:A0:8F</t>
  </si>
  <si>
    <t>00:1A:E8:24:C3:01</t>
  </si>
  <si>
    <t>00:1A:E8:1C:40:3D</t>
  </si>
  <si>
    <t>00:1A:E8:24:BB:8A</t>
  </si>
  <si>
    <t>00:1A:E8:5A:F3:5A</t>
  </si>
  <si>
    <t>00:1A:E8:24:BA:80</t>
  </si>
  <si>
    <t>00:1A:E8:5B:9E:64</t>
  </si>
  <si>
    <t>00:1A:E8:5A:F2:35</t>
  </si>
  <si>
    <t>00:1A:E8:5A:9D:CE</t>
  </si>
  <si>
    <t>00:1A:E8:4B:E1:CD</t>
  </si>
  <si>
    <t>00:1A:E8:02:15:80</t>
  </si>
  <si>
    <t>00:1A:E8:1C:50:49</t>
  </si>
  <si>
    <t>00:1A:E8:23:87:B9</t>
  </si>
  <si>
    <t>00:1A:E8:67:4D:3D</t>
  </si>
  <si>
    <t>00:1A:E8:4B:E1:C1</t>
  </si>
  <si>
    <t>00:1A:E8:5B:9E:23</t>
  </si>
  <si>
    <t>00:1A:E8:24:B3:B1</t>
  </si>
  <si>
    <t>00:1A:E8:25:66:7F</t>
  </si>
  <si>
    <t>00:1A:E8:24:BA:9A</t>
  </si>
  <si>
    <t>00:1A:E8:67:4C:32</t>
  </si>
  <si>
    <t>00:1A:E8:1B:60:25</t>
  </si>
  <si>
    <t>00:1A:E8:24:BA:A6</t>
  </si>
  <si>
    <t>00:1A:E8:1C:46:14</t>
  </si>
  <si>
    <t>00:1A:E8:5A:F2:2D</t>
  </si>
  <si>
    <t>00:1A:E8:5B:9E:29</t>
  </si>
  <si>
    <t>00:1A:E8:5A:F2:34</t>
  </si>
  <si>
    <t>00:1A:E8:5B:9E:32</t>
  </si>
  <si>
    <t>00:1A:E8:59:D4:37</t>
  </si>
  <si>
    <t>00:1A:E8:02:9E:C4</t>
  </si>
  <si>
    <t>00:1A:E8:23:87:5F</t>
  </si>
  <si>
    <t>00:1A:E8:24:C1:60</t>
  </si>
  <si>
    <t>00:1A:E8:59:D3:9E</t>
  </si>
  <si>
    <t>00:1A:E8:59:0F:0D</t>
  </si>
  <si>
    <t>00:1A:E8:5A:F3:4C</t>
  </si>
  <si>
    <t>00:1A:E8:1C:3F:44</t>
  </si>
  <si>
    <t>00:1A:E8:4B:E5:99</t>
  </si>
  <si>
    <t>00:1A:E8:67:9A:06</t>
  </si>
  <si>
    <t>00:1A:E8:6A:5C:04</t>
  </si>
  <si>
    <t>00:1A:E8:1C:45:E6</t>
  </si>
  <si>
    <t>00:1A:E8:59:3B:FE</t>
  </si>
  <si>
    <t>00:1A:E8:59:A0:8C</t>
  </si>
  <si>
    <t>00:1A:E8:67:99:F8</t>
  </si>
  <si>
    <t>00:1A:E8:1C:4A:9D</t>
  </si>
  <si>
    <t>00:1A:E8:1C:3D:44</t>
  </si>
  <si>
    <t>00:1A:E8:25:62:0F</t>
  </si>
  <si>
    <t>00:1A:E8:67:4D:1A</t>
  </si>
  <si>
    <t>00:1A:E8:23:87:B8</t>
  </si>
  <si>
    <t>00:1A:E8:24:B2:2E</t>
  </si>
  <si>
    <t>00:1A:E8:67:4C:5D</t>
  </si>
  <si>
    <t>00:1A:E8:67:9A:05</t>
  </si>
  <si>
    <t>00:1A:E8:6A:17:A1</t>
  </si>
  <si>
    <t>00:1A:E8:25:62:90</t>
  </si>
  <si>
    <t>00:1A:E8:1C:48:D8</t>
  </si>
  <si>
    <t>00:1A:E8:24:BA:68</t>
  </si>
  <si>
    <t>00:1A:E8:1C:3F:47</t>
  </si>
  <si>
    <t>00:1A:E8:67:99:EA</t>
  </si>
  <si>
    <t>00:1A:E8:67:99:2D</t>
  </si>
  <si>
    <t>rede</t>
  </si>
  <si>
    <t>início</t>
  </si>
  <si>
    <t>fim</t>
  </si>
  <si>
    <t>status</t>
  </si>
  <si>
    <t>Pickup Group Number</t>
  </si>
  <si>
    <t>Pickup Group Name</t>
  </si>
  <si>
    <t>Number Of Members</t>
  </si>
  <si>
    <t>Members</t>
  </si>
  <si>
    <t>Number Of Remote Groups</t>
  </si>
  <si>
    <t>Remote Groups</t>
  </si>
  <si>
    <t>Total Number Of Members</t>
  </si>
  <si>
    <t>Notification Delay</t>
  </si>
  <si>
    <t>Caller ID Presentation</t>
  </si>
  <si>
    <t>'551137957009,551137957015,551137957094,551137957500,551137957592,551137959017,551137959081,551137959232,551137959414,551137959415,551137959417,551137959421,551137959475,551137959574'</t>
  </si>
  <si>
    <t>'Allowed'</t>
  </si>
  <si>
    <t>'551137957014,551137957402,551137959191'</t>
  </si>
  <si>
    <t>'551137957020,551137959022,551137959184,551137959203,551137959211,551137959224'</t>
  </si>
  <si>
    <t>'551137957021,551137959315,551137959457'</t>
  </si>
  <si>
    <t>'551137957026,551137957033,551137957054,551137959005,551137959053,551137959054,551137959086,551137959113,551137959248,551137959380,551137959406'</t>
  </si>
  <si>
    <t>'551137957048,551137959033,551137959069,551137959153,551137959354'</t>
  </si>
  <si>
    <t>'551137957083,551137959291,551137959311,551137959432'</t>
  </si>
  <si>
    <t>RECAP/SMS 3</t>
  </si>
  <si>
    <t>'551137957090,551137959101,551137959204,551137959229,551137959569'</t>
  </si>
  <si>
    <t>RECAP/SMS 2</t>
  </si>
  <si>
    <t>'551137957099,551137959056,551137959233,551137959337'</t>
  </si>
  <si>
    <t>'551137957501,551137959014,551137959021,551137959060,551137959332,551137959374,551137959467'</t>
  </si>
  <si>
    <t>'551137957572,551137959090,551137959102,551137959111'</t>
  </si>
  <si>
    <t>'551137959001,551137959002'</t>
  </si>
  <si>
    <t>'551137959003,551137959032,551137959077,551137959217,551137959516,551137959525'</t>
  </si>
  <si>
    <t>RECAP/SMS 1</t>
  </si>
  <si>
    <t>'551137959009,551137959096,551137959183'</t>
  </si>
  <si>
    <t>'551137959010,551137959055'</t>
  </si>
  <si>
    <t>INC00003003005</t>
  </si>
  <si>
    <t>'551137959023,551137959195,551137959277,551137959325,551137959340,551137959363,551137959527'</t>
  </si>
  <si>
    <t>INC000029979872</t>
  </si>
  <si>
    <t>'551137959026,551137959027,551137959057,551137959082,551137959107,551137959118,551137959142,551137959356,551137959460,551137959498,551137959561'</t>
  </si>
  <si>
    <t>RECAP/SMS 4</t>
  </si>
  <si>
    <t>'551137959031,551137959035,551137959076,551137959130,551137959250'</t>
  </si>
  <si>
    <t>Almoxarifado Recap</t>
  </si>
  <si>
    <t>'551137959052,551137959176,551137959215,551137959262,551137959286,551137959307,551137959387,551137959456,551137959468,551137959578'</t>
  </si>
  <si>
    <t>CCI-OP/RE-HDT_186992</t>
  </si>
  <si>
    <t>'551137959079,551137959087,551137959418'</t>
  </si>
  <si>
    <t>'551137959104,551137959258,551137959321'</t>
  </si>
  <si>
    <t>'551137959117,551137959164'</t>
  </si>
  <si>
    <t>'551137959127,551137959293'</t>
  </si>
  <si>
    <t>'551137959134,551137959555,551137959557'</t>
  </si>
  <si>
    <t>'551137959135,551137959136,551137959386,551137959452'</t>
  </si>
  <si>
    <t>'551137959165,551137959167,551137959245,551137959278'</t>
  </si>
  <si>
    <t>'551137959178,551137959188,551137959323'</t>
  </si>
  <si>
    <t>'551137959240,551137959260'</t>
  </si>
  <si>
    <t>'551137959283,551137959313,551137959459'</t>
  </si>
  <si>
    <t>'551137959284,551137959368'</t>
  </si>
  <si>
    <t>PTFA</t>
  </si>
  <si>
    <t>DIORGE RAMON</t>
  </si>
  <si>
    <t>LI383312</t>
  </si>
  <si>
    <t>Lucas Ferreira dos Santos</t>
  </si>
  <si>
    <t>RECAP/MA/EI</t>
  </si>
  <si>
    <t>Lucas</t>
  </si>
  <si>
    <t>LI345551</t>
  </si>
  <si>
    <t>none</t>
  </si>
  <si>
    <t>LUCAS RAMALHO</t>
  </si>
  <si>
    <t>LI345553</t>
  </si>
  <si>
    <t>Cristiane Cadengue da Silva Barros</t>
  </si>
  <si>
    <t>Cristiane</t>
  </si>
  <si>
    <t>LI345555</t>
  </si>
  <si>
    <t>Joao Martins da Silva</t>
  </si>
  <si>
    <t>Joao Martins</t>
  </si>
  <si>
    <t>RCLG</t>
  </si>
  <si>
    <t>LI345559</t>
  </si>
  <si>
    <t>Glacio</t>
  </si>
  <si>
    <t>LI345576</t>
  </si>
  <si>
    <t>Evelin David de Lima Andrade</t>
  </si>
  <si>
    <t>Evelin</t>
  </si>
  <si>
    <t>LI345585</t>
  </si>
  <si>
    <t>Cleber Belisse</t>
  </si>
  <si>
    <t>LI345593</t>
  </si>
  <si>
    <t>SMS/LCA/MPL-RGN-LOG/MPL-SP</t>
  </si>
  <si>
    <t>DENIS ORASMO</t>
  </si>
  <si>
    <t>DAUQ</t>
  </si>
  <si>
    <t>LI345595</t>
  </si>
  <si>
    <t>Fernanda Lopes Polydoro</t>
  </si>
  <si>
    <t>Fernanda</t>
  </si>
  <si>
    <t>LI345605</t>
  </si>
  <si>
    <t>10.252.139.5</t>
  </si>
  <si>
    <t>Daniel Camargo</t>
  </si>
  <si>
    <t>DANIEL CAMARGO</t>
  </si>
  <si>
    <t>EMIA</t>
  </si>
  <si>
    <t>D0FG</t>
  </si>
  <si>
    <t>Carolina de Paula Pereira</t>
  </si>
  <si>
    <t>CAROLINA</t>
  </si>
  <si>
    <t>U3QW</t>
  </si>
  <si>
    <t>LI345638</t>
  </si>
  <si>
    <t>Thiago Sanchez Torres</t>
  </si>
  <si>
    <t>THIAGO SANCHEZ</t>
  </si>
  <si>
    <t>U338</t>
  </si>
  <si>
    <t>RCNP</t>
  </si>
  <si>
    <t>ISC/OSC/SCSPSUL/SCPL</t>
  </si>
  <si>
    <t>NAO SE APLICA</t>
  </si>
  <si>
    <t>COTUR</t>
  </si>
  <si>
    <t>LI345871</t>
  </si>
  <si>
    <t>PGEA/OPARM/ARM-II</t>
  </si>
  <si>
    <t>Paulo Sergio</t>
  </si>
  <si>
    <t>TIC/RGNCL/LOG/PN-LOEPPGEA</t>
  </si>
  <si>
    <t>LI346097</t>
  </si>
  <si>
    <t>Thiago Sanchez</t>
  </si>
  <si>
    <t>D2CK</t>
  </si>
  <si>
    <t>LI346113</t>
  </si>
  <si>
    <t>Braulio</t>
  </si>
  <si>
    <t>10.252.139.9</t>
  </si>
  <si>
    <t>'551137957074'</t>
  </si>
  <si>
    <t>'7527074'</t>
  </si>
  <si>
    <t>FLAVIA XAVIER</t>
  </si>
  <si>
    <t>DIEGO MACHADO</t>
  </si>
  <si>
    <t>'551137959004'</t>
  </si>
  <si>
    <t>'7529004'</t>
  </si>
  <si>
    <t>'551137959006'</t>
  </si>
  <si>
    <t>'7529006'</t>
  </si>
  <si>
    <t>'551137959008'</t>
  </si>
  <si>
    <t>'7529008'</t>
  </si>
  <si>
    <t>'551137959012'</t>
  </si>
  <si>
    <t>'7529012'</t>
  </si>
  <si>
    <t>'551137959029'</t>
  </si>
  <si>
    <t>'7529029'</t>
  </si>
  <si>
    <t>'551137959038'</t>
  </si>
  <si>
    <t>'7529038'</t>
  </si>
  <si>
    <t>'551137959046'</t>
  </si>
  <si>
    <t>'7529046'</t>
  </si>
  <si>
    <t>'551137959048'</t>
  </si>
  <si>
    <t>'7529048'</t>
  </si>
  <si>
    <t>'551137959058'</t>
  </si>
  <si>
    <t>'7529058'</t>
  </si>
  <si>
    <t>'551137959091'</t>
  </si>
  <si>
    <t>'7529091'</t>
  </si>
  <si>
    <t>UENALDO</t>
  </si>
  <si>
    <t>JOSE NETO</t>
  </si>
  <si>
    <t>EVERTON PILTZ</t>
  </si>
  <si>
    <t>'551137959324'</t>
  </si>
  <si>
    <t>'7529324'</t>
  </si>
  <si>
    <t>CAMILA</t>
  </si>
  <si>
    <t>'551137959550'</t>
  </si>
  <si>
    <t>'7529550'</t>
  </si>
  <si>
    <t>'551137959566'</t>
  </si>
  <si>
    <t>'7529566'</t>
  </si>
  <si>
    <t>00:1A:E8:4B:E2:45</t>
  </si>
  <si>
    <t>00:1A:E8:23:8E:F3</t>
  </si>
  <si>
    <t>00:1A:E8:67:9A:1D</t>
  </si>
  <si>
    <t>00:1A:E8:4B:E1:D4</t>
  </si>
  <si>
    <t>00:1A:E8:1B:5F:94</t>
  </si>
  <si>
    <t>00:1A:E8:67:4D:50</t>
  </si>
  <si>
    <t>00:1A:E8:6A:52:50</t>
  </si>
  <si>
    <t>00:1A:E8:02:9E:98</t>
  </si>
  <si>
    <t>00:1A:E8:59:06:77</t>
  </si>
  <si>
    <t>00:1A:E8:5B:9E:6A</t>
  </si>
  <si>
    <t>00:1A:E8:6A:52:60</t>
  </si>
  <si>
    <t>@551137959566</t>
  </si>
  <si>
    <t>Teams-aparelho</t>
  </si>
  <si>
    <t>10.246.229.113
Rede = 10.246.229.112/29
Masc = 255.255.255.248
GW  = 10.246.229.118</t>
  </si>
  <si>
    <t>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</si>
</sst>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R$&quot;\ * #,##0_-;\-&quot;R$&quot;\ * #,##0_-;_-&quot;R$&quot;\ * &quot;-&quot;_-;_-@_-"/>
    <numFmt numFmtId="41" formatCode="_-* #,##0_-;\-* #,##0_-;_-* &quot;-&quot;_-;_-@_-"/>
    <numFmt numFmtId="44" formatCode="_-&quot;R$&quot;\ * #,##0.00_-;\-&quot;R$&quot;\ * #,##0.00_-;_-&quot;R$&quot;\ * &quot;-&quot;??_-;_-@_-"/>
    <numFmt numFmtId="43" formatCode="_-* #,##0.00_-;\-* #,##0.00_-;_-* &quot;-&quot;??_-;_-@_-"/>
    <numFmt numFmtId="164" formatCode="_(* #,##0.00_);_(* \(#,##0.00\);_(* &quot;-&quot;??_);_(@_)"/>
    <numFmt numFmtId="165" formatCode="_(&quot;R$&quot;* #,##0.00_);_(&quot;R$&quot;* \(#,##0.00\);_(&quot;R$&quot;* &quot;-&quot;??_);_(@_)"/>
    <numFmt numFmtId="166" formatCode="d/m/yy\ h:mm;@"/>
  </numFmts>
  <fonts count="85"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0"/>
      <name val="Arial"/>
      <family val="2"/>
    </font>
    <font>
      <sz val="8"/>
      <name val="Tahoma"/>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9"/>
      <color theme="6"/>
      <name val="Calibri"/>
      <family val="2"/>
      <scheme val="minor"/>
    </font>
    <font>
      <sz val="9"/>
      <color theme="1"/>
      <name val="Calibri"/>
      <family val="2"/>
      <scheme val="minor"/>
    </font>
    <font>
      <sz val="9"/>
      <color rgb="FF000000"/>
      <name val="Calibri"/>
      <family val="2"/>
    </font>
    <font>
      <i/>
      <sz val="9"/>
      <color theme="1"/>
      <name val="Calibri"/>
      <family val="2"/>
      <scheme val="minor"/>
    </font>
    <font>
      <i/>
      <sz val="9"/>
      <color rgb="FF00000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rgb="FF000000"/>
      <name val="Calibri"/>
      <family val="2"/>
    </font>
    <font>
      <sz val="11"/>
      <name val="Arial"/>
      <family val="2"/>
    </font>
    <font>
      <sz val="9"/>
      <name val="Calibri"/>
      <family val="2"/>
      <scheme val="minor"/>
    </font>
    <font>
      <sz val="11"/>
      <name val="Calibri"/>
      <family val="2"/>
      <scheme val="minor"/>
    </font>
    <font>
      <sz val="9"/>
      <name val="Arial"/>
      <family val="2"/>
    </font>
    <font>
      <sz val="9"/>
      <color indexed="81"/>
      <name val="Tahoma"/>
      <family val="2"/>
    </font>
    <font>
      <b/>
      <sz val="9"/>
      <color indexed="81"/>
      <name val="Tahoma"/>
      <family val="2"/>
    </font>
    <font>
      <sz val="10"/>
      <name val="Calibri"/>
      <family val="2"/>
      <scheme val="minor"/>
    </font>
    <font>
      <b/>
      <sz val="11"/>
      <color rgb="FF000000"/>
      <name val="Calibri"/>
      <family val="2"/>
    </font>
    <font>
      <sz val="9"/>
      <color indexed="81"/>
      <name val="Segoe UI"/>
      <family val="2"/>
    </font>
    <font>
      <b/>
      <sz val="9"/>
      <color theme="0"/>
      <name val="Calibri"/>
      <family val="2"/>
      <scheme val="minor"/>
    </font>
    <font>
      <b/>
      <sz val="9"/>
      <color theme="0"/>
      <name val="Verdana"/>
      <family val="2"/>
    </font>
    <font>
      <sz val="10"/>
      <name val="Verdana"/>
      <family val="2"/>
    </font>
    <font>
      <b/>
      <sz val="10"/>
      <color rgb="FF0066A1"/>
      <name val="Verdana"/>
      <family val="2"/>
    </font>
    <font>
      <b/>
      <sz val="10"/>
      <name val="Verdana"/>
      <family val="2"/>
    </font>
    <font>
      <b/>
      <sz val="12"/>
      <color rgb="FF0066A1"/>
      <name val="Verdana"/>
      <family val="2"/>
    </font>
    <font>
      <sz val="8"/>
      <name val="Arial"/>
      <family val="2"/>
    </font>
    <font>
      <sz val="9"/>
      <name val="Verdana"/>
      <family val="2"/>
    </font>
    <font>
      <u/>
      <sz val="11"/>
      <color theme="10"/>
      <name val="Calibri"/>
      <family val="2"/>
      <scheme val="minor"/>
    </font>
    <font>
      <sz val="9"/>
      <color rgb="FFFF0000"/>
      <name val="Calibri"/>
      <family val="2"/>
    </font>
    <font>
      <u/>
      <sz val="11"/>
      <name val="Arial"/>
      <family val="2"/>
    </font>
    <font>
      <sz val="9"/>
      <name val="Symbol"/>
      <family val="1"/>
      <charset val="2"/>
    </font>
    <font>
      <sz val="7"/>
      <name val="Times New Roman"/>
      <family val="1"/>
    </font>
    <font>
      <sz val="9"/>
      <name val="Courier New"/>
      <family val="3"/>
    </font>
    <font>
      <sz val="8"/>
      <name val="Arial"/>
      <family val="2"/>
    </font>
    <font>
      <b/>
      <sz val="9"/>
      <name val="Verdana"/>
      <family val="2"/>
    </font>
    <font>
      <sz val="10"/>
      <color rgb="FFFF0000"/>
      <name val="Verdana"/>
      <family val="2"/>
    </font>
    <font>
      <b/>
      <sz val="9"/>
      <color rgb="FFFFFFFF"/>
      <name val="Verdana"/>
      <family val="2"/>
    </font>
    <font>
      <sz val="10"/>
      <color rgb="FF000000"/>
      <name val="Verdana"/>
      <family val="2"/>
    </font>
    <font>
      <b/>
      <sz val="10"/>
      <color rgb="FF000000"/>
      <name val="Verdana"/>
      <family val="2"/>
    </font>
    <font>
      <b/>
      <sz val="11"/>
      <name val="Arial"/>
      <family val="2"/>
    </font>
    <font>
      <sz val="9"/>
      <name val="Calibri"/>
      <family val="2"/>
    </font>
    <font>
      <sz val="18"/>
      <color theme="3"/>
      <name val="Cambria"/>
      <family val="2"/>
      <scheme val="major"/>
    </font>
    <font>
      <sz val="11"/>
      <color rgb="FF9C5700"/>
      <name val="Calibri"/>
      <family val="2"/>
      <scheme val="minor"/>
    </font>
    <font>
      <sz val="11"/>
      <name val="Calibri"/>
      <family val="2"/>
    </font>
    <font>
      <sz val="11"/>
      <color indexed="8"/>
      <name val="Calibri"/>
      <family val="2"/>
      <scheme val="minor"/>
    </font>
    <font>
      <u/>
      <sz val="11"/>
      <color theme="10"/>
      <name val="Calibri"/>
      <family val="2"/>
    </font>
    <font>
      <b/>
      <sz val="9"/>
      <color theme="1"/>
      <name val="Calibri"/>
      <family val="2"/>
      <scheme val="minor"/>
    </font>
    <font>
      <b/>
      <sz val="11"/>
      <name val="Calibri"/>
      <family val="2"/>
    </font>
  </fonts>
  <fills count="5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A5A5A5"/>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66A1"/>
        <bgColor indexed="64"/>
      </patternFill>
    </fill>
    <fill>
      <patternFill patternType="solid">
        <fgColor rgb="FFFFFF00"/>
        <bgColor indexed="64"/>
      </patternFill>
    </fill>
    <fill>
      <patternFill patternType="solid">
        <fgColor rgb="FF0066A1"/>
        <bgColor rgb="FF008080"/>
      </patternFill>
    </fill>
    <fill>
      <patternFill patternType="solid">
        <fgColor rgb="FFF2F2F2"/>
        <bgColor rgb="FFFFFFFE"/>
      </patternFill>
    </fill>
    <fill>
      <patternFill patternType="solid">
        <fgColor rgb="FFFFFF00"/>
        <bgColor rgb="FFFFFF00"/>
      </patternFill>
    </fill>
    <fill>
      <patternFill patternType="solid">
        <fgColor rgb="FF92D050"/>
        <bgColor indexed="64"/>
      </patternFill>
    </fill>
    <fill>
      <patternFill patternType="solid">
        <fgColor rgb="FFA5A5A5"/>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auto="1"/>
      </bottom>
      <diagonal/>
    </border>
  </borders>
  <cellStyleXfs count="1406">
    <xf numFmtId="0" fontId="0" fillId="0" borderId="0"/>
    <xf numFmtId="0" fontId="5"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1" fillId="20" borderId="0" applyNumberFormat="0" applyBorder="0" applyAlignment="0" applyProtection="0"/>
    <xf numFmtId="0" fontId="12" fillId="21" borderId="3" applyNumberFormat="0" applyAlignment="0" applyProtection="0"/>
    <xf numFmtId="0" fontId="14" fillId="0" borderId="5" applyNumberFormat="0" applyFill="0" applyAlignment="0" applyProtection="0"/>
    <xf numFmtId="43" fontId="6" fillId="0" borderId="0" applyFont="0" applyFill="0" applyBorder="0" applyAlignment="0" applyProtection="0"/>
    <xf numFmtId="41"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5" fillId="28" borderId="3" applyNumberFormat="0" applyAlignment="0" applyProtection="0"/>
    <xf numFmtId="0" fontId="16" fillId="29" borderId="0" applyNumberFormat="0" applyBorder="0" applyAlignment="0" applyProtection="0"/>
    <xf numFmtId="165" fontId="8" fillId="0" borderId="0" applyFont="0" applyFill="0" applyBorder="0" applyAlignment="0" applyProtection="0"/>
    <xf numFmtId="0" fontId="17" fillId="30"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alignment vertical="top"/>
    </xf>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alignment vertical="top"/>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alignment vertical="top"/>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alignment vertical="top"/>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31" borderId="6" applyNumberFormat="0" applyFont="0" applyAlignment="0" applyProtection="0"/>
    <xf numFmtId="9" fontId="6" fillId="0" borderId="0" applyFont="0" applyFill="0" applyBorder="0" applyAlignment="0" applyProtection="0"/>
    <xf numFmtId="0" fontId="18" fillId="21" borderId="7"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0" borderId="11" applyNumberFormat="0" applyFill="0" applyAlignment="0" applyProtection="0"/>
    <xf numFmtId="164" fontId="8" fillId="0" borderId="0" applyFont="0" applyFill="0" applyBorder="0" applyAlignment="0" applyProtection="0"/>
    <xf numFmtId="0" fontId="32" fillId="38" borderId="12" applyNumberFormat="0" applyAlignment="0" applyProtection="0"/>
    <xf numFmtId="0" fontId="13" fillId="42" borderId="4" applyNumberFormat="0" applyAlignment="0" applyProtection="0"/>
    <xf numFmtId="0" fontId="33" fillId="39" borderId="14" applyNumberFormat="0" applyAlignment="0" applyProtection="0"/>
    <xf numFmtId="0" fontId="34" fillId="0" borderId="13" applyNumberFormat="0" applyFill="0" applyAlignment="0" applyProtection="0"/>
    <xf numFmtId="0" fontId="31" fillId="36" borderId="0" applyNumberFormat="0" applyBorder="0" applyAlignment="0" applyProtection="0"/>
    <xf numFmtId="0" fontId="35" fillId="37" borderId="12" applyNumberFormat="0" applyAlignment="0" applyProtection="0"/>
    <xf numFmtId="0" fontId="42" fillId="0" borderId="15" applyNumberFormat="0" applyFill="0" applyAlignment="0" applyProtection="0"/>
    <xf numFmtId="0" fontId="43" fillId="0" borderId="16" applyNumberFormat="0" applyFill="0" applyAlignment="0" applyProtection="0"/>
    <xf numFmtId="0" fontId="44" fillId="0" borderId="17" applyNumberFormat="0" applyFill="0" applyAlignment="0" applyProtection="0"/>
    <xf numFmtId="0" fontId="44" fillId="0" borderId="0" applyNumberFormat="0" applyFill="0" applyBorder="0" applyAlignment="0" applyProtection="0"/>
    <xf numFmtId="0" fontId="37" fillId="40"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41" borderId="18" applyNumberFormat="0" applyFont="0" applyAlignment="0" applyProtection="0"/>
    <xf numFmtId="0" fontId="36" fillId="35" borderId="0" applyNumberFormat="0" applyBorder="0" applyAlignment="0" applyProtection="0"/>
    <xf numFmtId="0" fontId="5" fillId="0" borderId="0"/>
    <xf numFmtId="0" fontId="41" fillId="0" borderId="0" applyNumberFormat="0" applyFill="0" applyBorder="0" applyAlignment="0" applyProtection="0"/>
    <xf numFmtId="0" fontId="45" fillId="0" borderId="20" applyNumberFormat="0" applyFill="0" applyAlignment="0" applyProtection="0"/>
    <xf numFmtId="0" fontId="38" fillId="38" borderId="19" applyNumberFormat="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3" fillId="0" borderId="0"/>
    <xf numFmtId="165"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7"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6" fillId="0" borderId="0" applyFont="0" applyFill="0" applyBorder="0" applyAlignment="0" applyProtection="0"/>
    <xf numFmtId="0" fontId="61" fillId="0" borderId="0">
      <alignment horizontal="left"/>
    </xf>
    <xf numFmtId="0" fontId="59" fillId="0" borderId="0">
      <alignment horizontal="left"/>
    </xf>
    <xf numFmtId="0" fontId="60" fillId="0" borderId="0">
      <alignment horizontal="left"/>
    </xf>
    <xf numFmtId="0" fontId="58" fillId="0" borderId="0">
      <alignment horizontal="left" vertical="top" wrapText="1"/>
    </xf>
    <xf numFmtId="0" fontId="2" fillId="0" borderId="0"/>
    <xf numFmtId="0" fontId="64"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0" borderId="0"/>
    <xf numFmtId="44" fontId="6" fillId="0" borderId="0" applyFont="0" applyFill="0" applyBorder="0" applyAlignment="0" applyProtection="0"/>
    <xf numFmtId="0" fontId="1" fillId="8" borderId="0" applyNumberFormat="0" applyBorder="0" applyAlignment="0" applyProtection="0"/>
    <xf numFmtId="0" fontId="1" fillId="9" borderId="0" applyNumberFormat="0" applyBorder="0" applyAlignment="0" applyProtection="0"/>
    <xf numFmtId="43" fontId="6" fillId="0" borderId="0" applyFont="0" applyFill="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5"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10"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43" fontId="6" fillId="0" borderId="0" applyFont="0" applyFill="0" applyBorder="0" applyAlignment="0" applyProtection="0"/>
    <xf numFmtId="41"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44" fontId="6" fillId="0" borderId="0" applyFont="0" applyFill="0" applyBorder="0" applyAlignment="0" applyProtection="0"/>
    <xf numFmtId="0" fontId="17" fillId="3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6" applyNumberFormat="0" applyFont="0" applyAlignment="0" applyProtection="0"/>
    <xf numFmtId="0" fontId="21" fillId="0" borderId="0" applyNumberFormat="0" applyFill="0" applyBorder="0" applyAlignment="0" applyProtection="0"/>
    <xf numFmtId="43" fontId="6" fillId="0" borderId="0" applyFont="0" applyFill="0" applyBorder="0" applyAlignment="0" applyProtection="0"/>
    <xf numFmtId="0" fontId="13" fillId="42" borderId="4"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51" borderId="4" applyNumberFormat="0" applyAlignment="0" applyProtection="0"/>
    <xf numFmtId="0" fontId="79" fillId="30" borderId="0" applyNumberFormat="0" applyBorder="0" applyAlignment="0" applyProtection="0"/>
    <xf numFmtId="0" fontId="1" fillId="0" borderId="0"/>
    <xf numFmtId="44"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6" fillId="0" borderId="0" applyFont="0" applyFill="0" applyBorder="0" applyAlignment="0" applyProtection="0"/>
    <xf numFmtId="0" fontId="1" fillId="0" borderId="0"/>
    <xf numFmtId="44" fontId="6" fillId="0" borderId="0" applyFont="0" applyFill="0" applyBorder="0" applyAlignment="0" applyProtection="0"/>
    <xf numFmtId="0" fontId="1" fillId="14" borderId="0" applyNumberFormat="0" applyBorder="0" applyAlignment="0" applyProtection="0"/>
    <xf numFmtId="0" fontId="80" fillId="0" borderId="0"/>
    <xf numFmtId="43" fontId="6" fillId="0" borderId="0" applyFont="0" applyFill="0" applyBorder="0" applyAlignment="0" applyProtection="0"/>
    <xf numFmtId="0" fontId="1" fillId="18" borderId="0" applyNumberFormat="0" applyBorder="0" applyAlignment="0" applyProtection="0"/>
    <xf numFmtId="0" fontId="1" fillId="15" borderId="0" applyNumberFormat="0" applyBorder="0" applyAlignment="0" applyProtection="0"/>
    <xf numFmtId="0" fontId="78" fillId="0" borderId="0" applyNumberFormat="0" applyFill="0" applyBorder="0" applyAlignment="0" applyProtection="0"/>
    <xf numFmtId="0" fontId="1" fillId="31" borderId="6"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31" borderId="6"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7"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9" borderId="0" applyNumberFormat="0" applyBorder="0" applyAlignment="0" applyProtection="0"/>
    <xf numFmtId="0" fontId="81" fillId="0" borderId="0"/>
    <xf numFmtId="0" fontId="82" fillId="0" borderId="0" applyNumberFormat="0" applyFill="0" applyBorder="0" applyAlignment="0" applyProtection="0"/>
    <xf numFmtId="0" fontId="1" fillId="31" borderId="6"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1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7"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8"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9" borderId="0" applyNumberFormat="0" applyBorder="0" applyAlignment="0" applyProtection="0"/>
    <xf numFmtId="0" fontId="1" fillId="0" borderId="0"/>
    <xf numFmtId="0" fontId="1" fillId="31" borderId="6"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1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7"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8"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9" borderId="0" applyNumberFormat="0" applyBorder="0" applyAlignment="0" applyProtection="0"/>
    <xf numFmtId="0" fontId="1" fillId="0" borderId="0"/>
    <xf numFmtId="0" fontId="1" fillId="31" borderId="6"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1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7"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8"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9" borderId="0" applyNumberFormat="0" applyBorder="0" applyAlignment="0" applyProtection="0"/>
    <xf numFmtId="0" fontId="1" fillId="0" borderId="0"/>
    <xf numFmtId="0" fontId="1" fillId="31" borderId="6"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1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7"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8"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9" borderId="0" applyNumberFormat="0" applyBorder="0" applyAlignment="0" applyProtection="0"/>
    <xf numFmtId="0" fontId="1" fillId="0" borderId="0"/>
    <xf numFmtId="0" fontId="1" fillId="31" borderId="6"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1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7"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8"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9" borderId="0" applyNumberFormat="0" applyBorder="0" applyAlignment="0" applyProtection="0"/>
    <xf numFmtId="0" fontId="5" fillId="0" borderId="0"/>
    <xf numFmtId="44" fontId="6" fillId="0" borderId="0" applyFont="0" applyFill="0" applyBorder="0" applyAlignment="0" applyProtection="0"/>
    <xf numFmtId="43" fontId="6" fillId="0" borderId="0" applyFont="0" applyFill="0" applyBorder="0" applyAlignment="0" applyProtection="0"/>
    <xf numFmtId="0" fontId="80" fillId="0" borderId="0"/>
    <xf numFmtId="0" fontId="82" fillId="0" borderId="0" applyNumberFormat="0" applyFill="0" applyBorder="0" applyAlignment="0" applyProtection="0"/>
  </cellStyleXfs>
  <cellXfs count="196">
    <xf numFmtId="0" fontId="0" fillId="0" borderId="0" xfId="0"/>
    <xf numFmtId="0" fontId="5" fillId="0" borderId="0" xfId="0" applyFont="1"/>
    <xf numFmtId="49" fontId="27" fillId="0" borderId="1" xfId="37" applyNumberFormat="1" applyFont="1" applyBorder="1" applyProtection="1">
      <protection locked="0"/>
    </xf>
    <xf numFmtId="49" fontId="26" fillId="33" borderId="1" xfId="37" applyNumberFormat="1" applyFont="1" applyFill="1" applyBorder="1" applyAlignment="1">
      <alignment vertical="top" wrapText="1"/>
    </xf>
    <xf numFmtId="49" fontId="26" fillId="33" borderId="1" xfId="37" applyNumberFormat="1" applyFont="1" applyFill="1" applyBorder="1" applyAlignment="1" applyProtection="1">
      <alignment vertical="top" wrapText="1"/>
      <protection locked="0"/>
    </xf>
    <xf numFmtId="0" fontId="27" fillId="0" borderId="1" xfId="37" applyFont="1" applyBorder="1" applyProtection="1">
      <protection locked="0"/>
    </xf>
    <xf numFmtId="0" fontId="0" fillId="0" borderId="0" xfId="0" applyAlignment="1">
      <alignment horizontal="left"/>
    </xf>
    <xf numFmtId="0" fontId="28" fillId="0" borderId="1" xfId="0" applyFont="1" applyBorder="1" applyAlignment="1">
      <alignment vertical="center"/>
    </xf>
    <xf numFmtId="0" fontId="26" fillId="33" borderId="0" xfId="37" applyFont="1" applyFill="1" applyAlignment="1" applyProtection="1">
      <alignment horizontal="left" vertical="center" wrapText="1"/>
      <protection locked="0"/>
    </xf>
    <xf numFmtId="0" fontId="0" fillId="0" borderId="0" xfId="0" applyAlignment="1">
      <alignment horizontal="left" vertical="center"/>
    </xf>
    <xf numFmtId="49" fontId="27" fillId="0" borderId="1" xfId="37" applyNumberFormat="1" applyFont="1" applyBorder="1" applyAlignment="1" applyProtection="1">
      <alignment horizontal="left"/>
      <protection locked="0"/>
    </xf>
    <xf numFmtId="0" fontId="5" fillId="0" borderId="0" xfId="0" applyFont="1" applyAlignment="1">
      <alignment horizontal="left"/>
    </xf>
    <xf numFmtId="0" fontId="7" fillId="0" borderId="0" xfId="0" applyFont="1" applyAlignment="1">
      <alignment horizontal="left" vertical="center"/>
    </xf>
    <xf numFmtId="0" fontId="7" fillId="0" borderId="0" xfId="0" applyFont="1" applyAlignment="1">
      <alignment vertical="center"/>
    </xf>
    <xf numFmtId="0" fontId="7" fillId="0" borderId="0" xfId="0" applyFont="1" applyAlignment="1">
      <alignment horizontal="center" vertical="center"/>
    </xf>
    <xf numFmtId="49" fontId="27" fillId="0" borderId="0" xfId="37" applyNumberFormat="1" applyFont="1"/>
    <xf numFmtId="0" fontId="27" fillId="0" borderId="1" xfId="37" applyFont="1" applyBorder="1" applyAlignment="1">
      <alignment horizontal="left" vertical="center"/>
    </xf>
    <xf numFmtId="0" fontId="27" fillId="0" borderId="1" xfId="37" applyFont="1" applyBorder="1" applyAlignment="1" applyProtection="1">
      <alignment horizontal="left" vertical="center"/>
      <protection locked="0"/>
    </xf>
    <xf numFmtId="49" fontId="29" fillId="34" borderId="1" xfId="37" applyNumberFormat="1" applyFont="1" applyFill="1" applyBorder="1" applyAlignment="1" applyProtection="1">
      <alignment horizontal="left"/>
      <protection locked="0"/>
    </xf>
    <xf numFmtId="0" fontId="29" fillId="34" borderId="1" xfId="37" applyFont="1" applyFill="1" applyBorder="1" applyProtection="1">
      <protection locked="0"/>
    </xf>
    <xf numFmtId="0" fontId="29" fillId="34" borderId="1" xfId="37" applyFont="1" applyFill="1" applyBorder="1" applyAlignment="1" applyProtection="1">
      <alignment horizontal="center"/>
      <protection locked="0"/>
    </xf>
    <xf numFmtId="49" fontId="29" fillId="34" borderId="1" xfId="37" applyNumberFormat="1" applyFont="1" applyFill="1" applyBorder="1" applyProtection="1">
      <protection locked="0"/>
    </xf>
    <xf numFmtId="3" fontId="30" fillId="34" borderId="1" xfId="0" quotePrefix="1" applyNumberFormat="1" applyFont="1" applyFill="1" applyBorder="1" applyAlignment="1">
      <alignment horizontal="left" vertical="center"/>
    </xf>
    <xf numFmtId="3" fontId="30" fillId="34" borderId="1" xfId="0" applyNumberFormat="1" applyFont="1" applyFill="1" applyBorder="1" applyAlignment="1">
      <alignment horizontal="left" vertical="center"/>
    </xf>
    <xf numFmtId="49" fontId="29" fillId="34" borderId="1" xfId="37" applyNumberFormat="1" applyFont="1" applyFill="1" applyBorder="1"/>
    <xf numFmtId="49" fontId="29" fillId="34" borderId="1" xfId="37" applyNumberFormat="1" applyFont="1" applyFill="1" applyBorder="1" applyAlignment="1">
      <alignment horizontal="left" vertical="center"/>
    </xf>
    <xf numFmtId="49" fontId="29" fillId="34" borderId="1" xfId="37" applyNumberFormat="1" applyFont="1" applyFill="1" applyBorder="1" applyAlignment="1" applyProtection="1">
      <alignment horizontal="left" vertical="center"/>
      <protection locked="0"/>
    </xf>
    <xf numFmtId="0" fontId="29" fillId="34" borderId="1" xfId="37" applyFont="1" applyFill="1" applyBorder="1" applyAlignment="1" applyProtection="1">
      <alignment horizontal="left" vertical="center"/>
      <protection locked="0"/>
    </xf>
    <xf numFmtId="0" fontId="46" fillId="0" borderId="0" xfId="282"/>
    <xf numFmtId="0" fontId="49" fillId="0" borderId="0" xfId="0" applyFont="1"/>
    <xf numFmtId="0" fontId="9" fillId="0" borderId="0" xfId="37"/>
    <xf numFmtId="49" fontId="27" fillId="0" borderId="0" xfId="37" applyNumberFormat="1" applyFont="1" applyAlignment="1" applyProtection="1">
      <alignment horizontal="left"/>
      <protection locked="0"/>
    </xf>
    <xf numFmtId="49" fontId="27" fillId="0" borderId="0" xfId="37" applyNumberFormat="1" applyFont="1" applyAlignment="1" applyProtection="1">
      <alignment horizontal="left" vertical="center"/>
      <protection locked="0"/>
    </xf>
    <xf numFmtId="0" fontId="5" fillId="0" borderId="0" xfId="0" quotePrefix="1" applyFont="1" applyAlignment="1">
      <alignment vertical="center" wrapText="1"/>
    </xf>
    <xf numFmtId="0" fontId="0" fillId="0" borderId="0" xfId="0" applyAlignment="1">
      <alignment vertical="center" wrapText="1"/>
    </xf>
    <xf numFmtId="0" fontId="27" fillId="0" borderId="1" xfId="37" applyFont="1" applyBorder="1"/>
    <xf numFmtId="0" fontId="50" fillId="0" borderId="1" xfId="0" applyFont="1" applyBorder="1"/>
    <xf numFmtId="0" fontId="27" fillId="43" borderId="1" xfId="37" applyFont="1" applyFill="1" applyBorder="1" applyAlignment="1">
      <alignment horizontal="left" vertical="center"/>
    </xf>
    <xf numFmtId="0" fontId="27" fillId="32" borderId="1" xfId="37" applyFont="1" applyFill="1" applyBorder="1"/>
    <xf numFmtId="0" fontId="27" fillId="0" borderId="1" xfId="37" applyFont="1" applyBorder="1" applyAlignment="1">
      <alignment horizontal="left" vertical="center" wrapText="1"/>
    </xf>
    <xf numFmtId="0" fontId="30" fillId="34" borderId="1" xfId="0" applyFont="1" applyFill="1" applyBorder="1" applyAlignment="1">
      <alignment horizontal="left" vertical="center"/>
    </xf>
    <xf numFmtId="0" fontId="5" fillId="0" borderId="25" xfId="0" applyFont="1" applyBorder="1"/>
    <xf numFmtId="0" fontId="5" fillId="0" borderId="24" xfId="0" applyFont="1" applyBorder="1"/>
    <xf numFmtId="0" fontId="5" fillId="0" borderId="26" xfId="0" applyFont="1" applyBorder="1"/>
    <xf numFmtId="0" fontId="5" fillId="0" borderId="27" xfId="0" applyFont="1" applyBorder="1"/>
    <xf numFmtId="0" fontId="5" fillId="0" borderId="28" xfId="0" applyFont="1" applyBorder="1"/>
    <xf numFmtId="0" fontId="5" fillId="0" borderId="29" xfId="0" applyFont="1" applyBorder="1"/>
    <xf numFmtId="0" fontId="54" fillId="44" borderId="23" xfId="282" applyFont="1" applyFill="1" applyBorder="1"/>
    <xf numFmtId="0" fontId="49" fillId="0" borderId="32" xfId="0" applyFont="1" applyBorder="1"/>
    <xf numFmtId="0" fontId="49" fillId="0" borderId="33" xfId="0" applyFont="1" applyBorder="1"/>
    <xf numFmtId="0" fontId="49" fillId="0" borderId="34" xfId="0" applyFont="1" applyBorder="1"/>
    <xf numFmtId="0" fontId="46" fillId="0" borderId="25" xfId="282" applyBorder="1"/>
    <xf numFmtId="0" fontId="54" fillId="44" borderId="24" xfId="282" applyFont="1" applyFill="1" applyBorder="1"/>
    <xf numFmtId="0" fontId="46" fillId="0" borderId="28" xfId="282" applyBorder="1"/>
    <xf numFmtId="0" fontId="46" fillId="0" borderId="29" xfId="282" applyBorder="1"/>
    <xf numFmtId="0" fontId="0" fillId="0" borderId="28" xfId="0" applyBorder="1"/>
    <xf numFmtId="0" fontId="27" fillId="0" borderId="1" xfId="37" applyFont="1" applyBorder="1" applyAlignment="1">
      <alignment horizontal="left"/>
    </xf>
    <xf numFmtId="49" fontId="27" fillId="0" borderId="0" xfId="37" applyNumberFormat="1" applyFont="1" applyAlignment="1">
      <alignment vertical="center"/>
    </xf>
    <xf numFmtId="49" fontId="27" fillId="0" borderId="1" xfId="0" applyNumberFormat="1" applyFont="1" applyBorder="1" applyAlignment="1">
      <alignment horizontal="left"/>
    </xf>
    <xf numFmtId="0" fontId="27" fillId="0" borderId="1" xfId="0" applyFont="1" applyBorder="1" applyAlignment="1">
      <alignment horizontal="left" vertical="center"/>
    </xf>
    <xf numFmtId="0" fontId="27" fillId="0" borderId="1" xfId="0" applyFont="1" applyBorder="1" applyAlignment="1">
      <alignment horizontal="left"/>
    </xf>
    <xf numFmtId="0" fontId="50" fillId="0" borderId="1" xfId="0" applyFont="1" applyBorder="1" applyAlignment="1">
      <alignment wrapText="1"/>
    </xf>
    <xf numFmtId="49" fontId="56" fillId="45" borderId="1" xfId="37" applyNumberFormat="1" applyFont="1" applyFill="1" applyBorder="1" applyAlignment="1" applyProtection="1">
      <alignment vertical="top" wrapText="1"/>
      <protection locked="0"/>
    </xf>
    <xf numFmtId="49" fontId="56" fillId="45" borderId="1" xfId="37" applyNumberFormat="1" applyFont="1" applyFill="1" applyBorder="1" applyAlignment="1">
      <alignment vertical="top" wrapText="1"/>
    </xf>
    <xf numFmtId="49" fontId="57" fillId="45" borderId="1" xfId="37" applyNumberFormat="1" applyFont="1" applyFill="1" applyBorder="1" applyAlignment="1" applyProtection="1">
      <alignment vertical="center" wrapText="1"/>
      <protection locked="0"/>
    </xf>
    <xf numFmtId="49" fontId="57" fillId="45" borderId="1" xfId="37" applyNumberFormat="1" applyFont="1" applyFill="1" applyBorder="1" applyAlignment="1" applyProtection="1">
      <alignment horizontal="center" vertical="center" wrapText="1"/>
      <protection locked="0"/>
    </xf>
    <xf numFmtId="49" fontId="57" fillId="45" borderId="1" xfId="37" applyNumberFormat="1" applyFont="1" applyFill="1" applyBorder="1" applyAlignment="1" applyProtection="1">
      <alignment horizontal="left" vertical="center" wrapText="1"/>
      <protection locked="0"/>
    </xf>
    <xf numFmtId="49" fontId="27" fillId="0" borderId="1" xfId="37" applyNumberFormat="1" applyFont="1" applyBorder="1" applyAlignment="1">
      <alignment horizontal="left"/>
    </xf>
    <xf numFmtId="49" fontId="27" fillId="0" borderId="0" xfId="37" applyNumberFormat="1" applyFont="1" applyAlignment="1">
      <alignment horizontal="left"/>
    </xf>
    <xf numFmtId="49" fontId="27" fillId="0" borderId="0" xfId="37" applyNumberFormat="1" applyFont="1" applyProtection="1">
      <protection locked="0"/>
    </xf>
    <xf numFmtId="0" fontId="58" fillId="0" borderId="0" xfId="0" applyFont="1"/>
    <xf numFmtId="0" fontId="59" fillId="0" borderId="0" xfId="0" applyFont="1"/>
    <xf numFmtId="0" fontId="0" fillId="0" borderId="0" xfId="0" applyAlignment="1">
      <alignment horizontal="center"/>
    </xf>
    <xf numFmtId="0" fontId="58" fillId="0" borderId="0" xfId="0" applyFont="1" applyAlignment="1">
      <alignment horizontal="left" vertical="top" wrapText="1"/>
    </xf>
    <xf numFmtId="0" fontId="57" fillId="45" borderId="1" xfId="37" applyFont="1" applyFill="1" applyBorder="1" applyAlignment="1" applyProtection="1">
      <alignment horizontal="left" vertical="center" wrapText="1"/>
      <protection locked="0"/>
    </xf>
    <xf numFmtId="49" fontId="27" fillId="0" borderId="1" xfId="37" applyNumberFormat="1" applyFont="1" applyBorder="1" applyAlignment="1" applyProtection="1">
      <alignment horizontal="center"/>
      <protection locked="0"/>
    </xf>
    <xf numFmtId="0" fontId="0" fillId="0" borderId="0" xfId="0" quotePrefix="1"/>
    <xf numFmtId="0" fontId="5" fillId="0" borderId="0" xfId="0" applyFont="1" applyProtection="1">
      <protection locked="0"/>
    </xf>
    <xf numFmtId="0" fontId="66" fillId="0" borderId="0" xfId="0" applyFont="1" applyProtection="1">
      <protection locked="0"/>
    </xf>
    <xf numFmtId="0" fontId="63" fillId="0" borderId="0" xfId="0" applyFont="1" applyAlignment="1">
      <alignment horizontal="justify" vertical="center"/>
    </xf>
    <xf numFmtId="0" fontId="67" fillId="0" borderId="0" xfId="0" applyFont="1" applyAlignment="1">
      <alignment horizontal="left" vertical="center" indent="1"/>
    </xf>
    <xf numFmtId="0" fontId="69" fillId="0" borderId="0" xfId="0" applyFont="1" applyAlignment="1">
      <alignment horizontal="left" vertical="center" indent="2"/>
    </xf>
    <xf numFmtId="49" fontId="29" fillId="34" borderId="1" xfId="37" quotePrefix="1" applyNumberFormat="1" applyFont="1" applyFill="1" applyBorder="1" applyProtection="1">
      <protection locked="0"/>
    </xf>
    <xf numFmtId="49" fontId="48" fillId="0" borderId="2" xfId="37" applyNumberFormat="1" applyFont="1" applyBorder="1" applyAlignment="1" applyProtection="1">
      <alignment horizontal="left"/>
      <protection locked="0"/>
    </xf>
    <xf numFmtId="49" fontId="28" fillId="0" borderId="1" xfId="0" applyNumberFormat="1" applyFont="1" applyBorder="1"/>
    <xf numFmtId="49" fontId="73" fillId="47" borderId="1" xfId="0" applyNumberFormat="1" applyFont="1" applyFill="1" applyBorder="1" applyAlignment="1">
      <alignment horizontal="left" vertical="center" wrapText="1"/>
    </xf>
    <xf numFmtId="49" fontId="73" fillId="47" borderId="1" xfId="0" applyNumberFormat="1" applyFont="1" applyFill="1" applyBorder="1" applyAlignment="1">
      <alignment vertical="center" wrapText="1"/>
    </xf>
    <xf numFmtId="49" fontId="73" fillId="47" borderId="1" xfId="0" applyNumberFormat="1" applyFont="1" applyFill="1" applyBorder="1" applyAlignment="1">
      <alignment horizontal="center" vertical="center" wrapText="1"/>
    </xf>
    <xf numFmtId="49" fontId="28" fillId="0" borderId="1" xfId="0" applyNumberFormat="1" applyFont="1" applyBorder="1" applyAlignment="1">
      <alignment horizontal="center"/>
    </xf>
    <xf numFmtId="0" fontId="74" fillId="0" borderId="0" xfId="0" applyFont="1" applyAlignment="1">
      <alignment vertical="top" wrapText="1"/>
    </xf>
    <xf numFmtId="49" fontId="28" fillId="0" borderId="1" xfId="0" applyNumberFormat="1" applyFont="1" applyBorder="1" applyAlignment="1">
      <alignment horizontal="left"/>
    </xf>
    <xf numFmtId="0" fontId="28" fillId="0" borderId="1" xfId="0" applyFont="1" applyBorder="1" applyAlignment="1">
      <alignment horizontal="left"/>
    </xf>
    <xf numFmtId="0" fontId="74" fillId="0" borderId="0" xfId="0" applyFont="1" applyAlignment="1">
      <alignment vertical="top"/>
    </xf>
    <xf numFmtId="0" fontId="27" fillId="0" borderId="1" xfId="37" quotePrefix="1" applyFont="1" applyBorder="1" applyAlignment="1" applyProtection="1">
      <alignment horizontal="left" vertical="center"/>
      <protection locked="0"/>
    </xf>
    <xf numFmtId="49" fontId="64" fillId="0" borderId="1" xfId="656" applyNumberFormat="1" applyBorder="1"/>
    <xf numFmtId="0" fontId="27" fillId="0" borderId="1" xfId="0" applyFont="1" applyBorder="1" applyAlignment="1">
      <alignment horizontal="left" vertical="center" wrapText="1"/>
    </xf>
    <xf numFmtId="0" fontId="65" fillId="0" borderId="1" xfId="0" applyFont="1" applyBorder="1" applyAlignment="1">
      <alignment vertical="center"/>
    </xf>
    <xf numFmtId="0" fontId="27" fillId="0" borderId="1" xfId="37" applyFont="1" applyBorder="1" applyAlignment="1" applyProtection="1">
      <alignment horizontal="center"/>
      <protection locked="0"/>
    </xf>
    <xf numFmtId="0" fontId="49" fillId="0" borderId="33" xfId="0" quotePrefix="1" applyFont="1" applyBorder="1"/>
    <xf numFmtId="49" fontId="27" fillId="46" borderId="1" xfId="37" applyNumberFormat="1" applyFont="1" applyFill="1" applyBorder="1" applyAlignment="1" applyProtection="1">
      <alignment horizontal="left"/>
      <protection locked="0"/>
    </xf>
    <xf numFmtId="0" fontId="27" fillId="46" borderId="1" xfId="37" applyFont="1" applyFill="1" applyBorder="1" applyAlignment="1" applyProtection="1">
      <alignment horizontal="center"/>
      <protection locked="0"/>
    </xf>
    <xf numFmtId="0" fontId="28" fillId="46" borderId="1" xfId="0" applyFont="1" applyFill="1" applyBorder="1" applyAlignment="1">
      <alignment vertical="center"/>
    </xf>
    <xf numFmtId="0" fontId="27" fillId="46" borderId="1" xfId="0" applyFont="1" applyFill="1" applyBorder="1" applyAlignment="1">
      <alignment horizontal="left"/>
    </xf>
    <xf numFmtId="49" fontId="27" fillId="46" borderId="1" xfId="0" applyNumberFormat="1" applyFont="1" applyFill="1" applyBorder="1" applyAlignment="1">
      <alignment horizontal="left"/>
    </xf>
    <xf numFmtId="49" fontId="27" fillId="0" borderId="1" xfId="37" applyNumberFormat="1" applyFont="1" applyBorder="1" applyAlignment="1" applyProtection="1">
      <alignment wrapText="1"/>
      <protection locked="0"/>
    </xf>
    <xf numFmtId="0" fontId="0" fillId="0" borderId="0" xfId="0" applyAlignment="1">
      <alignment horizontal="center" wrapText="1"/>
    </xf>
    <xf numFmtId="0" fontId="0" fillId="0" borderId="1" xfId="0" applyBorder="1"/>
    <xf numFmtId="0" fontId="28" fillId="0" borderId="1" xfId="0" applyFont="1" applyBorder="1"/>
    <xf numFmtId="49" fontId="28" fillId="0" borderId="1" xfId="0" applyNumberFormat="1" applyFont="1" applyBorder="1" applyAlignment="1">
      <alignment wrapText="1"/>
    </xf>
    <xf numFmtId="49" fontId="30" fillId="48" borderId="1" xfId="0" applyNumberFormat="1" applyFont="1" applyFill="1" applyBorder="1"/>
    <xf numFmtId="0" fontId="30" fillId="48" borderId="1" xfId="0" applyFont="1" applyFill="1" applyBorder="1"/>
    <xf numFmtId="49" fontId="30" fillId="48" borderId="2" xfId="0" applyNumberFormat="1" applyFont="1" applyFill="1" applyBorder="1" applyAlignment="1">
      <alignment horizontal="center"/>
    </xf>
    <xf numFmtId="3" fontId="30" fillId="48" borderId="1" xfId="0" applyNumberFormat="1" applyFont="1" applyFill="1" applyBorder="1" applyAlignment="1">
      <alignment horizontal="center" vertical="center"/>
    </xf>
    <xf numFmtId="49" fontId="30" fillId="48" borderId="2" xfId="0" applyNumberFormat="1" applyFont="1" applyFill="1" applyBorder="1"/>
    <xf numFmtId="49" fontId="30" fillId="48" borderId="1" xfId="0" applyNumberFormat="1" applyFont="1" applyFill="1" applyBorder="1" applyAlignment="1">
      <alignment horizontal="center"/>
    </xf>
    <xf numFmtId="0" fontId="30" fillId="48" borderId="1" xfId="0" applyFont="1" applyFill="1" applyBorder="1" applyAlignment="1">
      <alignment horizontal="center"/>
    </xf>
    <xf numFmtId="3" fontId="30" fillId="48" borderId="1" xfId="0" applyNumberFormat="1" applyFont="1" applyFill="1" applyBorder="1" applyAlignment="1">
      <alignment horizontal="left" vertical="center"/>
    </xf>
    <xf numFmtId="0" fontId="30" fillId="48" borderId="1" xfId="0" applyFont="1" applyFill="1" applyBorder="1" applyAlignment="1">
      <alignment vertical="center"/>
    </xf>
    <xf numFmtId="49" fontId="28" fillId="49" borderId="1" xfId="0" applyNumberFormat="1" applyFont="1" applyFill="1" applyBorder="1" applyAlignment="1">
      <alignment horizontal="left"/>
    </xf>
    <xf numFmtId="49" fontId="28" fillId="49" borderId="1" xfId="0" applyNumberFormat="1" applyFont="1" applyFill="1" applyBorder="1"/>
    <xf numFmtId="0" fontId="61" fillId="0" borderId="0" xfId="0" applyFont="1"/>
    <xf numFmtId="0" fontId="76" fillId="0" borderId="0" xfId="0" applyFont="1"/>
    <xf numFmtId="0" fontId="5" fillId="0" borderId="0" xfId="0" applyFont="1" applyAlignment="1">
      <alignment horizontal="center" wrapText="1"/>
    </xf>
    <xf numFmtId="0" fontId="77" fillId="0" borderId="1" xfId="0" applyFont="1" applyBorder="1" applyAlignment="1">
      <alignment horizontal="center"/>
    </xf>
    <xf numFmtId="3" fontId="77" fillId="0" borderId="1" xfId="0" applyNumberFormat="1" applyFont="1" applyBorder="1" applyAlignment="1">
      <alignment horizontal="center"/>
    </xf>
    <xf numFmtId="1" fontId="27" fillId="0" borderId="1" xfId="37" applyNumberFormat="1" applyFont="1" applyBorder="1" applyAlignment="1" applyProtection="1">
      <alignment horizontal="left"/>
      <protection locked="0"/>
    </xf>
    <xf numFmtId="1" fontId="0" fillId="46" borderId="0" xfId="0" applyNumberFormat="1" applyFill="1"/>
    <xf numFmtId="1" fontId="0" fillId="0" borderId="0" xfId="0" applyNumberFormat="1"/>
    <xf numFmtId="166" fontId="0" fillId="0" borderId="0" xfId="0" applyNumberFormat="1"/>
    <xf numFmtId="0" fontId="0" fillId="46" borderId="0" xfId="0" applyFill="1"/>
    <xf numFmtId="22" fontId="0" fillId="0" borderId="0" xfId="0" applyNumberFormat="1"/>
    <xf numFmtId="3" fontId="0" fillId="0" borderId="0" xfId="0" applyNumberFormat="1"/>
    <xf numFmtId="166" fontId="0" fillId="46" borderId="0" xfId="0" applyNumberFormat="1" applyFill="1"/>
    <xf numFmtId="49" fontId="27" fillId="50" borderId="1" xfId="0" applyNumberFormat="1" applyFont="1" applyFill="1" applyBorder="1" applyAlignment="1">
      <alignment horizontal="left"/>
    </xf>
    <xf numFmtId="3" fontId="5" fillId="0" borderId="0" xfId="0" applyNumberFormat="1" applyFont="1"/>
    <xf numFmtId="49" fontId="83" fillId="0" borderId="0" xfId="37" applyNumberFormat="1" applyFont="1" applyAlignment="1">
      <alignment vertical="center"/>
    </xf>
    <xf numFmtId="49" fontId="83" fillId="46" borderId="0" xfId="37" applyNumberFormat="1" applyFont="1" applyFill="1"/>
    <xf numFmtId="0" fontId="5" fillId="0" borderId="0" xfId="0" applyFont="1" applyAlignment="1">
      <alignment vertical="center"/>
    </xf>
    <xf numFmtId="49" fontId="28" fillId="32" borderId="1" xfId="0" applyNumberFormat="1" applyFont="1" applyFill="1" applyBorder="1" applyAlignment="1">
      <alignment horizontal="left"/>
    </xf>
    <xf numFmtId="0" fontId="0" fillId="0" borderId="0" xfId="0" applyAlignment="1">
      <alignment vertical="center"/>
    </xf>
    <xf numFmtId="49" fontId="83" fillId="0" borderId="0" xfId="37" applyNumberFormat="1" applyFont="1"/>
    <xf numFmtId="0" fontId="1" fillId="0" borderId="0" xfId="1381"/>
    <xf numFmtId="0" fontId="80" fillId="0" borderId="0" xfId="0" applyFont="1"/>
    <xf numFmtId="0" fontId="84" fillId="44" borderId="0" xfId="0" applyFont="1" applyFill="1"/>
    <xf numFmtId="0" fontId="0" fillId="0" borderId="35" xfId="0" applyBorder="1"/>
    <xf numFmtId="1" fontId="0" fillId="0" borderId="35" xfId="0" applyNumberFormat="1" applyBorder="1"/>
    <xf numFmtId="1" fontId="80" fillId="0" borderId="35" xfId="0" applyNumberFormat="1" applyFont="1" applyBorder="1"/>
    <xf numFmtId="1" fontId="84" fillId="44" borderId="0" xfId="0" applyNumberFormat="1" applyFont="1" applyFill="1"/>
    <xf numFmtId="0" fontId="84" fillId="44" borderId="35" xfId="0" applyFont="1" applyFill="1" applyBorder="1"/>
    <xf numFmtId="0" fontId="0" fillId="44" borderId="0" xfId="0" applyFill="1"/>
    <xf numFmtId="0" fontId="0" fillId="44" borderId="0" xfId="0" applyFill="1" applyAlignment="1">
      <alignment vertical="top" wrapText="1"/>
    </xf>
    <xf numFmtId="0" fontId="84" fillId="0" borderId="35" xfId="0" applyFont="1" applyBorder="1"/>
    <xf numFmtId="0" fontId="84" fillId="0" borderId="0" xfId="0" applyFont="1"/>
    <xf numFmtId="22" fontId="80" fillId="0" borderId="0" xfId="0" applyNumberFormat="1" applyFont="1"/>
    <xf numFmtId="49" fontId="28" fillId="46" borderId="1" xfId="0" applyNumberFormat="1" applyFont="1" applyFill="1" applyBorder="1"/>
    <xf numFmtId="1" fontId="27" fillId="46" borderId="1" xfId="37" applyNumberFormat="1" applyFont="1" applyFill="1" applyBorder="1" applyAlignment="1" applyProtection="1">
      <alignment horizontal="left"/>
      <protection locked="0"/>
    </xf>
    <xf numFmtId="49" fontId="0" fillId="0" borderId="0" xfId="0" applyNumberFormat="1"/>
    <xf numFmtId="49" fontId="27" fillId="46" borderId="1" xfId="37" applyNumberFormat="1" applyFont="1" applyFill="1" applyBorder="1" applyProtection="1">
      <protection locked="0"/>
    </xf>
    <xf numFmtId="49" fontId="28" fillId="46" borderId="1" xfId="0" applyNumberFormat="1" applyFont="1" applyFill="1" applyBorder="1" applyAlignment="1">
      <alignment horizontal="left"/>
    </xf>
    <xf numFmtId="0" fontId="1" fillId="0" borderId="25" xfId="37" applyFont="1" applyBorder="1"/>
    <xf numFmtId="0" fontId="1" fillId="0" borderId="28" xfId="37" applyFont="1" applyBorder="1"/>
    <xf numFmtId="0" fontId="1" fillId="0" borderId="0" xfId="37" applyFont="1"/>
    <xf numFmtId="49" fontId="1" fillId="0" borderId="30" xfId="255" applyNumberFormat="1" applyFont="1" applyBorder="1"/>
    <xf numFmtId="49" fontId="1" fillId="0" borderId="28" xfId="255" applyNumberFormat="1" applyFont="1" applyBorder="1"/>
    <xf numFmtId="0" fontId="1" fillId="0" borderId="29" xfId="37" applyFont="1" applyBorder="1"/>
    <xf numFmtId="49" fontId="1" fillId="0" borderId="25" xfId="255" applyNumberFormat="1" applyFont="1" applyBorder="1"/>
    <xf numFmtId="49" fontId="1" fillId="0" borderId="31" xfId="255" applyNumberFormat="1" applyFont="1" applyBorder="1"/>
    <xf numFmtId="49" fontId="1" fillId="0" borderId="26" xfId="255" applyNumberFormat="1" applyFont="1" applyBorder="1"/>
    <xf numFmtId="0" fontId="1" fillId="0" borderId="26" xfId="37" applyFont="1" applyBorder="1"/>
    <xf numFmtId="0" fontId="1" fillId="0" borderId="23" xfId="37" applyFont="1" applyBorder="1"/>
    <xf numFmtId="0" fontId="1" fillId="0" borderId="0" xfId="37" applyFont="1" applyAlignment="1">
      <alignment horizontal="left" vertical="center"/>
    </xf>
    <xf numFmtId="0" fontId="27" fillId="32" borderId="1" xfId="37" applyFont="1" applyFill="1" applyBorder="1" applyAlignment="1" applyProtection="1">
      <alignment horizontal="center"/>
      <protection locked="0"/>
    </xf>
    <xf numFmtId="0" fontId="27" fillId="32" borderId="1" xfId="37" applyFont="1" applyFill="1" applyBorder="1" applyProtection="1">
      <protection locked="0"/>
    </xf>
    <xf numFmtId="3" fontId="0" fillId="46" borderId="0" xfId="0" applyNumberFormat="1" applyFill="1"/>
    <xf numFmtId="49" fontId="28" fillId="46" borderId="1" xfId="0" applyNumberFormat="1" applyFont="1" applyFill="1" applyBorder="1" applyAlignment="1">
      <alignment wrapText="1"/>
    </xf>
    <xf numFmtId="0" fontId="53" fillId="0" borderId="21" xfId="0" quotePrefix="1" applyFont="1" applyBorder="1" applyAlignment="1">
      <alignment vertical="center" wrapText="1"/>
    </xf>
    <xf numFmtId="0" fontId="53" fillId="0" borderId="22" xfId="0" quotePrefix="1" applyFont="1" applyBorder="1" applyAlignment="1">
      <alignment vertical="center" wrapText="1"/>
    </xf>
    <xf numFmtId="0" fontId="53" fillId="0" borderId="2" xfId="0" quotePrefix="1" applyFont="1" applyBorder="1" applyAlignment="1">
      <alignment vertical="center" wrapText="1"/>
    </xf>
    <xf numFmtId="0" fontId="74" fillId="0" borderId="0" xfId="0" applyFont="1" applyAlignment="1">
      <alignment horizontal="left" vertical="top" wrapText="1"/>
    </xf>
    <xf numFmtId="0" fontId="75" fillId="0" borderId="0" xfId="0" applyFont="1" applyAlignment="1">
      <alignment horizontal="left"/>
    </xf>
    <xf numFmtId="0" fontId="59" fillId="0" borderId="0" xfId="0" applyFont="1" applyAlignment="1">
      <alignment horizontal="left"/>
    </xf>
    <xf numFmtId="0" fontId="61" fillId="0" borderId="0" xfId="0" applyFont="1" applyAlignment="1">
      <alignment horizontal="left"/>
    </xf>
    <xf numFmtId="0" fontId="58" fillId="0" borderId="0" xfId="0" applyFont="1" applyAlignment="1">
      <alignment horizontal="left" vertical="top" wrapText="1"/>
    </xf>
    <xf numFmtId="0" fontId="60" fillId="0" borderId="0" xfId="0" applyFont="1" applyAlignment="1">
      <alignment horizontal="left"/>
    </xf>
    <xf numFmtId="0" fontId="58" fillId="0" borderId="0" xfId="0" quotePrefix="1" applyFont="1" applyAlignment="1">
      <alignment horizontal="left" vertical="top" wrapText="1" indent="1"/>
    </xf>
    <xf numFmtId="0" fontId="58" fillId="0" borderId="0" xfId="0" applyFont="1" applyAlignment="1">
      <alignment horizontal="left" vertical="top" wrapText="1" indent="1"/>
    </xf>
    <xf numFmtId="0" fontId="61" fillId="0" borderId="0" xfId="651">
      <alignment horizontal="left"/>
    </xf>
    <xf numFmtId="0" fontId="58" fillId="0" borderId="0" xfId="0" quotePrefix="1" applyFont="1" applyAlignment="1">
      <alignment horizontal="left" vertical="top" wrapText="1"/>
    </xf>
    <xf numFmtId="0" fontId="60" fillId="0" borderId="0" xfId="0" quotePrefix="1" applyFont="1" applyAlignment="1">
      <alignment horizontal="left" vertical="top" wrapText="1"/>
    </xf>
    <xf numFmtId="0" fontId="60" fillId="0" borderId="0" xfId="0" applyFont="1" applyAlignment="1">
      <alignment horizontal="left" vertical="top" wrapText="1"/>
    </xf>
    <xf numFmtId="0" fontId="58" fillId="0" borderId="0" xfId="0" applyFont="1" applyAlignment="1">
      <alignment horizontal="left" vertical="top"/>
    </xf>
    <xf numFmtId="0" fontId="72" fillId="0" borderId="0" xfId="0" applyFont="1" applyAlignment="1">
      <alignment horizontal="left" vertical="top" wrapText="1"/>
    </xf>
    <xf numFmtId="0" fontId="60" fillId="46" borderId="0" xfId="0" quotePrefix="1" applyFont="1" applyFill="1" applyAlignment="1">
      <alignment horizontal="left" vertical="top" wrapText="1"/>
    </xf>
    <xf numFmtId="0" fontId="60" fillId="46" borderId="0" xfId="0" applyFont="1" applyFill="1" applyAlignment="1">
      <alignment horizontal="left" vertical="top" wrapText="1"/>
    </xf>
    <xf numFmtId="0" fontId="58" fillId="46" borderId="0" xfId="0" applyFont="1" applyFill="1" applyAlignment="1">
      <alignment horizontal="left" vertical="top" wrapText="1"/>
    </xf>
    <xf numFmtId="0" fontId="61" fillId="0" borderId="0" xfId="651" applyAlignment="1">
      <alignment horizontal="left" vertical="center"/>
    </xf>
  </cellXfs>
  <cellStyles count="1406">
    <cellStyle name="0,0_x000d__x000a_NA_x000d__x000a_" xfId="1" xr:uid="{00000000-0005-0000-0000-000000000000}"/>
    <cellStyle name="20% - Accent1" xfId="657" builtinId="30" customBuiltin="1"/>
    <cellStyle name="20% - Accent2" xfId="658" builtinId="34" customBuiltin="1"/>
    <cellStyle name="20% - Accent3" xfId="659" builtinId="38" customBuiltin="1"/>
    <cellStyle name="20% - Accent4" xfId="662" builtinId="42" customBuiltin="1"/>
    <cellStyle name="20% - Accent5" xfId="6" builtinId="46" customBuiltin="1"/>
    <cellStyle name="20% - Accent6" xfId="7" builtinId="50" customBuiltin="1"/>
    <cellStyle name="20% - Ênfase1 2" xfId="2" xr:uid="{00000000-0005-0000-0000-000001000000}"/>
    <cellStyle name="20% - Ênfase1 2 2" xfId="676" xr:uid="{13991294-8543-4515-B3BD-A1397A082F1C}"/>
    <cellStyle name="20% - Ênfase1 3" xfId="1285" xr:uid="{DFF3D2B7-B7AF-4990-A63E-4A4403E48D40}"/>
    <cellStyle name="20% - Ênfase1 4" xfId="1303" xr:uid="{74F8AE34-BA1E-4286-9980-135AF35568DC}"/>
    <cellStyle name="20% - Ênfase1 5" xfId="1323" xr:uid="{A095B508-5684-4515-84E4-4DAEB3F7EA90}"/>
    <cellStyle name="20% - Ênfase1 6" xfId="1343" xr:uid="{8A4D96EC-D5D3-4A43-AB9F-B99BD160529D}"/>
    <cellStyle name="20% - Ênfase1 7" xfId="1363" xr:uid="{5B9DE3F6-3562-4326-BF4C-25BE8B456D79}"/>
    <cellStyle name="20% - Ênfase1 8" xfId="1383" xr:uid="{5A58A6EB-0832-43B8-81AA-98BE760F3D4D}"/>
    <cellStyle name="20% - Ênfase2 2" xfId="3" xr:uid="{00000000-0005-0000-0000-000002000000}"/>
    <cellStyle name="20% - Ênfase2 2 2" xfId="677" xr:uid="{579C4193-4091-4706-9F83-64F5B1E5C001}"/>
    <cellStyle name="20% - Ênfase2 3" xfId="1287" xr:uid="{B8C5C7F4-8067-4BB9-B528-59C3E883522D}"/>
    <cellStyle name="20% - Ênfase2 4" xfId="1306" xr:uid="{7BA3353D-66BC-4F5E-B231-F93F3D38FF44}"/>
    <cellStyle name="20% - Ênfase2 5" xfId="1326" xr:uid="{206C2099-DD00-410D-BF95-A38A32D85800}"/>
    <cellStyle name="20% - Ênfase2 6" xfId="1346" xr:uid="{333D4876-08A0-4446-A687-2708EE85F211}"/>
    <cellStyle name="20% - Ênfase2 7" xfId="1366" xr:uid="{A9664F34-2206-46C1-849E-8055BD96CAD9}"/>
    <cellStyle name="20% - Ênfase2 8" xfId="1386" xr:uid="{E49CF27F-3FC6-48F5-9FBE-49476216FC2F}"/>
    <cellStyle name="20% - Ênfase3 2" xfId="4" xr:uid="{00000000-0005-0000-0000-000003000000}"/>
    <cellStyle name="20% - Ênfase3 2 2" xfId="678" xr:uid="{CB215152-A153-4DE0-AF51-2262784957E0}"/>
    <cellStyle name="20% - Ênfase3 3" xfId="1289" xr:uid="{0E3C3223-DA33-48F5-AD48-382DB2323BDE}"/>
    <cellStyle name="20% - Ênfase3 4" xfId="1309" xr:uid="{99DC3D93-641B-46DD-A6D0-1BDADD6AB183}"/>
    <cellStyle name="20% - Ênfase3 5" xfId="1329" xr:uid="{70D49EA5-31E6-4367-BE49-AB1175FD7DA5}"/>
    <cellStyle name="20% - Ênfase3 6" xfId="1349" xr:uid="{905772C6-CF7A-4CAD-BC56-525AC30FB9CF}"/>
    <cellStyle name="20% - Ênfase3 7" xfId="1369" xr:uid="{AAE753F6-4176-4D31-B6BC-35F1F58BFBDE}"/>
    <cellStyle name="20% - Ênfase3 8" xfId="1389" xr:uid="{5B08E3CE-17DC-4E08-9473-DD7CCBDF3247}"/>
    <cellStyle name="20% - Ênfase4 2" xfId="5" xr:uid="{00000000-0005-0000-0000-000004000000}"/>
    <cellStyle name="20% - Ênfase4 2 2" xfId="679" xr:uid="{D1B52531-5B29-45DF-922F-CF684B3A7D4C}"/>
    <cellStyle name="20% - Ênfase4 3" xfId="1292" xr:uid="{E221AE80-1B8E-45BE-B8AE-699B6CF29321}"/>
    <cellStyle name="20% - Ênfase4 4" xfId="1312" xr:uid="{1407DDBA-CEA3-42E2-9122-BF0AF4A6D554}"/>
    <cellStyle name="20% - Ênfase4 5" xfId="1332" xr:uid="{6A01639E-FFA0-4B57-99E6-023A9FA6A223}"/>
    <cellStyle name="20% - Ênfase4 6" xfId="1352" xr:uid="{8431366D-8231-495A-89DF-40DD7AD9AF54}"/>
    <cellStyle name="20% - Ênfase4 7" xfId="1372" xr:uid="{167D8235-1A08-4B7D-A8B1-518FB7487B85}"/>
    <cellStyle name="20% - Ênfase4 8" xfId="1392" xr:uid="{FB9AF28E-3CED-4B72-B0B8-5209788F5BB3}"/>
    <cellStyle name="20% - Ênfase5 2" xfId="671" xr:uid="{766E60CB-9F1E-4049-A01F-939364CCD55D}"/>
    <cellStyle name="20% - Ênfase5 3" xfId="1295" xr:uid="{3E797531-0EF4-4ACE-B204-95C32F248DBE}"/>
    <cellStyle name="20% - Ênfase5 4" xfId="1315" xr:uid="{C76E4349-4EC4-4350-85D5-1192D08352AE}"/>
    <cellStyle name="20% - Ênfase5 5" xfId="1335" xr:uid="{F442FE03-E114-42D5-8316-AEB43BBCD131}"/>
    <cellStyle name="20% - Ênfase5 6" xfId="1355" xr:uid="{2E8F4772-4012-458E-A69F-184925DB3B54}"/>
    <cellStyle name="20% - Ênfase5 7" xfId="1375" xr:uid="{98F70AA7-C687-4EFF-A702-B480C94B010A}"/>
    <cellStyle name="20% - Ênfase5 8" xfId="1395" xr:uid="{3F701739-7992-4396-8C93-905DA96433DD}"/>
    <cellStyle name="20% - Ênfase6 2" xfId="673" xr:uid="{7366145A-D744-41E4-808B-376250753344}"/>
    <cellStyle name="20% - Ênfase6 3" xfId="1297" xr:uid="{D8A0BD8D-F21E-4B6B-AEE9-FAE5F1500E3B}"/>
    <cellStyle name="20% - Ênfase6 4" xfId="1318" xr:uid="{BB256E76-0414-4DEC-8F17-E5FAB30A0BA0}"/>
    <cellStyle name="20% - Ênfase6 5" xfId="1338" xr:uid="{63CFD1FC-A7F5-49A4-8083-1EA63DB5E4BA}"/>
    <cellStyle name="20% - Ênfase6 6" xfId="1358" xr:uid="{81178948-23A0-41F1-A552-2D0E070343EA}"/>
    <cellStyle name="20% - Ênfase6 7" xfId="1378" xr:uid="{C7EF50EC-E1CC-4E5F-BE28-64591C64520C}"/>
    <cellStyle name="20% - Ênfase6 8" xfId="1398" xr:uid="{3EFC5EB1-C04A-4E91-BF2B-89339C1D8BDD}"/>
    <cellStyle name="40% - Accent1" xfId="8" builtinId="31" customBuiltin="1"/>
    <cellStyle name="40% - Accent2" xfId="9" builtinId="35" customBuiltin="1"/>
    <cellStyle name="40% - Accent3" xfId="660" builtinId="39" customBuiltin="1"/>
    <cellStyle name="40% - Accent4" xfId="11" builtinId="43" customBuiltin="1"/>
    <cellStyle name="40% - Accent5" xfId="12" builtinId="47" customBuiltin="1"/>
    <cellStyle name="40% - Accent6" xfId="13" builtinId="51" customBuiltin="1"/>
    <cellStyle name="40% - Ênfase1 2" xfId="667" xr:uid="{5C44AE4E-0366-47CE-BEF0-BD8B92158D98}"/>
    <cellStyle name="40% - Ênfase1 3" xfId="1286" xr:uid="{36D9133F-4B11-4BD3-9B60-C64DA8F85A2F}"/>
    <cellStyle name="40% - Ênfase1 4" xfId="1304" xr:uid="{5706F02C-E66A-4FEE-9DC1-848BE925AB81}"/>
    <cellStyle name="40% - Ênfase1 5" xfId="1324" xr:uid="{2ACD4596-CF6F-48E6-9FFE-2DE1435075D8}"/>
    <cellStyle name="40% - Ênfase1 6" xfId="1344" xr:uid="{25A03A32-A49F-49AD-9655-9AE56781765A}"/>
    <cellStyle name="40% - Ênfase1 7" xfId="1364" xr:uid="{19B7E3B5-5A51-476F-A254-D991B3C24C2D}"/>
    <cellStyle name="40% - Ênfase1 8" xfId="1384" xr:uid="{2D3C5A20-6845-4016-9ED2-8A466B95C3A8}"/>
    <cellStyle name="40% - Ênfase2 2" xfId="668" xr:uid="{924F3B8A-41A8-443D-90C6-D49AA0E91F8A}"/>
    <cellStyle name="40% - Ênfase2 3" xfId="1288" xr:uid="{BBC0B446-DC22-4641-9312-EC7491209354}"/>
    <cellStyle name="40% - Ênfase2 4" xfId="1307" xr:uid="{7E35CB92-2BB8-4D33-A9F7-7AF8E05EFD20}"/>
    <cellStyle name="40% - Ênfase2 5" xfId="1327" xr:uid="{2EC23B50-A13B-48B1-A02E-5305D02D1187}"/>
    <cellStyle name="40% - Ênfase2 6" xfId="1347" xr:uid="{FA21F46F-6999-43AB-8EDB-59E62D13BC43}"/>
    <cellStyle name="40% - Ênfase2 7" xfId="1367" xr:uid="{269CADD5-EEE1-4B61-991F-F7876D2E7BDA}"/>
    <cellStyle name="40% - Ênfase2 8" xfId="1387" xr:uid="{36380A00-1A7C-4E9D-9689-0627A5B29282}"/>
    <cellStyle name="40% - Ênfase3 2" xfId="10" xr:uid="{00000000-0005-0000-0000-000009000000}"/>
    <cellStyle name="40% - Ênfase3 2 2" xfId="680" xr:uid="{3D640BE2-F4AC-4E52-B3F1-3C31266EE539}"/>
    <cellStyle name="40% - Ênfase3 3" xfId="1290" xr:uid="{545B2B30-91E7-4127-A5B5-D8A1C6383335}"/>
    <cellStyle name="40% - Ênfase3 4" xfId="1310" xr:uid="{3CA9E332-2AA6-46CA-8D00-469CB9F9703A}"/>
    <cellStyle name="40% - Ênfase3 5" xfId="1330" xr:uid="{2A331105-4CFB-40C3-B7DC-8B0813CB0FC4}"/>
    <cellStyle name="40% - Ênfase3 6" xfId="1350" xr:uid="{373B4F2A-062C-40AA-8E8A-C3F546A61CD7}"/>
    <cellStyle name="40% - Ênfase3 7" xfId="1370" xr:uid="{03144105-B137-4961-997F-EA7551817F6B}"/>
    <cellStyle name="40% - Ênfase3 8" xfId="1390" xr:uid="{B969A891-FEC0-4A5E-BD12-FE57CBDB9D12}"/>
    <cellStyle name="40% - Ênfase4 2" xfId="670" xr:uid="{0679A8FF-9A30-4D22-8156-522ABB846330}"/>
    <cellStyle name="40% - Ênfase4 3" xfId="1293" xr:uid="{7F674118-E538-4C5A-9B3D-14C799C54B51}"/>
    <cellStyle name="40% - Ênfase4 4" xfId="1313" xr:uid="{C45C859A-DF12-42D2-B037-440852C33AA6}"/>
    <cellStyle name="40% - Ênfase4 5" xfId="1333" xr:uid="{AAF2ED1D-4717-47EB-9470-75893D9A9563}"/>
    <cellStyle name="40% - Ênfase4 6" xfId="1353" xr:uid="{4294A4AD-6EAB-4624-923A-E8505A56CC73}"/>
    <cellStyle name="40% - Ênfase4 7" xfId="1373" xr:uid="{33CBD7DF-6899-42AB-97E9-477AEA5488DC}"/>
    <cellStyle name="40% - Ênfase4 8" xfId="1393" xr:uid="{AE231BF3-C8D7-4EDB-AD53-811B12AF9E40}"/>
    <cellStyle name="40% - Ênfase5 2" xfId="672" xr:uid="{17CE63FB-5205-4D12-A1B5-ED8A9418285A}"/>
    <cellStyle name="40% - Ênfase5 3" xfId="1296" xr:uid="{C81AD6F8-B81B-4267-9CBA-0C42512B8493}"/>
    <cellStyle name="40% - Ênfase5 4" xfId="1316" xr:uid="{BB9B6BC0-A408-4E4B-B850-670A4A013BB5}"/>
    <cellStyle name="40% - Ênfase5 5" xfId="1336" xr:uid="{76906CC3-3E47-4333-9B56-CEACA63F5843}"/>
    <cellStyle name="40% - Ênfase5 6" xfId="1356" xr:uid="{3E7D12A6-C1F2-4927-8821-17A7080EFCFC}"/>
    <cellStyle name="40% - Ênfase5 7" xfId="1376" xr:uid="{20003CCA-5A61-4982-A2B8-BC058E88D6E6}"/>
    <cellStyle name="40% - Ênfase5 8" xfId="1396" xr:uid="{F6E3281B-BA9E-4D78-8694-397BBDAE4240}"/>
    <cellStyle name="40% - Ênfase6 2" xfId="674" xr:uid="{19F34F6E-1C14-43E5-8074-7229098C82A6}"/>
    <cellStyle name="40% - Ênfase6 3" xfId="1298" xr:uid="{95E6EA67-ABFF-4E29-A689-03B98A780AEF}"/>
    <cellStyle name="40% - Ênfase6 4" xfId="1319" xr:uid="{76F70928-8F73-4BA9-8B0C-29BC3B94978B}"/>
    <cellStyle name="40% - Ênfase6 5" xfId="1339" xr:uid="{D3F88CEA-3EB1-4A1A-88FA-B1C5EA97614A}"/>
    <cellStyle name="40% - Ênfase6 6" xfId="1359" xr:uid="{FA032710-324F-4B98-B0B5-BEA2568B018F}"/>
    <cellStyle name="40% - Ênfase6 7" xfId="1379" xr:uid="{0C43D389-CF48-402D-93B0-36974FDB4E07}"/>
    <cellStyle name="40% - Ênfase6 8" xfId="1399" xr:uid="{7AE9361A-D5D6-40E9-B258-C52DB93AEA77}"/>
    <cellStyle name="60% - Accent1" xfId="14" builtinId="32" customBuiltin="1"/>
    <cellStyle name="60% - Accent2" xfId="15" builtinId="36" customBuiltin="1"/>
    <cellStyle name="60% - Accent3" xfId="661" builtinId="40" customBuiltin="1"/>
    <cellStyle name="60% - Accent4" xfId="663" builtinId="44" customBuiltin="1"/>
    <cellStyle name="60% - Accent5" xfId="18" builtinId="48" customBuiltin="1"/>
    <cellStyle name="60% - Accent6" xfId="664" builtinId="52" customBuiltin="1"/>
    <cellStyle name="60% - Ênfase1 2" xfId="681" xr:uid="{6CBD9132-4AA5-4DCF-8D5C-29BFE94820C6}"/>
    <cellStyle name="60% - Ênfase1 2 2" xfId="1278" xr:uid="{8401ED64-9713-4B09-A4BC-8C2F81D5009E}"/>
    <cellStyle name="60% - Ênfase1 3" xfId="1271" xr:uid="{6248F534-D154-4C1E-BC84-A47E62035737}"/>
    <cellStyle name="60% - Ênfase1 4" xfId="1305" xr:uid="{D6EA0287-401B-4FB1-840C-0BE7E5CF1F33}"/>
    <cellStyle name="60% - Ênfase1 5" xfId="1325" xr:uid="{F66511E4-B588-42B0-BA59-F660C59815B8}"/>
    <cellStyle name="60% - Ênfase1 6" xfId="1345" xr:uid="{45E507D0-B595-4291-B2F3-7CED954F8475}"/>
    <cellStyle name="60% - Ênfase1 7" xfId="1365" xr:uid="{F7FA2659-A30F-446D-BB89-47BABCA98211}"/>
    <cellStyle name="60% - Ênfase1 8" xfId="1385" xr:uid="{FBE0234E-D069-494E-9B44-27678A7E3AC9}"/>
    <cellStyle name="60% - Ênfase2 2" xfId="682" xr:uid="{499A36D8-21D1-474E-A532-4F07C9E40DB4}"/>
    <cellStyle name="60% - Ênfase2 2 2" xfId="1279" xr:uid="{BD7F049E-4B8E-48C3-A19E-112BF4D30CD8}"/>
    <cellStyle name="60% - Ênfase2 3" xfId="1275" xr:uid="{34FFA213-8794-4198-ADFD-1E3F195FA640}"/>
    <cellStyle name="60% - Ênfase2 4" xfId="1308" xr:uid="{1E51E829-2EBA-40CD-8BE5-23866AD4F376}"/>
    <cellStyle name="60% - Ênfase2 5" xfId="1328" xr:uid="{CBD86DA7-FB5B-41BF-98FE-5B475B4C6C50}"/>
    <cellStyle name="60% - Ênfase2 6" xfId="1348" xr:uid="{07291207-E92F-4351-B9E4-6AB00F7201C6}"/>
    <cellStyle name="60% - Ênfase2 7" xfId="1368" xr:uid="{692858D7-6103-4814-9442-DADADF10A5A0}"/>
    <cellStyle name="60% - Ênfase2 8" xfId="1388" xr:uid="{28AFA29D-8054-432F-B852-5A1B92F412FC}"/>
    <cellStyle name="60% - Ênfase3 2" xfId="16" xr:uid="{00000000-0005-0000-0000-00000F000000}"/>
    <cellStyle name="60% - Ênfase3 2 2" xfId="1280" xr:uid="{C668609F-0149-4A4D-B7D3-BFE8848FEB65}"/>
    <cellStyle name="60% - Ênfase3 3" xfId="1291" xr:uid="{0E4D3BFA-6D98-4034-A737-58C7BF0B671A}"/>
    <cellStyle name="60% - Ênfase3 4" xfId="1311" xr:uid="{116CA2BA-06D5-484E-A088-8A9F25AA78BE}"/>
    <cellStyle name="60% - Ênfase3 5" xfId="1331" xr:uid="{D275CE48-F1C5-4D3A-86C8-E9A0F39CCEE1}"/>
    <cellStyle name="60% - Ênfase3 6" xfId="1351" xr:uid="{75002654-39A9-46BF-8B7B-9A76642197C6}"/>
    <cellStyle name="60% - Ênfase3 7" xfId="1371" xr:uid="{40CF0018-3AC8-4E18-84B8-E40323CFFFE6}"/>
    <cellStyle name="60% - Ênfase3 8" xfId="1391" xr:uid="{7549AFC7-2694-401A-B24A-E6F5C5A3AF90}"/>
    <cellStyle name="60% - Ênfase4 2" xfId="17" xr:uid="{00000000-0005-0000-0000-000010000000}"/>
    <cellStyle name="60% - Ênfase4 2 2" xfId="1281" xr:uid="{4ACBAAA1-DAFE-4D8E-AE0F-FD9275C324F1}"/>
    <cellStyle name="60% - Ênfase4 3" xfId="1294" xr:uid="{D3320262-32B4-48D6-84B4-0D975C543A69}"/>
    <cellStyle name="60% - Ênfase4 4" xfId="1314" xr:uid="{CEF3D66A-ABCC-4DED-801D-E4C2F68EB3FB}"/>
    <cellStyle name="60% - Ênfase4 5" xfId="1334" xr:uid="{C93FC733-582F-485C-938E-C2DBC2F9C01F}"/>
    <cellStyle name="60% - Ênfase4 6" xfId="1354" xr:uid="{7F3CB250-A543-427D-A704-C48F9C1712BC}"/>
    <cellStyle name="60% - Ênfase4 7" xfId="1374" xr:uid="{0E3AA552-68A7-435A-942C-9D6C69CF0A75}"/>
    <cellStyle name="60% - Ênfase4 8" xfId="1394" xr:uid="{DE911241-17C1-42FF-BBC4-A3F7CA68BFC5}"/>
    <cellStyle name="60% - Ênfase5 2" xfId="683" xr:uid="{5BCE16F9-19D5-448C-A0B2-96943E2744EA}"/>
    <cellStyle name="60% - Ênfase5 2 2" xfId="1282" xr:uid="{FED472F4-4C15-48F4-9716-040C7545D4A1}"/>
    <cellStyle name="60% - Ênfase5 3" xfId="1274" xr:uid="{9B2C11B9-08EC-4E66-9298-30F410AEEC8B}"/>
    <cellStyle name="60% - Ênfase5 4" xfId="1317" xr:uid="{2C1D722C-0255-4FF5-AED1-EDBFEED70464}"/>
    <cellStyle name="60% - Ênfase5 5" xfId="1337" xr:uid="{B130CD5C-6D10-4E75-AA11-4474F155E881}"/>
    <cellStyle name="60% - Ênfase5 6" xfId="1357" xr:uid="{6087E3DF-C8AC-467F-80B2-B1BC97E9C905}"/>
    <cellStyle name="60% - Ênfase5 7" xfId="1377" xr:uid="{E5698224-AEAE-4E3F-A3C1-E784603B0E50}"/>
    <cellStyle name="60% - Ênfase5 8" xfId="1397" xr:uid="{FDA4B9A6-3BA3-4E21-92DA-974903077D53}"/>
    <cellStyle name="60% - Ênfase6 2" xfId="19" xr:uid="{00000000-0005-0000-0000-000012000000}"/>
    <cellStyle name="60% - Ênfase6 2 2" xfId="1283" xr:uid="{F9BFE487-E842-46C5-B390-F6556D73B730}"/>
    <cellStyle name="60% - Ênfase6 3" xfId="1299" xr:uid="{C7589B13-E57B-4A3C-96B4-692994841CBF}"/>
    <cellStyle name="60% - Ênfase6 4" xfId="1320" xr:uid="{F02FAC58-EA4C-446F-8771-B20FE5DB9FE8}"/>
    <cellStyle name="60% - Ênfase6 5" xfId="1340" xr:uid="{CB04BC66-4ABE-4CD9-B114-F4BE184811E6}"/>
    <cellStyle name="60% - Ênfase6 6" xfId="1360" xr:uid="{2FB8C2EC-F6AA-42F7-8619-EABA242A27B0}"/>
    <cellStyle name="60% - Ênfase6 7" xfId="1380" xr:uid="{E5A10070-263A-4B33-8974-D4EBC660A244}"/>
    <cellStyle name="60% - Ênfase6 8" xfId="1400" xr:uid="{5F975B48-C0D6-41CD-8A4D-275AD9C13E9F}"/>
    <cellStyle name="A - Nivel 1" xfId="651" xr:uid="{799C898C-FF7D-4185-94C3-74112165C2D8}"/>
    <cellStyle name="A - Nivel 2" xfId="652" xr:uid="{1B765CDC-8E0B-470B-B6CD-2DC3F52F0B9D}"/>
    <cellStyle name="A - Nivel 3" xfId="653" xr:uid="{BF3B8E35-D7ED-4F6D-8492-102B3C2C52F7}"/>
    <cellStyle name="A - Texto" xfId="654" xr:uid="{A2E726EE-AABC-463D-B828-E16D718819C7}"/>
    <cellStyle name="Accent1" xfId="27" builtinId="29" customBuiltin="1"/>
    <cellStyle name="Accent2" xfId="28" builtinId="33" customBuiltin="1"/>
    <cellStyle name="Accent3" xfId="29" builtinId="37" customBuiltin="1"/>
    <cellStyle name="Accent4" xfId="30" builtinId="41" customBuiltin="1"/>
    <cellStyle name="Accent5" xfId="31" builtinId="45" customBuiltin="1"/>
    <cellStyle name="Accent6" xfId="32" builtinId="49" customBuiltin="1"/>
    <cellStyle name="Bad" xfId="34" builtinId="27" customBuiltin="1"/>
    <cellStyle name="Berekening" xfId="244" xr:uid="{00000000-0005-0000-0000-000013000000}"/>
    <cellStyle name="Calculation" xfId="21" builtinId="22" customBuiltin="1"/>
    <cellStyle name="Célula de Verificação 2" xfId="883" xr:uid="{E9970A7E-5106-4213-A224-E5377AC90389}"/>
    <cellStyle name="Célula de Verificação 3" xfId="1074" xr:uid="{1A83E9C2-1481-4780-8505-BEC68D83068C}"/>
    <cellStyle name="Check Cell" xfId="245" builtinId="23" customBuiltin="1"/>
    <cellStyle name="Comma" xfId="23" xr:uid="{00000000-0005-0000-0000-000018000000}"/>
    <cellStyle name="Comma [0]" xfId="24" xr:uid="{00000000-0005-0000-0000-000019000000}"/>
    <cellStyle name="Comma [0] 2" xfId="685" xr:uid="{B47BB9BC-B35C-4690-B169-3C4B414ED942}"/>
    <cellStyle name="Comma 2" xfId="684" xr:uid="{0C987088-CFEF-4083-86B8-5CE16EE7B21D}"/>
    <cellStyle name="Comma 3" xfId="669" xr:uid="{FB8F497B-BB84-4A95-B557-9FFBE61821B1}"/>
    <cellStyle name="Comma 4" xfId="1273" xr:uid="{14B51E67-C369-4551-A211-F58281C35E32}"/>
    <cellStyle name="Comma 5" xfId="1403" xr:uid="{5CC91DC2-EFBC-413F-AE36-ADD87E06E4D7}"/>
    <cellStyle name="Controlecel" xfId="246" xr:uid="{00000000-0005-0000-0000-00001A000000}"/>
    <cellStyle name="Currency" xfId="25" xr:uid="{00000000-0005-0000-0000-00001B000000}"/>
    <cellStyle name="Currency [0]" xfId="26" xr:uid="{00000000-0005-0000-0000-00001C000000}"/>
    <cellStyle name="Currency [0] 2" xfId="687" xr:uid="{E43D932E-F698-4A5F-ADA8-07633D9D0894}"/>
    <cellStyle name="Currency 2" xfId="686" xr:uid="{826BB4F9-F50A-43DE-8C4D-BF9394EA8B0B}"/>
    <cellStyle name="Currency 3" xfId="666" xr:uid="{3DAD0BF0-904C-4DE0-9A15-92B3009798E1}"/>
    <cellStyle name="Currency 4" xfId="1270" xr:uid="{E51499A1-07E0-48AF-9964-A8A0E6EF30CD}"/>
    <cellStyle name="Currency 5" xfId="1402" xr:uid="{5307A7F2-8909-4CA6-AFC9-23F7397F35A7}"/>
    <cellStyle name="Explanatory Text" xfId="236" builtinId="53" customBuiltin="1"/>
    <cellStyle name="Gekoppelde cel" xfId="247" xr:uid="{00000000-0005-0000-0000-000024000000}"/>
    <cellStyle name="Goed" xfId="248" xr:uid="{00000000-0005-0000-0000-000025000000}"/>
    <cellStyle name="Good" xfId="20" builtinId="26" customBuiltin="1"/>
    <cellStyle name="Heading 1" xfId="238" builtinId="16" customBuiltin="1"/>
    <cellStyle name="Heading 2" xfId="239" builtinId="17" customBuiltin="1"/>
    <cellStyle name="Heading 3" xfId="240" builtinId="18" customBuiltin="1"/>
    <cellStyle name="Heading 4" xfId="241" builtinId="19" customBuiltin="1"/>
    <cellStyle name="Hiperlink 2" xfId="1301" xr:uid="{D426747F-9B0B-4DE2-9E04-7DACCA322AF7}"/>
    <cellStyle name="Hiperlink 2 2" xfId="1405" xr:uid="{013CE816-8F40-400A-BE7D-0B800B9A495E}"/>
    <cellStyle name="Hyperlink" xfId="656" builtinId="8"/>
    <cellStyle name="Input" xfId="33" builtinId="20" customBuiltin="1"/>
    <cellStyle name="Invoer" xfId="249" xr:uid="{00000000-0005-0000-0000-000026000000}"/>
    <cellStyle name="Kop 1" xfId="250" xr:uid="{00000000-0005-0000-0000-000027000000}"/>
    <cellStyle name="Kop 2" xfId="251" xr:uid="{00000000-0005-0000-0000-000028000000}"/>
    <cellStyle name="Kop 3" xfId="252" xr:uid="{00000000-0005-0000-0000-000029000000}"/>
    <cellStyle name="Kop 4" xfId="253" xr:uid="{00000000-0005-0000-0000-00002A000000}"/>
    <cellStyle name="Linked Cell" xfId="22" builtinId="24" customBuiltin="1"/>
    <cellStyle name="Moeda 2" xfId="35" xr:uid="{00000000-0005-0000-0000-00002B000000}"/>
    <cellStyle name="Moeda 2 2" xfId="457" xr:uid="{00000000-0005-0000-0000-00002C000000}"/>
    <cellStyle name="Moeda 2 2 2" xfId="1077" xr:uid="{FA1D9621-6C17-41DF-BB12-A7825C15398E}"/>
    <cellStyle name="Moeda 2 3" xfId="688" xr:uid="{ADE0F513-94A1-4FA7-A9C4-78A486389D35}"/>
    <cellStyle name="Neutraal" xfId="254" xr:uid="{00000000-0005-0000-0000-00002D000000}"/>
    <cellStyle name="Neutral" xfId="36" builtinId="28" customBuiltin="1"/>
    <cellStyle name="Neutro 2" xfId="689" xr:uid="{2A0A3CC6-BC62-49AA-84D8-BEF2E1D33711}"/>
    <cellStyle name="Neutro 3" xfId="1075" xr:uid="{E5353CCF-2125-4C54-B4E3-897173266B3C}"/>
    <cellStyle name="Normal" xfId="0" builtinId="0"/>
    <cellStyle name="Normal 10" xfId="1381" xr:uid="{D7281025-2C32-4CE0-B333-73388C849427}"/>
    <cellStyle name="Normal 10 2" xfId="37" xr:uid="{00000000-0005-0000-0000-000030000000}"/>
    <cellStyle name="Normal 10 2 2" xfId="255" xr:uid="{00000000-0005-0000-0000-000031000000}"/>
    <cellStyle name="Normal 10 2 2 2" xfId="884" xr:uid="{1EA1A9BD-7566-4A22-A850-0167FFC49931}"/>
    <cellStyle name="Normal 10 2 3" xfId="458" xr:uid="{00000000-0005-0000-0000-000032000000}"/>
    <cellStyle name="Normal 10 2 3 2" xfId="1078" xr:uid="{584FF20B-4964-46C5-A760-CC77FF0F5DAD}"/>
    <cellStyle name="Normal 10 2 4" xfId="690" xr:uid="{8C0DC306-AE74-4EE6-BAB3-7B47594721D0}"/>
    <cellStyle name="Normal 10 3" xfId="38" xr:uid="{00000000-0005-0000-0000-000033000000}"/>
    <cellStyle name="Normal 10 3 2" xfId="256" xr:uid="{00000000-0005-0000-0000-000034000000}"/>
    <cellStyle name="Normal 10 3 2 2" xfId="885" xr:uid="{18CA7FAD-8029-47BE-BF3A-64839876637A}"/>
    <cellStyle name="Normal 10 3 3" xfId="459" xr:uid="{00000000-0005-0000-0000-000035000000}"/>
    <cellStyle name="Normal 10 3 3 2" xfId="1079" xr:uid="{F3EE9E4E-01AF-4E7B-A5DB-2B24BBC0345B}"/>
    <cellStyle name="Normal 10 3 4" xfId="691" xr:uid="{5E855AE9-7D62-434A-9542-BAF20350E51E}"/>
    <cellStyle name="Normal 100 2" xfId="39" xr:uid="{00000000-0005-0000-0000-000036000000}"/>
    <cellStyle name="Normal 100 2 2" xfId="257" xr:uid="{00000000-0005-0000-0000-000037000000}"/>
    <cellStyle name="Normal 100 2 2 2" xfId="886" xr:uid="{79D5C157-1A15-43E7-9EE4-A840EE647232}"/>
    <cellStyle name="Normal 100 2 3" xfId="460" xr:uid="{00000000-0005-0000-0000-000038000000}"/>
    <cellStyle name="Normal 100 2 3 2" xfId="1080" xr:uid="{1E061592-1595-4B4B-8230-7A3C841F5D6F}"/>
    <cellStyle name="Normal 100 2 4" xfId="692" xr:uid="{9152900E-A7DD-4C0B-9808-3ACC41808123}"/>
    <cellStyle name="Normal 100 3" xfId="40" xr:uid="{00000000-0005-0000-0000-000039000000}"/>
    <cellStyle name="Normal 100 3 2" xfId="258" xr:uid="{00000000-0005-0000-0000-00003A000000}"/>
    <cellStyle name="Normal 100 3 2 2" xfId="887" xr:uid="{3192CCD1-F14E-4A19-90E3-F794F15B7FC3}"/>
    <cellStyle name="Normal 100 3 3" xfId="461" xr:uid="{00000000-0005-0000-0000-00003B000000}"/>
    <cellStyle name="Normal 100 3 3 2" xfId="1081" xr:uid="{B76D4294-B0A2-4696-950F-0F3F5DE252AB}"/>
    <cellStyle name="Normal 100 3 4" xfId="693" xr:uid="{85B6F395-3FB2-491D-AB43-7E6720F882E9}"/>
    <cellStyle name="Normal 101 2" xfId="41" xr:uid="{00000000-0005-0000-0000-00003C000000}"/>
    <cellStyle name="Normal 101 2 2" xfId="259" xr:uid="{00000000-0005-0000-0000-00003D000000}"/>
    <cellStyle name="Normal 101 2 2 2" xfId="888" xr:uid="{7BB27954-1339-4C46-87FE-F151FB0D5F92}"/>
    <cellStyle name="Normal 101 2 3" xfId="462" xr:uid="{00000000-0005-0000-0000-00003E000000}"/>
    <cellStyle name="Normal 101 2 3 2" xfId="1082" xr:uid="{3CCC6901-0011-4115-90EB-5BA57FD579AA}"/>
    <cellStyle name="Normal 101 2 4" xfId="694" xr:uid="{CA35B9F8-B0D6-48C3-B39D-A2026A18A79C}"/>
    <cellStyle name="Normal 101 3" xfId="42" xr:uid="{00000000-0005-0000-0000-00003F000000}"/>
    <cellStyle name="Normal 101 3 2" xfId="260" xr:uid="{00000000-0005-0000-0000-000040000000}"/>
    <cellStyle name="Normal 101 3 2 2" xfId="889" xr:uid="{BE8F8411-06EB-4FC5-9F10-8B7D380183C9}"/>
    <cellStyle name="Normal 101 3 3" xfId="463" xr:uid="{00000000-0005-0000-0000-000041000000}"/>
    <cellStyle name="Normal 101 3 3 2" xfId="1083" xr:uid="{B48678FB-2E0E-4125-ABDD-D8A74DA8383E}"/>
    <cellStyle name="Normal 101 3 4" xfId="695" xr:uid="{222143BA-B57A-46CA-A376-EED07D2E6C2A}"/>
    <cellStyle name="Normal 102 2" xfId="43" xr:uid="{00000000-0005-0000-0000-000042000000}"/>
    <cellStyle name="Normal 102 2 2" xfId="261" xr:uid="{00000000-0005-0000-0000-000043000000}"/>
    <cellStyle name="Normal 102 2 2 2" xfId="890" xr:uid="{DD9AF407-AA85-4B35-8AE3-09A8456AF7A6}"/>
    <cellStyle name="Normal 102 2 3" xfId="464" xr:uid="{00000000-0005-0000-0000-000044000000}"/>
    <cellStyle name="Normal 102 2 3 2" xfId="1084" xr:uid="{63B1F597-2EAB-4637-9FFC-502D31B64B31}"/>
    <cellStyle name="Normal 102 2 4" xfId="696" xr:uid="{EE51FA58-A0FC-458D-9B16-D3BDD5BAC2F9}"/>
    <cellStyle name="Normal 102 3" xfId="44" xr:uid="{00000000-0005-0000-0000-000045000000}"/>
    <cellStyle name="Normal 102 3 2" xfId="262" xr:uid="{00000000-0005-0000-0000-000046000000}"/>
    <cellStyle name="Normal 102 3 2 2" xfId="891" xr:uid="{1FABD7AC-D880-4250-96F2-6BB0FFA90933}"/>
    <cellStyle name="Normal 102 3 3" xfId="465" xr:uid="{00000000-0005-0000-0000-000047000000}"/>
    <cellStyle name="Normal 102 3 3 2" xfId="1085" xr:uid="{53CD6996-F977-4B3C-8627-90229D0A9A7C}"/>
    <cellStyle name="Normal 102 3 4" xfId="697" xr:uid="{B5F5669F-0D7E-42EC-8CBD-AA6F74D1E520}"/>
    <cellStyle name="Normal 103 2" xfId="45" xr:uid="{00000000-0005-0000-0000-000048000000}"/>
    <cellStyle name="Normal 103 2 2" xfId="263" xr:uid="{00000000-0005-0000-0000-000049000000}"/>
    <cellStyle name="Normal 103 2 2 2" xfId="892" xr:uid="{BBAFDC9D-A354-4B43-9A32-63874FAFF157}"/>
    <cellStyle name="Normal 103 2 3" xfId="466" xr:uid="{00000000-0005-0000-0000-00004A000000}"/>
    <cellStyle name="Normal 103 2 3 2" xfId="1086" xr:uid="{09992702-5C01-4EB1-91D6-EA5C0269C9D2}"/>
    <cellStyle name="Normal 103 2 4" xfId="698" xr:uid="{632A8824-3906-4E04-8D7F-C57A63874533}"/>
    <cellStyle name="Normal 103 3" xfId="46" xr:uid="{00000000-0005-0000-0000-00004B000000}"/>
    <cellStyle name="Normal 103 3 2" xfId="264" xr:uid="{00000000-0005-0000-0000-00004C000000}"/>
    <cellStyle name="Normal 103 3 2 2" xfId="893" xr:uid="{B0BC7B8F-43DC-4207-89AF-94090BBD5E1B}"/>
    <cellStyle name="Normal 103 3 3" xfId="467" xr:uid="{00000000-0005-0000-0000-00004D000000}"/>
    <cellStyle name="Normal 103 3 3 2" xfId="1087" xr:uid="{6D3D534E-57CA-4124-A99A-99969043D28F}"/>
    <cellStyle name="Normal 103 3 4" xfId="699" xr:uid="{E35820FB-C4D5-432E-87A4-8012F7641E37}"/>
    <cellStyle name="Normal 104 2" xfId="47" xr:uid="{00000000-0005-0000-0000-00004E000000}"/>
    <cellStyle name="Normal 104 2 2" xfId="265" xr:uid="{00000000-0005-0000-0000-00004F000000}"/>
    <cellStyle name="Normal 104 2 2 2" xfId="894" xr:uid="{1C8EC19A-B6A3-4639-A363-8E0881C826AB}"/>
    <cellStyle name="Normal 104 2 3" xfId="468" xr:uid="{00000000-0005-0000-0000-000050000000}"/>
    <cellStyle name="Normal 104 2 3 2" xfId="1088" xr:uid="{5FAD1140-FD35-417D-8671-F4AEA0235BDE}"/>
    <cellStyle name="Normal 104 2 4" xfId="700" xr:uid="{64375E2B-02A3-4957-9B64-7323B177A3D6}"/>
    <cellStyle name="Normal 104 3" xfId="48" xr:uid="{00000000-0005-0000-0000-000051000000}"/>
    <cellStyle name="Normal 104 3 2" xfId="266" xr:uid="{00000000-0005-0000-0000-000052000000}"/>
    <cellStyle name="Normal 104 3 2 2" xfId="895" xr:uid="{812190B4-2F6B-4E15-8150-B01DCBC1FA5A}"/>
    <cellStyle name="Normal 104 3 3" xfId="469" xr:uid="{00000000-0005-0000-0000-000053000000}"/>
    <cellStyle name="Normal 104 3 3 2" xfId="1089" xr:uid="{70588742-32A7-4AD4-8A56-41D60FAE9FD3}"/>
    <cellStyle name="Normal 104 3 4" xfId="701" xr:uid="{680B5E52-798C-4369-A062-88FBCFE5C1E1}"/>
    <cellStyle name="Normal 105 2" xfId="49" xr:uid="{00000000-0005-0000-0000-000054000000}"/>
    <cellStyle name="Normal 105 2 2" xfId="267" xr:uid="{00000000-0005-0000-0000-000055000000}"/>
    <cellStyle name="Normal 105 2 2 2" xfId="896" xr:uid="{05B70B49-F3B6-40BE-9E55-1CE8B0DE7137}"/>
    <cellStyle name="Normal 105 2 3" xfId="470" xr:uid="{00000000-0005-0000-0000-000056000000}"/>
    <cellStyle name="Normal 105 2 3 2" xfId="1090" xr:uid="{8E3B2F16-D9E7-4714-B7E0-CEEEA5A37AB1}"/>
    <cellStyle name="Normal 105 2 4" xfId="702" xr:uid="{BE6677EC-8374-4F7C-831E-116A8A32F3E6}"/>
    <cellStyle name="Normal 105 3" xfId="50" xr:uid="{00000000-0005-0000-0000-000057000000}"/>
    <cellStyle name="Normal 105 3 2" xfId="268" xr:uid="{00000000-0005-0000-0000-000058000000}"/>
    <cellStyle name="Normal 105 3 2 2" xfId="897" xr:uid="{60B0E369-029D-4D5E-BD18-A08BDC11052C}"/>
    <cellStyle name="Normal 105 3 3" xfId="471" xr:uid="{00000000-0005-0000-0000-000059000000}"/>
    <cellStyle name="Normal 105 3 3 2" xfId="1091" xr:uid="{6DDCCE3E-D50B-4AF1-802D-F583E55E9677}"/>
    <cellStyle name="Normal 105 3 4" xfId="703" xr:uid="{DFB601B2-7B38-49EC-9B97-BB3A8128D807}"/>
    <cellStyle name="Normal 106 2" xfId="51" xr:uid="{00000000-0005-0000-0000-00005A000000}"/>
    <cellStyle name="Normal 106 2 2" xfId="269" xr:uid="{00000000-0005-0000-0000-00005B000000}"/>
    <cellStyle name="Normal 106 2 2 2" xfId="898" xr:uid="{C8A1F143-07B7-45F0-8E31-F9A566911ADD}"/>
    <cellStyle name="Normal 106 2 3" xfId="472" xr:uid="{00000000-0005-0000-0000-00005C000000}"/>
    <cellStyle name="Normal 106 2 3 2" xfId="1092" xr:uid="{A34EBE50-16FD-40FF-B87D-C8EE86D8611E}"/>
    <cellStyle name="Normal 106 2 4" xfId="704" xr:uid="{3C043DC7-B83F-420A-896F-767C889B8F28}"/>
    <cellStyle name="Normal 106 3" xfId="52" xr:uid="{00000000-0005-0000-0000-00005D000000}"/>
    <cellStyle name="Normal 106 3 2" xfId="270" xr:uid="{00000000-0005-0000-0000-00005E000000}"/>
    <cellStyle name="Normal 106 3 2 2" xfId="899" xr:uid="{E64EA754-B505-410E-B8C5-8109B9F6EECC}"/>
    <cellStyle name="Normal 106 3 3" xfId="473" xr:uid="{00000000-0005-0000-0000-00005F000000}"/>
    <cellStyle name="Normal 106 3 3 2" xfId="1093" xr:uid="{5507C926-22E5-4F44-A76A-AA415E963041}"/>
    <cellStyle name="Normal 106 3 4" xfId="705" xr:uid="{1BFB069F-1CDF-41B5-902D-3C0A352DCC24}"/>
    <cellStyle name="Normal 107 2" xfId="53" xr:uid="{00000000-0005-0000-0000-000060000000}"/>
    <cellStyle name="Normal 107 2 2" xfId="271" xr:uid="{00000000-0005-0000-0000-000061000000}"/>
    <cellStyle name="Normal 107 2 2 2" xfId="900" xr:uid="{FBF87BD1-C51A-42DA-A842-DD3E73F743BF}"/>
    <cellStyle name="Normal 107 2 3" xfId="474" xr:uid="{00000000-0005-0000-0000-000062000000}"/>
    <cellStyle name="Normal 107 2 3 2" xfId="1094" xr:uid="{4C491106-BA2E-4DC3-866A-6811C8D80289}"/>
    <cellStyle name="Normal 107 2 4" xfId="706" xr:uid="{B7549070-8A2A-4B52-AF11-E0FB30192B9A}"/>
    <cellStyle name="Normal 107 3" xfId="54" xr:uid="{00000000-0005-0000-0000-000063000000}"/>
    <cellStyle name="Normal 107 3 2" xfId="272" xr:uid="{00000000-0005-0000-0000-000064000000}"/>
    <cellStyle name="Normal 107 3 2 2" xfId="901" xr:uid="{1676B3A9-0185-4418-8824-EFA84CD5C0EA}"/>
    <cellStyle name="Normal 107 3 3" xfId="475" xr:uid="{00000000-0005-0000-0000-000065000000}"/>
    <cellStyle name="Normal 107 3 3 2" xfId="1095" xr:uid="{1D584FF8-8D79-4BBE-B388-059C4670FADA}"/>
    <cellStyle name="Normal 107 3 4" xfId="707" xr:uid="{28329BA8-62B1-4BF7-91E3-E6DA849DEF12}"/>
    <cellStyle name="Normal 108 2" xfId="55" xr:uid="{00000000-0005-0000-0000-000066000000}"/>
    <cellStyle name="Normal 108 2 2" xfId="273" xr:uid="{00000000-0005-0000-0000-000067000000}"/>
    <cellStyle name="Normal 108 2 2 2" xfId="902" xr:uid="{E3BB915F-09D4-4A93-A0F4-F03C3C06343D}"/>
    <cellStyle name="Normal 108 2 3" xfId="476" xr:uid="{00000000-0005-0000-0000-000068000000}"/>
    <cellStyle name="Normal 108 2 3 2" xfId="1096" xr:uid="{CFECC1BB-3078-459D-915C-736AD4854E87}"/>
    <cellStyle name="Normal 108 2 4" xfId="708" xr:uid="{70B2296A-D749-446C-A62A-0235062BBC87}"/>
    <cellStyle name="Normal 108 3" xfId="56" xr:uid="{00000000-0005-0000-0000-000069000000}"/>
    <cellStyle name="Normal 108 3 2" xfId="274" xr:uid="{00000000-0005-0000-0000-00006A000000}"/>
    <cellStyle name="Normal 108 3 2 2" xfId="903" xr:uid="{FACCA012-5042-4223-B794-5034788CCB5B}"/>
    <cellStyle name="Normal 108 3 3" xfId="477" xr:uid="{00000000-0005-0000-0000-00006B000000}"/>
    <cellStyle name="Normal 108 3 3 2" xfId="1097" xr:uid="{8526C5D7-5965-4A43-B8F4-138BE6361820}"/>
    <cellStyle name="Normal 108 3 4" xfId="709" xr:uid="{318E536E-C2BA-4714-85FF-CD84460435EF}"/>
    <cellStyle name="Normal 109 2" xfId="57" xr:uid="{00000000-0005-0000-0000-00006C000000}"/>
    <cellStyle name="Normal 109 2 2" xfId="275" xr:uid="{00000000-0005-0000-0000-00006D000000}"/>
    <cellStyle name="Normal 109 2 2 2" xfId="904" xr:uid="{5BCC5934-01EF-4AEC-B46D-99D9B541D9BB}"/>
    <cellStyle name="Normal 109 2 3" xfId="478" xr:uid="{00000000-0005-0000-0000-00006E000000}"/>
    <cellStyle name="Normal 109 2 3 2" xfId="1098" xr:uid="{95B8D7E9-0DEF-4725-AFF5-40B3F09BFB3E}"/>
    <cellStyle name="Normal 109 2 4" xfId="710" xr:uid="{EB97DDCB-7ED8-4397-B16A-03FAE670F0EB}"/>
    <cellStyle name="Normal 109 3" xfId="58" xr:uid="{00000000-0005-0000-0000-00006F000000}"/>
    <cellStyle name="Normal 109 3 2" xfId="276" xr:uid="{00000000-0005-0000-0000-000070000000}"/>
    <cellStyle name="Normal 109 3 2 2" xfId="905" xr:uid="{67919F83-4003-49A1-9B00-43F83395753F}"/>
    <cellStyle name="Normal 109 3 3" xfId="479" xr:uid="{00000000-0005-0000-0000-000071000000}"/>
    <cellStyle name="Normal 109 3 3 2" xfId="1099" xr:uid="{DAB8041F-E8AE-4CD4-BC19-BB6B718AEEDA}"/>
    <cellStyle name="Normal 109 3 4" xfId="711" xr:uid="{4FD880AF-CECD-4E3A-A694-A9EF602D24FD}"/>
    <cellStyle name="Normal 11" xfId="1272" xr:uid="{6699355C-7CC7-4A0A-8B3D-89E6B356F12D}"/>
    <cellStyle name="Normal 11 2" xfId="59" xr:uid="{00000000-0005-0000-0000-000072000000}"/>
    <cellStyle name="Normal 11 2 2" xfId="277" xr:uid="{00000000-0005-0000-0000-000073000000}"/>
    <cellStyle name="Normal 11 2 2 2" xfId="906" xr:uid="{7229850E-4FA3-4B4F-A9F4-C8DBAC8D0E7F}"/>
    <cellStyle name="Normal 11 2 3" xfId="480" xr:uid="{00000000-0005-0000-0000-000074000000}"/>
    <cellStyle name="Normal 11 2 3 2" xfId="1100" xr:uid="{51EE5E54-35CD-4AE4-9D79-89CCE7582302}"/>
    <cellStyle name="Normal 11 2 4" xfId="712" xr:uid="{2E0A98F7-84E7-43C7-8E03-9098BA24CFDD}"/>
    <cellStyle name="Normal 11 3" xfId="60" xr:uid="{00000000-0005-0000-0000-000075000000}"/>
    <cellStyle name="Normal 11 3 2" xfId="278" xr:uid="{00000000-0005-0000-0000-000076000000}"/>
    <cellStyle name="Normal 11 3 2 2" xfId="907" xr:uid="{2193D8AA-CA97-489E-90BB-30F638E87542}"/>
    <cellStyle name="Normal 11 3 3" xfId="481" xr:uid="{00000000-0005-0000-0000-000077000000}"/>
    <cellStyle name="Normal 11 3 3 2" xfId="1101" xr:uid="{ABFD784A-6DCB-429D-8638-BD91BBC02975}"/>
    <cellStyle name="Normal 11 3 4" xfId="713" xr:uid="{087B8901-7F85-4508-B205-3AD2446F8E98}"/>
    <cellStyle name="Normal 11 4" xfId="1404" xr:uid="{7A222EB4-6F90-460C-8F0E-956A248E5D8C}"/>
    <cellStyle name="Normal 112 2" xfId="61" xr:uid="{00000000-0005-0000-0000-000078000000}"/>
    <cellStyle name="Normal 112 2 2" xfId="279" xr:uid="{00000000-0005-0000-0000-000079000000}"/>
    <cellStyle name="Normal 112 2 2 2" xfId="908" xr:uid="{C8BF650F-833D-47D3-AEEE-1DE3A5AEAE66}"/>
    <cellStyle name="Normal 112 2 3" xfId="482" xr:uid="{00000000-0005-0000-0000-00007A000000}"/>
    <cellStyle name="Normal 112 2 3 2" xfId="1102" xr:uid="{31BF4DBC-2D9C-4DF6-AE4E-A601DC9E2401}"/>
    <cellStyle name="Normal 112 2 4" xfId="714" xr:uid="{D1026CEF-AC67-445D-822F-6DA1B25C7BBC}"/>
    <cellStyle name="Normal 112 3" xfId="62" xr:uid="{00000000-0005-0000-0000-00007B000000}"/>
    <cellStyle name="Normal 112 3 2" xfId="280" xr:uid="{00000000-0005-0000-0000-00007C000000}"/>
    <cellStyle name="Normal 112 3 2 2" xfId="909" xr:uid="{C9BC336D-4772-40C1-B4A5-2B23FEACABB7}"/>
    <cellStyle name="Normal 112 3 3" xfId="483" xr:uid="{00000000-0005-0000-0000-00007D000000}"/>
    <cellStyle name="Normal 112 3 3 2" xfId="1103" xr:uid="{2A24B449-1567-4B7E-9533-457291682A81}"/>
    <cellStyle name="Normal 112 3 4" xfId="715" xr:uid="{4446A216-C7E1-4C5B-BA7F-10A8107E2258}"/>
    <cellStyle name="Normal 114" xfId="281" xr:uid="{00000000-0005-0000-0000-00007E000000}"/>
    <cellStyle name="Normal 115" xfId="282" xr:uid="{00000000-0005-0000-0000-00007F000000}"/>
    <cellStyle name="Normal 12 2" xfId="63" xr:uid="{00000000-0005-0000-0000-000080000000}"/>
    <cellStyle name="Normal 12 2 2" xfId="283" xr:uid="{00000000-0005-0000-0000-000081000000}"/>
    <cellStyle name="Normal 12 2 2 2" xfId="910" xr:uid="{BBA37544-8E4E-4FC4-AC4F-84BA46919AE5}"/>
    <cellStyle name="Normal 12 2 3" xfId="484" xr:uid="{00000000-0005-0000-0000-000082000000}"/>
    <cellStyle name="Normal 12 2 3 2" xfId="1104" xr:uid="{25628AF2-E3D5-430A-991C-35CFF5C4F5C4}"/>
    <cellStyle name="Normal 12 2 4" xfId="716" xr:uid="{58B71616-B6FF-4D2A-9425-4DE9BDC73EA3}"/>
    <cellStyle name="Normal 12 3" xfId="64" xr:uid="{00000000-0005-0000-0000-000083000000}"/>
    <cellStyle name="Normal 12 3 2" xfId="284" xr:uid="{00000000-0005-0000-0000-000084000000}"/>
    <cellStyle name="Normal 12 3 2 2" xfId="911" xr:uid="{847B7F11-A2CF-4DC2-BB82-F2756E63BDB3}"/>
    <cellStyle name="Normal 12 3 3" xfId="485" xr:uid="{00000000-0005-0000-0000-000085000000}"/>
    <cellStyle name="Normal 12 3 3 2" xfId="1105" xr:uid="{A57CCE63-DC5A-4699-8F59-CDBAEE789AF8}"/>
    <cellStyle name="Normal 12 3 4" xfId="717" xr:uid="{A11DE9C2-1703-46AC-941F-E8684435722F}"/>
    <cellStyle name="Normal 14 2" xfId="65" xr:uid="{00000000-0005-0000-0000-000086000000}"/>
    <cellStyle name="Normal 14 2 2" xfId="285" xr:uid="{00000000-0005-0000-0000-000087000000}"/>
    <cellStyle name="Normal 14 2 2 2" xfId="912" xr:uid="{30309596-FCD6-44DF-B86B-BD4E82675B97}"/>
    <cellStyle name="Normal 14 2 3" xfId="486" xr:uid="{00000000-0005-0000-0000-000088000000}"/>
    <cellStyle name="Normal 14 2 3 2" xfId="1106" xr:uid="{38BB3773-A8A2-4BDD-8F63-53AAE2195CFD}"/>
    <cellStyle name="Normal 14 2 4" xfId="718" xr:uid="{482E5DF1-C4AF-4E56-89C1-1A802E01C8D6}"/>
    <cellStyle name="Normal 14 3" xfId="66" xr:uid="{00000000-0005-0000-0000-000089000000}"/>
    <cellStyle name="Normal 14 3 2" xfId="286" xr:uid="{00000000-0005-0000-0000-00008A000000}"/>
    <cellStyle name="Normal 14 3 2 2" xfId="913" xr:uid="{9AE7FA87-AC2D-471D-8620-112A261BFE54}"/>
    <cellStyle name="Normal 14 3 3" xfId="487" xr:uid="{00000000-0005-0000-0000-00008B000000}"/>
    <cellStyle name="Normal 14 3 3 2" xfId="1107" xr:uid="{2EA72623-F6FB-4C32-95FB-3A2C7444960B}"/>
    <cellStyle name="Normal 14 3 4" xfId="719" xr:uid="{88073493-FA13-42CC-8F14-31DF17730A6F}"/>
    <cellStyle name="Normal 15 2" xfId="67" xr:uid="{00000000-0005-0000-0000-00008C000000}"/>
    <cellStyle name="Normal 15 2 2" xfId="287" xr:uid="{00000000-0005-0000-0000-00008D000000}"/>
    <cellStyle name="Normal 15 2 2 2" xfId="914" xr:uid="{3E4849BF-F149-4590-8A80-58B9054EE761}"/>
    <cellStyle name="Normal 15 2 3" xfId="488" xr:uid="{00000000-0005-0000-0000-00008E000000}"/>
    <cellStyle name="Normal 15 2 3 2" xfId="1108" xr:uid="{B3AB4449-FC0F-4FFD-A52D-AF69EC610150}"/>
    <cellStyle name="Normal 15 2 4" xfId="720" xr:uid="{FF92C207-AED5-4582-8EB8-3C33384A6537}"/>
    <cellStyle name="Normal 15 3" xfId="68" xr:uid="{00000000-0005-0000-0000-00008F000000}"/>
    <cellStyle name="Normal 15 3 2" xfId="288" xr:uid="{00000000-0005-0000-0000-000090000000}"/>
    <cellStyle name="Normal 15 3 2 2" xfId="915" xr:uid="{38CCC2AC-7113-4E86-8CE3-5D434C98D557}"/>
    <cellStyle name="Normal 15 3 3" xfId="489" xr:uid="{00000000-0005-0000-0000-000091000000}"/>
    <cellStyle name="Normal 15 3 3 2" xfId="1109" xr:uid="{473FDADB-8F68-4588-A6B6-68265E44CC37}"/>
    <cellStyle name="Normal 15 3 4" xfId="721" xr:uid="{C28C663C-F8FD-4235-95D7-29C2A457B8FF}"/>
    <cellStyle name="Normal 16 2" xfId="69" xr:uid="{00000000-0005-0000-0000-000092000000}"/>
    <cellStyle name="Normal 16 2 2" xfId="289" xr:uid="{00000000-0005-0000-0000-000093000000}"/>
    <cellStyle name="Normal 16 2 2 2" xfId="916" xr:uid="{BC1B5E12-8EE3-4BBF-AC2A-A1AC7572309E}"/>
    <cellStyle name="Normal 16 2 3" xfId="490" xr:uid="{00000000-0005-0000-0000-000094000000}"/>
    <cellStyle name="Normal 16 2 3 2" xfId="1110" xr:uid="{521B3862-544E-4403-93F3-012708535F42}"/>
    <cellStyle name="Normal 16 2 4" xfId="722" xr:uid="{ED368FB2-7784-4F57-B050-5C732D9EABF6}"/>
    <cellStyle name="Normal 16 3" xfId="70" xr:uid="{00000000-0005-0000-0000-000095000000}"/>
    <cellStyle name="Normal 16 3 2" xfId="290" xr:uid="{00000000-0005-0000-0000-000096000000}"/>
    <cellStyle name="Normal 16 3 2 2" xfId="917" xr:uid="{3EBD11FC-B6EB-4577-B5ED-6132918DA89E}"/>
    <cellStyle name="Normal 16 3 3" xfId="491" xr:uid="{00000000-0005-0000-0000-000097000000}"/>
    <cellStyle name="Normal 16 3 3 2" xfId="1111" xr:uid="{1AB59DB6-879F-486C-828F-D7A03D091462}"/>
    <cellStyle name="Normal 16 3 4" xfId="723" xr:uid="{E3B8C53F-C393-4D8D-98C6-141F1CDC54E6}"/>
    <cellStyle name="Normal 17 2" xfId="71" xr:uid="{00000000-0005-0000-0000-000098000000}"/>
    <cellStyle name="Normal 17 2 2" xfId="291" xr:uid="{00000000-0005-0000-0000-000099000000}"/>
    <cellStyle name="Normal 17 2 2 2" xfId="918" xr:uid="{1D5FCA8E-964B-42DF-96BC-16E7A8CC1095}"/>
    <cellStyle name="Normal 17 2 3" xfId="492" xr:uid="{00000000-0005-0000-0000-00009A000000}"/>
    <cellStyle name="Normal 17 2 3 2" xfId="1112" xr:uid="{4BBC52B7-22BB-4B25-AF3B-62330F7FD647}"/>
    <cellStyle name="Normal 17 2 4" xfId="724" xr:uid="{B175A206-47B8-4232-89D0-EBFD16912D43}"/>
    <cellStyle name="Normal 17 3" xfId="72" xr:uid="{00000000-0005-0000-0000-00009B000000}"/>
    <cellStyle name="Normal 17 3 2" xfId="292" xr:uid="{00000000-0005-0000-0000-00009C000000}"/>
    <cellStyle name="Normal 17 3 2 2" xfId="919" xr:uid="{5CBAF644-8E23-4D4D-BF32-EE63717CB599}"/>
    <cellStyle name="Normal 17 3 3" xfId="493" xr:uid="{00000000-0005-0000-0000-00009D000000}"/>
    <cellStyle name="Normal 17 3 3 2" xfId="1113" xr:uid="{B574BFD1-8651-4FCE-810B-618A008E0888}"/>
    <cellStyle name="Normal 17 3 4" xfId="725" xr:uid="{4A1A53C4-2C7D-43F2-AE99-2C3F4B761479}"/>
    <cellStyle name="Normal 19 2" xfId="73" xr:uid="{00000000-0005-0000-0000-00009E000000}"/>
    <cellStyle name="Normal 19 2 2" xfId="293" xr:uid="{00000000-0005-0000-0000-00009F000000}"/>
    <cellStyle name="Normal 19 2 2 2" xfId="920" xr:uid="{45B0758F-17E4-4B64-9273-937394997F6B}"/>
    <cellStyle name="Normal 19 2 3" xfId="494" xr:uid="{00000000-0005-0000-0000-0000A0000000}"/>
    <cellStyle name="Normal 19 2 3 2" xfId="1114" xr:uid="{2EB609FA-3909-456B-B10D-0A35256B4C91}"/>
    <cellStyle name="Normal 19 2 4" xfId="726" xr:uid="{DD26AF70-E5BE-40E3-8CFE-2ADD9DACE67C}"/>
    <cellStyle name="Normal 19 3" xfId="74" xr:uid="{00000000-0005-0000-0000-0000A1000000}"/>
    <cellStyle name="Normal 19 3 2" xfId="294" xr:uid="{00000000-0005-0000-0000-0000A2000000}"/>
    <cellStyle name="Normal 19 3 2 2" xfId="921" xr:uid="{EE38A300-CE55-4CF3-92F4-214E3AB8E9E0}"/>
    <cellStyle name="Normal 19 3 3" xfId="495" xr:uid="{00000000-0005-0000-0000-0000A3000000}"/>
    <cellStyle name="Normal 19 3 3 2" xfId="1115" xr:uid="{A834CEA6-B165-4D2A-BF27-F8F068814FA9}"/>
    <cellStyle name="Normal 19 3 4" xfId="727" xr:uid="{439E3696-0B59-44EE-9B9E-83A0948F38F4}"/>
    <cellStyle name="Normal 2" xfId="496" xr:uid="{00000000-0005-0000-0000-0000A4000000}"/>
    <cellStyle name="Normal 2 2" xfId="75" xr:uid="{00000000-0005-0000-0000-0000A5000000}"/>
    <cellStyle name="Normal 2 2 2" xfId="295" xr:uid="{00000000-0005-0000-0000-0000A6000000}"/>
    <cellStyle name="Normal 2 2 2 2" xfId="922" xr:uid="{A2CB61E2-3A5B-49B1-AD27-8834E8523C68}"/>
    <cellStyle name="Normal 2 2 3" xfId="497" xr:uid="{00000000-0005-0000-0000-0000A7000000}"/>
    <cellStyle name="Normal 2 2 3 2" xfId="1116" xr:uid="{CEBDB736-67A5-47C6-82E3-0F07B2F946CE}"/>
    <cellStyle name="Normal 2 2 4" xfId="728" xr:uid="{D7B052FD-442F-43BD-A25A-3919C0EDE6F0}"/>
    <cellStyle name="Normal 2 3" xfId="76" xr:uid="{00000000-0005-0000-0000-0000A8000000}"/>
    <cellStyle name="Normal 2 3 2" xfId="296" xr:uid="{00000000-0005-0000-0000-0000A9000000}"/>
    <cellStyle name="Normal 2 3 2 2" xfId="923" xr:uid="{5C8F6587-291B-43B0-A9CD-BE9320D431BA}"/>
    <cellStyle name="Normal 2 3 3" xfId="498" xr:uid="{00000000-0005-0000-0000-0000AA000000}"/>
    <cellStyle name="Normal 2 3 3 2" xfId="1117" xr:uid="{116D8B70-05FD-441E-97CD-E9D83B72A5C6}"/>
    <cellStyle name="Normal 2 3 4" xfId="729" xr:uid="{1C651140-07A1-4532-A75E-0DAE54A0130E}"/>
    <cellStyle name="Normal 2 4" xfId="77" xr:uid="{00000000-0005-0000-0000-0000AB000000}"/>
    <cellStyle name="Normal 2 5" xfId="78" xr:uid="{00000000-0005-0000-0000-0000AC000000}"/>
    <cellStyle name="Normal 2 5 2" xfId="297" xr:uid="{00000000-0005-0000-0000-0000AD000000}"/>
    <cellStyle name="Normal 2 5 3" xfId="499" xr:uid="{00000000-0005-0000-0000-0000AE000000}"/>
    <cellStyle name="Normal 20 2" xfId="79" xr:uid="{00000000-0005-0000-0000-0000AF000000}"/>
    <cellStyle name="Normal 20 2 2" xfId="298" xr:uid="{00000000-0005-0000-0000-0000B0000000}"/>
    <cellStyle name="Normal 20 2 2 2" xfId="924" xr:uid="{27FDC0CC-480B-4D6D-A75F-D6A40984E911}"/>
    <cellStyle name="Normal 20 2 3" xfId="500" xr:uid="{00000000-0005-0000-0000-0000B1000000}"/>
    <cellStyle name="Normal 20 2 3 2" xfId="1118" xr:uid="{CFEE8889-C517-4D44-A1DB-F5B0F2993FA5}"/>
    <cellStyle name="Normal 20 2 4" xfId="730" xr:uid="{3E59026F-5DEF-4FD9-BFBB-5CCF299E7AA7}"/>
    <cellStyle name="Normal 20 3" xfId="80" xr:uid="{00000000-0005-0000-0000-0000B2000000}"/>
    <cellStyle name="Normal 20 3 2" xfId="299" xr:uid="{00000000-0005-0000-0000-0000B3000000}"/>
    <cellStyle name="Normal 20 3 2 2" xfId="925" xr:uid="{E254387B-D8C7-4177-9C20-27882A6374A2}"/>
    <cellStyle name="Normal 20 3 3" xfId="501" xr:uid="{00000000-0005-0000-0000-0000B4000000}"/>
    <cellStyle name="Normal 20 3 3 2" xfId="1119" xr:uid="{CAB6720E-D415-4AFF-973F-6669DB6AF743}"/>
    <cellStyle name="Normal 20 3 4" xfId="731" xr:uid="{0F9A6883-0667-4032-B672-AA7CF75F17E8}"/>
    <cellStyle name="Normal 21 2" xfId="81" xr:uid="{00000000-0005-0000-0000-0000B5000000}"/>
    <cellStyle name="Normal 21 2 2" xfId="300" xr:uid="{00000000-0005-0000-0000-0000B6000000}"/>
    <cellStyle name="Normal 21 2 2 2" xfId="926" xr:uid="{2EC46948-DA82-4FF9-BA2B-2EF1B0BB0411}"/>
    <cellStyle name="Normal 21 2 3" xfId="502" xr:uid="{00000000-0005-0000-0000-0000B7000000}"/>
    <cellStyle name="Normal 21 2 3 2" xfId="1120" xr:uid="{45B0E239-F9D1-42BF-AA69-9C74B6DDA6F1}"/>
    <cellStyle name="Normal 21 2 4" xfId="732" xr:uid="{374D6757-6B62-4BC5-8962-36FB6D158039}"/>
    <cellStyle name="Normal 21 3" xfId="82" xr:uid="{00000000-0005-0000-0000-0000B8000000}"/>
    <cellStyle name="Normal 21 3 2" xfId="301" xr:uid="{00000000-0005-0000-0000-0000B9000000}"/>
    <cellStyle name="Normal 21 3 2 2" xfId="927" xr:uid="{3CDA0171-D8CB-4204-9CD7-DE4CB0E6BE08}"/>
    <cellStyle name="Normal 21 3 3" xfId="503" xr:uid="{00000000-0005-0000-0000-0000BA000000}"/>
    <cellStyle name="Normal 21 3 3 2" xfId="1121" xr:uid="{8780E17E-E26C-451C-BD8B-B9059F85BA7E}"/>
    <cellStyle name="Normal 21 3 4" xfId="733" xr:uid="{6D548CE2-901B-4BBF-9DD4-B027E1920FEC}"/>
    <cellStyle name="Normal 22 2" xfId="83" xr:uid="{00000000-0005-0000-0000-0000BB000000}"/>
    <cellStyle name="Normal 22 2 2" xfId="302" xr:uid="{00000000-0005-0000-0000-0000BC000000}"/>
    <cellStyle name="Normal 22 2 2 2" xfId="928" xr:uid="{75AA688E-5B51-47CA-84C2-02A5D83002A3}"/>
    <cellStyle name="Normal 22 2 3" xfId="504" xr:uid="{00000000-0005-0000-0000-0000BD000000}"/>
    <cellStyle name="Normal 22 2 3 2" xfId="1122" xr:uid="{31E7C9C4-63CD-446E-8D70-89764FF8E030}"/>
    <cellStyle name="Normal 22 2 4" xfId="734" xr:uid="{260C55FA-C229-4D9F-988E-1C87D5C05312}"/>
    <cellStyle name="Normal 22 3" xfId="84" xr:uid="{00000000-0005-0000-0000-0000BE000000}"/>
    <cellStyle name="Normal 22 3 2" xfId="303" xr:uid="{00000000-0005-0000-0000-0000BF000000}"/>
    <cellStyle name="Normal 22 3 2 2" xfId="929" xr:uid="{AF496C54-ACD4-43E1-A626-ACE11BEA97D6}"/>
    <cellStyle name="Normal 22 3 3" xfId="505" xr:uid="{00000000-0005-0000-0000-0000C0000000}"/>
    <cellStyle name="Normal 22 3 3 2" xfId="1123" xr:uid="{D72D966C-C95C-4A1A-88F3-D5F5EB9CCE13}"/>
    <cellStyle name="Normal 22 3 4" xfId="735" xr:uid="{64701A74-B550-46A2-8CE7-27D61425290C}"/>
    <cellStyle name="Normal 23 2" xfId="85" xr:uid="{00000000-0005-0000-0000-0000C1000000}"/>
    <cellStyle name="Normal 23 2 2" xfId="304" xr:uid="{00000000-0005-0000-0000-0000C2000000}"/>
    <cellStyle name="Normal 23 2 2 2" xfId="930" xr:uid="{CB5E44BA-3A2C-4456-8AAE-7D1E23D15C85}"/>
    <cellStyle name="Normal 23 2 3" xfId="506" xr:uid="{00000000-0005-0000-0000-0000C3000000}"/>
    <cellStyle name="Normal 23 2 3 2" xfId="1124" xr:uid="{727CE1DE-382A-4B80-BB37-F45F51041614}"/>
    <cellStyle name="Normal 23 2 4" xfId="736" xr:uid="{AAA5181A-FC0B-488A-A570-42BCAFD863D0}"/>
    <cellStyle name="Normal 23 3" xfId="86" xr:uid="{00000000-0005-0000-0000-0000C4000000}"/>
    <cellStyle name="Normal 23 3 2" xfId="305" xr:uid="{00000000-0005-0000-0000-0000C5000000}"/>
    <cellStyle name="Normal 23 3 2 2" xfId="931" xr:uid="{A6FEEA0E-AB1E-47F6-8044-DBDAD36AD221}"/>
    <cellStyle name="Normal 23 3 3" xfId="507" xr:uid="{00000000-0005-0000-0000-0000C6000000}"/>
    <cellStyle name="Normal 23 3 3 2" xfId="1125" xr:uid="{BB3EB274-386A-4C2C-AAAA-7B900EAF0135}"/>
    <cellStyle name="Normal 23 3 4" xfId="737" xr:uid="{E971E82C-3B29-4828-8C8D-267E101620C8}"/>
    <cellStyle name="Normal 25 2" xfId="87" xr:uid="{00000000-0005-0000-0000-0000C7000000}"/>
    <cellStyle name="Normal 25 2 2" xfId="306" xr:uid="{00000000-0005-0000-0000-0000C8000000}"/>
    <cellStyle name="Normal 25 2 2 2" xfId="932" xr:uid="{88C6FAF6-A766-41D0-9F95-31B13F828F42}"/>
    <cellStyle name="Normal 25 2 3" xfId="508" xr:uid="{00000000-0005-0000-0000-0000C9000000}"/>
    <cellStyle name="Normal 25 2 3 2" xfId="1126" xr:uid="{BF3446E7-46E3-446D-B60D-217E5030CE99}"/>
    <cellStyle name="Normal 25 2 4" xfId="738" xr:uid="{8A94805B-A9CC-43E0-880B-3E698A85068A}"/>
    <cellStyle name="Normal 25 3" xfId="88" xr:uid="{00000000-0005-0000-0000-0000CA000000}"/>
    <cellStyle name="Normal 25 3 2" xfId="307" xr:uid="{00000000-0005-0000-0000-0000CB000000}"/>
    <cellStyle name="Normal 25 3 2 2" xfId="933" xr:uid="{26E2D181-E170-4687-8163-8154A442F021}"/>
    <cellStyle name="Normal 25 3 3" xfId="509" xr:uid="{00000000-0005-0000-0000-0000CC000000}"/>
    <cellStyle name="Normal 25 3 3 2" xfId="1127" xr:uid="{865A810E-EC8B-41AC-8CD1-221DD036DEEF}"/>
    <cellStyle name="Normal 25 3 4" xfId="739" xr:uid="{E8AE3A5B-6BA0-4A5E-A68B-54B21E40A72B}"/>
    <cellStyle name="Normal 26 2" xfId="89" xr:uid="{00000000-0005-0000-0000-0000CD000000}"/>
    <cellStyle name="Normal 26 2 2" xfId="308" xr:uid="{00000000-0005-0000-0000-0000CE000000}"/>
    <cellStyle name="Normal 26 2 2 2" xfId="934" xr:uid="{959FBA20-2333-4474-B724-902B311AE2DF}"/>
    <cellStyle name="Normal 26 2 3" xfId="510" xr:uid="{00000000-0005-0000-0000-0000CF000000}"/>
    <cellStyle name="Normal 26 2 3 2" xfId="1128" xr:uid="{08471BCD-CA52-4AE4-9AD0-B3524B475DAF}"/>
    <cellStyle name="Normal 26 2 4" xfId="740" xr:uid="{F132DE0C-2F21-4F1B-B4DB-547B781EA307}"/>
    <cellStyle name="Normal 26 3" xfId="90" xr:uid="{00000000-0005-0000-0000-0000D0000000}"/>
    <cellStyle name="Normal 26 3 2" xfId="309" xr:uid="{00000000-0005-0000-0000-0000D1000000}"/>
    <cellStyle name="Normal 26 3 2 2" xfId="935" xr:uid="{C4433CDB-E3DC-436A-AA56-6B8F9A0C336A}"/>
    <cellStyle name="Normal 26 3 3" xfId="511" xr:uid="{00000000-0005-0000-0000-0000D2000000}"/>
    <cellStyle name="Normal 26 3 3 2" xfId="1129" xr:uid="{633652B2-990F-4AE5-A66D-B9662B7DDC96}"/>
    <cellStyle name="Normal 26 3 4" xfId="741" xr:uid="{FF95A07C-F3A4-4E12-A0F3-4B0CB715C4AC}"/>
    <cellStyle name="Normal 27 2" xfId="91" xr:uid="{00000000-0005-0000-0000-0000D3000000}"/>
    <cellStyle name="Normal 27 2 2" xfId="310" xr:uid="{00000000-0005-0000-0000-0000D4000000}"/>
    <cellStyle name="Normal 27 2 2 2" xfId="936" xr:uid="{C1B2EFB8-A529-4A34-A079-1C41375194AC}"/>
    <cellStyle name="Normal 27 2 3" xfId="512" xr:uid="{00000000-0005-0000-0000-0000D5000000}"/>
    <cellStyle name="Normal 27 2 3 2" xfId="1130" xr:uid="{0F80484F-A20C-43BA-8AAD-3D907C78DA1F}"/>
    <cellStyle name="Normal 27 2 4" xfId="742" xr:uid="{294604A7-5AA2-4B3D-B6A3-FBE8A811B786}"/>
    <cellStyle name="Normal 27 3" xfId="92" xr:uid="{00000000-0005-0000-0000-0000D6000000}"/>
    <cellStyle name="Normal 27 3 2" xfId="311" xr:uid="{00000000-0005-0000-0000-0000D7000000}"/>
    <cellStyle name="Normal 27 3 2 2" xfId="937" xr:uid="{800EFE85-6B33-47D9-A092-27C16C49408A}"/>
    <cellStyle name="Normal 27 3 3" xfId="513" xr:uid="{00000000-0005-0000-0000-0000D8000000}"/>
    <cellStyle name="Normal 27 3 3 2" xfId="1131" xr:uid="{4DEC60CF-6036-4535-99AE-51883A24E0F3}"/>
    <cellStyle name="Normal 27 3 4" xfId="743" xr:uid="{222BE0F9-9FBC-4F5A-A827-35B946DAC865}"/>
    <cellStyle name="Normal 28 2" xfId="93" xr:uid="{00000000-0005-0000-0000-0000D9000000}"/>
    <cellStyle name="Normal 28 2 2" xfId="312" xr:uid="{00000000-0005-0000-0000-0000DA000000}"/>
    <cellStyle name="Normal 28 2 2 2" xfId="938" xr:uid="{3F448983-662B-47BE-84F1-1988AA473C40}"/>
    <cellStyle name="Normal 28 2 3" xfId="514" xr:uid="{00000000-0005-0000-0000-0000DB000000}"/>
    <cellStyle name="Normal 28 2 3 2" xfId="1132" xr:uid="{9E77BE4F-AA8D-4E48-8E3A-4A5AD14AB4B6}"/>
    <cellStyle name="Normal 28 2 4" xfId="744" xr:uid="{1D88C3F6-7D52-460C-9493-01470263DBD6}"/>
    <cellStyle name="Normal 28 3" xfId="94" xr:uid="{00000000-0005-0000-0000-0000DC000000}"/>
    <cellStyle name="Normal 28 3 2" xfId="313" xr:uid="{00000000-0005-0000-0000-0000DD000000}"/>
    <cellStyle name="Normal 28 3 2 2" xfId="939" xr:uid="{3F90C476-BEB9-4862-B6D1-C7BFF56E6C18}"/>
    <cellStyle name="Normal 28 3 3" xfId="515" xr:uid="{00000000-0005-0000-0000-0000DE000000}"/>
    <cellStyle name="Normal 28 3 3 2" xfId="1133" xr:uid="{0FF9EBF2-051A-4559-9986-4EEDF6E0A873}"/>
    <cellStyle name="Normal 28 3 4" xfId="745" xr:uid="{21A0E9B4-8148-4919-AC63-9C3FB8B8EB5B}"/>
    <cellStyle name="Normal 3" xfId="456" xr:uid="{00000000-0005-0000-0000-0000DF000000}"/>
    <cellStyle name="Normal 3 2" xfId="95" xr:uid="{00000000-0005-0000-0000-0000E0000000}"/>
    <cellStyle name="Normal 3 2 2" xfId="314" xr:uid="{00000000-0005-0000-0000-0000E1000000}"/>
    <cellStyle name="Normal 3 2 2 2" xfId="940" xr:uid="{9A0E9F94-D0D2-417D-846D-8C8A7A295A39}"/>
    <cellStyle name="Normal 3 2 3" xfId="516" xr:uid="{00000000-0005-0000-0000-0000E2000000}"/>
    <cellStyle name="Normal 3 2 3 2" xfId="1134" xr:uid="{8521A283-6573-432F-B6D7-A8E519D534A3}"/>
    <cellStyle name="Normal 3 2 4" xfId="746" xr:uid="{1121A4DA-6D2F-4E18-B9EB-3D93CDA28C40}"/>
    <cellStyle name="Normal 3 3" xfId="96" xr:uid="{00000000-0005-0000-0000-0000E3000000}"/>
    <cellStyle name="Normal 3 3 2" xfId="315" xr:uid="{00000000-0005-0000-0000-0000E4000000}"/>
    <cellStyle name="Normal 3 3 2 2" xfId="941" xr:uid="{C083BD8A-E2AC-4AD8-9234-7D6A2E084011}"/>
    <cellStyle name="Normal 3 3 3" xfId="517" xr:uid="{00000000-0005-0000-0000-0000E5000000}"/>
    <cellStyle name="Normal 3 3 3 2" xfId="1135" xr:uid="{72DC6C3F-3E2E-47D2-B3E2-A1EC4CEA518A}"/>
    <cellStyle name="Normal 3 3 4" xfId="747" xr:uid="{29459724-17C9-437F-961B-B81A324759CE}"/>
    <cellStyle name="Normal 3 4" xfId="97" xr:uid="{00000000-0005-0000-0000-0000E6000000}"/>
    <cellStyle name="Normal 3 5" xfId="1076" xr:uid="{D42B28B7-1C7E-49DB-BEAB-5B2D225904BE}"/>
    <cellStyle name="Normal 30 2" xfId="98" xr:uid="{00000000-0005-0000-0000-0000E7000000}"/>
    <cellStyle name="Normal 30 2 2" xfId="316" xr:uid="{00000000-0005-0000-0000-0000E8000000}"/>
    <cellStyle name="Normal 30 2 2 2" xfId="942" xr:uid="{4B0A3CC2-D652-4858-8DE9-305F2A88B8E5}"/>
    <cellStyle name="Normal 30 2 3" xfId="518" xr:uid="{00000000-0005-0000-0000-0000E9000000}"/>
    <cellStyle name="Normal 30 2 3 2" xfId="1136" xr:uid="{69AF05D2-3214-4D0C-AD8C-955702FC2E31}"/>
    <cellStyle name="Normal 30 2 4" xfId="748" xr:uid="{C8C722EE-1145-4726-960B-7E122A14F9CF}"/>
    <cellStyle name="Normal 30 3" xfId="99" xr:uid="{00000000-0005-0000-0000-0000EA000000}"/>
    <cellStyle name="Normal 30 3 2" xfId="317" xr:uid="{00000000-0005-0000-0000-0000EB000000}"/>
    <cellStyle name="Normal 30 3 2 2" xfId="943" xr:uid="{6A5D7F44-3AC8-4F57-8948-FAD1A82F5B0B}"/>
    <cellStyle name="Normal 30 3 3" xfId="519" xr:uid="{00000000-0005-0000-0000-0000EC000000}"/>
    <cellStyle name="Normal 30 3 3 2" xfId="1137" xr:uid="{19823E81-D91E-42C7-9F91-3DC5F8748BAA}"/>
    <cellStyle name="Normal 30 3 4" xfId="749" xr:uid="{0CF5DF2D-552D-4780-AE67-E068DB234311}"/>
    <cellStyle name="Normal 31 2" xfId="100" xr:uid="{00000000-0005-0000-0000-0000ED000000}"/>
    <cellStyle name="Normal 31 2 2" xfId="318" xr:uid="{00000000-0005-0000-0000-0000EE000000}"/>
    <cellStyle name="Normal 31 2 2 2" xfId="944" xr:uid="{CB11408A-AC27-4734-A5A5-A1EEB052F284}"/>
    <cellStyle name="Normal 31 2 3" xfId="520" xr:uid="{00000000-0005-0000-0000-0000EF000000}"/>
    <cellStyle name="Normal 31 2 3 2" xfId="1138" xr:uid="{A2903026-6DF1-4F98-8DA5-766B969B7344}"/>
    <cellStyle name="Normal 31 2 4" xfId="750" xr:uid="{75B2A341-801D-4A64-A10D-7086E3394CA7}"/>
    <cellStyle name="Normal 31 3" xfId="101" xr:uid="{00000000-0005-0000-0000-0000F0000000}"/>
    <cellStyle name="Normal 31 3 2" xfId="319" xr:uid="{00000000-0005-0000-0000-0000F1000000}"/>
    <cellStyle name="Normal 31 3 2 2" xfId="945" xr:uid="{8C5DB3DE-F33A-4F27-BDD5-D3B907FAB757}"/>
    <cellStyle name="Normal 31 3 3" xfId="521" xr:uid="{00000000-0005-0000-0000-0000F2000000}"/>
    <cellStyle name="Normal 31 3 3 2" xfId="1139" xr:uid="{25400462-E305-4069-B70D-1D4DD18AB664}"/>
    <cellStyle name="Normal 31 3 4" xfId="751" xr:uid="{72DF0359-0114-4205-9FB5-C21FE7AA6558}"/>
    <cellStyle name="Normal 32 2" xfId="102" xr:uid="{00000000-0005-0000-0000-0000F3000000}"/>
    <cellStyle name="Normal 32 2 2" xfId="320" xr:uid="{00000000-0005-0000-0000-0000F4000000}"/>
    <cellStyle name="Normal 32 2 2 2" xfId="946" xr:uid="{C74A42EB-74D8-4DDB-BFBA-B578EBAAA1EA}"/>
    <cellStyle name="Normal 32 2 3" xfId="522" xr:uid="{00000000-0005-0000-0000-0000F5000000}"/>
    <cellStyle name="Normal 32 2 3 2" xfId="1140" xr:uid="{993A9521-7749-4944-9993-AD344DEC9AAF}"/>
    <cellStyle name="Normal 32 2 4" xfId="752" xr:uid="{DAE6BAB3-E7AD-4E41-94F2-A1CC4563202D}"/>
    <cellStyle name="Normal 32 3" xfId="103" xr:uid="{00000000-0005-0000-0000-0000F6000000}"/>
    <cellStyle name="Normal 32 3 2" xfId="321" xr:uid="{00000000-0005-0000-0000-0000F7000000}"/>
    <cellStyle name="Normal 32 3 2 2" xfId="947" xr:uid="{4E51050B-51CB-4F21-8976-EDA886D5A85B}"/>
    <cellStyle name="Normal 32 3 3" xfId="523" xr:uid="{00000000-0005-0000-0000-0000F8000000}"/>
    <cellStyle name="Normal 32 3 3 2" xfId="1141" xr:uid="{C3266C89-DC5B-4692-A2F5-F70BCADBCAF0}"/>
    <cellStyle name="Normal 32 3 4" xfId="753" xr:uid="{3D599D33-9C7D-4E35-863A-91686B8F6910}"/>
    <cellStyle name="Normal 33 2" xfId="104" xr:uid="{00000000-0005-0000-0000-0000F9000000}"/>
    <cellStyle name="Normal 33 2 2" xfId="322" xr:uid="{00000000-0005-0000-0000-0000FA000000}"/>
    <cellStyle name="Normal 33 2 2 2" xfId="948" xr:uid="{B44A022D-6DCF-4CD3-A594-77502269BC5D}"/>
    <cellStyle name="Normal 33 2 3" xfId="524" xr:uid="{00000000-0005-0000-0000-0000FB000000}"/>
    <cellStyle name="Normal 33 2 3 2" xfId="1142" xr:uid="{AE7322D8-0059-4A15-A37E-1B7035AD9EA2}"/>
    <cellStyle name="Normal 33 2 4" xfId="754" xr:uid="{2A70A700-6FE3-4DAF-8C6C-9E39FEB6C0D7}"/>
    <cellStyle name="Normal 33 3" xfId="105" xr:uid="{00000000-0005-0000-0000-0000FC000000}"/>
    <cellStyle name="Normal 33 3 2" xfId="323" xr:uid="{00000000-0005-0000-0000-0000FD000000}"/>
    <cellStyle name="Normal 33 3 2 2" xfId="949" xr:uid="{E7662B23-0E0D-46D5-BA9A-1EAA39695725}"/>
    <cellStyle name="Normal 33 3 3" xfId="525" xr:uid="{00000000-0005-0000-0000-0000FE000000}"/>
    <cellStyle name="Normal 33 3 3 2" xfId="1143" xr:uid="{9C0B0E4C-7FC1-4DB3-93F9-B333BD87946F}"/>
    <cellStyle name="Normal 33 3 4" xfId="755" xr:uid="{C227883C-B20B-49E4-8964-AA141F79E41F}"/>
    <cellStyle name="Normal 34 2" xfId="106" xr:uid="{00000000-0005-0000-0000-0000FF000000}"/>
    <cellStyle name="Normal 34 2 2" xfId="324" xr:uid="{00000000-0005-0000-0000-000000010000}"/>
    <cellStyle name="Normal 34 2 2 2" xfId="950" xr:uid="{BD24146F-CD2A-4B92-885D-2D9289D31B78}"/>
    <cellStyle name="Normal 34 2 3" xfId="526" xr:uid="{00000000-0005-0000-0000-000001010000}"/>
    <cellStyle name="Normal 34 2 3 2" xfId="1144" xr:uid="{0D564BEC-10B7-4DE8-894E-BC91F8DFFD1D}"/>
    <cellStyle name="Normal 34 2 4" xfId="756" xr:uid="{798A500D-EDBB-405B-8667-5B55BDD55662}"/>
    <cellStyle name="Normal 34 3" xfId="107" xr:uid="{00000000-0005-0000-0000-000002010000}"/>
    <cellStyle name="Normal 34 3 2" xfId="325" xr:uid="{00000000-0005-0000-0000-000003010000}"/>
    <cellStyle name="Normal 34 3 2 2" xfId="951" xr:uid="{0101C6B4-8E16-41F1-978D-C4BE205CCE33}"/>
    <cellStyle name="Normal 34 3 3" xfId="527" xr:uid="{00000000-0005-0000-0000-000004010000}"/>
    <cellStyle name="Normal 34 3 3 2" xfId="1145" xr:uid="{DAA7BE46-C605-485B-8933-2AC6796A9C4C}"/>
    <cellStyle name="Normal 34 3 4" xfId="757" xr:uid="{7526199B-F679-4B48-8EA8-93392B4293C3}"/>
    <cellStyle name="Normal 35 2" xfId="108" xr:uid="{00000000-0005-0000-0000-000005010000}"/>
    <cellStyle name="Normal 35 2 2" xfId="326" xr:uid="{00000000-0005-0000-0000-000006010000}"/>
    <cellStyle name="Normal 35 2 2 2" xfId="952" xr:uid="{2A05DA19-0132-488B-B75D-CF91E6A7893F}"/>
    <cellStyle name="Normal 35 2 3" xfId="528" xr:uid="{00000000-0005-0000-0000-000007010000}"/>
    <cellStyle name="Normal 35 2 3 2" xfId="1146" xr:uid="{49B0BD97-C08B-4595-B3FD-59BF2D58BA5E}"/>
    <cellStyle name="Normal 35 2 4" xfId="758" xr:uid="{A47303B8-98FF-44A3-9B11-379C81900992}"/>
    <cellStyle name="Normal 35 3" xfId="109" xr:uid="{00000000-0005-0000-0000-000008010000}"/>
    <cellStyle name="Normal 35 3 2" xfId="327" xr:uid="{00000000-0005-0000-0000-000009010000}"/>
    <cellStyle name="Normal 35 3 2 2" xfId="953" xr:uid="{E6245409-6408-4C12-98BE-9A841864A344}"/>
    <cellStyle name="Normal 35 3 3" xfId="529" xr:uid="{00000000-0005-0000-0000-00000A010000}"/>
    <cellStyle name="Normal 35 3 3 2" xfId="1147" xr:uid="{496D72FB-5C2A-4A79-A5ED-BEDB9DADCCBD}"/>
    <cellStyle name="Normal 35 3 4" xfId="759" xr:uid="{8810278C-0E1D-49BC-AD12-673C919C12A5}"/>
    <cellStyle name="Normal 36 2" xfId="110" xr:uid="{00000000-0005-0000-0000-00000B010000}"/>
    <cellStyle name="Normal 36 2 2" xfId="328" xr:uid="{00000000-0005-0000-0000-00000C010000}"/>
    <cellStyle name="Normal 36 2 2 2" xfId="954" xr:uid="{D0D10700-7EFF-4AC3-9EF0-74A5A503E4BD}"/>
    <cellStyle name="Normal 36 2 3" xfId="530" xr:uid="{00000000-0005-0000-0000-00000D010000}"/>
    <cellStyle name="Normal 36 2 3 2" xfId="1148" xr:uid="{1352DCD8-F503-4FB2-81CC-4332657E97EC}"/>
    <cellStyle name="Normal 36 2 4" xfId="760" xr:uid="{EB2844DC-A40A-4BDB-8B22-394A254BD59D}"/>
    <cellStyle name="Normal 36 3" xfId="111" xr:uid="{00000000-0005-0000-0000-00000E010000}"/>
    <cellStyle name="Normal 36 3 2" xfId="329" xr:uid="{00000000-0005-0000-0000-00000F010000}"/>
    <cellStyle name="Normal 36 3 2 2" xfId="955" xr:uid="{68F68EE8-7B42-4602-8824-4AECD58A6C64}"/>
    <cellStyle name="Normal 36 3 3" xfId="531" xr:uid="{00000000-0005-0000-0000-000010010000}"/>
    <cellStyle name="Normal 36 3 3 2" xfId="1149" xr:uid="{1DE5982D-B12A-4434-A919-F58C02266704}"/>
    <cellStyle name="Normal 36 3 4" xfId="761" xr:uid="{47F7B382-3B83-4BD8-A2B3-211756DE87DE}"/>
    <cellStyle name="Normal 37 2" xfId="112" xr:uid="{00000000-0005-0000-0000-000011010000}"/>
    <cellStyle name="Normal 37 2 2" xfId="330" xr:uid="{00000000-0005-0000-0000-000012010000}"/>
    <cellStyle name="Normal 37 2 2 2" xfId="956" xr:uid="{BA3CE8B9-3E14-4720-BA06-0496A9563B93}"/>
    <cellStyle name="Normal 37 2 3" xfId="532" xr:uid="{00000000-0005-0000-0000-000013010000}"/>
    <cellStyle name="Normal 37 2 3 2" xfId="1150" xr:uid="{D79F61E6-53BC-467E-ACFD-1796820CEB24}"/>
    <cellStyle name="Normal 37 2 4" xfId="762" xr:uid="{CEA38EB9-4C15-44A5-8CFE-3AA1E5AE5C3D}"/>
    <cellStyle name="Normal 37 3" xfId="113" xr:uid="{00000000-0005-0000-0000-000014010000}"/>
    <cellStyle name="Normal 37 3 2" xfId="331" xr:uid="{00000000-0005-0000-0000-000015010000}"/>
    <cellStyle name="Normal 37 3 2 2" xfId="957" xr:uid="{EE8D7207-C8E7-47D1-91F6-5042BDD0348E}"/>
    <cellStyle name="Normal 37 3 3" xfId="533" xr:uid="{00000000-0005-0000-0000-000016010000}"/>
    <cellStyle name="Normal 37 3 3 2" xfId="1151" xr:uid="{DC430785-62F7-4EFE-B8CC-9F0EAE8D5E93}"/>
    <cellStyle name="Normal 37 3 4" xfId="763" xr:uid="{849EFEBC-5125-4D5B-A2B1-1083EC97CC12}"/>
    <cellStyle name="Normal 38 2" xfId="114" xr:uid="{00000000-0005-0000-0000-000017010000}"/>
    <cellStyle name="Normal 38 2 2" xfId="332" xr:uid="{00000000-0005-0000-0000-000018010000}"/>
    <cellStyle name="Normal 38 2 2 2" xfId="958" xr:uid="{55ED65D6-12D8-41FF-BA89-43D20835DA66}"/>
    <cellStyle name="Normal 38 2 3" xfId="534" xr:uid="{00000000-0005-0000-0000-000019010000}"/>
    <cellStyle name="Normal 38 2 3 2" xfId="1152" xr:uid="{7F526AFB-42F6-4520-A1B6-47D9DF761E32}"/>
    <cellStyle name="Normal 38 2 4" xfId="764" xr:uid="{7269061A-567D-4AD3-91C3-5DBDCF375F2B}"/>
    <cellStyle name="Normal 38 3" xfId="115" xr:uid="{00000000-0005-0000-0000-00001A010000}"/>
    <cellStyle name="Normal 38 3 2" xfId="333" xr:uid="{00000000-0005-0000-0000-00001B010000}"/>
    <cellStyle name="Normal 38 3 2 2" xfId="959" xr:uid="{515BF6DA-B451-4785-9C0A-44DB34E2CE9D}"/>
    <cellStyle name="Normal 38 3 3" xfId="535" xr:uid="{00000000-0005-0000-0000-00001C010000}"/>
    <cellStyle name="Normal 38 3 3 2" xfId="1153" xr:uid="{8F5199FC-F096-4397-943F-04B2DDCB25FD}"/>
    <cellStyle name="Normal 38 3 4" xfId="765" xr:uid="{BE024962-BB6D-4E30-B488-AE4631E2BF5C}"/>
    <cellStyle name="Normal 39 2" xfId="116" xr:uid="{00000000-0005-0000-0000-00001D010000}"/>
    <cellStyle name="Normal 39 2 2" xfId="334" xr:uid="{00000000-0005-0000-0000-00001E010000}"/>
    <cellStyle name="Normal 39 2 2 2" xfId="960" xr:uid="{52A5754F-38F3-4523-BFF2-04499325A081}"/>
    <cellStyle name="Normal 39 2 3" xfId="536" xr:uid="{00000000-0005-0000-0000-00001F010000}"/>
    <cellStyle name="Normal 39 2 3 2" xfId="1154" xr:uid="{AA173815-E111-4CC6-89DE-CF97683CCE04}"/>
    <cellStyle name="Normal 39 2 4" xfId="766" xr:uid="{8AFA15CB-5844-4362-BD12-3D8016B42F68}"/>
    <cellStyle name="Normal 39 3" xfId="117" xr:uid="{00000000-0005-0000-0000-000020010000}"/>
    <cellStyle name="Normal 39 3 2" xfId="335" xr:uid="{00000000-0005-0000-0000-000021010000}"/>
    <cellStyle name="Normal 39 3 2 2" xfId="961" xr:uid="{2796C1DF-0387-49A2-A2EE-9E598E43128D}"/>
    <cellStyle name="Normal 39 3 3" xfId="537" xr:uid="{00000000-0005-0000-0000-000022010000}"/>
    <cellStyle name="Normal 39 3 3 2" xfId="1155" xr:uid="{2F661E7D-7168-4E3A-A431-AD7C1EC45E69}"/>
    <cellStyle name="Normal 39 3 4" xfId="767" xr:uid="{ED0979CE-A798-4A43-AD04-3A8F9540FB2A}"/>
    <cellStyle name="Normal 4" xfId="655" xr:uid="{CA2CAF08-D96F-4BD9-A56A-DDBE26ED29B7}"/>
    <cellStyle name="Normal 4 2" xfId="118" xr:uid="{00000000-0005-0000-0000-000023010000}"/>
    <cellStyle name="Normal 4 2 2" xfId="336" xr:uid="{00000000-0005-0000-0000-000024010000}"/>
    <cellStyle name="Normal 4 2 2 2" xfId="962" xr:uid="{4A48B74A-ED8F-49B3-ADCB-45ED04918E09}"/>
    <cellStyle name="Normal 4 2 3" xfId="538" xr:uid="{00000000-0005-0000-0000-000025010000}"/>
    <cellStyle name="Normal 4 2 3 2" xfId="1156" xr:uid="{48C3DB41-D1B8-4CC5-A704-0667217B7556}"/>
    <cellStyle name="Normal 4 2 4" xfId="768" xr:uid="{3F416981-6810-431C-9B0C-69B7EB83FBC2}"/>
    <cellStyle name="Normal 4 3" xfId="119" xr:uid="{00000000-0005-0000-0000-000026010000}"/>
    <cellStyle name="Normal 4 3 2" xfId="337" xr:uid="{00000000-0005-0000-0000-000027010000}"/>
    <cellStyle name="Normal 4 3 2 2" xfId="963" xr:uid="{30F6E51C-8709-4F66-9DE5-B1C24BA3DFBE}"/>
    <cellStyle name="Normal 4 3 3" xfId="539" xr:uid="{00000000-0005-0000-0000-000028010000}"/>
    <cellStyle name="Normal 4 3 3 2" xfId="1157" xr:uid="{248FC1BF-2B63-4DAB-ADBA-35585B23A3FF}"/>
    <cellStyle name="Normal 4 3 4" xfId="769" xr:uid="{E08E7CF2-AA9B-4638-BDE5-CC39B44C4A61}"/>
    <cellStyle name="Normal 4 4" xfId="120" xr:uid="{00000000-0005-0000-0000-000029010000}"/>
    <cellStyle name="Normal 4 5" xfId="1269" xr:uid="{BF7E36A4-8346-4C7A-B1CD-47C4EDB9B33C}"/>
    <cellStyle name="Normal 40 2" xfId="121" xr:uid="{00000000-0005-0000-0000-00002A010000}"/>
    <cellStyle name="Normal 40 2 2" xfId="338" xr:uid="{00000000-0005-0000-0000-00002B010000}"/>
    <cellStyle name="Normal 40 2 2 2" xfId="964" xr:uid="{D912CD2F-1C4B-42A7-BA3B-8C4D0FF3B7F8}"/>
    <cellStyle name="Normal 40 2 3" xfId="540" xr:uid="{00000000-0005-0000-0000-00002C010000}"/>
    <cellStyle name="Normal 40 2 3 2" xfId="1158" xr:uid="{7489C180-9060-4C80-9702-77809998718C}"/>
    <cellStyle name="Normal 40 2 4" xfId="770" xr:uid="{58AF95F3-3A29-4146-BFDB-50CE58B4D394}"/>
    <cellStyle name="Normal 40 3" xfId="122" xr:uid="{00000000-0005-0000-0000-00002D010000}"/>
    <cellStyle name="Normal 40 3 2" xfId="339" xr:uid="{00000000-0005-0000-0000-00002E010000}"/>
    <cellStyle name="Normal 40 3 2 2" xfId="965" xr:uid="{ADAE9BDA-0A07-483D-A663-CAFB17D41C23}"/>
    <cellStyle name="Normal 40 3 3" xfId="541" xr:uid="{00000000-0005-0000-0000-00002F010000}"/>
    <cellStyle name="Normal 40 3 3 2" xfId="1159" xr:uid="{2B742FF8-EE05-4937-8EB8-C6DEA994294E}"/>
    <cellStyle name="Normal 40 3 4" xfId="771" xr:uid="{9ECA87B7-F153-48F1-9B6F-61A546D84FE7}"/>
    <cellStyle name="Normal 41 2" xfId="123" xr:uid="{00000000-0005-0000-0000-000030010000}"/>
    <cellStyle name="Normal 41 2 2" xfId="340" xr:uid="{00000000-0005-0000-0000-000031010000}"/>
    <cellStyle name="Normal 41 2 2 2" xfId="966" xr:uid="{DEAF73A5-440A-4FE2-A07A-24BFE20AC5D9}"/>
    <cellStyle name="Normal 41 2 3" xfId="542" xr:uid="{00000000-0005-0000-0000-000032010000}"/>
    <cellStyle name="Normal 41 2 3 2" xfId="1160" xr:uid="{7DF945F6-8C2D-42B7-B0AB-FE2083C4D76F}"/>
    <cellStyle name="Normal 41 2 4" xfId="772" xr:uid="{25823889-B73B-4EC2-BD50-44113183FA01}"/>
    <cellStyle name="Normal 41 3" xfId="124" xr:uid="{00000000-0005-0000-0000-000033010000}"/>
    <cellStyle name="Normal 41 3 2" xfId="341" xr:uid="{00000000-0005-0000-0000-000034010000}"/>
    <cellStyle name="Normal 41 3 2 2" xfId="967" xr:uid="{0B6C4944-FCA3-48C4-A995-7D3E01975FC7}"/>
    <cellStyle name="Normal 41 3 3" xfId="543" xr:uid="{00000000-0005-0000-0000-000035010000}"/>
    <cellStyle name="Normal 41 3 3 2" xfId="1161" xr:uid="{8FE686F5-0997-4AA0-A759-6EE7EB8C0CAE}"/>
    <cellStyle name="Normal 41 3 4" xfId="773" xr:uid="{D84F2124-40BE-4304-A6F5-A9047507CB75}"/>
    <cellStyle name="Normal 42 2" xfId="125" xr:uid="{00000000-0005-0000-0000-000036010000}"/>
    <cellStyle name="Normal 42 2 2" xfId="342" xr:uid="{00000000-0005-0000-0000-000037010000}"/>
    <cellStyle name="Normal 42 2 2 2" xfId="968" xr:uid="{E79B9292-E0C9-41A5-BA45-E819F27CC128}"/>
    <cellStyle name="Normal 42 2 3" xfId="544" xr:uid="{00000000-0005-0000-0000-000038010000}"/>
    <cellStyle name="Normal 42 2 3 2" xfId="1162" xr:uid="{5C76AF78-E5EE-40C4-BF6F-071B9EA55F8B}"/>
    <cellStyle name="Normal 42 2 4" xfId="774" xr:uid="{E39DB75E-375E-4931-992C-10DA98F39FC8}"/>
    <cellStyle name="Normal 42 3" xfId="126" xr:uid="{00000000-0005-0000-0000-000039010000}"/>
    <cellStyle name="Normal 42 3 2" xfId="343" xr:uid="{00000000-0005-0000-0000-00003A010000}"/>
    <cellStyle name="Normal 42 3 2 2" xfId="969" xr:uid="{C751EF56-679E-4D44-B40E-11D1B63A92F4}"/>
    <cellStyle name="Normal 42 3 3" xfId="545" xr:uid="{00000000-0005-0000-0000-00003B010000}"/>
    <cellStyle name="Normal 42 3 3 2" xfId="1163" xr:uid="{77503A84-5583-4863-A247-677FDFF674AF}"/>
    <cellStyle name="Normal 42 3 4" xfId="775" xr:uid="{8F068D3E-82AD-496D-A18F-76C425F49366}"/>
    <cellStyle name="Normal 44 2" xfId="127" xr:uid="{00000000-0005-0000-0000-00003C010000}"/>
    <cellStyle name="Normal 44 2 2" xfId="344" xr:uid="{00000000-0005-0000-0000-00003D010000}"/>
    <cellStyle name="Normal 44 2 2 2" xfId="970" xr:uid="{BBBEC0AE-CBA6-4E27-B7CB-B438E528EFAF}"/>
    <cellStyle name="Normal 44 2 3" xfId="546" xr:uid="{00000000-0005-0000-0000-00003E010000}"/>
    <cellStyle name="Normal 44 2 3 2" xfId="1164" xr:uid="{586670DB-9E9A-49B3-A827-5DDA6FB29820}"/>
    <cellStyle name="Normal 44 2 4" xfId="776" xr:uid="{33AABEEC-2321-487B-A104-3A5FAA1EC7FE}"/>
    <cellStyle name="Normal 44 3" xfId="128" xr:uid="{00000000-0005-0000-0000-00003F010000}"/>
    <cellStyle name="Normal 44 3 2" xfId="345" xr:uid="{00000000-0005-0000-0000-000040010000}"/>
    <cellStyle name="Normal 44 3 2 2" xfId="971" xr:uid="{C01673F7-08BA-4D2C-A81A-C6EAF40D01D6}"/>
    <cellStyle name="Normal 44 3 3" xfId="547" xr:uid="{00000000-0005-0000-0000-000041010000}"/>
    <cellStyle name="Normal 44 3 3 2" xfId="1165" xr:uid="{968F5D01-CB45-4AD2-AD37-3064C6581E53}"/>
    <cellStyle name="Normal 44 3 4" xfId="777" xr:uid="{0C7FFD5E-C119-446D-BFD4-DA1A93351B7B}"/>
    <cellStyle name="Normal 45 2" xfId="129" xr:uid="{00000000-0005-0000-0000-000042010000}"/>
    <cellStyle name="Normal 45 2 2" xfId="346" xr:uid="{00000000-0005-0000-0000-000043010000}"/>
    <cellStyle name="Normal 45 2 2 2" xfId="972" xr:uid="{31C181EF-2842-4876-9A2D-9B1189204535}"/>
    <cellStyle name="Normal 45 2 3" xfId="548" xr:uid="{00000000-0005-0000-0000-000044010000}"/>
    <cellStyle name="Normal 45 2 3 2" xfId="1166" xr:uid="{78BE1498-42F5-4479-9F51-F487CC6FD19B}"/>
    <cellStyle name="Normal 45 2 4" xfId="778" xr:uid="{34D79CC4-BF0F-4C9F-A2ED-C1B341DFC805}"/>
    <cellStyle name="Normal 45 3" xfId="130" xr:uid="{00000000-0005-0000-0000-000045010000}"/>
    <cellStyle name="Normal 45 3 2" xfId="347" xr:uid="{00000000-0005-0000-0000-000046010000}"/>
    <cellStyle name="Normal 45 3 2 2" xfId="973" xr:uid="{40FCD4C5-AC1F-43B5-B22E-1D28A40BF420}"/>
    <cellStyle name="Normal 45 3 3" xfId="549" xr:uid="{00000000-0005-0000-0000-000047010000}"/>
    <cellStyle name="Normal 45 3 3 2" xfId="1167" xr:uid="{FEDD8CB7-3844-4F23-B861-51B8BF945E60}"/>
    <cellStyle name="Normal 45 3 4" xfId="779" xr:uid="{54A1DEA6-310C-48AA-AECB-5266BB4CB7D0}"/>
    <cellStyle name="Normal 46 2" xfId="131" xr:uid="{00000000-0005-0000-0000-000048010000}"/>
    <cellStyle name="Normal 46 2 2" xfId="348" xr:uid="{00000000-0005-0000-0000-000049010000}"/>
    <cellStyle name="Normal 46 2 2 2" xfId="974" xr:uid="{0952997E-2524-4410-82F5-709B7595E8F6}"/>
    <cellStyle name="Normal 46 2 3" xfId="550" xr:uid="{00000000-0005-0000-0000-00004A010000}"/>
    <cellStyle name="Normal 46 2 3 2" xfId="1168" xr:uid="{0A3F6A30-7E8F-49C7-9C33-0394A88552AE}"/>
    <cellStyle name="Normal 46 2 4" xfId="780" xr:uid="{E7E2F5C5-ED78-4E59-B78E-862992D1F4E9}"/>
    <cellStyle name="Normal 46 3" xfId="132" xr:uid="{00000000-0005-0000-0000-00004B010000}"/>
    <cellStyle name="Normal 46 3 2" xfId="349" xr:uid="{00000000-0005-0000-0000-00004C010000}"/>
    <cellStyle name="Normal 46 3 2 2" xfId="975" xr:uid="{3E9ACC0C-518A-4776-979F-E59A30C73025}"/>
    <cellStyle name="Normal 46 3 3" xfId="551" xr:uid="{00000000-0005-0000-0000-00004D010000}"/>
    <cellStyle name="Normal 46 3 3 2" xfId="1169" xr:uid="{C73C0B2D-D201-4C3C-A7CB-616E6960D07C}"/>
    <cellStyle name="Normal 46 3 4" xfId="781" xr:uid="{5DFD54FC-CD10-455C-A50B-969823A49D8D}"/>
    <cellStyle name="Normal 47 2" xfId="133" xr:uid="{00000000-0005-0000-0000-00004E010000}"/>
    <cellStyle name="Normal 47 2 2" xfId="350" xr:uid="{00000000-0005-0000-0000-00004F010000}"/>
    <cellStyle name="Normal 47 2 2 2" xfId="976" xr:uid="{9966C6F3-F95D-4C8D-86C7-0133EFE89035}"/>
    <cellStyle name="Normal 47 2 3" xfId="552" xr:uid="{00000000-0005-0000-0000-000050010000}"/>
    <cellStyle name="Normal 47 2 3 2" xfId="1170" xr:uid="{28B2DCA7-9891-4181-A3CD-58287A882E96}"/>
    <cellStyle name="Normal 47 2 4" xfId="782" xr:uid="{ACBE7441-D71C-47D1-8654-B3489175F8FF}"/>
    <cellStyle name="Normal 47 3" xfId="134" xr:uid="{00000000-0005-0000-0000-000051010000}"/>
    <cellStyle name="Normal 47 3 2" xfId="351" xr:uid="{00000000-0005-0000-0000-000052010000}"/>
    <cellStyle name="Normal 47 3 2 2" xfId="977" xr:uid="{AAD104A9-D357-45CD-A69C-02C89912E2E8}"/>
    <cellStyle name="Normal 47 3 3" xfId="553" xr:uid="{00000000-0005-0000-0000-000053010000}"/>
    <cellStyle name="Normal 47 3 3 2" xfId="1171" xr:uid="{BBF51A94-0E8C-461A-A5DC-D66819C00C53}"/>
    <cellStyle name="Normal 47 3 4" xfId="783" xr:uid="{8A5AECB1-EC40-4E22-B068-C713D8163547}"/>
    <cellStyle name="Normal 48 2" xfId="135" xr:uid="{00000000-0005-0000-0000-000054010000}"/>
    <cellStyle name="Normal 48 2 2" xfId="352" xr:uid="{00000000-0005-0000-0000-000055010000}"/>
    <cellStyle name="Normal 48 2 2 2" xfId="978" xr:uid="{606C703D-125A-4E97-9772-9ECBB1239331}"/>
    <cellStyle name="Normal 48 2 3" xfId="554" xr:uid="{00000000-0005-0000-0000-000056010000}"/>
    <cellStyle name="Normal 48 2 3 2" xfId="1172" xr:uid="{DA801A2F-50A0-4015-BC97-FF721281E290}"/>
    <cellStyle name="Normal 48 2 4" xfId="784" xr:uid="{F1250861-D33A-4FAD-9B4E-21D0D7A92DFC}"/>
    <cellStyle name="Normal 48 3" xfId="136" xr:uid="{00000000-0005-0000-0000-000057010000}"/>
    <cellStyle name="Normal 48 3 2" xfId="353" xr:uid="{00000000-0005-0000-0000-000058010000}"/>
    <cellStyle name="Normal 48 3 2 2" xfId="979" xr:uid="{5219F542-4E3C-4E6A-9649-D9C6EA0C2517}"/>
    <cellStyle name="Normal 48 3 3" xfId="555" xr:uid="{00000000-0005-0000-0000-000059010000}"/>
    <cellStyle name="Normal 48 3 3 2" xfId="1173" xr:uid="{2FCBD8F3-0BB9-4BA9-A00B-0A01D340D283}"/>
    <cellStyle name="Normal 48 3 4" xfId="785" xr:uid="{26D4B56A-F0D6-4C28-97F3-01F4A70DFD29}"/>
    <cellStyle name="Normal 49 2" xfId="137" xr:uid="{00000000-0005-0000-0000-00005A010000}"/>
    <cellStyle name="Normal 49 2 2" xfId="354" xr:uid="{00000000-0005-0000-0000-00005B010000}"/>
    <cellStyle name="Normal 49 2 2 2" xfId="980" xr:uid="{1E2D455E-DC16-4D51-83CD-29B4E34F0989}"/>
    <cellStyle name="Normal 49 2 3" xfId="556" xr:uid="{00000000-0005-0000-0000-00005C010000}"/>
    <cellStyle name="Normal 49 2 3 2" xfId="1174" xr:uid="{A537C0B6-BEF6-4DB9-9715-59FBFA2A6969}"/>
    <cellStyle name="Normal 49 2 4" xfId="786" xr:uid="{BDD000BF-0B13-4D8A-A513-281F601200BC}"/>
    <cellStyle name="Normal 49 3" xfId="138" xr:uid="{00000000-0005-0000-0000-00005D010000}"/>
    <cellStyle name="Normal 49 3 2" xfId="355" xr:uid="{00000000-0005-0000-0000-00005E010000}"/>
    <cellStyle name="Normal 49 3 2 2" xfId="981" xr:uid="{2ED05826-54AF-4BD0-A029-3106BA0BF005}"/>
    <cellStyle name="Normal 49 3 3" xfId="557" xr:uid="{00000000-0005-0000-0000-00005F010000}"/>
    <cellStyle name="Normal 49 3 3 2" xfId="1175" xr:uid="{B396A485-DAA9-44A4-A058-73EFE5A60F1F}"/>
    <cellStyle name="Normal 49 3 4" xfId="787" xr:uid="{DAF0150B-F320-463C-809C-A4D26886E6AA}"/>
    <cellStyle name="Normal 5" xfId="675" xr:uid="{F09DEB96-9B3D-45F1-8FC6-D5F417750747}"/>
    <cellStyle name="Normal 5 2" xfId="139" xr:uid="{00000000-0005-0000-0000-000060010000}"/>
    <cellStyle name="Normal 5 2 2" xfId="356" xr:uid="{00000000-0005-0000-0000-000061010000}"/>
    <cellStyle name="Normal 5 2 2 2" xfId="982" xr:uid="{E7340B1D-8184-40CE-92B7-40C535A8B535}"/>
    <cellStyle name="Normal 5 2 3" xfId="558" xr:uid="{00000000-0005-0000-0000-000062010000}"/>
    <cellStyle name="Normal 5 2 3 2" xfId="1176" xr:uid="{7E5EC9EA-7AE9-4D30-A30F-D975A23FFCD5}"/>
    <cellStyle name="Normal 5 2 4" xfId="788" xr:uid="{4095100D-4CDF-4541-9EEE-D7D4E6301E31}"/>
    <cellStyle name="Normal 5 3" xfId="140" xr:uid="{00000000-0005-0000-0000-000063010000}"/>
    <cellStyle name="Normal 5 3 2" xfId="357" xr:uid="{00000000-0005-0000-0000-000064010000}"/>
    <cellStyle name="Normal 5 3 2 2" xfId="983" xr:uid="{A67B9A7C-D842-4FE0-9F06-A6AAD8FB717C}"/>
    <cellStyle name="Normal 5 3 3" xfId="559" xr:uid="{00000000-0005-0000-0000-000065010000}"/>
    <cellStyle name="Normal 5 3 3 2" xfId="1177" xr:uid="{DC99AD59-B6DE-41FA-A5EC-857AE80A20DD}"/>
    <cellStyle name="Normal 5 3 4" xfId="789" xr:uid="{858E5838-7D33-49DA-B77C-668A8F0543D4}"/>
    <cellStyle name="Normal 5 4" xfId="141" xr:uid="{00000000-0005-0000-0000-000066010000}"/>
    <cellStyle name="Normal 5 5" xfId="1300" xr:uid="{1B2E93B7-7AA7-477C-BEC9-C59B9DA42E25}"/>
    <cellStyle name="Normal 5 6" xfId="1401" xr:uid="{5F2132AF-BEA8-4A22-B9A3-218AB4ECA769}"/>
    <cellStyle name="Normal 50 2" xfId="142" xr:uid="{00000000-0005-0000-0000-000067010000}"/>
    <cellStyle name="Normal 50 2 2" xfId="358" xr:uid="{00000000-0005-0000-0000-000068010000}"/>
    <cellStyle name="Normal 50 2 2 2" xfId="984" xr:uid="{5AEAED72-3384-4B64-B3CE-629D17B61C97}"/>
    <cellStyle name="Normal 50 2 3" xfId="560" xr:uid="{00000000-0005-0000-0000-000069010000}"/>
    <cellStyle name="Normal 50 2 3 2" xfId="1178" xr:uid="{10A26E4B-5127-4E86-B96E-91143529DA96}"/>
    <cellStyle name="Normal 50 2 4" xfId="790" xr:uid="{4D23B807-B207-4600-9F33-F26FD9AEE11E}"/>
    <cellStyle name="Normal 50 3" xfId="143" xr:uid="{00000000-0005-0000-0000-00006A010000}"/>
    <cellStyle name="Normal 50 3 2" xfId="359" xr:uid="{00000000-0005-0000-0000-00006B010000}"/>
    <cellStyle name="Normal 50 3 2 2" xfId="985" xr:uid="{D645D147-E367-4322-A0C6-AFEE2AB7C175}"/>
    <cellStyle name="Normal 50 3 3" xfId="561" xr:uid="{00000000-0005-0000-0000-00006C010000}"/>
    <cellStyle name="Normal 50 3 3 2" xfId="1179" xr:uid="{52DD9DB0-4381-4ED8-99F3-C2626C50AA9F}"/>
    <cellStyle name="Normal 50 3 4" xfId="791" xr:uid="{4F815BBC-A159-4009-B749-19AFAC5E7CC0}"/>
    <cellStyle name="Normal 52 2" xfId="144" xr:uid="{00000000-0005-0000-0000-00006D010000}"/>
    <cellStyle name="Normal 52 2 2" xfId="360" xr:uid="{00000000-0005-0000-0000-00006E010000}"/>
    <cellStyle name="Normal 52 2 2 2" xfId="986" xr:uid="{62E74724-586D-44E9-B1DC-FF579B5367CA}"/>
    <cellStyle name="Normal 52 2 3" xfId="562" xr:uid="{00000000-0005-0000-0000-00006F010000}"/>
    <cellStyle name="Normal 52 2 3 2" xfId="1180" xr:uid="{D466B572-CE47-46BA-9176-0F52E82A6DDC}"/>
    <cellStyle name="Normal 52 2 4" xfId="792" xr:uid="{AA60343A-99A7-4855-80F9-AD6ACF18D8DA}"/>
    <cellStyle name="Normal 52 3" xfId="145" xr:uid="{00000000-0005-0000-0000-000070010000}"/>
    <cellStyle name="Normal 52 3 2" xfId="361" xr:uid="{00000000-0005-0000-0000-000071010000}"/>
    <cellStyle name="Normal 52 3 2 2" xfId="987" xr:uid="{FD7C39B1-9703-4D45-B277-CB7C63E69093}"/>
    <cellStyle name="Normal 52 3 3" xfId="563" xr:uid="{00000000-0005-0000-0000-000072010000}"/>
    <cellStyle name="Normal 52 3 3 2" xfId="1181" xr:uid="{ECE9A280-18BD-41ED-BF43-562EB2AD9C99}"/>
    <cellStyle name="Normal 52 3 4" xfId="793" xr:uid="{76926521-F45D-48CD-BB8E-86669E1D61B6}"/>
    <cellStyle name="Normal 53 2" xfId="146" xr:uid="{00000000-0005-0000-0000-000073010000}"/>
    <cellStyle name="Normal 53 2 2" xfId="362" xr:uid="{00000000-0005-0000-0000-000074010000}"/>
    <cellStyle name="Normal 53 2 2 2" xfId="988" xr:uid="{E594B993-1C35-455A-B57A-6775073736E0}"/>
    <cellStyle name="Normal 53 2 3" xfId="564" xr:uid="{00000000-0005-0000-0000-000075010000}"/>
    <cellStyle name="Normal 53 2 3 2" xfId="1182" xr:uid="{B94573E8-B5BD-4FEA-B0BE-D58BAA917506}"/>
    <cellStyle name="Normal 53 2 4" xfId="794" xr:uid="{D399E9F7-E618-46C9-894F-DD6712526577}"/>
    <cellStyle name="Normal 53 3" xfId="147" xr:uid="{00000000-0005-0000-0000-000076010000}"/>
    <cellStyle name="Normal 53 3 2" xfId="363" xr:uid="{00000000-0005-0000-0000-000077010000}"/>
    <cellStyle name="Normal 53 3 2 2" xfId="989" xr:uid="{C6B490C0-AC68-4753-98A6-1134D695002D}"/>
    <cellStyle name="Normal 53 3 3" xfId="565" xr:uid="{00000000-0005-0000-0000-000078010000}"/>
    <cellStyle name="Normal 53 3 3 2" xfId="1183" xr:uid="{145715E5-65B3-45E5-808E-965B95A798FC}"/>
    <cellStyle name="Normal 53 3 4" xfId="795" xr:uid="{A3210733-C6F8-400A-A654-BD108631F5F0}"/>
    <cellStyle name="Normal 56 2" xfId="148" xr:uid="{00000000-0005-0000-0000-000079010000}"/>
    <cellStyle name="Normal 56 2 2" xfId="364" xr:uid="{00000000-0005-0000-0000-00007A010000}"/>
    <cellStyle name="Normal 56 2 2 2" xfId="990" xr:uid="{3ABAD1CC-052F-4F3A-B0E5-F2C42D74EE2F}"/>
    <cellStyle name="Normal 56 2 3" xfId="566" xr:uid="{00000000-0005-0000-0000-00007B010000}"/>
    <cellStyle name="Normal 56 2 3 2" xfId="1184" xr:uid="{53036BB0-54FF-4B07-B1E7-B287C1113C0C}"/>
    <cellStyle name="Normal 56 2 4" xfId="796" xr:uid="{5F3E6854-DC3D-4386-B608-71728572FC9C}"/>
    <cellStyle name="Normal 56 3" xfId="149" xr:uid="{00000000-0005-0000-0000-00007C010000}"/>
    <cellStyle name="Normal 56 3 2" xfId="365" xr:uid="{00000000-0005-0000-0000-00007D010000}"/>
    <cellStyle name="Normal 56 3 2 2" xfId="991" xr:uid="{63371049-8745-4EA2-86AB-4680CB41E0E2}"/>
    <cellStyle name="Normal 56 3 3" xfId="567" xr:uid="{00000000-0005-0000-0000-00007E010000}"/>
    <cellStyle name="Normal 56 3 3 2" xfId="1185" xr:uid="{B7F2B6FB-8B7B-4047-A1C8-FA4CBC1058B3}"/>
    <cellStyle name="Normal 56 3 4" xfId="797" xr:uid="{B24177F9-18F8-4583-A30B-C32A33211008}"/>
    <cellStyle name="Normal 57 2" xfId="150" xr:uid="{00000000-0005-0000-0000-00007F010000}"/>
    <cellStyle name="Normal 57 2 2" xfId="366" xr:uid="{00000000-0005-0000-0000-000080010000}"/>
    <cellStyle name="Normal 57 2 2 2" xfId="992" xr:uid="{B428BBB1-B37B-48E7-82A6-C7F4589B41C7}"/>
    <cellStyle name="Normal 57 2 3" xfId="568" xr:uid="{00000000-0005-0000-0000-000081010000}"/>
    <cellStyle name="Normal 57 2 3 2" xfId="1186" xr:uid="{31181CF0-81E8-42E6-866A-317BDA55D5C4}"/>
    <cellStyle name="Normal 57 2 4" xfId="798" xr:uid="{593B1B17-6049-44C4-B355-F09935E78DA5}"/>
    <cellStyle name="Normal 57 3" xfId="151" xr:uid="{00000000-0005-0000-0000-000082010000}"/>
    <cellStyle name="Normal 57 3 2" xfId="367" xr:uid="{00000000-0005-0000-0000-000083010000}"/>
    <cellStyle name="Normal 57 3 2 2" xfId="993" xr:uid="{91BD355B-D53D-46C0-AB2B-D15235ACC1C0}"/>
    <cellStyle name="Normal 57 3 3" xfId="569" xr:uid="{00000000-0005-0000-0000-000084010000}"/>
    <cellStyle name="Normal 57 3 3 2" xfId="1187" xr:uid="{A210DBBA-BA8B-4E57-8B76-CB00A391CD8E}"/>
    <cellStyle name="Normal 57 3 4" xfId="799" xr:uid="{828DCB74-8324-4757-9465-53EA8EBC9D2B}"/>
    <cellStyle name="Normal 58 2" xfId="152" xr:uid="{00000000-0005-0000-0000-000085010000}"/>
    <cellStyle name="Normal 58 2 2" xfId="368" xr:uid="{00000000-0005-0000-0000-000086010000}"/>
    <cellStyle name="Normal 58 2 2 2" xfId="994" xr:uid="{3883318D-42D7-413C-B772-38CE5E806CE8}"/>
    <cellStyle name="Normal 58 2 3" xfId="570" xr:uid="{00000000-0005-0000-0000-000087010000}"/>
    <cellStyle name="Normal 58 2 3 2" xfId="1188" xr:uid="{2B2D4AB9-90EF-4AAC-8E10-3A95F6938DDB}"/>
    <cellStyle name="Normal 58 2 4" xfId="800" xr:uid="{321B7DC4-8890-4FC8-AE76-5AB44E81A076}"/>
    <cellStyle name="Normal 58 3" xfId="153" xr:uid="{00000000-0005-0000-0000-000088010000}"/>
    <cellStyle name="Normal 58 3 2" xfId="369" xr:uid="{00000000-0005-0000-0000-000089010000}"/>
    <cellStyle name="Normal 58 3 2 2" xfId="995" xr:uid="{0B8C1886-096D-420A-84FA-995C94E2DFD0}"/>
    <cellStyle name="Normal 58 3 3" xfId="571" xr:uid="{00000000-0005-0000-0000-00008A010000}"/>
    <cellStyle name="Normal 58 3 3 2" xfId="1189" xr:uid="{D47E0E36-F68C-4E40-B603-E9EA5F533627}"/>
    <cellStyle name="Normal 58 3 4" xfId="801" xr:uid="{A7ACC16B-5C39-4816-9623-A821B5217480}"/>
    <cellStyle name="Normal 59 2" xfId="154" xr:uid="{00000000-0005-0000-0000-00008B010000}"/>
    <cellStyle name="Normal 59 2 2" xfId="370" xr:uid="{00000000-0005-0000-0000-00008C010000}"/>
    <cellStyle name="Normal 59 2 2 2" xfId="996" xr:uid="{56EAC278-8E74-434C-9EF3-CC327BDCF0D0}"/>
    <cellStyle name="Normal 59 2 3" xfId="572" xr:uid="{00000000-0005-0000-0000-00008D010000}"/>
    <cellStyle name="Normal 59 2 3 2" xfId="1190" xr:uid="{5C16428F-9950-457C-A9AE-C7D42C1AB2F5}"/>
    <cellStyle name="Normal 59 2 4" xfId="802" xr:uid="{295D5B2B-8574-40E5-A40B-5F317C720ECB}"/>
    <cellStyle name="Normal 59 3" xfId="155" xr:uid="{00000000-0005-0000-0000-00008E010000}"/>
    <cellStyle name="Normal 59 3 2" xfId="371" xr:uid="{00000000-0005-0000-0000-00008F010000}"/>
    <cellStyle name="Normal 59 3 2 2" xfId="997" xr:uid="{48B1B176-1276-41F8-B418-F85182F718AC}"/>
    <cellStyle name="Normal 59 3 3" xfId="573" xr:uid="{00000000-0005-0000-0000-000090010000}"/>
    <cellStyle name="Normal 59 3 3 2" xfId="1191" xr:uid="{7225F91F-A6FA-492F-BB8E-3BF4CBE1F66C}"/>
    <cellStyle name="Normal 59 3 4" xfId="803" xr:uid="{06174109-9D3B-4E42-B59C-E7859F283586}"/>
    <cellStyle name="Normal 6" xfId="665" xr:uid="{62D762D7-F903-42F9-AADC-F16CB2D525F0}"/>
    <cellStyle name="Normal 6 2" xfId="156" xr:uid="{00000000-0005-0000-0000-000091010000}"/>
    <cellStyle name="Normal 6 2 2" xfId="372" xr:uid="{00000000-0005-0000-0000-000092010000}"/>
    <cellStyle name="Normal 6 2 2 2" xfId="998" xr:uid="{358A4CBD-59D7-4032-8109-765B993C8F92}"/>
    <cellStyle name="Normal 6 2 3" xfId="574" xr:uid="{00000000-0005-0000-0000-000093010000}"/>
    <cellStyle name="Normal 6 2 3 2" xfId="1192" xr:uid="{63EAD5E8-900C-412F-8819-1B85315904B9}"/>
    <cellStyle name="Normal 6 2 4" xfId="804" xr:uid="{50408E1A-7991-4236-A1B8-0AF3752EFF12}"/>
    <cellStyle name="Normal 6 3" xfId="157" xr:uid="{00000000-0005-0000-0000-000094010000}"/>
    <cellStyle name="Normal 6 3 2" xfId="373" xr:uid="{00000000-0005-0000-0000-000095010000}"/>
    <cellStyle name="Normal 6 3 2 2" xfId="999" xr:uid="{C3B151D9-9577-4644-A175-BBA3F91F4CD9}"/>
    <cellStyle name="Normal 6 3 3" xfId="575" xr:uid="{00000000-0005-0000-0000-000096010000}"/>
    <cellStyle name="Normal 6 3 3 2" xfId="1193" xr:uid="{7B90187D-68DA-4810-81F0-0B726D380D72}"/>
    <cellStyle name="Normal 6 3 4" xfId="805" xr:uid="{D70C0568-D079-4B69-BE75-7C1704EB8933}"/>
    <cellStyle name="Normal 60 2" xfId="158" xr:uid="{00000000-0005-0000-0000-000097010000}"/>
    <cellStyle name="Normal 60 2 2" xfId="374" xr:uid="{00000000-0005-0000-0000-000098010000}"/>
    <cellStyle name="Normal 60 2 2 2" xfId="1000" xr:uid="{5C4556CE-4C17-4502-9D97-B04FEBCBAFDE}"/>
    <cellStyle name="Normal 60 2 3" xfId="576" xr:uid="{00000000-0005-0000-0000-000099010000}"/>
    <cellStyle name="Normal 60 2 3 2" xfId="1194" xr:uid="{C9B13C67-029E-45CF-BEA9-58EAD965A49D}"/>
    <cellStyle name="Normal 60 2 4" xfId="806" xr:uid="{D6E0532C-D270-41D6-A5A8-A2E1663EDC13}"/>
    <cellStyle name="Normal 60 3" xfId="159" xr:uid="{00000000-0005-0000-0000-00009A010000}"/>
    <cellStyle name="Normal 60 3 2" xfId="375" xr:uid="{00000000-0005-0000-0000-00009B010000}"/>
    <cellStyle name="Normal 60 3 2 2" xfId="1001" xr:uid="{243C088C-D7CE-45E6-B321-28003C9DEB69}"/>
    <cellStyle name="Normal 60 3 3" xfId="577" xr:uid="{00000000-0005-0000-0000-00009C010000}"/>
    <cellStyle name="Normal 60 3 3 2" xfId="1195" xr:uid="{8AA5AB46-2413-4C9E-9857-C64DCB826D02}"/>
    <cellStyle name="Normal 60 3 4" xfId="807" xr:uid="{C13AFBC8-555C-4C41-9DBE-B0344637BC1E}"/>
    <cellStyle name="Normal 62 2" xfId="160" xr:uid="{00000000-0005-0000-0000-00009D010000}"/>
    <cellStyle name="Normal 62 2 2" xfId="376" xr:uid="{00000000-0005-0000-0000-00009E010000}"/>
    <cellStyle name="Normal 62 2 2 2" xfId="1002" xr:uid="{7920BB47-DD16-48D2-B484-70A5E4235EB1}"/>
    <cellStyle name="Normal 62 2 3" xfId="578" xr:uid="{00000000-0005-0000-0000-00009F010000}"/>
    <cellStyle name="Normal 62 2 3 2" xfId="1196" xr:uid="{4F3C912F-4C93-4EA8-ADF4-92FCDF96C209}"/>
    <cellStyle name="Normal 62 2 4" xfId="808" xr:uid="{29A2E6EA-A219-48FD-BB1B-48732D63DFC1}"/>
    <cellStyle name="Normal 62 3" xfId="161" xr:uid="{00000000-0005-0000-0000-0000A0010000}"/>
    <cellStyle name="Normal 62 3 2" xfId="377" xr:uid="{00000000-0005-0000-0000-0000A1010000}"/>
    <cellStyle name="Normal 62 3 2 2" xfId="1003" xr:uid="{0182DEDE-8158-4F79-BB11-B2D616105940}"/>
    <cellStyle name="Normal 62 3 3" xfId="579" xr:uid="{00000000-0005-0000-0000-0000A2010000}"/>
    <cellStyle name="Normal 62 3 3 2" xfId="1197" xr:uid="{C2D95274-DDA4-4539-9C2D-B057C504FA17}"/>
    <cellStyle name="Normal 62 3 4" xfId="809" xr:uid="{0F7FE3B2-19FB-42EF-B134-027946FAB798}"/>
    <cellStyle name="Normal 63 2" xfId="162" xr:uid="{00000000-0005-0000-0000-0000A3010000}"/>
    <cellStyle name="Normal 63 2 2" xfId="378" xr:uid="{00000000-0005-0000-0000-0000A4010000}"/>
    <cellStyle name="Normal 63 2 2 2" xfId="1004" xr:uid="{19DB8D72-249C-427E-8363-B00E1B348AF6}"/>
    <cellStyle name="Normal 63 2 3" xfId="580" xr:uid="{00000000-0005-0000-0000-0000A5010000}"/>
    <cellStyle name="Normal 63 2 3 2" xfId="1198" xr:uid="{E0368100-488C-45BD-A04B-DC90C93058CF}"/>
    <cellStyle name="Normal 63 2 4" xfId="810" xr:uid="{E3F7AB47-C6D9-4F43-B202-754750EBAE7B}"/>
    <cellStyle name="Normal 63 3" xfId="163" xr:uid="{00000000-0005-0000-0000-0000A6010000}"/>
    <cellStyle name="Normal 63 3 2" xfId="379" xr:uid="{00000000-0005-0000-0000-0000A7010000}"/>
    <cellStyle name="Normal 63 3 2 2" xfId="1005" xr:uid="{F0F6072A-AAD1-4603-8F70-08A02E22CE14}"/>
    <cellStyle name="Normal 63 3 3" xfId="581" xr:uid="{00000000-0005-0000-0000-0000A8010000}"/>
    <cellStyle name="Normal 63 3 3 2" xfId="1199" xr:uid="{B44C0F0E-BE27-4BB8-9F9B-9C7BD3AF787C}"/>
    <cellStyle name="Normal 63 3 4" xfId="811" xr:uid="{FFC11D01-6509-44B6-9CF9-A08AC3614597}"/>
    <cellStyle name="Normal 64 2" xfId="164" xr:uid="{00000000-0005-0000-0000-0000A9010000}"/>
    <cellStyle name="Normal 64 2 2" xfId="380" xr:uid="{00000000-0005-0000-0000-0000AA010000}"/>
    <cellStyle name="Normal 64 2 2 2" xfId="1006" xr:uid="{129C515D-6C01-4ADA-986A-8C80D16DD0D4}"/>
    <cellStyle name="Normal 64 2 3" xfId="582" xr:uid="{00000000-0005-0000-0000-0000AB010000}"/>
    <cellStyle name="Normal 64 2 3 2" xfId="1200" xr:uid="{72990613-7D1A-4175-BB2B-7E26DC6EF398}"/>
    <cellStyle name="Normal 64 2 4" xfId="812" xr:uid="{4CECA6F1-C7B6-4126-B8DE-DD79B94791DB}"/>
    <cellStyle name="Normal 64 3" xfId="165" xr:uid="{00000000-0005-0000-0000-0000AC010000}"/>
    <cellStyle name="Normal 64 3 2" xfId="381" xr:uid="{00000000-0005-0000-0000-0000AD010000}"/>
    <cellStyle name="Normal 64 3 2 2" xfId="1007" xr:uid="{DED68C55-1305-4731-A8F3-0A33A6AEB2CC}"/>
    <cellStyle name="Normal 64 3 3" xfId="583" xr:uid="{00000000-0005-0000-0000-0000AE010000}"/>
    <cellStyle name="Normal 64 3 3 2" xfId="1201" xr:uid="{6ABC0510-0498-43ED-A5E7-AC11B593A921}"/>
    <cellStyle name="Normal 64 3 4" xfId="813" xr:uid="{2A4F835D-6509-43A3-A0FF-5360B9CFB557}"/>
    <cellStyle name="Normal 65 2" xfId="166" xr:uid="{00000000-0005-0000-0000-0000AF010000}"/>
    <cellStyle name="Normal 65 2 2" xfId="382" xr:uid="{00000000-0005-0000-0000-0000B0010000}"/>
    <cellStyle name="Normal 65 2 2 2" xfId="1008" xr:uid="{B53B863D-DFBB-45E5-A4CE-6F5B821BB558}"/>
    <cellStyle name="Normal 65 2 3" xfId="584" xr:uid="{00000000-0005-0000-0000-0000B1010000}"/>
    <cellStyle name="Normal 65 2 3 2" xfId="1202" xr:uid="{7A4EB30C-6E57-4152-8959-3B3F5350EB19}"/>
    <cellStyle name="Normal 65 2 4" xfId="814" xr:uid="{79BFADF5-432C-4B04-A14E-77B8D7A1C86A}"/>
    <cellStyle name="Normal 65 3" xfId="167" xr:uid="{00000000-0005-0000-0000-0000B2010000}"/>
    <cellStyle name="Normal 65 3 2" xfId="383" xr:uid="{00000000-0005-0000-0000-0000B3010000}"/>
    <cellStyle name="Normal 65 3 2 2" xfId="1009" xr:uid="{6A27FEC7-1615-42B5-8CDB-B968EF8B80D0}"/>
    <cellStyle name="Normal 65 3 3" xfId="585" xr:uid="{00000000-0005-0000-0000-0000B4010000}"/>
    <cellStyle name="Normal 65 3 3 2" xfId="1203" xr:uid="{3CBDC4F8-8FD8-49B4-A16A-22A1EAC1B772}"/>
    <cellStyle name="Normal 65 3 4" xfId="815" xr:uid="{E6098770-D8BE-4FD8-8258-8039A31B17EC}"/>
    <cellStyle name="Normal 67 2" xfId="168" xr:uid="{00000000-0005-0000-0000-0000B5010000}"/>
    <cellStyle name="Normal 67 2 2" xfId="384" xr:uid="{00000000-0005-0000-0000-0000B6010000}"/>
    <cellStyle name="Normal 67 2 2 2" xfId="1010" xr:uid="{4DF78160-8824-456C-9ADE-24E2779DD66C}"/>
    <cellStyle name="Normal 67 2 3" xfId="586" xr:uid="{00000000-0005-0000-0000-0000B7010000}"/>
    <cellStyle name="Normal 67 2 3 2" xfId="1204" xr:uid="{DF7F3525-CE54-46AA-B946-DE8FFE61F851}"/>
    <cellStyle name="Normal 67 2 4" xfId="816" xr:uid="{C30F5EC3-67AB-4C87-8622-CE25A61A2084}"/>
    <cellStyle name="Normal 67 3" xfId="169" xr:uid="{00000000-0005-0000-0000-0000B8010000}"/>
    <cellStyle name="Normal 67 3 2" xfId="385" xr:uid="{00000000-0005-0000-0000-0000B9010000}"/>
    <cellStyle name="Normal 67 3 2 2" xfId="1011" xr:uid="{D876C36F-A5D6-40D7-ACC8-96EB0563C9C8}"/>
    <cellStyle name="Normal 67 3 3" xfId="587" xr:uid="{00000000-0005-0000-0000-0000BA010000}"/>
    <cellStyle name="Normal 67 3 3 2" xfId="1205" xr:uid="{953D3B75-ECB6-42C2-B1CA-EB6502B00E01}"/>
    <cellStyle name="Normal 67 3 4" xfId="817" xr:uid="{503001C2-FB7D-4C07-A328-5B8960569183}"/>
    <cellStyle name="Normal 68 2" xfId="170" xr:uid="{00000000-0005-0000-0000-0000BB010000}"/>
    <cellStyle name="Normal 68 2 2" xfId="386" xr:uid="{00000000-0005-0000-0000-0000BC010000}"/>
    <cellStyle name="Normal 68 2 2 2" xfId="1012" xr:uid="{F78CFECE-F7C3-4038-AD46-3EEC690E50C3}"/>
    <cellStyle name="Normal 68 2 3" xfId="588" xr:uid="{00000000-0005-0000-0000-0000BD010000}"/>
    <cellStyle name="Normal 68 2 3 2" xfId="1206" xr:uid="{26521189-6CE3-4848-9F50-8FA3B04D3ABB}"/>
    <cellStyle name="Normal 68 2 4" xfId="818" xr:uid="{5751FFB9-8E95-489A-8FD8-CC9D2275378B}"/>
    <cellStyle name="Normal 68 3" xfId="171" xr:uid="{00000000-0005-0000-0000-0000BE010000}"/>
    <cellStyle name="Normal 68 3 2" xfId="387" xr:uid="{00000000-0005-0000-0000-0000BF010000}"/>
    <cellStyle name="Normal 68 3 2 2" xfId="1013" xr:uid="{02467A6D-296F-4327-AA1D-F41A1855B8D3}"/>
    <cellStyle name="Normal 68 3 3" xfId="589" xr:uid="{00000000-0005-0000-0000-0000C0010000}"/>
    <cellStyle name="Normal 68 3 3 2" xfId="1207" xr:uid="{F1642B5F-BA4C-41CA-BF24-301FC889AAB4}"/>
    <cellStyle name="Normal 68 3 4" xfId="819" xr:uid="{755AB345-03E3-432B-A728-5E35C0F6EBAB}"/>
    <cellStyle name="Normal 69 2" xfId="172" xr:uid="{00000000-0005-0000-0000-0000C1010000}"/>
    <cellStyle name="Normal 69 2 2" xfId="388" xr:uid="{00000000-0005-0000-0000-0000C2010000}"/>
    <cellStyle name="Normal 69 2 2 2" xfId="1014" xr:uid="{8895DF04-03A2-41C2-A58E-B0FA3AACD145}"/>
    <cellStyle name="Normal 69 2 3" xfId="590" xr:uid="{00000000-0005-0000-0000-0000C3010000}"/>
    <cellStyle name="Normal 69 2 3 2" xfId="1208" xr:uid="{48A725D2-0A7A-49B8-9306-D38CBE431076}"/>
    <cellStyle name="Normal 69 2 4" xfId="820" xr:uid="{C3D6CB88-534F-4CD2-B068-DC78AF41DDBA}"/>
    <cellStyle name="Normal 69 3" xfId="173" xr:uid="{00000000-0005-0000-0000-0000C4010000}"/>
    <cellStyle name="Normal 69 3 2" xfId="389" xr:uid="{00000000-0005-0000-0000-0000C5010000}"/>
    <cellStyle name="Normal 69 3 2 2" xfId="1015" xr:uid="{509FD8A2-9CEF-41CB-81B8-E893CE37E5A2}"/>
    <cellStyle name="Normal 69 3 3" xfId="591" xr:uid="{00000000-0005-0000-0000-0000C6010000}"/>
    <cellStyle name="Normal 69 3 3 2" xfId="1209" xr:uid="{4C8A0976-644E-4A1C-9038-F0B1B0A50B32}"/>
    <cellStyle name="Normal 69 3 4" xfId="821" xr:uid="{2339DFB2-4B97-4B47-AA41-26CC85404BB0}"/>
    <cellStyle name="Normal 7" xfId="1321" xr:uid="{FC42DE83-AE62-41DC-9035-B8FBB6F93E9F}"/>
    <cellStyle name="Normal 70 2" xfId="174" xr:uid="{00000000-0005-0000-0000-0000C7010000}"/>
    <cellStyle name="Normal 70 2 2" xfId="390" xr:uid="{00000000-0005-0000-0000-0000C8010000}"/>
    <cellStyle name="Normal 70 2 2 2" xfId="1016" xr:uid="{1D6FF5D6-6F95-4AA6-876C-53CEBA6F20D5}"/>
    <cellStyle name="Normal 70 2 3" xfId="592" xr:uid="{00000000-0005-0000-0000-0000C9010000}"/>
    <cellStyle name="Normal 70 2 3 2" xfId="1210" xr:uid="{37E10609-EA1D-4065-A2CC-DC68605CBDAC}"/>
    <cellStyle name="Normal 70 2 4" xfId="822" xr:uid="{341A3C5C-49B5-48A2-A4CA-78FCD3172DB7}"/>
    <cellStyle name="Normal 70 3" xfId="175" xr:uid="{00000000-0005-0000-0000-0000CA010000}"/>
    <cellStyle name="Normal 70 3 2" xfId="391" xr:uid="{00000000-0005-0000-0000-0000CB010000}"/>
    <cellStyle name="Normal 70 3 2 2" xfId="1017" xr:uid="{A08518CC-B8C2-441F-A6CD-C8526FB0C210}"/>
    <cellStyle name="Normal 70 3 3" xfId="593" xr:uid="{00000000-0005-0000-0000-0000CC010000}"/>
    <cellStyle name="Normal 70 3 3 2" xfId="1211" xr:uid="{8AF4F3F7-9603-4005-9FC4-4B7131F36D90}"/>
    <cellStyle name="Normal 70 3 4" xfId="823" xr:uid="{7EE4C497-6028-4A73-97A9-BD5FC7980817}"/>
    <cellStyle name="Normal 71 2" xfId="176" xr:uid="{00000000-0005-0000-0000-0000CD010000}"/>
    <cellStyle name="Normal 71 2 2" xfId="392" xr:uid="{00000000-0005-0000-0000-0000CE010000}"/>
    <cellStyle name="Normal 71 2 2 2" xfId="1018" xr:uid="{5441CB9D-BA38-446B-96B0-0CB35D9AD2F6}"/>
    <cellStyle name="Normal 71 2 3" xfId="594" xr:uid="{00000000-0005-0000-0000-0000CF010000}"/>
    <cellStyle name="Normal 71 2 3 2" xfId="1212" xr:uid="{ACB4907C-4E78-4591-A631-72F7A26EC597}"/>
    <cellStyle name="Normal 71 2 4" xfId="824" xr:uid="{6EE0FFB5-29B4-480F-AF80-2481CCDDE802}"/>
    <cellStyle name="Normal 71 3" xfId="177" xr:uid="{00000000-0005-0000-0000-0000D0010000}"/>
    <cellStyle name="Normal 71 3 2" xfId="393" xr:uid="{00000000-0005-0000-0000-0000D1010000}"/>
    <cellStyle name="Normal 71 3 2 2" xfId="1019" xr:uid="{69D97004-CEBB-45F5-A727-7D858036B686}"/>
    <cellStyle name="Normal 71 3 3" xfId="595" xr:uid="{00000000-0005-0000-0000-0000D2010000}"/>
    <cellStyle name="Normal 71 3 3 2" xfId="1213" xr:uid="{C499DB67-2EA5-486F-820F-E203C15DC857}"/>
    <cellStyle name="Normal 71 3 4" xfId="825" xr:uid="{83965200-F41C-47BD-8BC7-1E16F2712CAF}"/>
    <cellStyle name="Normal 73 2" xfId="178" xr:uid="{00000000-0005-0000-0000-0000D3010000}"/>
    <cellStyle name="Normal 73 2 2" xfId="394" xr:uid="{00000000-0005-0000-0000-0000D4010000}"/>
    <cellStyle name="Normal 73 2 2 2" xfId="1020" xr:uid="{4C497366-1988-480A-AF42-BA71E306C272}"/>
    <cellStyle name="Normal 73 2 3" xfId="596" xr:uid="{00000000-0005-0000-0000-0000D5010000}"/>
    <cellStyle name="Normal 73 2 3 2" xfId="1214" xr:uid="{0EF6F34F-904D-43CB-8669-65F30CE62F6E}"/>
    <cellStyle name="Normal 73 2 4" xfId="826" xr:uid="{84AAB68A-3BE2-4512-A3AB-9603F4070354}"/>
    <cellStyle name="Normal 73 3" xfId="179" xr:uid="{00000000-0005-0000-0000-0000D6010000}"/>
    <cellStyle name="Normal 73 3 2" xfId="395" xr:uid="{00000000-0005-0000-0000-0000D7010000}"/>
    <cellStyle name="Normal 73 3 2 2" xfId="1021" xr:uid="{806FEBA4-1F1E-484D-8514-A5C711EDBD47}"/>
    <cellStyle name="Normal 73 3 3" xfId="597" xr:uid="{00000000-0005-0000-0000-0000D8010000}"/>
    <cellStyle name="Normal 73 3 3 2" xfId="1215" xr:uid="{F29C57BD-0516-460D-BB7F-A3CC3C129967}"/>
    <cellStyle name="Normal 73 3 4" xfId="827" xr:uid="{1874F137-A9CD-4328-96AB-8F6678810A8F}"/>
    <cellStyle name="Normal 74 2" xfId="180" xr:uid="{00000000-0005-0000-0000-0000D9010000}"/>
    <cellStyle name="Normal 74 2 2" xfId="396" xr:uid="{00000000-0005-0000-0000-0000DA010000}"/>
    <cellStyle name="Normal 74 2 2 2" xfId="1022" xr:uid="{7602FCBB-4EF2-49EE-A2A1-F6FC5C5EDE07}"/>
    <cellStyle name="Normal 74 2 3" xfId="598" xr:uid="{00000000-0005-0000-0000-0000DB010000}"/>
    <cellStyle name="Normal 74 2 3 2" xfId="1216" xr:uid="{0EE99A42-AC25-40CF-9C11-E1BC5A512380}"/>
    <cellStyle name="Normal 74 2 4" xfId="828" xr:uid="{E450C4E3-1DEC-4DAE-A45E-4B8D414F5A59}"/>
    <cellStyle name="Normal 74 3" xfId="181" xr:uid="{00000000-0005-0000-0000-0000DC010000}"/>
    <cellStyle name="Normal 74 3 2" xfId="397" xr:uid="{00000000-0005-0000-0000-0000DD010000}"/>
    <cellStyle name="Normal 74 3 2 2" xfId="1023" xr:uid="{FBA0C824-14FA-4242-8B22-429AF204A194}"/>
    <cellStyle name="Normal 74 3 3" xfId="599" xr:uid="{00000000-0005-0000-0000-0000DE010000}"/>
    <cellStyle name="Normal 74 3 3 2" xfId="1217" xr:uid="{C36A6A9C-4D9B-49AA-A1ED-D0A0013A6816}"/>
    <cellStyle name="Normal 74 3 4" xfId="829" xr:uid="{E5BAD268-33C7-4E57-85E4-971E7AB9196B}"/>
    <cellStyle name="Normal 75 2" xfId="182" xr:uid="{00000000-0005-0000-0000-0000DF010000}"/>
    <cellStyle name="Normal 75 2 2" xfId="398" xr:uid="{00000000-0005-0000-0000-0000E0010000}"/>
    <cellStyle name="Normal 75 2 2 2" xfId="1024" xr:uid="{4C73A5CE-1ABE-425C-90AF-759E6B637BAE}"/>
    <cellStyle name="Normal 75 2 3" xfId="600" xr:uid="{00000000-0005-0000-0000-0000E1010000}"/>
    <cellStyle name="Normal 75 2 3 2" xfId="1218" xr:uid="{4F997575-45BF-435F-8B34-4DD7C7BF165A}"/>
    <cellStyle name="Normal 75 2 4" xfId="830" xr:uid="{6440BB88-4699-48E0-B62A-066D2C2F77E2}"/>
    <cellStyle name="Normal 75 3" xfId="183" xr:uid="{00000000-0005-0000-0000-0000E2010000}"/>
    <cellStyle name="Normal 75 3 2" xfId="399" xr:uid="{00000000-0005-0000-0000-0000E3010000}"/>
    <cellStyle name="Normal 75 3 2 2" xfId="1025" xr:uid="{A59FC9D1-7378-46C3-B442-C20143C0C9D1}"/>
    <cellStyle name="Normal 75 3 3" xfId="601" xr:uid="{00000000-0005-0000-0000-0000E4010000}"/>
    <cellStyle name="Normal 75 3 3 2" xfId="1219" xr:uid="{C379414F-53B2-46D9-9C6E-4B979AE1A061}"/>
    <cellStyle name="Normal 75 3 4" xfId="831" xr:uid="{20C2822C-BC58-4EDB-8FD9-3217FB4A4B44}"/>
    <cellStyle name="Normal 76 2" xfId="184" xr:uid="{00000000-0005-0000-0000-0000E5010000}"/>
    <cellStyle name="Normal 76 2 2" xfId="400" xr:uid="{00000000-0005-0000-0000-0000E6010000}"/>
    <cellStyle name="Normal 76 2 2 2" xfId="1026" xr:uid="{28156A22-F116-47B9-B88B-44347AC70224}"/>
    <cellStyle name="Normal 76 2 3" xfId="602" xr:uid="{00000000-0005-0000-0000-0000E7010000}"/>
    <cellStyle name="Normal 76 2 3 2" xfId="1220" xr:uid="{7DCC9EE3-C136-4867-9F19-A814948899E9}"/>
    <cellStyle name="Normal 76 2 4" xfId="832" xr:uid="{B6B2035F-6718-46CA-88E5-59F538FA18B5}"/>
    <cellStyle name="Normal 76 3" xfId="185" xr:uid="{00000000-0005-0000-0000-0000E8010000}"/>
    <cellStyle name="Normal 76 3 2" xfId="401" xr:uid="{00000000-0005-0000-0000-0000E9010000}"/>
    <cellStyle name="Normal 76 3 2 2" xfId="1027" xr:uid="{569BE6F1-91DE-4A70-BD21-3EFED63FC10E}"/>
    <cellStyle name="Normal 76 3 3" xfId="603" xr:uid="{00000000-0005-0000-0000-0000EA010000}"/>
    <cellStyle name="Normal 76 3 3 2" xfId="1221" xr:uid="{E4DA1205-63AA-482D-90EB-94469742C48E}"/>
    <cellStyle name="Normal 76 3 4" xfId="833" xr:uid="{E3B54487-0071-4D80-87FC-2B018BE65E53}"/>
    <cellStyle name="Normal 77 2" xfId="186" xr:uid="{00000000-0005-0000-0000-0000EB010000}"/>
    <cellStyle name="Normal 77 2 2" xfId="402" xr:uid="{00000000-0005-0000-0000-0000EC010000}"/>
    <cellStyle name="Normal 77 2 2 2" xfId="1028" xr:uid="{9479ED5E-8180-463E-B871-A12A3E2539E2}"/>
    <cellStyle name="Normal 77 2 3" xfId="604" xr:uid="{00000000-0005-0000-0000-0000ED010000}"/>
    <cellStyle name="Normal 77 2 3 2" xfId="1222" xr:uid="{A3C371AE-FBA6-4957-8C16-716130664F27}"/>
    <cellStyle name="Normal 77 2 4" xfId="834" xr:uid="{696D20EF-0B1F-457C-ADF2-196A5A7C68F1}"/>
    <cellStyle name="Normal 77 3" xfId="187" xr:uid="{00000000-0005-0000-0000-0000EE010000}"/>
    <cellStyle name="Normal 77 3 2" xfId="403" xr:uid="{00000000-0005-0000-0000-0000EF010000}"/>
    <cellStyle name="Normal 77 3 2 2" xfId="1029" xr:uid="{241576BB-BD71-46D0-9576-CD678BEE3509}"/>
    <cellStyle name="Normal 77 3 3" xfId="605" xr:uid="{00000000-0005-0000-0000-0000F0010000}"/>
    <cellStyle name="Normal 77 3 3 2" xfId="1223" xr:uid="{255D73C2-1C5E-4CFA-8615-1D458F656B7D}"/>
    <cellStyle name="Normal 77 3 4" xfId="835" xr:uid="{E28D8C07-2331-4E35-9E22-5A7D94C2DEF1}"/>
    <cellStyle name="Normal 78 2" xfId="188" xr:uid="{00000000-0005-0000-0000-0000F1010000}"/>
    <cellStyle name="Normal 78 2 2" xfId="404" xr:uid="{00000000-0005-0000-0000-0000F2010000}"/>
    <cellStyle name="Normal 78 2 2 2" xfId="1030" xr:uid="{2BF1EFC3-7901-4192-B5EC-845261A53A47}"/>
    <cellStyle name="Normal 78 2 3" xfId="606" xr:uid="{00000000-0005-0000-0000-0000F3010000}"/>
    <cellStyle name="Normal 78 2 3 2" xfId="1224" xr:uid="{39B42D95-96F2-452B-A71C-D18CEE2EC94A}"/>
    <cellStyle name="Normal 78 2 4" xfId="836" xr:uid="{89FF0008-E1D6-4F26-8330-19BE0B1B674A}"/>
    <cellStyle name="Normal 78 3" xfId="189" xr:uid="{00000000-0005-0000-0000-0000F4010000}"/>
    <cellStyle name="Normal 78 3 2" xfId="405" xr:uid="{00000000-0005-0000-0000-0000F5010000}"/>
    <cellStyle name="Normal 78 3 2 2" xfId="1031" xr:uid="{B32DC474-FEDB-4374-8181-052B14DBAC17}"/>
    <cellStyle name="Normal 78 3 3" xfId="607" xr:uid="{00000000-0005-0000-0000-0000F6010000}"/>
    <cellStyle name="Normal 78 3 3 2" xfId="1225" xr:uid="{E12030DD-2A56-41C4-9462-A6F434BCB120}"/>
    <cellStyle name="Normal 78 3 4" xfId="837" xr:uid="{2A9E9652-24A3-4A92-80CD-4A2EFD7EE1E8}"/>
    <cellStyle name="Normal 79 2" xfId="190" xr:uid="{00000000-0005-0000-0000-0000F7010000}"/>
    <cellStyle name="Normal 79 2 2" xfId="406" xr:uid="{00000000-0005-0000-0000-0000F8010000}"/>
    <cellStyle name="Normal 79 2 2 2" xfId="1032" xr:uid="{A6F32DD0-FEF9-4783-A83F-1BD76A25C90A}"/>
    <cellStyle name="Normal 79 2 3" xfId="608" xr:uid="{00000000-0005-0000-0000-0000F9010000}"/>
    <cellStyle name="Normal 79 2 3 2" xfId="1226" xr:uid="{A621D314-266E-4BF6-9BF7-04DEC55A1F4A}"/>
    <cellStyle name="Normal 79 2 4" xfId="838" xr:uid="{BD0E8333-E866-4E4F-9CCD-F7B756834F7A}"/>
    <cellStyle name="Normal 79 3" xfId="191" xr:uid="{00000000-0005-0000-0000-0000FA010000}"/>
    <cellStyle name="Normal 79 3 2" xfId="407" xr:uid="{00000000-0005-0000-0000-0000FB010000}"/>
    <cellStyle name="Normal 79 3 2 2" xfId="1033" xr:uid="{5F41842F-DD96-4E5A-95A9-E2CC5544B3E2}"/>
    <cellStyle name="Normal 79 3 3" xfId="609" xr:uid="{00000000-0005-0000-0000-0000FC010000}"/>
    <cellStyle name="Normal 79 3 3 2" xfId="1227" xr:uid="{13F6AB00-D63D-4ABE-BB16-B1346511CC10}"/>
    <cellStyle name="Normal 79 3 4" xfId="839" xr:uid="{C4E83E44-5637-4E61-BD2C-2BDF30691BC9}"/>
    <cellStyle name="Normal 8" xfId="1341" xr:uid="{0CE8C734-559D-42DF-9AF5-680E236A1FE2}"/>
    <cellStyle name="Normal 8 2" xfId="192" xr:uid="{00000000-0005-0000-0000-0000FD010000}"/>
    <cellStyle name="Normal 8 2 2" xfId="408" xr:uid="{00000000-0005-0000-0000-0000FE010000}"/>
    <cellStyle name="Normal 8 2 2 2" xfId="1034" xr:uid="{3FECDBCB-0469-41D9-B10B-7EE5BA2D0DF6}"/>
    <cellStyle name="Normal 8 2 3" xfId="610" xr:uid="{00000000-0005-0000-0000-0000FF010000}"/>
    <cellStyle name="Normal 8 2 3 2" xfId="1228" xr:uid="{5B952D06-5761-486A-96E4-2555E9E1952C}"/>
    <cellStyle name="Normal 8 2 4" xfId="840" xr:uid="{012E9862-12FB-49D2-8708-61EA048EE006}"/>
    <cellStyle name="Normal 8 3" xfId="193" xr:uid="{00000000-0005-0000-0000-000000020000}"/>
    <cellStyle name="Normal 8 3 2" xfId="409" xr:uid="{00000000-0005-0000-0000-000001020000}"/>
    <cellStyle name="Normal 8 3 2 2" xfId="1035" xr:uid="{046AE5E1-BBC4-4C2D-A0BD-D43E0FB8EF11}"/>
    <cellStyle name="Normal 8 3 3" xfId="611" xr:uid="{00000000-0005-0000-0000-000002020000}"/>
    <cellStyle name="Normal 8 3 3 2" xfId="1229" xr:uid="{3D0D2E7B-83DC-40DD-B9B3-4A3B5B01C903}"/>
    <cellStyle name="Normal 8 3 4" xfId="841" xr:uid="{6B7246E2-056B-4DCC-A266-A45E674C1C9E}"/>
    <cellStyle name="Normal 80 2" xfId="194" xr:uid="{00000000-0005-0000-0000-000003020000}"/>
    <cellStyle name="Normal 80 2 2" xfId="410" xr:uid="{00000000-0005-0000-0000-000004020000}"/>
    <cellStyle name="Normal 80 2 2 2" xfId="1036" xr:uid="{3D3F7303-C0A0-48A2-AA95-28006F68E511}"/>
    <cellStyle name="Normal 80 2 3" xfId="612" xr:uid="{00000000-0005-0000-0000-000005020000}"/>
    <cellStyle name="Normal 80 2 3 2" xfId="1230" xr:uid="{AE55126F-EAF1-4D6E-BDCE-A1248F316992}"/>
    <cellStyle name="Normal 80 2 4" xfId="842" xr:uid="{05FE5D83-CCC6-46FB-8FA2-18E9E54C75D0}"/>
    <cellStyle name="Normal 80 3" xfId="195" xr:uid="{00000000-0005-0000-0000-000006020000}"/>
    <cellStyle name="Normal 80 3 2" xfId="411" xr:uid="{00000000-0005-0000-0000-000007020000}"/>
    <cellStyle name="Normal 80 3 2 2" xfId="1037" xr:uid="{71B32F06-A04A-4472-A3D3-E8B10606B1CB}"/>
    <cellStyle name="Normal 80 3 3" xfId="613" xr:uid="{00000000-0005-0000-0000-000008020000}"/>
    <cellStyle name="Normal 80 3 3 2" xfId="1231" xr:uid="{445489C0-D4F9-4805-890A-101508A2C4F3}"/>
    <cellStyle name="Normal 80 3 4" xfId="843" xr:uid="{A8BB5E3D-A9D8-495B-B118-B049888266FE}"/>
    <cellStyle name="Normal 81 2" xfId="196" xr:uid="{00000000-0005-0000-0000-000009020000}"/>
    <cellStyle name="Normal 81 2 2" xfId="412" xr:uid="{00000000-0005-0000-0000-00000A020000}"/>
    <cellStyle name="Normal 81 2 2 2" xfId="1038" xr:uid="{4E2A1162-EFF9-43A7-972A-3D7F05BDCEF1}"/>
    <cellStyle name="Normal 81 2 3" xfId="614" xr:uid="{00000000-0005-0000-0000-00000B020000}"/>
    <cellStyle name="Normal 81 2 3 2" xfId="1232" xr:uid="{F6C15008-787C-457A-AED6-F2A4FA10EB90}"/>
    <cellStyle name="Normal 81 2 4" xfId="844" xr:uid="{104A319C-E0A5-4AF5-91E1-0E7976CB7A0F}"/>
    <cellStyle name="Normal 81 3" xfId="197" xr:uid="{00000000-0005-0000-0000-00000C020000}"/>
    <cellStyle name="Normal 81 3 2" xfId="413" xr:uid="{00000000-0005-0000-0000-00000D020000}"/>
    <cellStyle name="Normal 81 3 2 2" xfId="1039" xr:uid="{F92AEB81-3F3A-4C41-9042-D69F5B956947}"/>
    <cellStyle name="Normal 81 3 3" xfId="615" xr:uid="{00000000-0005-0000-0000-00000E020000}"/>
    <cellStyle name="Normal 81 3 3 2" xfId="1233" xr:uid="{F5AD866B-9EE4-4910-B16B-EDD432C8B48D}"/>
    <cellStyle name="Normal 81 3 4" xfId="845" xr:uid="{2F6616C5-D06F-4120-BE09-E5036BBC6A86}"/>
    <cellStyle name="Normal 82 2" xfId="198" xr:uid="{00000000-0005-0000-0000-00000F020000}"/>
    <cellStyle name="Normal 82 2 2" xfId="414" xr:uid="{00000000-0005-0000-0000-000010020000}"/>
    <cellStyle name="Normal 82 2 2 2" xfId="1040" xr:uid="{DF0DDCCD-3316-4ACF-A1F2-489D5BBE7BD4}"/>
    <cellStyle name="Normal 82 2 3" xfId="616" xr:uid="{00000000-0005-0000-0000-000011020000}"/>
    <cellStyle name="Normal 82 2 3 2" xfId="1234" xr:uid="{78BB6786-9CC3-451F-B6CC-C8C2246AE26F}"/>
    <cellStyle name="Normal 82 2 4" xfId="846" xr:uid="{8EB1D0F9-8B0B-4C82-9CEE-D24555A84E8E}"/>
    <cellStyle name="Normal 82 3" xfId="199" xr:uid="{00000000-0005-0000-0000-000012020000}"/>
    <cellStyle name="Normal 82 3 2" xfId="415" xr:uid="{00000000-0005-0000-0000-000013020000}"/>
    <cellStyle name="Normal 82 3 2 2" xfId="1041" xr:uid="{110F79E5-CD5C-43A3-B2F2-6BD5D5432CED}"/>
    <cellStyle name="Normal 82 3 3" xfId="617" xr:uid="{00000000-0005-0000-0000-000014020000}"/>
    <cellStyle name="Normal 82 3 3 2" xfId="1235" xr:uid="{1C752059-A94D-449E-A56C-B5C082B59199}"/>
    <cellStyle name="Normal 82 3 4" xfId="847" xr:uid="{D875D03F-15E2-42ED-9D03-FE37328046EF}"/>
    <cellStyle name="Normal 83 2" xfId="200" xr:uid="{00000000-0005-0000-0000-000015020000}"/>
    <cellStyle name="Normal 83 2 2" xfId="416" xr:uid="{00000000-0005-0000-0000-000016020000}"/>
    <cellStyle name="Normal 83 2 2 2" xfId="1042" xr:uid="{64448A86-C2CF-4BDB-980B-92FB32A8EA3E}"/>
    <cellStyle name="Normal 83 2 3" xfId="618" xr:uid="{00000000-0005-0000-0000-000017020000}"/>
    <cellStyle name="Normal 83 2 3 2" xfId="1236" xr:uid="{5EEE6162-FA92-4F1D-A2B6-9E577CD4FA8D}"/>
    <cellStyle name="Normal 83 2 4" xfId="848" xr:uid="{2064C0DC-FE23-41A6-935E-77AF50148561}"/>
    <cellStyle name="Normal 83 3" xfId="201" xr:uid="{00000000-0005-0000-0000-000018020000}"/>
    <cellStyle name="Normal 83 3 2" xfId="417" xr:uid="{00000000-0005-0000-0000-000019020000}"/>
    <cellStyle name="Normal 83 3 2 2" xfId="1043" xr:uid="{3D82D26A-E4C1-4A0E-8616-FDFFD569E57F}"/>
    <cellStyle name="Normal 83 3 3" xfId="619" xr:uid="{00000000-0005-0000-0000-00001A020000}"/>
    <cellStyle name="Normal 83 3 3 2" xfId="1237" xr:uid="{F9BCB2C3-D0EF-40B2-8817-6418675212DD}"/>
    <cellStyle name="Normal 83 3 4" xfId="849" xr:uid="{CE7108C7-1E12-4B29-A800-554CEF324D36}"/>
    <cellStyle name="Normal 84 2" xfId="202" xr:uid="{00000000-0005-0000-0000-00001B020000}"/>
    <cellStyle name="Normal 84 2 2" xfId="418" xr:uid="{00000000-0005-0000-0000-00001C020000}"/>
    <cellStyle name="Normal 84 2 2 2" xfId="1044" xr:uid="{A52437CE-4EF4-4DA0-96D4-C4292FE51B37}"/>
    <cellStyle name="Normal 84 2 3" xfId="620" xr:uid="{00000000-0005-0000-0000-00001D020000}"/>
    <cellStyle name="Normal 84 2 3 2" xfId="1238" xr:uid="{246AD5FC-5CCE-445A-9AF6-0A0C7B20BE35}"/>
    <cellStyle name="Normal 84 2 4" xfId="850" xr:uid="{C6DDB2D5-107E-47EF-9FBD-84FE7DDFE695}"/>
    <cellStyle name="Normal 84 3" xfId="203" xr:uid="{00000000-0005-0000-0000-00001E020000}"/>
    <cellStyle name="Normal 84 3 2" xfId="419" xr:uid="{00000000-0005-0000-0000-00001F020000}"/>
    <cellStyle name="Normal 84 3 2 2" xfId="1045" xr:uid="{ED389CAA-AE9A-4205-BEA9-E98DF2579F6B}"/>
    <cellStyle name="Normal 84 3 3" xfId="621" xr:uid="{00000000-0005-0000-0000-000020020000}"/>
    <cellStyle name="Normal 84 3 3 2" xfId="1239" xr:uid="{78762EEA-C3B1-4726-8410-6757B10FBB8B}"/>
    <cellStyle name="Normal 84 3 4" xfId="851" xr:uid="{DF458B1E-5CB2-44CF-909A-8B7E6A4AB1EA}"/>
    <cellStyle name="Normal 85 2" xfId="204" xr:uid="{00000000-0005-0000-0000-000021020000}"/>
    <cellStyle name="Normal 85 2 2" xfId="420" xr:uid="{00000000-0005-0000-0000-000022020000}"/>
    <cellStyle name="Normal 85 2 2 2" xfId="1046" xr:uid="{47166E83-ACCF-49B8-A64A-43271E4A0C98}"/>
    <cellStyle name="Normal 85 2 3" xfId="622" xr:uid="{00000000-0005-0000-0000-000023020000}"/>
    <cellStyle name="Normal 85 2 3 2" xfId="1240" xr:uid="{5B689585-28A4-476A-AEE3-A3445584E3A7}"/>
    <cellStyle name="Normal 85 2 4" xfId="852" xr:uid="{EB15DB7D-E32A-4440-A138-738420423A8B}"/>
    <cellStyle name="Normal 85 3" xfId="205" xr:uid="{00000000-0005-0000-0000-000024020000}"/>
    <cellStyle name="Normal 85 3 2" xfId="421" xr:uid="{00000000-0005-0000-0000-000025020000}"/>
    <cellStyle name="Normal 85 3 2 2" xfId="1047" xr:uid="{AF108061-8D57-4D53-95C1-4579B2B241C4}"/>
    <cellStyle name="Normal 85 3 3" xfId="623" xr:uid="{00000000-0005-0000-0000-000026020000}"/>
    <cellStyle name="Normal 85 3 3 2" xfId="1241" xr:uid="{26A14BFD-8A79-43B9-A60A-970A652F912A}"/>
    <cellStyle name="Normal 85 3 4" xfId="853" xr:uid="{990593C3-E567-4E6E-B26B-664AB9220AB5}"/>
    <cellStyle name="Normal 86 2" xfId="206" xr:uid="{00000000-0005-0000-0000-000027020000}"/>
    <cellStyle name="Normal 86 2 2" xfId="422" xr:uid="{00000000-0005-0000-0000-000028020000}"/>
    <cellStyle name="Normal 86 2 2 2" xfId="1048" xr:uid="{2590237D-DCC0-44A4-9589-62F81DCF6E00}"/>
    <cellStyle name="Normal 86 2 3" xfId="624" xr:uid="{00000000-0005-0000-0000-000029020000}"/>
    <cellStyle name="Normal 86 2 3 2" xfId="1242" xr:uid="{6125DDAB-895A-4084-8E80-0BCA8799FCFA}"/>
    <cellStyle name="Normal 86 2 4" xfId="854" xr:uid="{5D7BE4CA-D916-4739-B00E-D035BB1BA8AE}"/>
    <cellStyle name="Normal 86 3" xfId="207" xr:uid="{00000000-0005-0000-0000-00002A020000}"/>
    <cellStyle name="Normal 86 3 2" xfId="423" xr:uid="{00000000-0005-0000-0000-00002B020000}"/>
    <cellStyle name="Normal 86 3 2 2" xfId="1049" xr:uid="{E815832C-CCC2-40FA-A0D4-73D91888B7A7}"/>
    <cellStyle name="Normal 86 3 3" xfId="625" xr:uid="{00000000-0005-0000-0000-00002C020000}"/>
    <cellStyle name="Normal 86 3 3 2" xfId="1243" xr:uid="{A8AAF09C-E83C-4392-A34C-1C5B8700B950}"/>
    <cellStyle name="Normal 86 3 4" xfId="855" xr:uid="{4393003D-D578-4F93-8FBA-DD4BDCC12FD3}"/>
    <cellStyle name="Normal 87 2" xfId="208" xr:uid="{00000000-0005-0000-0000-00002D020000}"/>
    <cellStyle name="Normal 87 2 2" xfId="424" xr:uid="{00000000-0005-0000-0000-00002E020000}"/>
    <cellStyle name="Normal 87 2 2 2" xfId="1050" xr:uid="{1F6FD777-4C1C-40AB-932E-E9F10D1FACF8}"/>
    <cellStyle name="Normal 87 2 3" xfId="626" xr:uid="{00000000-0005-0000-0000-00002F020000}"/>
    <cellStyle name="Normal 87 2 3 2" xfId="1244" xr:uid="{5EF9B4A7-B7A6-44FC-9442-323014251D73}"/>
    <cellStyle name="Normal 87 2 4" xfId="856" xr:uid="{26256FCB-E907-4E71-95CE-D3D8FD594B45}"/>
    <cellStyle name="Normal 87 3" xfId="209" xr:uid="{00000000-0005-0000-0000-000030020000}"/>
    <cellStyle name="Normal 87 3 2" xfId="425" xr:uid="{00000000-0005-0000-0000-000031020000}"/>
    <cellStyle name="Normal 87 3 2 2" xfId="1051" xr:uid="{FC9A806D-6618-43E7-9D36-133487A3E0A6}"/>
    <cellStyle name="Normal 87 3 3" xfId="627" xr:uid="{00000000-0005-0000-0000-000032020000}"/>
    <cellStyle name="Normal 87 3 3 2" xfId="1245" xr:uid="{3B4CAC64-9B0B-46D2-95AA-0116EB998D18}"/>
    <cellStyle name="Normal 87 3 4" xfId="857" xr:uid="{A53420C2-D5B5-4DF5-8797-A6C03C5897B4}"/>
    <cellStyle name="Normal 88 2" xfId="210" xr:uid="{00000000-0005-0000-0000-000033020000}"/>
    <cellStyle name="Normal 88 2 2" xfId="426" xr:uid="{00000000-0005-0000-0000-000034020000}"/>
    <cellStyle name="Normal 88 2 2 2" xfId="1052" xr:uid="{876A1D1C-C975-4E43-927B-BADC73D4F9F8}"/>
    <cellStyle name="Normal 88 2 3" xfId="628" xr:uid="{00000000-0005-0000-0000-000035020000}"/>
    <cellStyle name="Normal 88 2 3 2" xfId="1246" xr:uid="{4ED9B324-B639-485E-B87F-BFDACFF4F2C0}"/>
    <cellStyle name="Normal 88 2 4" xfId="858" xr:uid="{5E92F901-4B92-4C05-8567-63D88AA6A48D}"/>
    <cellStyle name="Normal 88 3" xfId="211" xr:uid="{00000000-0005-0000-0000-000036020000}"/>
    <cellStyle name="Normal 88 3 2" xfId="427" xr:uid="{00000000-0005-0000-0000-000037020000}"/>
    <cellStyle name="Normal 88 3 2 2" xfId="1053" xr:uid="{ECDFC401-D409-40B2-8FC9-34FC322A38FD}"/>
    <cellStyle name="Normal 88 3 3" xfId="629" xr:uid="{00000000-0005-0000-0000-000038020000}"/>
    <cellStyle name="Normal 88 3 3 2" xfId="1247" xr:uid="{53A62ACD-5C14-4D4F-ACDD-B2A98AED3F46}"/>
    <cellStyle name="Normal 88 3 4" xfId="859" xr:uid="{84F69801-23B8-487B-9BD6-86F71EBEB5D7}"/>
    <cellStyle name="Normal 89 2" xfId="212" xr:uid="{00000000-0005-0000-0000-000039020000}"/>
    <cellStyle name="Normal 89 2 2" xfId="428" xr:uid="{00000000-0005-0000-0000-00003A020000}"/>
    <cellStyle name="Normal 89 2 2 2" xfId="1054" xr:uid="{6A080858-ABA5-417C-8774-6955D011C49D}"/>
    <cellStyle name="Normal 89 2 3" xfId="630" xr:uid="{00000000-0005-0000-0000-00003B020000}"/>
    <cellStyle name="Normal 89 2 3 2" xfId="1248" xr:uid="{96A8EA42-ED36-468B-8FD1-02342A1700C0}"/>
    <cellStyle name="Normal 89 2 4" xfId="860" xr:uid="{67327470-224C-4411-BE1A-84877BC56686}"/>
    <cellStyle name="Normal 89 3" xfId="213" xr:uid="{00000000-0005-0000-0000-00003C020000}"/>
    <cellStyle name="Normal 89 3 2" xfId="429" xr:uid="{00000000-0005-0000-0000-00003D020000}"/>
    <cellStyle name="Normal 89 3 2 2" xfId="1055" xr:uid="{93DD1DCB-6735-4C6D-A05C-A4C5DB659278}"/>
    <cellStyle name="Normal 89 3 3" xfId="631" xr:uid="{00000000-0005-0000-0000-00003E020000}"/>
    <cellStyle name="Normal 89 3 3 2" xfId="1249" xr:uid="{F19FED42-7504-41C6-AF7D-51FC4193C652}"/>
    <cellStyle name="Normal 89 3 4" xfId="861" xr:uid="{89B59B39-E712-4709-BCB1-B1968A183EBF}"/>
    <cellStyle name="Normal 9" xfId="1361" xr:uid="{068755DF-7D38-49C8-B420-6FE895E84DD5}"/>
    <cellStyle name="Normal 9 2" xfId="214" xr:uid="{00000000-0005-0000-0000-00003F020000}"/>
    <cellStyle name="Normal 9 2 2" xfId="430" xr:uid="{00000000-0005-0000-0000-000040020000}"/>
    <cellStyle name="Normal 9 2 2 2" xfId="1056" xr:uid="{371B1659-16DF-4AAF-A68C-9CA1D4E7CFCD}"/>
    <cellStyle name="Normal 9 2 3" xfId="632" xr:uid="{00000000-0005-0000-0000-000041020000}"/>
    <cellStyle name="Normal 9 2 3 2" xfId="1250" xr:uid="{E684B96F-375D-4D5D-A214-BFBA94CFE362}"/>
    <cellStyle name="Normal 9 2 4" xfId="862" xr:uid="{2460E023-40C7-4EED-88DE-AF1D5E9186CD}"/>
    <cellStyle name="Normal 9 3" xfId="215" xr:uid="{00000000-0005-0000-0000-000042020000}"/>
    <cellStyle name="Normal 9 3 2" xfId="431" xr:uid="{00000000-0005-0000-0000-000043020000}"/>
    <cellStyle name="Normal 9 3 2 2" xfId="1057" xr:uid="{0D764E90-2539-4460-8FEC-49A2A9A8AE09}"/>
    <cellStyle name="Normal 9 3 3" xfId="633" xr:uid="{00000000-0005-0000-0000-000044020000}"/>
    <cellStyle name="Normal 9 3 3 2" xfId="1251" xr:uid="{31D98723-8617-4DC9-BC3A-0F78CEA287B3}"/>
    <cellStyle name="Normal 9 3 4" xfId="863" xr:uid="{D412B8DB-00C4-4F51-AC74-9E18E665BA9E}"/>
    <cellStyle name="Normal 90 2" xfId="216" xr:uid="{00000000-0005-0000-0000-000045020000}"/>
    <cellStyle name="Normal 90 2 2" xfId="432" xr:uid="{00000000-0005-0000-0000-000046020000}"/>
    <cellStyle name="Normal 90 2 2 2" xfId="1058" xr:uid="{26FC8851-34FE-4A8D-81A3-607EFA75E6A2}"/>
    <cellStyle name="Normal 90 2 3" xfId="634" xr:uid="{00000000-0005-0000-0000-000047020000}"/>
    <cellStyle name="Normal 90 2 3 2" xfId="1252" xr:uid="{A1BDD6E2-4E56-4BC1-AB1D-12E33B13EBBE}"/>
    <cellStyle name="Normal 90 2 4" xfId="864" xr:uid="{8E980090-3E99-4412-926D-138275B09B7A}"/>
    <cellStyle name="Normal 90 3" xfId="217" xr:uid="{00000000-0005-0000-0000-000048020000}"/>
    <cellStyle name="Normal 90 3 2" xfId="433" xr:uid="{00000000-0005-0000-0000-000049020000}"/>
    <cellStyle name="Normal 90 3 2 2" xfId="1059" xr:uid="{16F41A8A-3A64-4BD8-A094-132226B477E4}"/>
    <cellStyle name="Normal 90 3 3" xfId="635" xr:uid="{00000000-0005-0000-0000-00004A020000}"/>
    <cellStyle name="Normal 90 3 3 2" xfId="1253" xr:uid="{28549E08-3EA7-4308-BED7-C3BAF4F808B4}"/>
    <cellStyle name="Normal 90 3 4" xfId="865" xr:uid="{2A74292C-9C44-425A-BE97-F20C881A0201}"/>
    <cellStyle name="Normal 92 2" xfId="218" xr:uid="{00000000-0005-0000-0000-00004B020000}"/>
    <cellStyle name="Normal 92 2 2" xfId="434" xr:uid="{00000000-0005-0000-0000-00004C020000}"/>
    <cellStyle name="Normal 92 2 2 2" xfId="1060" xr:uid="{88D1E19D-4910-4756-BA23-669F444E56FB}"/>
    <cellStyle name="Normal 92 2 3" xfId="636" xr:uid="{00000000-0005-0000-0000-00004D020000}"/>
    <cellStyle name="Normal 92 2 3 2" xfId="1254" xr:uid="{DDC0B0CA-6F9B-40CE-A5C5-AEE1B48C7616}"/>
    <cellStyle name="Normal 92 2 4" xfId="866" xr:uid="{03BCF221-E709-417B-9002-57DD9F0C42FD}"/>
    <cellStyle name="Normal 92 3" xfId="219" xr:uid="{00000000-0005-0000-0000-00004E020000}"/>
    <cellStyle name="Normal 92 3 2" xfId="435" xr:uid="{00000000-0005-0000-0000-00004F020000}"/>
    <cellStyle name="Normal 92 3 2 2" xfId="1061" xr:uid="{218402B3-DC2C-4F85-A0E7-391433C99E0C}"/>
    <cellStyle name="Normal 92 3 3" xfId="637" xr:uid="{00000000-0005-0000-0000-000050020000}"/>
    <cellStyle name="Normal 92 3 3 2" xfId="1255" xr:uid="{95FB328D-2241-488C-93F1-48CFAF4DF846}"/>
    <cellStyle name="Normal 92 3 4" xfId="867" xr:uid="{B2D4BF5B-93F8-431E-84CF-695AC2EEEEE2}"/>
    <cellStyle name="Normal 94 2" xfId="220" xr:uid="{00000000-0005-0000-0000-000051020000}"/>
    <cellStyle name="Normal 94 2 2" xfId="436" xr:uid="{00000000-0005-0000-0000-000052020000}"/>
    <cellStyle name="Normal 94 2 2 2" xfId="1062" xr:uid="{20639874-9C11-4182-9388-FD114DE11798}"/>
    <cellStyle name="Normal 94 2 3" xfId="638" xr:uid="{00000000-0005-0000-0000-000053020000}"/>
    <cellStyle name="Normal 94 2 3 2" xfId="1256" xr:uid="{69BD320F-B357-48C8-8E58-A51B28BA891E}"/>
    <cellStyle name="Normal 94 2 4" xfId="868" xr:uid="{8BA3F9F2-62CF-456D-A4C6-2A8940A0FBCF}"/>
    <cellStyle name="Normal 94 3" xfId="221" xr:uid="{00000000-0005-0000-0000-000054020000}"/>
    <cellStyle name="Normal 94 3 2" xfId="437" xr:uid="{00000000-0005-0000-0000-000055020000}"/>
    <cellStyle name="Normal 94 3 2 2" xfId="1063" xr:uid="{4DB36E6F-4519-45F8-BFD2-589E6FAB54D8}"/>
    <cellStyle name="Normal 94 3 3" xfId="639" xr:uid="{00000000-0005-0000-0000-000056020000}"/>
    <cellStyle name="Normal 94 3 3 2" xfId="1257" xr:uid="{FE793BE6-69DE-41A5-B2C3-9F977547C4FD}"/>
    <cellStyle name="Normal 94 3 4" xfId="869" xr:uid="{0E3E5969-78EE-4D4B-A8EC-1671B44DFEB7}"/>
    <cellStyle name="Normal 95 2" xfId="222" xr:uid="{00000000-0005-0000-0000-000057020000}"/>
    <cellStyle name="Normal 95 2 2" xfId="438" xr:uid="{00000000-0005-0000-0000-000058020000}"/>
    <cellStyle name="Normal 95 2 2 2" xfId="1064" xr:uid="{7C170E12-5A95-4814-B1D1-FA2CD72F861B}"/>
    <cellStyle name="Normal 95 2 3" xfId="640" xr:uid="{00000000-0005-0000-0000-000059020000}"/>
    <cellStyle name="Normal 95 2 3 2" xfId="1258" xr:uid="{6D9D71A0-3279-4788-B4C3-A8A250E37463}"/>
    <cellStyle name="Normal 95 2 4" xfId="870" xr:uid="{4487FC7E-1D31-4C17-B739-BA2CC13AE82B}"/>
    <cellStyle name="Normal 95 3" xfId="223" xr:uid="{00000000-0005-0000-0000-00005A020000}"/>
    <cellStyle name="Normal 95 3 2" xfId="439" xr:uid="{00000000-0005-0000-0000-00005B020000}"/>
    <cellStyle name="Normal 95 3 2 2" xfId="1065" xr:uid="{2A8FD1F6-27C6-46F0-A55B-F383DCCFD7AE}"/>
    <cellStyle name="Normal 95 3 3" xfId="641" xr:uid="{00000000-0005-0000-0000-00005C020000}"/>
    <cellStyle name="Normal 95 3 3 2" xfId="1259" xr:uid="{EE0B7379-303A-436E-8C5F-5029FF11DAE7}"/>
    <cellStyle name="Normal 95 3 4" xfId="871" xr:uid="{F77F7672-18BE-43A5-8DD6-ABD6EDF6E4D6}"/>
    <cellStyle name="Normal 96 2" xfId="224" xr:uid="{00000000-0005-0000-0000-00005D020000}"/>
    <cellStyle name="Normal 96 2 2" xfId="440" xr:uid="{00000000-0005-0000-0000-00005E020000}"/>
    <cellStyle name="Normal 96 2 2 2" xfId="1066" xr:uid="{7F62AC8A-7C79-45BA-B84C-BFFC1407E506}"/>
    <cellStyle name="Normal 96 2 3" xfId="642" xr:uid="{00000000-0005-0000-0000-00005F020000}"/>
    <cellStyle name="Normal 96 2 3 2" xfId="1260" xr:uid="{60FF25AE-DA63-4133-AF91-96CC64E8AC56}"/>
    <cellStyle name="Normal 96 2 4" xfId="872" xr:uid="{3392EB07-8CE2-412B-8C4D-926CE753CB54}"/>
    <cellStyle name="Normal 96 3" xfId="225" xr:uid="{00000000-0005-0000-0000-000060020000}"/>
    <cellStyle name="Normal 96 3 2" xfId="441" xr:uid="{00000000-0005-0000-0000-000061020000}"/>
    <cellStyle name="Normal 96 3 2 2" xfId="1067" xr:uid="{8C6D0AD5-8F16-4FF6-88F4-043C486C2E35}"/>
    <cellStyle name="Normal 96 3 3" xfId="643" xr:uid="{00000000-0005-0000-0000-000062020000}"/>
    <cellStyle name="Normal 96 3 3 2" xfId="1261" xr:uid="{E21B90C8-29F4-4095-A1A2-43861A2649A4}"/>
    <cellStyle name="Normal 96 3 4" xfId="873" xr:uid="{97393618-DC50-4485-8F69-BEC5B3F3B129}"/>
    <cellStyle name="Normal 97 2" xfId="226" xr:uid="{00000000-0005-0000-0000-000063020000}"/>
    <cellStyle name="Normal 97 2 2" xfId="442" xr:uid="{00000000-0005-0000-0000-000064020000}"/>
    <cellStyle name="Normal 97 2 2 2" xfId="1068" xr:uid="{F4523512-E183-428A-8057-4A0865FD9AF5}"/>
    <cellStyle name="Normal 97 2 3" xfId="644" xr:uid="{00000000-0005-0000-0000-000065020000}"/>
    <cellStyle name="Normal 97 2 3 2" xfId="1262" xr:uid="{ACD1C9DF-44FE-42D1-B23C-4277693C6321}"/>
    <cellStyle name="Normal 97 2 4" xfId="874" xr:uid="{E90A6C48-8E6A-4609-A615-278737B74C36}"/>
    <cellStyle name="Normal 97 3" xfId="227" xr:uid="{00000000-0005-0000-0000-000066020000}"/>
    <cellStyle name="Normal 97 3 2" xfId="443" xr:uid="{00000000-0005-0000-0000-000067020000}"/>
    <cellStyle name="Normal 97 3 2 2" xfId="1069" xr:uid="{273F7A3A-8199-48CE-A9F7-5DF239E59C53}"/>
    <cellStyle name="Normal 97 3 3" xfId="645" xr:uid="{00000000-0005-0000-0000-000068020000}"/>
    <cellStyle name="Normal 97 3 3 2" xfId="1263" xr:uid="{E365ECB6-060A-455C-823D-68A113E93D18}"/>
    <cellStyle name="Normal 97 3 4" xfId="875" xr:uid="{71E973A2-A373-4CBF-AC79-134815C4FC90}"/>
    <cellStyle name="Normal 98 2" xfId="228" xr:uid="{00000000-0005-0000-0000-000069020000}"/>
    <cellStyle name="Normal 98 2 2" xfId="444" xr:uid="{00000000-0005-0000-0000-00006A020000}"/>
    <cellStyle name="Normal 98 2 2 2" xfId="1070" xr:uid="{B198BDEF-E926-4B45-8305-AE2A049886A2}"/>
    <cellStyle name="Normal 98 2 3" xfId="646" xr:uid="{00000000-0005-0000-0000-00006B020000}"/>
    <cellStyle name="Normal 98 2 3 2" xfId="1264" xr:uid="{7F5F7EFC-B7F8-490A-A4EB-9C0E463C067D}"/>
    <cellStyle name="Normal 98 2 4" xfId="876" xr:uid="{E3BFB7A7-5692-40C7-8797-CE848AEBE37B}"/>
    <cellStyle name="Normal 98 3" xfId="229" xr:uid="{00000000-0005-0000-0000-00006C020000}"/>
    <cellStyle name="Normal 98 3 2" xfId="445" xr:uid="{00000000-0005-0000-0000-00006D020000}"/>
    <cellStyle name="Normal 98 3 2 2" xfId="1071" xr:uid="{ADBCFB07-2C8C-480D-9D3F-D334345A8244}"/>
    <cellStyle name="Normal 98 3 3" xfId="647" xr:uid="{00000000-0005-0000-0000-00006E020000}"/>
    <cellStyle name="Normal 98 3 3 2" xfId="1265" xr:uid="{FC602717-F8FE-4008-82C7-9C1CA1EC4046}"/>
    <cellStyle name="Normal 98 3 4" xfId="877" xr:uid="{946B3866-3D91-4C27-93C7-A218E3D4F2C5}"/>
    <cellStyle name="Normal 99 2" xfId="230" xr:uid="{00000000-0005-0000-0000-00006F020000}"/>
    <cellStyle name="Normal 99 2 2" xfId="446" xr:uid="{00000000-0005-0000-0000-000070020000}"/>
    <cellStyle name="Normal 99 2 2 2" xfId="1072" xr:uid="{A9C75471-8052-4A64-8577-5FB0D88D9631}"/>
    <cellStyle name="Normal 99 2 3" xfId="648" xr:uid="{00000000-0005-0000-0000-000071020000}"/>
    <cellStyle name="Normal 99 2 3 2" xfId="1266" xr:uid="{28AF1809-70CF-4E3B-A205-ACDADB20C48F}"/>
    <cellStyle name="Normal 99 2 4" xfId="878" xr:uid="{D0E94BAA-2C10-4629-9FFA-1E8574C111CB}"/>
    <cellStyle name="Normal 99 3" xfId="231" xr:uid="{00000000-0005-0000-0000-000072020000}"/>
    <cellStyle name="Normal 99 3 2" xfId="447" xr:uid="{00000000-0005-0000-0000-000073020000}"/>
    <cellStyle name="Normal 99 3 2 2" xfId="1073" xr:uid="{1D171928-C2C1-49F1-B76A-3A7E25B13AE3}"/>
    <cellStyle name="Normal 99 3 3" xfId="649" xr:uid="{00000000-0005-0000-0000-000074020000}"/>
    <cellStyle name="Normal 99 3 3 2" xfId="1267" xr:uid="{9F23673B-E473-4666-866A-7B56DBC95880}"/>
    <cellStyle name="Normal 99 3 4" xfId="879" xr:uid="{C26FBA6F-E66C-43CA-A8BF-389C170D80B2}"/>
    <cellStyle name="Nota 2" xfId="232" xr:uid="{00000000-0005-0000-0000-000075020000}"/>
    <cellStyle name="Nota 2 2" xfId="880" xr:uid="{B2358E52-A71B-4AE9-A51B-2352065C70C1}"/>
    <cellStyle name="Nota 3" xfId="1277" xr:uid="{28F7C796-023C-4807-AAE2-7FE7C7BD0C48}"/>
    <cellStyle name="Nota 4" xfId="1284" xr:uid="{E7B18896-D74C-4C43-A240-94DAE5229D7A}"/>
    <cellStyle name="Nota 5" xfId="1302" xr:uid="{2076B8E7-3D8E-40AC-A512-32DE22C0CF24}"/>
    <cellStyle name="Nota 6" xfId="1322" xr:uid="{B1A87D24-36C0-4E4A-BF54-D32BA44A7C68}"/>
    <cellStyle name="Nota 7" xfId="1342" xr:uid="{20A54067-4542-472C-9989-57DC17265953}"/>
    <cellStyle name="Nota 8" xfId="1362" xr:uid="{2690C1B7-5EDA-4472-A3E3-98DE8E7F429B}"/>
    <cellStyle name="Nota 9" xfId="1382" xr:uid="{6D721CCF-4B18-44ED-83E8-04B6BB41BB4B}"/>
    <cellStyle name="Notitie" xfId="448" xr:uid="{00000000-0005-0000-0000-000076020000}"/>
    <cellStyle name="Ongeldig" xfId="449" xr:uid="{00000000-0005-0000-0000-000077020000}"/>
    <cellStyle name="Output" xfId="234" builtinId="21" customBuiltin="1"/>
    <cellStyle name="Percent" xfId="233" xr:uid="{00000000-0005-0000-0000-000078020000}"/>
    <cellStyle name="Standard_FeatureCompatibility" xfId="450" xr:uid="{00000000-0005-0000-0000-00007B020000}"/>
    <cellStyle name="Titel" xfId="451" xr:uid="{00000000-0005-0000-0000-00007E020000}"/>
    <cellStyle name="Title" xfId="237" builtinId="15" customBuiltin="1"/>
    <cellStyle name="Título 5" xfId="881" xr:uid="{51457E2C-B1D0-42B6-90FC-681526EED8FA}"/>
    <cellStyle name="Título 6" xfId="1276" xr:uid="{08811252-4216-4616-92B3-344C0722D9BA}"/>
    <cellStyle name="Totaal" xfId="452" xr:uid="{00000000-0005-0000-0000-000084020000}"/>
    <cellStyle name="Total" xfId="242" builtinId="25" customBuiltin="1"/>
    <cellStyle name="Uitvoer" xfId="453" xr:uid="{00000000-0005-0000-0000-000086020000}"/>
    <cellStyle name="Verklarende tekst" xfId="454" xr:uid="{00000000-0005-0000-0000-000087020000}"/>
    <cellStyle name="Vírgula 2" xfId="243" xr:uid="{00000000-0005-0000-0000-000088020000}"/>
    <cellStyle name="Vírgula 2 2" xfId="650" xr:uid="{00000000-0005-0000-0000-000089020000}"/>
    <cellStyle name="Vírgula 2 2 2" xfId="1268" xr:uid="{042D7C80-ABD0-49EE-8E32-6CD664C56897}"/>
    <cellStyle name="Vírgula 2 3" xfId="882" xr:uid="{9CBF77A6-AF7B-49D0-A1D0-D0F17CD5EF7B}"/>
    <cellStyle name="Waarschuwingstekst" xfId="455" xr:uid="{00000000-0005-0000-0000-00008A020000}"/>
    <cellStyle name="Warning Text" xfId="235" builtinId="11" customBuiltin="1"/>
  </cellStyles>
  <dxfs count="2">
    <dxf>
      <fill>
        <gradientFill>
          <stop position="0">
            <color theme="0"/>
          </stop>
          <stop position="1">
            <color rgb="FFFFC000"/>
          </stop>
        </gradientFill>
      </fill>
    </dxf>
    <dxf>
      <fill>
        <gradientFill degree="180">
          <stop position="0">
            <color theme="0"/>
          </stop>
          <stop position="1">
            <color rgb="FFFFC000"/>
          </stop>
        </gradientFill>
      </fill>
    </dxf>
  </dxfs>
  <tableStyles count="0" defaultTableStyle="TableStyleMedium9" defaultPivotStyle="PivotStyleLight16"/>
  <colors>
    <mruColors>
      <color rgb="FF0066A1"/>
      <color rgb="FFEB94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ctrlProps/ctrlProp1.xml><?xml version="1.0" encoding="utf-8"?>
<formControlPr xmlns="http://schemas.microsoft.com/office/spreadsheetml/2009/9/main" objectType="Drop" dropStyle="combo" dx="26" sel="0" val="0"/>
</file>

<file path=xl/ctrlProps/ctrlProp2.xml><?xml version="1.0" encoding="utf-8"?>
<formControlPr xmlns="http://schemas.microsoft.com/office/spreadsheetml/2009/9/main" objectType="Drop" dropStyle="combo" dx="26"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jpe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7.xml.rels><?xml version="1.0" encoding="UTF-8" standalone="yes"?>
<Relationships xmlns="http://schemas.openxmlformats.org/package/2006/relationships"><Relationship Id="rId8" Type="http://schemas.openxmlformats.org/officeDocument/2006/relationships/image" Target="../media/image28.jpe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jpeg"/><Relationship Id="rId1" Type="http://schemas.openxmlformats.org/officeDocument/2006/relationships/image" Target="../media/image21.emf"/><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9.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33</xdr:col>
      <xdr:colOff>457200</xdr:colOff>
      <xdr:row>2</xdr:row>
      <xdr:rowOff>76200</xdr:rowOff>
    </xdr:from>
    <xdr:to>
      <xdr:col>37</xdr:col>
      <xdr:colOff>324214</xdr:colOff>
      <xdr:row>18</xdr:row>
      <xdr:rowOff>97574</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8117740" y="449580"/>
          <a:ext cx="2610214" cy="30007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63</xdr:row>
      <xdr:rowOff>2279</xdr:rowOff>
    </xdr:from>
    <xdr:to>
      <xdr:col>5</xdr:col>
      <xdr:colOff>105394</xdr:colOff>
      <xdr:row>64</xdr:row>
      <xdr:rowOff>786166</xdr:rowOff>
    </xdr:to>
    <xdr:pic>
      <xdr:nvPicPr>
        <xdr:cNvPr id="6" name="image2.png">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xdr:blipFill>
      <xdr:spPr>
        <a:xfrm>
          <a:off x="0" y="16515730"/>
          <a:ext cx="6468094" cy="953681"/>
        </a:xfrm>
        <a:prstGeom prst="rect">
          <a:avLst/>
        </a:prstGeom>
        <a:ln w="0">
          <a:noFill/>
        </a:ln>
      </xdr:spPr>
    </xdr:pic>
    <xdr:clientData/>
  </xdr:twoCellAnchor>
  <xdr:twoCellAnchor editAs="absolute">
    <xdr:from>
      <xdr:col>0</xdr:col>
      <xdr:colOff>0</xdr:colOff>
      <xdr:row>68</xdr:row>
      <xdr:rowOff>106459</xdr:rowOff>
    </xdr:from>
    <xdr:to>
      <xdr:col>5</xdr:col>
      <xdr:colOff>85696</xdr:colOff>
      <xdr:row>74</xdr:row>
      <xdr:rowOff>45623</xdr:rowOff>
    </xdr:to>
    <xdr:pic>
      <xdr:nvPicPr>
        <xdr:cNvPr id="7" name="image6.png">
          <a:extLst>
            <a:ext uri="{FF2B5EF4-FFF2-40B4-BE49-F238E27FC236}">
              <a16:creationId xmlns:a16="http://schemas.microsoft.com/office/drawing/2014/main" id="{00000000-0008-0000-0400-000007000000}"/>
            </a:ext>
            <a:ext uri="{147F2762-F138-4A5C-976F-8EAC2B608ADB}">
              <a16:predDERef xmlns:a16="http://schemas.microsoft.com/office/drawing/2014/main" pred="{00000000-0008-0000-0400-000006000000}"/>
            </a:ext>
          </a:extLst>
        </xdr:cNvPr>
        <xdr:cNvPicPr>
          <a:picLocks noChangeAspect="1"/>
        </xdr:cNvPicPr>
      </xdr:nvPicPr>
      <xdr:blipFill>
        <a:blip xmlns:r="http://schemas.openxmlformats.org/officeDocument/2006/relationships" r:embed="rId2"/>
        <a:stretch/>
      </xdr:blipFill>
      <xdr:spPr>
        <a:xfrm>
          <a:off x="0" y="19346545"/>
          <a:ext cx="6448396" cy="979873"/>
        </a:xfrm>
        <a:prstGeom prst="rect">
          <a:avLst/>
        </a:prstGeom>
        <a:ln w="0">
          <a:noFill/>
        </a:ln>
      </xdr:spPr>
    </xdr:pic>
    <xdr:clientData/>
  </xdr:twoCellAnchor>
  <xdr:twoCellAnchor editAs="absolute">
    <xdr:from>
      <xdr:col>0</xdr:col>
      <xdr:colOff>0</xdr:colOff>
      <xdr:row>85</xdr:row>
      <xdr:rowOff>49034</xdr:rowOff>
    </xdr:from>
    <xdr:to>
      <xdr:col>5</xdr:col>
      <xdr:colOff>169455</xdr:colOff>
      <xdr:row>91</xdr:row>
      <xdr:rowOff>6318</xdr:rowOff>
    </xdr:to>
    <xdr:pic>
      <xdr:nvPicPr>
        <xdr:cNvPr id="8" name="image1.png">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xdr:blipFill>
      <xdr:spPr>
        <a:xfrm>
          <a:off x="0" y="22238971"/>
          <a:ext cx="6532155" cy="1000893"/>
        </a:xfrm>
        <a:prstGeom prst="rect">
          <a:avLst/>
        </a:prstGeom>
        <a:ln w="0">
          <a:noFill/>
        </a:ln>
      </xdr:spPr>
    </xdr:pic>
    <xdr:clientData/>
  </xdr:twoCellAnchor>
  <xdr:twoCellAnchor editAs="absolute">
    <xdr:from>
      <xdr:col>0</xdr:col>
      <xdr:colOff>0</xdr:colOff>
      <xdr:row>104</xdr:row>
      <xdr:rowOff>168689</xdr:rowOff>
    </xdr:from>
    <xdr:to>
      <xdr:col>4</xdr:col>
      <xdr:colOff>921519</xdr:colOff>
      <xdr:row>110</xdr:row>
      <xdr:rowOff>74663</xdr:rowOff>
    </xdr:to>
    <xdr:pic>
      <xdr:nvPicPr>
        <xdr:cNvPr id="9" name="image11.png">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xdr:blipFill>
      <xdr:spPr>
        <a:xfrm>
          <a:off x="0" y="25657175"/>
          <a:ext cx="6350769" cy="946683"/>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xdr:row>
      <xdr:rowOff>30480</xdr:rowOff>
    </xdr:from>
    <xdr:to>
      <xdr:col>0</xdr:col>
      <xdr:colOff>3771900</xdr:colOff>
      <xdr:row>32</xdr:row>
      <xdr:rowOff>85201</xdr:rowOff>
    </xdr:to>
    <xdr:pic>
      <xdr:nvPicPr>
        <xdr:cNvPr id="3" name="Imagem 2" descr="Resultado de imagem para openscape desktop client personal edition v7">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05740"/>
          <a:ext cx="3619500" cy="5487781"/>
        </a:xfrm>
        <a:prstGeom prst="rect">
          <a:avLst/>
        </a:prstGeom>
        <a:noFill/>
        <a:ln>
          <a:noFill/>
        </a:ln>
      </xdr:spPr>
    </xdr:pic>
    <xdr:clientData/>
  </xdr:twoCellAnchor>
  <xdr:twoCellAnchor editAs="oneCell">
    <xdr:from>
      <xdr:col>0</xdr:col>
      <xdr:colOff>0</xdr:colOff>
      <xdr:row>48</xdr:row>
      <xdr:rowOff>137160</xdr:rowOff>
    </xdr:from>
    <xdr:to>
      <xdr:col>0</xdr:col>
      <xdr:colOff>6332220</xdr:colOff>
      <xdr:row>60</xdr:row>
      <xdr:rowOff>15875</xdr:rowOff>
    </xdr:to>
    <xdr:pic>
      <xdr:nvPicPr>
        <xdr:cNvPr id="4" name="Imagem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0" y="8793480"/>
          <a:ext cx="6332220" cy="1981835"/>
        </a:xfrm>
        <a:prstGeom prst="rect">
          <a:avLst/>
        </a:prstGeom>
      </xdr:spPr>
    </xdr:pic>
    <xdr:clientData/>
  </xdr:twoCellAnchor>
  <xdr:twoCellAnchor editAs="oneCell">
    <xdr:from>
      <xdr:col>0</xdr:col>
      <xdr:colOff>0</xdr:colOff>
      <xdr:row>60</xdr:row>
      <xdr:rowOff>152400</xdr:rowOff>
    </xdr:from>
    <xdr:to>
      <xdr:col>0</xdr:col>
      <xdr:colOff>6332220</xdr:colOff>
      <xdr:row>67</xdr:row>
      <xdr:rowOff>142875</xdr:rowOff>
    </xdr:to>
    <xdr:pic>
      <xdr:nvPicPr>
        <xdr:cNvPr id="5" name="Imagem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0" y="10911840"/>
          <a:ext cx="6332220" cy="1217295"/>
        </a:xfrm>
        <a:prstGeom prst="rect">
          <a:avLst/>
        </a:prstGeom>
      </xdr:spPr>
    </xdr:pic>
    <xdr:clientData/>
  </xdr:twoCellAnchor>
  <xdr:twoCellAnchor editAs="oneCell">
    <xdr:from>
      <xdr:col>0</xdr:col>
      <xdr:colOff>0</xdr:colOff>
      <xdr:row>68</xdr:row>
      <xdr:rowOff>60960</xdr:rowOff>
    </xdr:from>
    <xdr:to>
      <xdr:col>0</xdr:col>
      <xdr:colOff>6332220</xdr:colOff>
      <xdr:row>79</xdr:row>
      <xdr:rowOff>99060</xdr:rowOff>
    </xdr:to>
    <xdr:pic>
      <xdr:nvPicPr>
        <xdr:cNvPr id="6" name="Imagem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0" y="12222480"/>
          <a:ext cx="6332220" cy="1965960"/>
        </a:xfrm>
        <a:prstGeom prst="rect">
          <a:avLst/>
        </a:prstGeom>
      </xdr:spPr>
    </xdr:pic>
    <xdr:clientData/>
  </xdr:twoCellAnchor>
  <xdr:twoCellAnchor editAs="oneCell">
    <xdr:from>
      <xdr:col>0</xdr:col>
      <xdr:colOff>0</xdr:colOff>
      <xdr:row>80</xdr:row>
      <xdr:rowOff>15240</xdr:rowOff>
    </xdr:from>
    <xdr:to>
      <xdr:col>0</xdr:col>
      <xdr:colOff>6332220</xdr:colOff>
      <xdr:row>88</xdr:row>
      <xdr:rowOff>15240</xdr:rowOff>
    </xdr:to>
    <xdr:pic>
      <xdr:nvPicPr>
        <xdr:cNvPr id="7" name="Imagem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0" y="14279880"/>
          <a:ext cx="6332220" cy="1402080"/>
        </a:xfrm>
        <a:prstGeom prst="rect">
          <a:avLst/>
        </a:prstGeom>
      </xdr:spPr>
    </xdr:pic>
    <xdr:clientData/>
  </xdr:twoCellAnchor>
  <xdr:twoCellAnchor editAs="oneCell">
    <xdr:from>
      <xdr:col>0</xdr:col>
      <xdr:colOff>472440</xdr:colOff>
      <xdr:row>88</xdr:row>
      <xdr:rowOff>137160</xdr:rowOff>
    </xdr:from>
    <xdr:to>
      <xdr:col>0</xdr:col>
      <xdr:colOff>6045835</xdr:colOff>
      <xdr:row>94</xdr:row>
      <xdr:rowOff>113665</xdr:rowOff>
    </xdr:to>
    <xdr:pic>
      <xdr:nvPicPr>
        <xdr:cNvPr id="8" name="Imagem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 y="15803880"/>
          <a:ext cx="5573395" cy="1028065"/>
        </a:xfrm>
        <a:prstGeom prst="rect">
          <a:avLst/>
        </a:prstGeom>
        <a:noFill/>
        <a:ln>
          <a:noFill/>
        </a:ln>
      </xdr:spPr>
    </xdr:pic>
    <xdr:clientData/>
  </xdr:twoCellAnchor>
  <xdr:twoCellAnchor editAs="oneCell">
    <xdr:from>
      <xdr:col>0</xdr:col>
      <xdr:colOff>472440</xdr:colOff>
      <xdr:row>95</xdr:row>
      <xdr:rowOff>7620</xdr:rowOff>
    </xdr:from>
    <xdr:to>
      <xdr:col>0</xdr:col>
      <xdr:colOff>6068695</xdr:colOff>
      <xdr:row>115</xdr:row>
      <xdr:rowOff>143510</xdr:rowOff>
    </xdr:to>
    <xdr:pic>
      <xdr:nvPicPr>
        <xdr:cNvPr id="9" name="Imagem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2440" y="16901160"/>
          <a:ext cx="5596255" cy="364109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76201</xdr:colOff>
      <xdr:row>0</xdr:row>
      <xdr:rowOff>91440</xdr:rowOff>
    </xdr:from>
    <xdr:to>
      <xdr:col>10</xdr:col>
      <xdr:colOff>358141</xdr:colOff>
      <xdr:row>26</xdr:row>
      <xdr:rowOff>23681</xdr:rowOff>
    </xdr:to>
    <xdr:pic>
      <xdr:nvPicPr>
        <xdr:cNvPr id="2" name="Image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6201" y="91440"/>
          <a:ext cx="6987540" cy="4489001"/>
        </a:xfrm>
        <a:prstGeom prst="rect">
          <a:avLst/>
        </a:prstGeom>
      </xdr:spPr>
    </xdr:pic>
    <xdr:clientData/>
  </xdr:twoCellAnchor>
  <xdr:twoCellAnchor editAs="oneCell">
    <xdr:from>
      <xdr:col>0</xdr:col>
      <xdr:colOff>0</xdr:colOff>
      <xdr:row>26</xdr:row>
      <xdr:rowOff>167640</xdr:rowOff>
    </xdr:from>
    <xdr:to>
      <xdr:col>10</xdr:col>
      <xdr:colOff>477252</xdr:colOff>
      <xdr:row>42</xdr:row>
      <xdr:rowOff>21326</xdr:rowOff>
    </xdr:to>
    <xdr:pic>
      <xdr:nvPicPr>
        <xdr:cNvPr id="3" name="Imagem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4724400"/>
          <a:ext cx="7182852" cy="2657846"/>
        </a:xfrm>
        <a:prstGeom prst="rect">
          <a:avLst/>
        </a:prstGeom>
      </xdr:spPr>
    </xdr:pic>
    <xdr:clientData/>
  </xdr:twoCellAnchor>
  <xdr:twoCellAnchor editAs="oneCell">
    <xdr:from>
      <xdr:col>0</xdr:col>
      <xdr:colOff>137160</xdr:colOff>
      <xdr:row>41</xdr:row>
      <xdr:rowOff>53340</xdr:rowOff>
    </xdr:from>
    <xdr:to>
      <xdr:col>12</xdr:col>
      <xdr:colOff>304468</xdr:colOff>
      <xdr:row>48</xdr:row>
      <xdr:rowOff>91440</xdr:rowOff>
    </xdr:to>
    <xdr:pic>
      <xdr:nvPicPr>
        <xdr:cNvPr id="4" name="Imagem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 y="7239000"/>
          <a:ext cx="831342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367936</xdr:colOff>
      <xdr:row>41</xdr:row>
      <xdr:rowOff>152400</xdr:rowOff>
    </xdr:from>
    <xdr:to>
      <xdr:col>10</xdr:col>
      <xdr:colOff>426030</xdr:colOff>
      <xdr:row>62</xdr:row>
      <xdr:rowOff>158629</xdr:rowOff>
    </xdr:to>
    <xdr:pic>
      <xdr:nvPicPr>
        <xdr:cNvPr id="2" name="Imagem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367936" y="7293429"/>
          <a:ext cx="6807237" cy="3663829"/>
        </a:xfrm>
        <a:prstGeom prst="rect">
          <a:avLst/>
        </a:prstGeom>
      </xdr:spPr>
    </xdr:pic>
    <xdr:clientData/>
  </xdr:twoCellAnchor>
  <xdr:twoCellAnchor editAs="oneCell">
    <xdr:from>
      <xdr:col>0</xdr:col>
      <xdr:colOff>326571</xdr:colOff>
      <xdr:row>64</xdr:row>
      <xdr:rowOff>10886</xdr:rowOff>
    </xdr:from>
    <xdr:to>
      <xdr:col>10</xdr:col>
      <xdr:colOff>426859</xdr:colOff>
      <xdr:row>86</xdr:row>
      <xdr:rowOff>161120</xdr:rowOff>
    </xdr:to>
    <xdr:pic>
      <xdr:nvPicPr>
        <xdr:cNvPr id="3" name="Imagem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326571" y="11157857"/>
          <a:ext cx="6849431" cy="3982006"/>
        </a:xfrm>
        <a:prstGeom prst="rect">
          <a:avLst/>
        </a:prstGeom>
      </xdr:spPr>
    </xdr:pic>
    <xdr:clientData/>
  </xdr:twoCellAnchor>
  <xdr:twoCellAnchor editAs="oneCell">
    <xdr:from>
      <xdr:col>0</xdr:col>
      <xdr:colOff>424543</xdr:colOff>
      <xdr:row>1</xdr:row>
      <xdr:rowOff>10886</xdr:rowOff>
    </xdr:from>
    <xdr:to>
      <xdr:col>18</xdr:col>
      <xdr:colOff>412630</xdr:colOff>
      <xdr:row>38</xdr:row>
      <xdr:rowOff>139710</xdr:rowOff>
    </xdr:to>
    <xdr:pic>
      <xdr:nvPicPr>
        <xdr:cNvPr id="4" name="Image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424543" y="185057"/>
          <a:ext cx="12136544" cy="65731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198782</xdr:colOff>
      <xdr:row>59</xdr:row>
      <xdr:rowOff>395367</xdr:rowOff>
    </xdr:from>
    <xdr:to>
      <xdr:col>4</xdr:col>
      <xdr:colOff>300168</xdr:colOff>
      <xdr:row>88</xdr:row>
      <xdr:rowOff>39757</xdr:rowOff>
    </xdr:to>
    <xdr:pic>
      <xdr:nvPicPr>
        <xdr:cNvPr id="2" name="Imagem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98782" y="14449297"/>
          <a:ext cx="6479133" cy="4945260"/>
        </a:xfrm>
        <a:prstGeom prst="rect">
          <a:avLst/>
        </a:prstGeom>
      </xdr:spPr>
    </xdr:pic>
    <xdr:clientData/>
  </xdr:twoCellAnchor>
  <xdr:twoCellAnchor editAs="oneCell">
    <xdr:from>
      <xdr:col>0</xdr:col>
      <xdr:colOff>1080053</xdr:colOff>
      <xdr:row>103</xdr:row>
      <xdr:rowOff>112643</xdr:rowOff>
    </xdr:from>
    <xdr:to>
      <xdr:col>4</xdr:col>
      <xdr:colOff>205349</xdr:colOff>
      <xdr:row>110</xdr:row>
      <xdr:rowOff>110188</xdr:rowOff>
    </xdr:to>
    <xdr:pic>
      <xdr:nvPicPr>
        <xdr:cNvPr id="3" name="Imagem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080053" y="23754521"/>
          <a:ext cx="5506218" cy="120031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48</xdr:row>
      <xdr:rowOff>30480</xdr:rowOff>
    </xdr:from>
    <xdr:to>
      <xdr:col>1</xdr:col>
      <xdr:colOff>1368425</xdr:colOff>
      <xdr:row>63</xdr:row>
      <xdr:rowOff>93345</xdr:rowOff>
    </xdr:to>
    <xdr:pic>
      <xdr:nvPicPr>
        <xdr:cNvPr id="2" name="Picture 2">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rcRect/>
        <a:stretch>
          <a:fillRect/>
        </a:stretch>
      </xdr:blipFill>
      <xdr:spPr bwMode="auto">
        <a:xfrm>
          <a:off x="0" y="9685020"/>
          <a:ext cx="3204845" cy="2691765"/>
        </a:xfrm>
        <a:prstGeom prst="rect">
          <a:avLst/>
        </a:prstGeom>
        <a:noFill/>
        <a:ln w="9525">
          <a:noFill/>
          <a:miter lim="800000"/>
          <a:headEnd/>
          <a:tailEnd/>
        </a:ln>
      </xdr:spPr>
    </xdr:pic>
    <xdr:clientData/>
  </xdr:twoCellAnchor>
  <xdr:twoCellAnchor editAs="oneCell">
    <xdr:from>
      <xdr:col>0</xdr:col>
      <xdr:colOff>426720</xdr:colOff>
      <xdr:row>69</xdr:row>
      <xdr:rowOff>15240</xdr:rowOff>
    </xdr:from>
    <xdr:to>
      <xdr:col>1</xdr:col>
      <xdr:colOff>681355</xdr:colOff>
      <xdr:row>69</xdr:row>
      <xdr:rowOff>2099945</xdr:rowOff>
    </xdr:to>
    <xdr:pic>
      <xdr:nvPicPr>
        <xdr:cNvPr id="3" name="Picture 9" descr="siemens_openadapter">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cstate="print"/>
        <a:srcRect/>
        <a:stretch>
          <a:fillRect/>
        </a:stretch>
      </xdr:blipFill>
      <xdr:spPr bwMode="auto">
        <a:xfrm>
          <a:off x="426720" y="13708380"/>
          <a:ext cx="2084705" cy="2084705"/>
        </a:xfrm>
        <a:prstGeom prst="rect">
          <a:avLst/>
        </a:prstGeom>
        <a:noFill/>
        <a:ln w="9525">
          <a:noFill/>
          <a:miter lim="800000"/>
          <a:headEnd/>
          <a:tailEnd/>
        </a:ln>
      </xdr:spPr>
    </xdr:pic>
    <xdr:clientData/>
  </xdr:twoCellAnchor>
  <xdr:twoCellAnchor editAs="oneCell">
    <xdr:from>
      <xdr:col>0</xdr:col>
      <xdr:colOff>60960</xdr:colOff>
      <xdr:row>82</xdr:row>
      <xdr:rowOff>60961</xdr:rowOff>
    </xdr:from>
    <xdr:to>
      <xdr:col>2</xdr:col>
      <xdr:colOff>758411</xdr:colOff>
      <xdr:row>82</xdr:row>
      <xdr:rowOff>1336473</xdr:rowOff>
    </xdr:to>
    <xdr:pic>
      <xdr:nvPicPr>
        <xdr:cNvPr id="4" name="Imagem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60960" y="16390621"/>
          <a:ext cx="5349240" cy="1275512"/>
        </a:xfrm>
        <a:prstGeom prst="rect">
          <a:avLst/>
        </a:prstGeom>
      </xdr:spPr>
    </xdr:pic>
    <xdr:clientData/>
  </xdr:twoCellAnchor>
  <xdr:twoCellAnchor editAs="oneCell">
    <xdr:from>
      <xdr:col>0</xdr:col>
      <xdr:colOff>61040</xdr:colOff>
      <xdr:row>85</xdr:row>
      <xdr:rowOff>68580</xdr:rowOff>
    </xdr:from>
    <xdr:to>
      <xdr:col>2</xdr:col>
      <xdr:colOff>783828</xdr:colOff>
      <xdr:row>85</xdr:row>
      <xdr:rowOff>3675634</xdr:rowOff>
    </xdr:to>
    <xdr:pic>
      <xdr:nvPicPr>
        <xdr:cNvPr id="5" name="Imagem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61040" y="18219420"/>
          <a:ext cx="5380927" cy="3607054"/>
        </a:xfrm>
        <a:prstGeom prst="rect">
          <a:avLst/>
        </a:prstGeom>
      </xdr:spPr>
    </xdr:pic>
    <xdr:clientData/>
  </xdr:twoCellAnchor>
  <xdr:twoCellAnchor editAs="oneCell">
    <xdr:from>
      <xdr:col>7</xdr:col>
      <xdr:colOff>428626</xdr:colOff>
      <xdr:row>23</xdr:row>
      <xdr:rowOff>47625</xdr:rowOff>
    </xdr:from>
    <xdr:to>
      <xdr:col>19</xdr:col>
      <xdr:colOff>91145</xdr:colOff>
      <xdr:row>33</xdr:row>
      <xdr:rowOff>95250</xdr:rowOff>
    </xdr:to>
    <xdr:pic>
      <xdr:nvPicPr>
        <xdr:cNvPr id="6" name="Imagem 5" descr="image">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938126" y="3048000"/>
          <a:ext cx="7850844" cy="274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254000</xdr:colOff>
      <xdr:row>0</xdr:row>
      <xdr:rowOff>0</xdr:rowOff>
    </xdr:from>
    <xdr:to>
      <xdr:col>17</xdr:col>
      <xdr:colOff>365125</xdr:colOff>
      <xdr:row>21</xdr:row>
      <xdr:rowOff>167438</xdr:rowOff>
    </xdr:to>
    <xdr:pic>
      <xdr:nvPicPr>
        <xdr:cNvPr id="7" name="Imagem 6" descr="image">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63500" y="0"/>
          <a:ext cx="6937375" cy="281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328084</xdr:colOff>
      <xdr:row>11</xdr:row>
      <xdr:rowOff>70555</xdr:rowOff>
    </xdr:from>
    <xdr:to>
      <xdr:col>38</xdr:col>
      <xdr:colOff>493184</xdr:colOff>
      <xdr:row>30</xdr:row>
      <xdr:rowOff>215548</xdr:rowOff>
    </xdr:to>
    <xdr:pic>
      <xdr:nvPicPr>
        <xdr:cNvPr id="8" name="Imagem 7">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057306" y="980722"/>
          <a:ext cx="13168489" cy="3729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619125</xdr:colOff>
      <xdr:row>30</xdr:row>
      <xdr:rowOff>190500</xdr:rowOff>
    </xdr:from>
    <xdr:to>
      <xdr:col>32</xdr:col>
      <xdr:colOff>12700</xdr:colOff>
      <xdr:row>37</xdr:row>
      <xdr:rowOff>136525</xdr:rowOff>
    </xdr:to>
    <xdr:pic>
      <xdr:nvPicPr>
        <xdr:cNvPr id="9" name="Imagem 8">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018625" y="4968875"/>
          <a:ext cx="7585075" cy="231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4</xdr:row>
          <xdr:rowOff>0</xdr:rowOff>
        </xdr:from>
        <xdr:to>
          <xdr:col>1</xdr:col>
          <xdr:colOff>165100</xdr:colOff>
          <xdr:row>4</xdr:row>
          <xdr:rowOff>0</xdr:rowOff>
        </xdr:to>
        <xdr:sp macro="" textlink="">
          <xdr:nvSpPr>
            <xdr:cNvPr id="503809" name="Drop Down 1" hidden="1">
              <a:extLst>
                <a:ext uri="{63B3BB69-23CF-44E3-9099-C40C66FF867C}">
                  <a14:compatExt spid="_x0000_s503809"/>
                </a:ext>
                <a:ext uri="{FF2B5EF4-FFF2-40B4-BE49-F238E27FC236}">
                  <a16:creationId xmlns:a16="http://schemas.microsoft.com/office/drawing/2014/main" id="{00000000-0008-0000-0E00-000001B007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4</xdr:row>
          <xdr:rowOff>0</xdr:rowOff>
        </xdr:from>
        <xdr:to>
          <xdr:col>1</xdr:col>
          <xdr:colOff>165100</xdr:colOff>
          <xdr:row>4</xdr:row>
          <xdr:rowOff>0</xdr:rowOff>
        </xdr:to>
        <xdr:sp macro="" textlink="">
          <xdr:nvSpPr>
            <xdr:cNvPr id="503810" name="Drop Down 2" hidden="1">
              <a:extLst>
                <a:ext uri="{63B3BB69-23CF-44E3-9099-C40C66FF867C}">
                  <a14:compatExt spid="_x0000_s503810"/>
                </a:ext>
                <a:ext uri="{FF2B5EF4-FFF2-40B4-BE49-F238E27FC236}">
                  <a16:creationId xmlns:a16="http://schemas.microsoft.com/office/drawing/2014/main" id="{00000000-0008-0000-0E00-000002B007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112828</xdr:colOff>
      <xdr:row>31</xdr:row>
      <xdr:rowOff>94537</xdr:rowOff>
    </xdr:to>
    <xdr:pic>
      <xdr:nvPicPr>
        <xdr:cNvPr id="2" name="Imagem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11771428" cy="5704762"/>
        </a:xfrm>
        <a:prstGeom prst="rect">
          <a:avLst/>
        </a:prstGeom>
      </xdr:spPr>
    </xdr:pic>
    <xdr:clientData/>
  </xdr:twoCellAnchor>
  <xdr:twoCellAnchor editAs="oneCell">
    <xdr:from>
      <xdr:col>0</xdr:col>
      <xdr:colOff>190500</xdr:colOff>
      <xdr:row>29</xdr:row>
      <xdr:rowOff>123825</xdr:rowOff>
    </xdr:from>
    <xdr:to>
      <xdr:col>17</xdr:col>
      <xdr:colOff>46186</xdr:colOff>
      <xdr:row>41</xdr:row>
      <xdr:rowOff>104506</xdr:rowOff>
    </xdr:to>
    <xdr:pic>
      <xdr:nvPicPr>
        <xdr:cNvPr id="3" name="Imagem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stretch>
          <a:fillRect/>
        </a:stretch>
      </xdr:blipFill>
      <xdr:spPr>
        <a:xfrm>
          <a:off x="190500" y="5372100"/>
          <a:ext cx="11514286" cy="2152381"/>
        </a:xfrm>
        <a:prstGeom prst="rect">
          <a:avLst/>
        </a:prstGeom>
      </xdr:spPr>
    </xdr:pic>
    <xdr:clientData/>
  </xdr:twoCellAnchor>
  <xdr:twoCellAnchor editAs="oneCell">
    <xdr:from>
      <xdr:col>17</xdr:col>
      <xdr:colOff>0</xdr:colOff>
      <xdr:row>0</xdr:row>
      <xdr:rowOff>0</xdr:rowOff>
    </xdr:from>
    <xdr:to>
      <xdr:col>34</xdr:col>
      <xdr:colOff>169971</xdr:colOff>
      <xdr:row>31</xdr:row>
      <xdr:rowOff>46918</xdr:rowOff>
    </xdr:to>
    <xdr:pic>
      <xdr:nvPicPr>
        <xdr:cNvPr id="5" name="Imagem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3"/>
        <a:stretch>
          <a:fillRect/>
        </a:stretch>
      </xdr:blipFill>
      <xdr:spPr>
        <a:xfrm>
          <a:off x="11658600" y="0"/>
          <a:ext cx="11828571" cy="5657143"/>
        </a:xfrm>
        <a:prstGeom prst="rect">
          <a:avLst/>
        </a:prstGeom>
      </xdr:spPr>
    </xdr:pic>
    <xdr:clientData/>
  </xdr:twoCellAnchor>
  <xdr:twoCellAnchor editAs="oneCell">
    <xdr:from>
      <xdr:col>17</xdr:col>
      <xdr:colOff>238125</xdr:colOff>
      <xdr:row>29</xdr:row>
      <xdr:rowOff>114300</xdr:rowOff>
    </xdr:from>
    <xdr:to>
      <xdr:col>34</xdr:col>
      <xdr:colOff>112858</xdr:colOff>
      <xdr:row>41</xdr:row>
      <xdr:rowOff>94981</xdr:rowOff>
    </xdr:to>
    <xdr:pic>
      <xdr:nvPicPr>
        <xdr:cNvPr id="6" name="Imagem 5">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4"/>
        <a:stretch>
          <a:fillRect/>
        </a:stretch>
      </xdr:blipFill>
      <xdr:spPr>
        <a:xfrm>
          <a:off x="11896725" y="5362575"/>
          <a:ext cx="11533333" cy="21523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atabs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s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Eduardo Mendes Tavares" id="{C7FD9B8B-07CE-497E-8311-72CDE2E1AB1C}" userId="S::edutavares@petrobras.com.br::d4dec943-6190-4c23-acde-21b3aaef35e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 dT="2023-04-26T17:13:16.33" personId="{C7FD9B8B-07CE-497E-8311-72CDE2E1AB1C}" id="{B412E384-49CC-417C-8FE4-328C3D5A4AB7}">
    <text>Fonte: Devolutiva do Cliente ou Levantamento da MAC</text>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3-04-26T17:57:42.27" personId="{C7FD9B8B-07CE-497E-8311-72CDE2E1AB1C}" id="{5D6E31D7-AB15-4591-ABC8-228BCFCD5229}">
    <text>Fonte: Sobrevivência - Planilha Base; ATA - Planilha Base + Aprovisionamento + Confirmação da MAC</text>
  </threadedComment>
  <threadedComment ref="G8" dT="2023-05-03T17:40:08.40" personId="{C7FD9B8B-07CE-497E-8311-72CDE2E1AB1C}" id="{71DFA515-152F-4247-BF14-CCD5C776D508}">
    <text>hostname.petrobras.biz
Necessário cadastrar no DNS Petrobras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5.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7"/>
  <dimension ref="A1:AD252"/>
  <sheetViews>
    <sheetView showGridLines="0" topLeftCell="X1" workbookViewId="0">
      <selection activeCell="AD1" sqref="AD1:AD12"/>
    </sheetView>
  </sheetViews>
  <sheetFormatPr defaultColWidth="9" defaultRowHeight="14.5" x14ac:dyDescent="0.35"/>
  <cols>
    <col min="1" max="1" width="24.08203125" style="1" customWidth="1"/>
    <col min="2" max="2" width="50.33203125" style="1" customWidth="1"/>
    <col min="3" max="3" width="24.33203125" style="1" customWidth="1"/>
    <col min="4" max="4" width="22.58203125" style="1" customWidth="1"/>
    <col min="5" max="5" width="14.83203125" style="1" customWidth="1"/>
    <col min="6" max="6" width="32.33203125" style="1" customWidth="1"/>
    <col min="7" max="7" width="15.58203125" style="1" customWidth="1"/>
    <col min="8" max="8" width="33" style="1" customWidth="1"/>
    <col min="9" max="9" width="25.08203125" style="1" customWidth="1"/>
    <col min="10" max="10" width="15.58203125" style="1" customWidth="1"/>
    <col min="11" max="11" width="16.25" style="1" customWidth="1"/>
    <col min="12" max="12" width="19.25" style="1" customWidth="1"/>
    <col min="13" max="13" width="24.08203125" style="1" customWidth="1"/>
    <col min="14" max="14" width="20.5" style="1" customWidth="1"/>
    <col min="15" max="15" width="23.83203125" style="1" customWidth="1"/>
    <col min="16" max="16" width="25.58203125" style="1" customWidth="1"/>
    <col min="17" max="17" width="36.08203125" style="1" customWidth="1"/>
    <col min="18" max="18" width="73.83203125" style="1" customWidth="1"/>
    <col min="19" max="19" width="28" style="29" customWidth="1"/>
    <col min="20" max="20" width="37.75" style="1" customWidth="1"/>
    <col min="21" max="21" width="15.83203125" style="1" customWidth="1"/>
    <col min="22" max="22" width="17.33203125" style="1" customWidth="1"/>
    <col min="23" max="23" width="16.08203125" style="1" customWidth="1"/>
    <col min="24" max="25" width="16.25" style="1" customWidth="1"/>
    <col min="26" max="26" width="18.75" style="1" customWidth="1"/>
    <col min="27" max="27" width="20.75" style="1" customWidth="1"/>
    <col min="28" max="28" width="16.83203125" style="1" customWidth="1"/>
    <col min="29" max="29" width="19.25" style="1" customWidth="1"/>
    <col min="30" max="16384" width="9" style="1"/>
  </cols>
  <sheetData>
    <row r="1" spans="1:30" ht="15" thickBot="1" x14ac:dyDescent="0.4">
      <c r="A1" s="47" t="s">
        <v>0</v>
      </c>
      <c r="B1" s="47" t="s">
        <v>1</v>
      </c>
      <c r="C1" s="47" t="s">
        <v>2</v>
      </c>
      <c r="D1" s="47"/>
      <c r="E1" s="47" t="s">
        <v>3</v>
      </c>
      <c r="F1" s="47" t="s">
        <v>4</v>
      </c>
      <c r="G1" s="47" t="s">
        <v>5</v>
      </c>
      <c r="H1" s="47" t="s">
        <v>6</v>
      </c>
      <c r="I1" s="47" t="s">
        <v>7</v>
      </c>
      <c r="J1" s="47" t="s">
        <v>8</v>
      </c>
      <c r="K1" s="47"/>
      <c r="L1" s="47" t="s">
        <v>9</v>
      </c>
      <c r="M1" s="47" t="s">
        <v>10</v>
      </c>
      <c r="N1" s="47" t="s">
        <v>11</v>
      </c>
      <c r="O1" s="47" t="s">
        <v>12</v>
      </c>
      <c r="P1" s="47" t="s">
        <v>13</v>
      </c>
      <c r="Q1" s="47" t="s">
        <v>14</v>
      </c>
      <c r="R1" s="52" t="s">
        <v>15</v>
      </c>
      <c r="S1" s="47" t="s">
        <v>16</v>
      </c>
      <c r="T1" s="47" t="s">
        <v>17</v>
      </c>
      <c r="U1" s="52" t="s">
        <v>18</v>
      </c>
      <c r="V1" s="47" t="s">
        <v>19</v>
      </c>
      <c r="W1" s="47" t="s">
        <v>20</v>
      </c>
      <c r="X1" s="47" t="s">
        <v>21</v>
      </c>
      <c r="Y1" s="47" t="s">
        <v>22</v>
      </c>
      <c r="Z1" s="47" t="s">
        <v>23</v>
      </c>
      <c r="AA1" s="47" t="s">
        <v>24</v>
      </c>
      <c r="AB1" s="47" t="s">
        <v>25</v>
      </c>
      <c r="AC1" s="47" t="s">
        <v>26</v>
      </c>
      <c r="AD1" s="47" t="s">
        <v>27</v>
      </c>
    </row>
    <row r="2" spans="1:30" x14ac:dyDescent="0.35">
      <c r="A2" s="44"/>
      <c r="B2" s="42"/>
      <c r="C2" s="42"/>
      <c r="E2" s="42"/>
      <c r="F2" s="42"/>
      <c r="G2" s="44"/>
      <c r="H2" s="42"/>
      <c r="I2" s="42"/>
      <c r="J2" s="42"/>
      <c r="L2" s="42"/>
      <c r="M2" s="42"/>
      <c r="N2" s="42"/>
      <c r="O2" s="42"/>
      <c r="P2" s="42"/>
      <c r="R2" s="42"/>
      <c r="S2" s="48"/>
      <c r="T2" s="44"/>
      <c r="U2" s="44"/>
      <c r="V2" s="42"/>
      <c r="W2" s="44"/>
      <c r="X2" s="42"/>
      <c r="Y2" s="42"/>
      <c r="Z2" s="42"/>
      <c r="AA2" s="42"/>
      <c r="AB2" s="77" t="e">
        <f>IF(Networking!#REF!="","",Networking!#REF!&amp;" ("&amp;Networking!#REF!&amp;")")</f>
        <v>#REF!</v>
      </c>
    </row>
    <row r="3" spans="1:30" x14ac:dyDescent="0.35">
      <c r="A3" s="45" t="s">
        <v>28</v>
      </c>
      <c r="B3" s="41" t="s">
        <v>29</v>
      </c>
      <c r="C3" s="41" t="s">
        <v>30</v>
      </c>
      <c r="E3" s="41">
        <v>1</v>
      </c>
      <c r="F3" s="159" t="s">
        <v>31</v>
      </c>
      <c r="G3" s="160" t="s">
        <v>32</v>
      </c>
      <c r="H3" s="159" t="s">
        <v>33</v>
      </c>
      <c r="I3" s="159" t="s">
        <v>34</v>
      </c>
      <c r="J3" s="159" t="s">
        <v>35</v>
      </c>
      <c r="K3" s="161"/>
      <c r="L3" s="41">
        <v>0</v>
      </c>
      <c r="M3" s="162" t="s">
        <v>36</v>
      </c>
      <c r="N3" s="41">
        <v>3</v>
      </c>
      <c r="O3" s="162" t="s">
        <v>37</v>
      </c>
      <c r="P3" s="162" t="s">
        <v>38</v>
      </c>
      <c r="Q3" s="28" t="str">
        <f>IF(Setup!B50="Yes",Setup!A50,"-")</f>
        <v>OSB50i A24 (24 FXS) [Advantech]</v>
      </c>
      <c r="R3" s="163" t="s">
        <v>39</v>
      </c>
      <c r="S3" s="49" t="s">
        <v>40</v>
      </c>
      <c r="T3" s="45" t="s">
        <v>41</v>
      </c>
      <c r="U3" s="45" t="s">
        <v>42</v>
      </c>
      <c r="V3" s="41" t="s">
        <v>43</v>
      </c>
      <c r="W3" s="55" t="s">
        <v>44</v>
      </c>
      <c r="X3" s="41" t="s">
        <v>45</v>
      </c>
      <c r="Y3" s="41" t="s">
        <v>46</v>
      </c>
      <c r="Z3" s="41" t="s">
        <v>47</v>
      </c>
      <c r="AA3" s="41" t="s">
        <v>48</v>
      </c>
      <c r="AB3" s="77" t="e">
        <f>IF(Networking!#REF!="","",Networking!#REF!&amp;" ("&amp;Networking!#REF!&amp;")")</f>
        <v>#REF!</v>
      </c>
      <c r="AC3" s="1" t="str">
        <f>IF('Endereço IP'!B9="","",'Endereço IP'!$F9&amp;" ("&amp;'Endereço IP'!$B9&amp;")")</f>
        <v>GW101MAU (Elemento de Sobrevivência Local / Unify / OSB 250)</v>
      </c>
      <c r="AD3" s="1" t="s">
        <v>49</v>
      </c>
    </row>
    <row r="4" spans="1:30" ht="15" thickBot="1" x14ac:dyDescent="0.4">
      <c r="A4" s="45" t="s">
        <v>50</v>
      </c>
      <c r="B4" s="41" t="s">
        <v>51</v>
      </c>
      <c r="C4" s="41" t="s">
        <v>52</v>
      </c>
      <c r="E4" s="41">
        <v>2</v>
      </c>
      <c r="F4" s="159" t="s">
        <v>53</v>
      </c>
      <c r="G4" s="164" t="s">
        <v>54</v>
      </c>
      <c r="H4" s="159" t="str">
        <f>IF(Setup!$B30="Yes",Setup!$A30,"-")</f>
        <v>-</v>
      </c>
      <c r="I4" s="159" t="s">
        <v>55</v>
      </c>
      <c r="J4" s="159" t="s">
        <v>56</v>
      </c>
      <c r="K4" s="161"/>
      <c r="L4" s="41">
        <v>9</v>
      </c>
      <c r="M4" s="162"/>
      <c r="N4" s="41">
        <v>4</v>
      </c>
      <c r="O4" s="162" t="s">
        <v>57</v>
      </c>
      <c r="P4" s="162" t="s">
        <v>58</v>
      </c>
      <c r="Q4" s="28" t="str">
        <f>IF(Setup!B51="Yes",Setup!A51,"-")</f>
        <v>OSB50i DP14T (1 PRI,4 FXS) [Advantech]</v>
      </c>
      <c r="R4" s="163" t="s">
        <v>59</v>
      </c>
      <c r="S4" s="98" t="s">
        <v>60</v>
      </c>
      <c r="T4" s="45" t="s">
        <v>61</v>
      </c>
      <c r="U4" s="45" t="s">
        <v>62</v>
      </c>
      <c r="V4" s="41" t="s">
        <v>63</v>
      </c>
      <c r="W4" s="45" t="s">
        <v>64</v>
      </c>
      <c r="X4" s="41" t="s">
        <v>65</v>
      </c>
      <c r="Y4" s="41" t="s">
        <v>66</v>
      </c>
      <c r="Z4" s="41" t="s">
        <v>67</v>
      </c>
      <c r="AA4" s="41" t="s">
        <v>68</v>
      </c>
      <c r="AB4" s="77" t="str">
        <f>IF(Networking!$B$9="","",Networking!$B$9&amp;" ("&amp;Networking!$C$9&amp;")")</f>
        <v>voz (530)</v>
      </c>
      <c r="AC4" s="1" t="str">
        <f>IF('Endereço IP'!B10="","",'Endereço IP'!$F10&amp;" ("&amp;'Endereço IP'!$B10&amp;")")</f>
        <v>GW201MAU (ATA Tipo A / Khomp / KAP 302 / 2 FXS)</v>
      </c>
      <c r="AD4" s="1" t="s">
        <v>69</v>
      </c>
    </row>
    <row r="5" spans="1:30" ht="15" thickBot="1" x14ac:dyDescent="0.4">
      <c r="A5" s="45" t="s">
        <v>70</v>
      </c>
      <c r="B5" s="41" t="s">
        <v>71</v>
      </c>
      <c r="C5" s="41" t="s">
        <v>72</v>
      </c>
      <c r="E5" s="41">
        <v>3</v>
      </c>
      <c r="F5" s="159" t="s">
        <v>73</v>
      </c>
      <c r="G5" s="161"/>
      <c r="H5" s="159" t="str">
        <f>IF(Setup!$B31="Yes",Setup!$A31,"-")</f>
        <v>-</v>
      </c>
      <c r="I5" s="159" t="s">
        <v>74</v>
      </c>
      <c r="J5" s="159" t="s">
        <v>75</v>
      </c>
      <c r="K5" s="161"/>
      <c r="L5" s="41"/>
      <c r="M5" s="162"/>
      <c r="N5" s="41">
        <v>5</v>
      </c>
      <c r="O5" s="41"/>
      <c r="P5" s="162" t="s">
        <v>76</v>
      </c>
      <c r="Q5" s="28" t="str">
        <f>IF(Setup!B52="Yes",Setup!A52,"-")</f>
        <v>OSB50i DP14E (1 PRI,4 FXS) [Advantech]</v>
      </c>
      <c r="R5" s="163" t="s">
        <v>77</v>
      </c>
      <c r="S5" s="49" t="s">
        <v>78</v>
      </c>
      <c r="T5" s="45" t="s">
        <v>79</v>
      </c>
      <c r="U5" s="53"/>
      <c r="V5" s="41" t="s">
        <v>80</v>
      </c>
      <c r="W5" s="46" t="s">
        <v>81</v>
      </c>
      <c r="X5" s="41" t="s">
        <v>82</v>
      </c>
      <c r="Y5" s="41" t="s">
        <v>83</v>
      </c>
      <c r="Z5" s="41"/>
      <c r="AA5" s="41"/>
      <c r="AB5" s="77" t="str">
        <f>IF(Networking!$B$10="","",Networking!$B$10&amp;" ("&amp;Networking!$C$10&amp;")")</f>
        <v>voz (550)</v>
      </c>
      <c r="AC5" s="1" t="str">
        <f>IF('Endereço IP'!B11="","",'Endereço IP'!$F11&amp;" ("&amp;'Endereço IP'!$B11&amp;")")</f>
        <v>GW202MAU (ATA Tipo A / Khomp / KAP 302 / 2 FXS)</v>
      </c>
      <c r="AD5" s="1" t="s">
        <v>84</v>
      </c>
    </row>
    <row r="6" spans="1:30" x14ac:dyDescent="0.35">
      <c r="A6" s="45" t="s">
        <v>85</v>
      </c>
      <c r="B6" s="41" t="s">
        <v>86</v>
      </c>
      <c r="C6" s="41" t="s">
        <v>87</v>
      </c>
      <c r="E6" s="41">
        <v>4</v>
      </c>
      <c r="F6" s="159" t="s">
        <v>88</v>
      </c>
      <c r="G6" s="161"/>
      <c r="H6" s="159" t="str">
        <f>IF(Setup!$B32="Yes",Setup!$A32,"-")</f>
        <v>-</v>
      </c>
      <c r="I6" s="159" t="s">
        <v>89</v>
      </c>
      <c r="J6" s="159" t="s">
        <v>90</v>
      </c>
      <c r="K6" s="161"/>
      <c r="L6" s="41"/>
      <c r="M6" s="162"/>
      <c r="N6" s="41">
        <v>6</v>
      </c>
      <c r="O6" s="41"/>
      <c r="P6" s="165"/>
      <c r="Q6" s="28" t="str">
        <f>IF(Setup!B53="Yes",Setup!A53,"-")</f>
        <v>OSB50i D44 (4 BRI,4 FXS) [Advantech]</v>
      </c>
      <c r="R6" s="163" t="s">
        <v>91</v>
      </c>
      <c r="S6" s="49" t="s">
        <v>92</v>
      </c>
      <c r="T6" s="45" t="s">
        <v>93</v>
      </c>
      <c r="U6" s="53"/>
      <c r="V6" s="41" t="s">
        <v>94</v>
      </c>
      <c r="X6" s="41" t="s">
        <v>95</v>
      </c>
      <c r="Y6" s="41" t="s">
        <v>96</v>
      </c>
      <c r="Z6" s="41"/>
      <c r="AA6" s="41"/>
      <c r="AB6" s="78" t="str">
        <f>IF(Networking!B11="","",Networking!B11&amp;" ("&amp;Networking!C11&amp;")")</f>
        <v>voz (540)</v>
      </c>
      <c r="AC6" s="1" t="str">
        <f>IF('Endereço IP'!B12="","",'Endereço IP'!$F12&amp;" ("&amp;'Endereço IP'!$B12&amp;")")</f>
        <v/>
      </c>
    </row>
    <row r="7" spans="1:30" ht="15" thickBot="1" x14ac:dyDescent="0.4">
      <c r="A7" s="45" t="s">
        <v>97</v>
      </c>
      <c r="B7" s="41" t="s">
        <v>98</v>
      </c>
      <c r="C7" s="41" t="s">
        <v>99</v>
      </c>
      <c r="E7" s="41">
        <v>5</v>
      </c>
      <c r="F7" s="159" t="s">
        <v>100</v>
      </c>
      <c r="G7" s="161"/>
      <c r="H7" s="159" t="str">
        <f>IF(Setup!$B33="Yes",Setup!$A33,"-")</f>
        <v>-</v>
      </c>
      <c r="I7" s="159" t="s">
        <v>101</v>
      </c>
      <c r="J7" s="159" t="s">
        <v>102</v>
      </c>
      <c r="K7" s="161"/>
      <c r="L7" s="41"/>
      <c r="M7" s="162"/>
      <c r="N7" s="41"/>
      <c r="O7" s="41"/>
      <c r="P7" s="165"/>
      <c r="Q7" s="28" t="str">
        <f>IF(Setup!B54="Yes",Setup!A54,"-")</f>
        <v>OSB50i A48 (48 FXS) [Advantech]</v>
      </c>
      <c r="R7" s="163" t="s">
        <v>55</v>
      </c>
      <c r="S7" s="49" t="s">
        <v>103</v>
      </c>
      <c r="T7" s="45" t="s">
        <v>104</v>
      </c>
      <c r="U7" s="53"/>
      <c r="V7" s="41" t="s">
        <v>105</v>
      </c>
      <c r="X7" s="43" t="s">
        <v>106</v>
      </c>
      <c r="Y7" s="43"/>
      <c r="Z7" s="43"/>
      <c r="AA7" s="43"/>
      <c r="AB7" s="77" t="str">
        <f>IF(Networking!B12="","",Networking!B12&amp;" ("&amp;Networking!C12&amp;")")</f>
        <v/>
      </c>
      <c r="AC7" s="1" t="str">
        <f>IF('Endereço IP'!B13="","",'Endereço IP'!$F13&amp;" ("&amp;'Endereço IP'!$B13&amp;")")</f>
        <v/>
      </c>
    </row>
    <row r="8" spans="1:30" ht="15" thickBot="1" x14ac:dyDescent="0.4">
      <c r="A8" s="45" t="s">
        <v>107</v>
      </c>
      <c r="B8" s="41" t="s">
        <v>108</v>
      </c>
      <c r="C8" s="41" t="s">
        <v>109</v>
      </c>
      <c r="E8" s="41">
        <v>6</v>
      </c>
      <c r="F8" s="159" t="s">
        <v>110</v>
      </c>
      <c r="G8" s="161"/>
      <c r="H8" s="159" t="str">
        <f>IF(Setup!$B34="Yes",Setup!$A34,"-")</f>
        <v>-</v>
      </c>
      <c r="I8" s="159" t="s">
        <v>111</v>
      </c>
      <c r="J8" s="159" t="s">
        <v>112</v>
      </c>
      <c r="K8" s="161"/>
      <c r="L8" s="43"/>
      <c r="M8" s="166"/>
      <c r="N8" s="43"/>
      <c r="O8" s="43"/>
      <c r="P8" s="167"/>
      <c r="Q8" s="28" t="str">
        <f>IF(Setup!B55="Yes",Setup!A55,"-")</f>
        <v>OSB50i A84 (8 FXO,4 FXS) [Advantech]</v>
      </c>
      <c r="R8" s="163" t="s">
        <v>74</v>
      </c>
      <c r="S8" s="49" t="s">
        <v>113</v>
      </c>
      <c r="T8" s="45" t="s">
        <v>114</v>
      </c>
      <c r="U8" s="54"/>
      <c r="V8" s="41" t="s">
        <v>115</v>
      </c>
      <c r="AB8" s="77" t="e">
        <f>IF(Networking!#REF!="","",Networking!#REF!&amp;" ("&amp;Networking!#REF!&amp;")")</f>
        <v>#REF!</v>
      </c>
      <c r="AC8" s="1" t="str">
        <f>IF('Endereço IP'!B14="","",'Endereço IP'!$F14&amp;" ("&amp;'Endereço IP'!$B14&amp;")")</f>
        <v/>
      </c>
    </row>
    <row r="9" spans="1:30" ht="15" thickBot="1" x14ac:dyDescent="0.4">
      <c r="A9" s="45" t="s">
        <v>116</v>
      </c>
      <c r="B9" s="41" t="s">
        <v>117</v>
      </c>
      <c r="C9" s="41" t="s">
        <v>118</v>
      </c>
      <c r="E9" s="41">
        <v>7</v>
      </c>
      <c r="F9" s="159"/>
      <c r="G9" s="161"/>
      <c r="H9" s="159" t="str">
        <f>IF(Setup!$B35="Yes",Setup!$A35,"-")</f>
        <v>-</v>
      </c>
      <c r="I9" s="159" t="s">
        <v>119</v>
      </c>
      <c r="J9" s="159" t="s">
        <v>120</v>
      </c>
      <c r="K9" s="161"/>
      <c r="Q9" s="28" t="str">
        <f>IF(Setup!B56="Yes",Setup!A56,"-")</f>
        <v>OSB50i DP24 (2 PRI,4 FXS) [Advantech]</v>
      </c>
      <c r="R9" s="163" t="s">
        <v>89</v>
      </c>
      <c r="S9" s="49" t="s">
        <v>121</v>
      </c>
      <c r="T9" s="41" t="s">
        <v>122</v>
      </c>
      <c r="U9" s="28"/>
      <c r="V9" s="43" t="s">
        <v>123</v>
      </c>
      <c r="AB9" s="77" t="e">
        <f>IF(Networking!#REF!="","",Networking!#REF!&amp;" ("&amp;Networking!#REF!&amp;")")</f>
        <v>#REF!</v>
      </c>
      <c r="AC9" s="1" t="str">
        <f>IF('Endereço IP'!B15="","",'Endereço IP'!$F15&amp;" ("&amp;'Endereço IP'!$B15&amp;")")</f>
        <v/>
      </c>
    </row>
    <row r="10" spans="1:30" ht="15" thickBot="1" x14ac:dyDescent="0.4">
      <c r="A10" s="46" t="s">
        <v>124</v>
      </c>
      <c r="B10" s="41" t="s">
        <v>125</v>
      </c>
      <c r="C10" s="41" t="s">
        <v>126</v>
      </c>
      <c r="E10" s="41">
        <v>8</v>
      </c>
      <c r="F10" s="168"/>
      <c r="G10" s="161"/>
      <c r="H10" s="159" t="str">
        <f>IF(Setup!$B36="Yes",Setup!$A36,"-")</f>
        <v>-</v>
      </c>
      <c r="I10" s="159" t="s">
        <v>127</v>
      </c>
      <c r="J10" s="159" t="s">
        <v>128</v>
      </c>
      <c r="K10" s="161"/>
      <c r="Q10" s="28" t="str">
        <f>IF(Setup!B57="Yes",Setup!A57,"-")</f>
        <v>OSB500i DP4 (4 PRI) [Advantech]</v>
      </c>
      <c r="R10" s="163" t="s">
        <v>129</v>
      </c>
      <c r="S10" s="49" t="s">
        <v>130</v>
      </c>
      <c r="T10" s="41" t="s">
        <v>131</v>
      </c>
      <c r="U10" s="28"/>
      <c r="AB10" s="77" t="str">
        <f>IF(Networking!B13="","",Networking!B13&amp;" ("&amp;Networking!C13&amp;")")</f>
        <v>6 - Verificar no roteador/switch (7 - Verificar no roteador/switch)</v>
      </c>
      <c r="AC10" s="1" t="str">
        <f>IF('Endereço IP'!B16="","",'Endereço IP'!$F16&amp;" ("&amp;'Endereço IP'!$B16&amp;")")</f>
        <v/>
      </c>
    </row>
    <row r="11" spans="1:30" x14ac:dyDescent="0.35">
      <c r="B11" s="41" t="s">
        <v>132</v>
      </c>
      <c r="C11" s="41" t="s">
        <v>133</v>
      </c>
      <c r="E11" s="41">
        <v>9</v>
      </c>
      <c r="F11" s="161"/>
      <c r="G11" s="161"/>
      <c r="H11" s="159" t="str">
        <f>IF(Setup!$B37="Yes",Setup!$A37,"-")</f>
        <v>-</v>
      </c>
      <c r="I11" s="159" t="s">
        <v>134</v>
      </c>
      <c r="J11" s="159" t="s">
        <v>135</v>
      </c>
      <c r="K11" s="161"/>
      <c r="Q11" s="28" t="str">
        <f>IF(Setup!B58="Yes",Setup!A58,"-")</f>
        <v>OSB500i DP8 (8 PRI) [Advantech]</v>
      </c>
      <c r="R11" s="163" t="s">
        <v>136</v>
      </c>
      <c r="S11" s="49" t="s">
        <v>137</v>
      </c>
      <c r="T11" s="41" t="s">
        <v>138</v>
      </c>
      <c r="U11" s="28"/>
      <c r="AB11" s="77" t="str">
        <f>IF(Networking!B14="","",Networking!B14&amp;" ("&amp;Networking!C14&amp;")")</f>
        <v/>
      </c>
      <c r="AC11" s="1" t="str">
        <f>IF('Endereço IP'!B17="","",'Endereço IP'!$F17&amp;" ("&amp;'Endereço IP'!$B17&amp;")")</f>
        <v/>
      </c>
    </row>
    <row r="12" spans="1:30" x14ac:dyDescent="0.35">
      <c r="B12" s="41" t="s">
        <v>139</v>
      </c>
      <c r="C12" s="41" t="s">
        <v>140</v>
      </c>
      <c r="E12" s="41">
        <v>10</v>
      </c>
      <c r="F12" s="161"/>
      <c r="G12" s="161"/>
      <c r="H12" s="159" t="str">
        <f>IF(Setup!$B38="Yes",Setup!$A38,"-")</f>
        <v>-</v>
      </c>
      <c r="I12" s="159" t="s">
        <v>141</v>
      </c>
      <c r="J12" s="159" t="s">
        <v>142</v>
      </c>
      <c r="K12" s="161"/>
      <c r="Q12" s="28" t="str">
        <f>IF(Setup!B59="Yes",Setup!A59,"-")</f>
        <v>OSB50 [Advantech]</v>
      </c>
      <c r="R12" s="163" t="s">
        <v>143</v>
      </c>
      <c r="S12" s="49" t="s">
        <v>144</v>
      </c>
      <c r="T12" s="41" t="s">
        <v>145</v>
      </c>
      <c r="U12" s="28"/>
      <c r="AB12" s="77" t="str">
        <f>IF(Networking!B15="","",Networking!B15&amp;" ("&amp;Networking!C15&amp;")")</f>
        <v/>
      </c>
      <c r="AC12" s="1" t="str">
        <f>IF('Endereço IP'!B18="","",'Endereço IP'!$F18&amp;" ("&amp;'Endereço IP'!$B18&amp;")")</f>
        <v/>
      </c>
    </row>
    <row r="13" spans="1:30" x14ac:dyDescent="0.35">
      <c r="B13" s="41" t="s">
        <v>146</v>
      </c>
      <c r="C13" s="41" t="s">
        <v>147</v>
      </c>
      <c r="E13" s="41">
        <v>11</v>
      </c>
      <c r="H13" s="159" t="str">
        <f>IF(Setup!$B39="Yes",Setup!$A39,"-")</f>
        <v>-</v>
      </c>
      <c r="I13" s="159" t="s">
        <v>148</v>
      </c>
      <c r="J13" s="159"/>
      <c r="K13" s="161"/>
      <c r="Q13" s="28" t="str">
        <f>IF(Setup!B60="Yes",Setup!A60,"-")</f>
        <v>OSB250 [Advantech]</v>
      </c>
      <c r="R13" s="163" t="s">
        <v>149</v>
      </c>
      <c r="S13" s="49" t="s">
        <v>150</v>
      </c>
      <c r="T13" s="41" t="s">
        <v>145</v>
      </c>
      <c r="U13" s="28"/>
      <c r="AB13" s="77" t="str">
        <f>IF(Networking!B16="","",Networking!B16&amp;" ("&amp;Networking!C16&amp;")")</f>
        <v/>
      </c>
      <c r="AC13" s="1" t="str">
        <f>IF('Endereço IP'!B19="","",'Endereço IP'!$F19&amp;" ("&amp;'Endereço IP'!$B19&amp;")")</f>
        <v/>
      </c>
    </row>
    <row r="14" spans="1:30" x14ac:dyDescent="0.35">
      <c r="B14" s="41" t="s">
        <v>151</v>
      </c>
      <c r="C14" s="41"/>
      <c r="E14" s="41">
        <v>12</v>
      </c>
      <c r="H14" s="159" t="str">
        <f>IF(Setup!$B40="Yes",Setup!$A40,"-")</f>
        <v>-</v>
      </c>
      <c r="I14" s="159"/>
      <c r="J14" s="159"/>
      <c r="K14" s="161"/>
      <c r="Q14" s="28" t="str">
        <f>IF(Setup!B61="Yes",Setup!A61,"-")</f>
        <v>OSB250 [Virtual OSB/vApp]</v>
      </c>
      <c r="R14" s="163"/>
      <c r="S14" s="49" t="s">
        <v>152</v>
      </c>
      <c r="T14" s="41" t="s">
        <v>145</v>
      </c>
      <c r="U14" s="28"/>
      <c r="AB14" s="77" t="str">
        <f>IF(Networking!B18="","",Networking!B18&amp;" ("&amp;Networking!C18&amp;")")</f>
        <v/>
      </c>
      <c r="AC14" s="1" t="str">
        <f>IF('Endereço IP'!B20="","",'Endereço IP'!$F20&amp;" ("&amp;'Endereço IP'!$B20&amp;")")</f>
        <v/>
      </c>
    </row>
    <row r="15" spans="1:30" x14ac:dyDescent="0.35">
      <c r="B15" s="41" t="s">
        <v>153</v>
      </c>
      <c r="C15" s="41"/>
      <c r="E15" s="41">
        <v>13</v>
      </c>
      <c r="H15" s="159" t="str">
        <f>IF(Setup!$B41="Yes",Setup!$A41,"-")</f>
        <v>-</v>
      </c>
      <c r="I15" s="159"/>
      <c r="J15" s="159"/>
      <c r="K15" s="161"/>
      <c r="Q15" s="28" t="str">
        <f>IF(Setup!B62="Yes",Setup!A62,"-")</f>
        <v>OSB1000 [IBM x3250]</v>
      </c>
      <c r="R15" s="163" t="s">
        <v>154</v>
      </c>
      <c r="S15" s="49" t="s">
        <v>40</v>
      </c>
      <c r="T15" s="41" t="s">
        <v>145</v>
      </c>
      <c r="U15" s="28"/>
      <c r="AB15" s="77" t="str">
        <f>IF(Networking!B19="","",Networking!B19&amp;" ("&amp;Networking!C19&amp;")")</f>
        <v/>
      </c>
      <c r="AC15" s="1" t="str">
        <f>IF('Endereço IP'!B21="","",'Endereço IP'!$F21&amp;" ("&amp;'Endereço IP'!$B21&amp;")")</f>
        <v/>
      </c>
    </row>
    <row r="16" spans="1:30" ht="15" thickBot="1" x14ac:dyDescent="0.4">
      <c r="B16" s="41" t="s">
        <v>155</v>
      </c>
      <c r="C16" s="41"/>
      <c r="E16" s="41">
        <v>14</v>
      </c>
      <c r="H16" s="159" t="str">
        <f>IF(Setup!$B42="Yes",Setup!$A42,"-")</f>
        <v>OSC Desktop PE</v>
      </c>
      <c r="J16" s="159"/>
      <c r="K16" s="161"/>
      <c r="Q16" s="28" t="str">
        <f>IF(Setup!B63="Yes",Setup!A63,"-")</f>
        <v>OSB1000 [Virtual OSB/vApp]</v>
      </c>
      <c r="R16" s="163" t="s">
        <v>101</v>
      </c>
      <c r="S16" s="49" t="s">
        <v>156</v>
      </c>
      <c r="T16" s="43" t="s">
        <v>145</v>
      </c>
      <c r="U16" s="28"/>
      <c r="AB16" s="77" t="str">
        <f>IF(Networking!B20="","",Networking!B20&amp;" ("&amp;Networking!C20&amp;")")</f>
        <v/>
      </c>
      <c r="AC16" s="1" t="str">
        <f>IF('Endereço IP'!B22="","",'Endereço IP'!$F22&amp;" ("&amp;'Endereço IP'!$B22&amp;")")</f>
        <v/>
      </c>
    </row>
    <row r="17" spans="2:29" x14ac:dyDescent="0.35">
      <c r="B17" s="41" t="s">
        <v>157</v>
      </c>
      <c r="C17" s="41"/>
      <c r="E17" s="41">
        <v>15</v>
      </c>
      <c r="H17" s="159" t="str">
        <f>IF(Setup!$B43="Yes",Setup!$A43,"-")</f>
        <v>-</v>
      </c>
      <c r="J17" s="159"/>
      <c r="K17" s="161"/>
      <c r="Q17" s="28" t="str">
        <f>IF(Setup!B64="Yes",Setup!A64,"-")</f>
        <v>OSB6000 [Fujitsu RX200]</v>
      </c>
      <c r="R17" s="163" t="s">
        <v>111</v>
      </c>
      <c r="S17" s="49" t="s">
        <v>158</v>
      </c>
      <c r="T17" s="1" t="s">
        <v>145</v>
      </c>
      <c r="U17" s="28"/>
      <c r="AB17" s="77" t="str">
        <f>IF(Networking!B21="","",Networking!B21&amp;" ("&amp;Networking!C21&amp;")")</f>
        <v/>
      </c>
      <c r="AC17" s="1" t="str">
        <f>IF('Endereço IP'!B23="","",'Endereço IP'!$F23&amp;" ("&amp;'Endereço IP'!$B23&amp;")")</f>
        <v/>
      </c>
    </row>
    <row r="18" spans="2:29" x14ac:dyDescent="0.35">
      <c r="B18" s="41" t="s">
        <v>159</v>
      </c>
      <c r="C18" s="41"/>
      <c r="E18" s="41">
        <v>16</v>
      </c>
      <c r="H18" s="159" t="str">
        <f>IF(Setup!$B44="Yes",Setup!$A44,"-")</f>
        <v>-</v>
      </c>
      <c r="J18" s="159"/>
      <c r="K18" s="161"/>
      <c r="Q18" s="28" t="str">
        <f>IF(Setup!B65="Yes",Setup!A65,"-")</f>
        <v>OSB6000 [Fujitsu RX330]</v>
      </c>
      <c r="R18" s="163" t="s">
        <v>160</v>
      </c>
      <c r="S18" s="49" t="s">
        <v>161</v>
      </c>
      <c r="T18" s="1" t="s">
        <v>145</v>
      </c>
      <c r="U18" s="28"/>
      <c r="AB18" s="77" t="e">
        <f>IF(Networking!#REF!="","",Networking!#REF!&amp;" ("&amp;Networking!#REF!&amp;")")</f>
        <v>#REF!</v>
      </c>
      <c r="AC18" s="1" t="str">
        <f>IF('Endereço IP'!B24="","",'Endereço IP'!$F24&amp;" ("&amp;'Endereço IP'!$B24&amp;")")</f>
        <v/>
      </c>
    </row>
    <row r="19" spans="2:29" x14ac:dyDescent="0.35">
      <c r="B19" s="41" t="s">
        <v>162</v>
      </c>
      <c r="C19" s="41"/>
      <c r="E19" s="41">
        <v>17</v>
      </c>
      <c r="H19" s="159" t="str">
        <f>IF(Setup!$B45="Yes",Setup!$A45,"-")</f>
        <v>Other SIP Device</v>
      </c>
      <c r="J19" s="159"/>
      <c r="K19" s="161"/>
      <c r="Q19" s="28" t="str">
        <f>IF(Setup!B66="Yes",Setup!A66,"-")</f>
        <v>OSB6000 [IBM x3550]</v>
      </c>
      <c r="R19" s="163" t="s">
        <v>127</v>
      </c>
      <c r="S19" s="49" t="s">
        <v>163</v>
      </c>
      <c r="T19" s="1" t="s">
        <v>145</v>
      </c>
      <c r="U19" s="28"/>
      <c r="AB19" s="77" t="str">
        <f>IF(Networking!B22="","",Networking!B22&amp;" ("&amp;Networking!C22&amp;")")</f>
        <v/>
      </c>
      <c r="AC19" s="1" t="str">
        <f>IF('Endereço IP'!B25="","",'Endereço IP'!$F25&amp;" ("&amp;'Endereço IP'!$B25&amp;")")</f>
        <v/>
      </c>
    </row>
    <row r="20" spans="2:29" ht="15" thickBot="1" x14ac:dyDescent="0.4">
      <c r="B20" s="41" t="s">
        <v>164</v>
      </c>
      <c r="C20" s="41"/>
      <c r="E20" s="41">
        <v>18</v>
      </c>
      <c r="H20" s="168" t="str">
        <f>IF(Setup!$B46="Yes",Setup!$A46,"-")</f>
        <v>-</v>
      </c>
      <c r="J20" s="159"/>
      <c r="K20" s="161"/>
      <c r="Q20" s="28" t="str">
        <f>IF(Setup!B67="Yes",Setup!A67,"-")</f>
        <v>OSB6000 [Virtual OSB/vApp]</v>
      </c>
      <c r="R20" s="163" t="s">
        <v>134</v>
      </c>
      <c r="S20" s="49" t="s">
        <v>165</v>
      </c>
      <c r="T20" s="1" t="s">
        <v>145</v>
      </c>
      <c r="U20" s="28"/>
      <c r="AB20" s="77" t="str">
        <f>IF(Networking!B23="","",Networking!B23&amp;" ("&amp;Networking!C23&amp;")")</f>
        <v/>
      </c>
      <c r="AC20" s="1" t="str">
        <f>IF('Endereço IP'!B26="","",'Endereço IP'!$F26&amp;" ("&amp;'Endereço IP'!$B26&amp;")")</f>
        <v/>
      </c>
    </row>
    <row r="21" spans="2:29" ht="15" thickBot="1" x14ac:dyDescent="0.4">
      <c r="B21" s="41" t="s">
        <v>166</v>
      </c>
      <c r="C21" s="41"/>
      <c r="E21" s="41">
        <v>19</v>
      </c>
      <c r="H21" s="169" t="str">
        <f>IF(Setup!$B47="Yes",Setup!$A47,"-")</f>
        <v>Other SIP Device</v>
      </c>
      <c r="J21" s="159"/>
      <c r="K21" s="161"/>
      <c r="Q21" s="28" t="str">
        <f>IF(Setup!B68="Yes",Setup!A68,"-")</f>
        <v>OpenScape SBC [Fujitsu RX200]</v>
      </c>
      <c r="R21" s="163"/>
      <c r="S21" s="49" t="s">
        <v>167</v>
      </c>
      <c r="T21" s="1" t="s">
        <v>145</v>
      </c>
      <c r="U21" s="28"/>
      <c r="AB21" s="77" t="str">
        <f>IF(Networking!B24="","",Networking!B24&amp;" ("&amp;Networking!C24&amp;")")</f>
        <v/>
      </c>
      <c r="AC21" s="1" t="str">
        <f>IF('Endereço IP'!B27="","",'Endereço IP'!$F27&amp;" ("&amp;'Endereço IP'!$B27&amp;")")</f>
        <v/>
      </c>
    </row>
    <row r="22" spans="2:29" ht="15" thickBot="1" x14ac:dyDescent="0.4">
      <c r="B22" s="43" t="s">
        <v>168</v>
      </c>
      <c r="C22" s="43"/>
      <c r="E22" s="41">
        <v>20</v>
      </c>
      <c r="F22" s="28"/>
      <c r="H22" s="161"/>
      <c r="J22" s="159"/>
      <c r="K22" s="161"/>
      <c r="Q22" s="28" t="str">
        <f>IF(Setup!B69="Yes",Setup!A69,"-")</f>
        <v>OpenScape SBC [IBM x3250]</v>
      </c>
      <c r="R22" s="163" t="s">
        <v>169</v>
      </c>
      <c r="S22" s="49" t="s">
        <v>170</v>
      </c>
      <c r="T22" s="1" t="s">
        <v>145</v>
      </c>
      <c r="U22" s="28"/>
      <c r="AB22" s="77" t="str">
        <f>IF(Networking!B25="","",Networking!B25&amp;" ("&amp;Networking!C25&amp;")")</f>
        <v/>
      </c>
      <c r="AC22" s="1" t="str">
        <f>IF('Endereço IP'!B28="","",'Endereço IP'!$F28&amp;" ("&amp;'Endereço IP'!$B28&amp;")")</f>
        <v/>
      </c>
    </row>
    <row r="23" spans="2:29" ht="15" thickBot="1" x14ac:dyDescent="0.4">
      <c r="E23" s="41">
        <v>21</v>
      </c>
      <c r="F23" s="28"/>
      <c r="H23" s="161"/>
      <c r="J23" s="168"/>
      <c r="K23" s="161"/>
      <c r="Q23" s="28" t="str">
        <f>IF(Setup!B70="Yes",Setup!A70,"-")</f>
        <v>OpenScape SBC [IBM x3550]</v>
      </c>
      <c r="R23" s="163" t="s">
        <v>141</v>
      </c>
      <c r="S23" s="49" t="s">
        <v>171</v>
      </c>
      <c r="T23" s="1" t="s">
        <v>145</v>
      </c>
      <c r="U23" s="28"/>
      <c r="AB23" s="77" t="str">
        <f>IF(Networking!B26="","",Networking!B26&amp;" ("&amp;Networking!C26&amp;")")</f>
        <v/>
      </c>
    </row>
    <row r="24" spans="2:29" x14ac:dyDescent="0.35">
      <c r="E24" s="41">
        <v>22</v>
      </c>
      <c r="F24" s="28"/>
      <c r="H24" s="161"/>
      <c r="Q24" s="28" t="str">
        <f>IF(Setup!B71="Yes",Setup!A71,"-")</f>
        <v>OpenScape SBC 20000 [Virtual SBC/vApp]</v>
      </c>
      <c r="R24" s="163" t="s">
        <v>172</v>
      </c>
      <c r="S24" s="49" t="s">
        <v>173</v>
      </c>
      <c r="T24" s="1" t="s">
        <v>145</v>
      </c>
      <c r="U24" s="28"/>
      <c r="AB24" s="1" t="str">
        <f>IF(Networking!B26="","",Networking!B26&amp;" ("&amp;Networking!#REF!&amp;")")</f>
        <v/>
      </c>
    </row>
    <row r="25" spans="2:29" x14ac:dyDescent="0.35">
      <c r="E25" s="41">
        <v>23</v>
      </c>
      <c r="F25" s="28"/>
      <c r="H25" s="161"/>
      <c r="Q25" s="28" t="str">
        <f>IF(Setup!B72="Yes",Setup!A72,"-")</f>
        <v>OpenScape SBC 250 [Virtual SBC/vApp]</v>
      </c>
      <c r="R25" s="163" t="s">
        <v>148</v>
      </c>
      <c r="S25" s="49" t="s">
        <v>174</v>
      </c>
      <c r="T25" s="1" t="s">
        <v>145</v>
      </c>
      <c r="U25" s="28"/>
      <c r="AB25" s="1" t="str">
        <f>IF(Networking!B27="","",Networking!B27&amp;" ("&amp;Networking!#REF!&amp;")")</f>
        <v/>
      </c>
    </row>
    <row r="26" spans="2:29" x14ac:dyDescent="0.35">
      <c r="E26" s="41">
        <v>24</v>
      </c>
      <c r="F26" s="28"/>
      <c r="H26" s="161"/>
      <c r="Q26" s="28" t="str">
        <f>IF(Setup!B73="Yes",Setup!A73,"-")</f>
        <v>OpenScape SBC 6000 [Virtual SBC/vApp]</v>
      </c>
      <c r="R26" s="163"/>
      <c r="S26" s="49" t="s">
        <v>175</v>
      </c>
      <c r="T26" s="1" t="s">
        <v>145</v>
      </c>
      <c r="U26" s="28"/>
      <c r="AB26" s="1" t="str">
        <f>IF(Networking!B28="","",Networking!B28&amp;" ("&amp;Networking!#REF!&amp;")")</f>
        <v/>
      </c>
    </row>
    <row r="27" spans="2:29" x14ac:dyDescent="0.35">
      <c r="E27" s="41">
        <v>25</v>
      </c>
      <c r="F27" s="28"/>
      <c r="H27" s="161"/>
      <c r="Q27" s="28" t="str">
        <f>IF(Setup!B74="Yes",Setup!A74,"-")</f>
        <v>OS Business / HiPath 3000</v>
      </c>
      <c r="R27" s="163"/>
      <c r="S27" s="49" t="s">
        <v>176</v>
      </c>
      <c r="T27" s="1" t="s">
        <v>145</v>
      </c>
      <c r="U27" s="28"/>
      <c r="AB27" s="1" t="str">
        <f>IF(Networking!B29="","",Networking!B29&amp;" ("&amp;Networking!#REF!&amp;")")</f>
        <v/>
      </c>
    </row>
    <row r="28" spans="2:29" x14ac:dyDescent="0.35">
      <c r="E28" s="41">
        <v>26</v>
      </c>
      <c r="F28" s="28"/>
      <c r="H28" s="161"/>
      <c r="Q28" s="28" t="str">
        <f>IF(Setup!B75="Yes",Setup!A75,"-")</f>
        <v>OS4000 / HiPath 4000</v>
      </c>
      <c r="R28" s="163"/>
      <c r="S28" s="49" t="s">
        <v>177</v>
      </c>
      <c r="T28" s="1" t="s">
        <v>145</v>
      </c>
      <c r="U28" s="28"/>
      <c r="AB28" s="1" t="str">
        <f>IF(Networking!B30="","",Networking!B30&amp;" ("&amp;Networking!#REF!&amp;")")</f>
        <v/>
      </c>
    </row>
    <row r="29" spans="2:29" x14ac:dyDescent="0.35">
      <c r="E29" s="41">
        <v>27</v>
      </c>
      <c r="F29" s="28"/>
      <c r="H29" s="161"/>
      <c r="Q29" s="28" t="str">
        <f>IF(Setup!B76="Yes",Setup!A76,"-")</f>
        <v>Comdasys 1600</v>
      </c>
      <c r="R29" s="163"/>
      <c r="S29" s="49" t="s">
        <v>178</v>
      </c>
      <c r="T29" s="1" t="s">
        <v>145</v>
      </c>
      <c r="U29" s="28"/>
      <c r="AB29" s="1" t="str">
        <f>IF(Networking!B31="","",Networking!B31&amp;" ("&amp;Networking!#REF!&amp;")")</f>
        <v/>
      </c>
    </row>
    <row r="30" spans="2:29" x14ac:dyDescent="0.35">
      <c r="E30" s="41">
        <v>28</v>
      </c>
      <c r="F30" s="28"/>
      <c r="H30" s="161"/>
      <c r="Q30" s="28" t="str">
        <f>IF(Setup!B77="Yes",Setup!A77,"-")</f>
        <v>Comdasys 2600</v>
      </c>
      <c r="R30" s="163"/>
      <c r="S30" s="49" t="s">
        <v>179</v>
      </c>
      <c r="T30" s="1" t="s">
        <v>145</v>
      </c>
      <c r="U30" s="28"/>
      <c r="AB30" s="1" t="str">
        <f>IF(Networking!B32="","",Networking!B32&amp;" ("&amp;Networking!#REF!&amp;")")</f>
        <v/>
      </c>
    </row>
    <row r="31" spans="2:29" x14ac:dyDescent="0.35">
      <c r="E31" s="41">
        <v>29</v>
      </c>
      <c r="F31" s="28"/>
      <c r="H31" s="161"/>
      <c r="Q31" s="28" t="str">
        <f>IF(Setup!B78="Yes",Setup!A78,"-")</f>
        <v>Comdasys 3600</v>
      </c>
      <c r="R31" s="163"/>
      <c r="S31" s="49" t="s">
        <v>180</v>
      </c>
      <c r="T31" s="1" t="s">
        <v>145</v>
      </c>
      <c r="U31" s="28"/>
      <c r="AB31" s="1" t="str">
        <f>IF(Networking!B33="","",Networking!B33&amp;" ("&amp;Networking!#REF!&amp;")")</f>
        <v/>
      </c>
    </row>
    <row r="32" spans="2:29" x14ac:dyDescent="0.35">
      <c r="E32" s="41">
        <v>30</v>
      </c>
      <c r="F32" s="28"/>
      <c r="H32" s="161"/>
      <c r="Q32" s="28" t="str">
        <f>IF(Setup!B79="Yes",Setup!A79,"-")</f>
        <v>Mediatrix 2xxx</v>
      </c>
      <c r="R32" s="163"/>
      <c r="S32" s="49" t="s">
        <v>181</v>
      </c>
      <c r="T32" s="1" t="s">
        <v>145</v>
      </c>
      <c r="U32" s="28"/>
      <c r="AB32" s="1" t="str">
        <f>IF(Networking!B34="","",Networking!B34&amp;" ("&amp;Networking!#REF!&amp;")")</f>
        <v/>
      </c>
    </row>
    <row r="33" spans="5:28" x14ac:dyDescent="0.35">
      <c r="E33" s="41">
        <v>31</v>
      </c>
      <c r="F33" s="28"/>
      <c r="H33" s="161"/>
      <c r="Q33" s="28" t="str">
        <f>IF(Setup!B80="Yes",Setup!A80,"-")</f>
        <v>Mediatrix 3631</v>
      </c>
      <c r="R33" s="163"/>
      <c r="S33" s="49" t="s">
        <v>182</v>
      </c>
      <c r="T33" s="1" t="s">
        <v>145</v>
      </c>
      <c r="U33" s="28"/>
      <c r="AB33" s="1" t="str">
        <f>IF(Networking!B35="","",Networking!B35&amp;" ("&amp;Networking!#REF!&amp;")")</f>
        <v/>
      </c>
    </row>
    <row r="34" spans="5:28" x14ac:dyDescent="0.35">
      <c r="E34" s="41">
        <v>32</v>
      </c>
      <c r="F34" s="28"/>
      <c r="H34" s="161"/>
      <c r="Q34" s="28" t="str">
        <f>IF(Setup!B81="Yes",Setup!A81,"-")</f>
        <v>Mediatrix 3632</v>
      </c>
      <c r="R34" s="163"/>
      <c r="S34" s="49" t="s">
        <v>183</v>
      </c>
      <c r="T34" s="1" t="s">
        <v>145</v>
      </c>
      <c r="U34" s="28"/>
      <c r="AB34" s="1" t="str">
        <f>IF(Networking!B36="","",Networking!B36&amp;" ("&amp;Networking!#REF!&amp;")")</f>
        <v/>
      </c>
    </row>
    <row r="35" spans="5:28" ht="15" thickBot="1" x14ac:dyDescent="0.4">
      <c r="E35" s="41">
        <v>33</v>
      </c>
      <c r="F35" s="28"/>
      <c r="H35" s="161"/>
      <c r="Q35" s="28" t="str">
        <f>IF(Setup!B82="Yes",Setup!A82,"-")</f>
        <v>Mediatrix 4401</v>
      </c>
      <c r="R35" s="51" t="s">
        <v>184</v>
      </c>
      <c r="S35" s="50"/>
      <c r="T35" s="1" t="s">
        <v>145</v>
      </c>
      <c r="U35" s="28"/>
      <c r="AB35" s="1" t="str">
        <f>IF(Networking!B37="","",Networking!B37&amp;" ("&amp;Networking!#REF!&amp;")")</f>
        <v/>
      </c>
    </row>
    <row r="36" spans="5:28" x14ac:dyDescent="0.35">
      <c r="E36" s="41">
        <v>34</v>
      </c>
      <c r="F36" s="28"/>
      <c r="H36" s="161"/>
      <c r="Q36" s="28" t="str">
        <f>IF(Setup!B83="Yes",Setup!A83,"-")</f>
        <v>Mediatrix 4402</v>
      </c>
      <c r="R36" s="51" t="s">
        <v>185</v>
      </c>
      <c r="T36" s="1" t="s">
        <v>145</v>
      </c>
      <c r="U36" s="28"/>
      <c r="AB36" s="1" t="str">
        <f>IF(Networking!B38="","",Networking!B38&amp;" ("&amp;Networking!#REF!&amp;")")</f>
        <v/>
      </c>
    </row>
    <row r="37" spans="5:28" x14ac:dyDescent="0.35">
      <c r="E37" s="41">
        <v>35</v>
      </c>
      <c r="F37" s="28"/>
      <c r="H37" s="161"/>
      <c r="Q37" s="28" t="str">
        <f>IF(Setup!B84="Yes",Setup!A84,"-")</f>
        <v>Mediatrix 4404</v>
      </c>
      <c r="R37" s="51" t="s">
        <v>186</v>
      </c>
      <c r="U37" s="28"/>
      <c r="AB37" s="1" t="str">
        <f>IF(Networking!B39="","",Networking!B39&amp;" ("&amp;Networking!#REF!&amp;")")</f>
        <v/>
      </c>
    </row>
    <row r="38" spans="5:28" x14ac:dyDescent="0.35">
      <c r="E38" s="41">
        <v>36</v>
      </c>
      <c r="F38" s="28"/>
      <c r="H38" s="161"/>
      <c r="Q38" s="28" t="str">
        <f>IF(Setup!B85="Yes",Setup!A85,"-")</f>
        <v>Mediatrix C730</v>
      </c>
      <c r="R38" s="51" t="s">
        <v>187</v>
      </c>
      <c r="U38" s="28"/>
      <c r="AB38" s="1" t="str">
        <f>IF(Networking!B40="","",Networking!B40&amp;" ("&amp;Networking!#REF!&amp;")")</f>
        <v/>
      </c>
    </row>
    <row r="39" spans="5:28" x14ac:dyDescent="0.35">
      <c r="E39" s="41">
        <v>37</v>
      </c>
      <c r="F39" s="28"/>
      <c r="H39" s="161"/>
      <c r="Q39" s="28" t="str">
        <f>IF(Setup!B86="Yes",Setup!A86,"-")</f>
        <v>Mediatrix C733</v>
      </c>
      <c r="R39" s="51" t="s">
        <v>188</v>
      </c>
      <c r="U39" s="28"/>
      <c r="AB39" s="1" t="str">
        <f>IF(Networking!B41="","",Networking!B41&amp;" ("&amp;Networking!#REF!&amp;")")</f>
        <v/>
      </c>
    </row>
    <row r="40" spans="5:28" x14ac:dyDescent="0.35">
      <c r="E40" s="41">
        <v>38</v>
      </c>
      <c r="F40" s="28"/>
      <c r="H40" s="161"/>
      <c r="Q40" s="28" t="str">
        <f>IF(Setup!B87="Yes",Setup!A87,"-")</f>
        <v>RG8300</v>
      </c>
      <c r="R40" s="51" t="s">
        <v>189</v>
      </c>
      <c r="U40" s="28"/>
      <c r="AB40" s="1" t="str">
        <f>IF(Networking!B42="","",Networking!B42&amp;" ("&amp;Networking!#REF!&amp;")")</f>
        <v/>
      </c>
    </row>
    <row r="41" spans="5:28" x14ac:dyDescent="0.35">
      <c r="E41" s="41">
        <v>39</v>
      </c>
      <c r="F41" s="28"/>
      <c r="H41" s="161"/>
      <c r="Q41" s="28" t="str">
        <f>IF(Setup!B88="Yes",Setup!A88,"-")</f>
        <v>RG8350</v>
      </c>
      <c r="R41" s="51" t="s">
        <v>190</v>
      </c>
      <c r="U41" s="28"/>
      <c r="AB41" s="1" t="str">
        <f>IF(Networking!B43="","",Networking!B43&amp;" ("&amp;Networking!#REF!&amp;")")</f>
        <v/>
      </c>
    </row>
    <row r="42" spans="5:28" x14ac:dyDescent="0.35">
      <c r="E42" s="41">
        <v>40</v>
      </c>
      <c r="F42" s="28"/>
      <c r="H42" s="161"/>
      <c r="Q42" s="28" t="str">
        <f>IF(Setup!B89="Yes",Setup!A89,"-")</f>
        <v>RG8702</v>
      </c>
      <c r="R42" s="51" t="s">
        <v>191</v>
      </c>
      <c r="S42" s="29" t="s">
        <v>192</v>
      </c>
      <c r="U42" s="28"/>
      <c r="AB42" s="1" t="str">
        <f>IF(Networking!B44="","",Networking!B44&amp;" ("&amp;Networking!#REF!&amp;")")</f>
        <v/>
      </c>
    </row>
    <row r="43" spans="5:28" x14ac:dyDescent="0.35">
      <c r="E43" s="41">
        <v>41</v>
      </c>
      <c r="F43" s="28"/>
      <c r="H43" s="161"/>
      <c r="Q43" s="28" t="str">
        <f>IF(Setup!B90="Yes",Setup!A90,"-")</f>
        <v>RG8708</v>
      </c>
      <c r="R43" s="51" t="str">
        <f>IF(Setup!B11="Yes",Setup!A11,"-")</f>
        <v>-</v>
      </c>
      <c r="S43" s="29" t="s">
        <v>193</v>
      </c>
      <c r="T43" s="1" t="s">
        <v>194</v>
      </c>
      <c r="U43" s="28" t="s">
        <v>195</v>
      </c>
      <c r="AB43" s="1" t="str">
        <f>IF(Networking!B45="","",Networking!B45&amp;" ("&amp;Networking!#REF!&amp;")")</f>
        <v/>
      </c>
    </row>
    <row r="44" spans="5:28" x14ac:dyDescent="0.35">
      <c r="E44" s="41">
        <v>42</v>
      </c>
      <c r="F44" s="28"/>
      <c r="H44" s="161"/>
      <c r="Q44" s="28" t="str">
        <f>IF(Setup!B91="Yes",Setup!A91,"-")</f>
        <v>RG8716</v>
      </c>
      <c r="R44" s="51" t="str">
        <f>IF(Setup!B12="Yes",Setup!A12,"-")</f>
        <v>-</v>
      </c>
      <c r="S44" s="29" t="s">
        <v>196</v>
      </c>
      <c r="T44" s="1" t="s">
        <v>197</v>
      </c>
      <c r="U44" s="28" t="s">
        <v>198</v>
      </c>
      <c r="AB44" s="1" t="str">
        <f>IF(Networking!B46="","",Networking!B46&amp;" ("&amp;Networking!#REF!&amp;")")</f>
        <v/>
      </c>
    </row>
    <row r="45" spans="5:28" x14ac:dyDescent="0.35">
      <c r="E45" s="41">
        <v>43</v>
      </c>
      <c r="F45" s="28"/>
      <c r="H45" s="161"/>
      <c r="Q45" s="28" t="str">
        <f>IF(Setup!B92="Yes",Setup!A92,"-")</f>
        <v>-</v>
      </c>
      <c r="R45" s="51" t="str">
        <f>IF(Setup!B13="Yes",Setup!A13,"-")</f>
        <v>OpenScape SBC (Central SBC)</v>
      </c>
      <c r="S45" s="29" t="s">
        <v>199</v>
      </c>
      <c r="T45" s="1" t="s">
        <v>200</v>
      </c>
      <c r="U45" s="28" t="s">
        <v>198</v>
      </c>
      <c r="AB45" s="1" t="str">
        <f>IF(Networking!B47="","",Networking!B47&amp;" ("&amp;Networking!#REF!&amp;")")</f>
        <v/>
      </c>
    </row>
    <row r="46" spans="5:28" x14ac:dyDescent="0.35">
      <c r="E46" s="41">
        <v>44</v>
      </c>
      <c r="F46" s="28"/>
      <c r="H46" s="161"/>
      <c r="Q46" s="28" t="str">
        <f>IF(Setup!B93="Yes",Setup!A93,"-")</f>
        <v>-</v>
      </c>
      <c r="R46" s="51" t="str">
        <f>IF(Setup!B14="Yes",Setup!A14,"-")</f>
        <v>-</v>
      </c>
      <c r="S46" s="29" t="s">
        <v>201</v>
      </c>
      <c r="T46" s="1" t="s">
        <v>202</v>
      </c>
      <c r="U46" s="28" t="s">
        <v>198</v>
      </c>
      <c r="AB46" s="1" t="str">
        <f>IF(Networking!B48="","",Networking!B48&amp;" ("&amp;Networking!#REF!&amp;")")</f>
        <v/>
      </c>
    </row>
    <row r="47" spans="5:28" x14ac:dyDescent="0.35">
      <c r="E47" s="41">
        <v>45</v>
      </c>
      <c r="F47" s="28"/>
      <c r="H47" s="161"/>
      <c r="Q47" s="28" t="str">
        <f>IF(Setup!B94="Yes",Setup!A94,"-")</f>
        <v xml:space="preserve">Branch - Backup ACD groups </v>
      </c>
      <c r="R47" s="51" t="str">
        <f>IF(Setup!B15="Yes",Setup!A15,"-")</f>
        <v>SESAP</v>
      </c>
      <c r="S47" s="29" t="s">
        <v>203</v>
      </c>
      <c r="T47" s="1" t="s">
        <v>204</v>
      </c>
      <c r="U47" s="1" t="s">
        <v>205</v>
      </c>
      <c r="AB47" s="1" t="str">
        <f>IF(Networking!B49="","",Networking!B49&amp;" ("&amp;Networking!#REF!&amp;")")</f>
        <v/>
      </c>
    </row>
    <row r="48" spans="5:28" x14ac:dyDescent="0.35">
      <c r="E48" s="41">
        <v>46</v>
      </c>
      <c r="F48" s="28"/>
      <c r="H48" s="161"/>
      <c r="Q48" s="28" t="str">
        <f>IF(Setup!B95="Yes",Setup!A95,"-")</f>
        <v>OpenScape Mobile (OSMO)</v>
      </c>
      <c r="R48" s="51" t="str">
        <f>IF(Setup!B16="Yes",Setup!A16,"-")</f>
        <v>-</v>
      </c>
      <c r="S48" s="29" t="s">
        <v>206</v>
      </c>
      <c r="T48" s="1" t="s">
        <v>207</v>
      </c>
      <c r="U48" s="1" t="s">
        <v>198</v>
      </c>
      <c r="V48" s="1" t="s">
        <v>39</v>
      </c>
      <c r="AB48" s="1" t="str">
        <f>IF(Networking!B50="","",Networking!B50&amp;" ("&amp;Networking!#REF!&amp;")")</f>
        <v/>
      </c>
    </row>
    <row r="49" spans="5:28" x14ac:dyDescent="0.35">
      <c r="E49" s="41">
        <v>47</v>
      </c>
      <c r="F49" s="28"/>
      <c r="H49" s="161"/>
      <c r="Q49" s="28" t="str">
        <f>IF(Setup!B97="Yes",Setup!A97,"-")</f>
        <v>OSCC - Extra Voice Strategy Design &amp; Configuration</v>
      </c>
      <c r="R49" s="51" t="str">
        <f>IF(Setup!B17="Yes",Setup!A17,"-")</f>
        <v>-</v>
      </c>
      <c r="S49" s="29" t="s">
        <v>208</v>
      </c>
      <c r="T49" s="1" t="s">
        <v>209</v>
      </c>
      <c r="U49" s="1" t="s">
        <v>198</v>
      </c>
      <c r="V49" s="1" t="s">
        <v>210</v>
      </c>
      <c r="AB49" s="1" t="str">
        <f>IF(Networking!B51="","",Networking!B51&amp;" ("&amp;Networking!#REF!&amp;")")</f>
        <v/>
      </c>
    </row>
    <row r="50" spans="5:28" x14ac:dyDescent="0.35">
      <c r="E50" s="41">
        <v>48</v>
      </c>
      <c r="F50" s="28"/>
      <c r="H50" s="161"/>
      <c r="R50" s="51" t="str">
        <f>IF(Setup!B18="Yes",Setup!A18,"-")</f>
        <v>-</v>
      </c>
      <c r="S50" s="29" t="s">
        <v>211</v>
      </c>
      <c r="T50" s="1" t="s">
        <v>212</v>
      </c>
      <c r="U50" s="1" t="s">
        <v>213</v>
      </c>
      <c r="V50" s="1" t="s">
        <v>214</v>
      </c>
      <c r="AB50" s="1" t="str">
        <f>IF(Networking!B52="","",Networking!B52&amp;" ("&amp;Networking!#REF!&amp;")")</f>
        <v/>
      </c>
    </row>
    <row r="51" spans="5:28" x14ac:dyDescent="0.35">
      <c r="E51" s="41">
        <v>49</v>
      </c>
      <c r="F51" s="28"/>
      <c r="H51" s="161"/>
      <c r="R51" s="51" t="str">
        <f>IF(Setup!B50="Yes",Setup!A50,"-")</f>
        <v>OSB50i A24 (24 FXS) [Advantech]</v>
      </c>
      <c r="S51" s="29" t="s">
        <v>215</v>
      </c>
      <c r="T51" s="1" t="s">
        <v>212</v>
      </c>
      <c r="U51" s="1" t="s">
        <v>213</v>
      </c>
      <c r="V51" s="1" t="s">
        <v>91</v>
      </c>
      <c r="AB51" s="1" t="str">
        <f>IF(Networking!B53="","",Networking!B53&amp;" ("&amp;Networking!#REF!&amp;")")</f>
        <v/>
      </c>
    </row>
    <row r="52" spans="5:28" x14ac:dyDescent="0.35">
      <c r="E52" s="41">
        <v>50</v>
      </c>
      <c r="F52" s="28"/>
      <c r="H52" s="161"/>
      <c r="R52" s="51" t="str">
        <f>IF(Setup!B51="Yes",Setup!A51,"-")</f>
        <v>OSB50i DP14T (1 PRI,4 FXS) [Advantech]</v>
      </c>
      <c r="S52" s="29" t="s">
        <v>216</v>
      </c>
      <c r="T52" s="1" t="s">
        <v>217</v>
      </c>
      <c r="U52" s="1" t="s">
        <v>198</v>
      </c>
      <c r="V52" s="1" t="s">
        <v>55</v>
      </c>
      <c r="AB52" s="1" t="str">
        <f>IF(Networking!B54="","",Networking!B54&amp;" ("&amp;Networking!#REF!&amp;")")</f>
        <v/>
      </c>
    </row>
    <row r="53" spans="5:28" x14ac:dyDescent="0.35">
      <c r="E53" s="41">
        <v>51</v>
      </c>
      <c r="F53" s="28"/>
      <c r="H53" s="161"/>
      <c r="R53" s="51" t="str">
        <f>IF(Setup!B52="Yes",Setup!A52,"-")</f>
        <v>OSB50i DP14E (1 PRI,4 FXS) [Advantech]</v>
      </c>
      <c r="S53" s="29" t="s">
        <v>218</v>
      </c>
      <c r="T53" s="1" t="s">
        <v>219</v>
      </c>
      <c r="U53" s="1" t="s">
        <v>198</v>
      </c>
      <c r="V53" s="1" t="s">
        <v>74</v>
      </c>
      <c r="AB53" s="1" t="str">
        <f>IF(Networking!B55="","",Networking!B55&amp;" ("&amp;Networking!#REF!&amp;")")</f>
        <v/>
      </c>
    </row>
    <row r="54" spans="5:28" x14ac:dyDescent="0.35">
      <c r="E54" s="41">
        <v>52</v>
      </c>
      <c r="F54" s="28"/>
      <c r="H54" s="161"/>
      <c r="R54" s="51" t="str">
        <f>IF(Setup!B53="Yes",Setup!A53,"-")</f>
        <v>OSB50i D44 (4 BRI,4 FXS) [Advantech]</v>
      </c>
      <c r="S54" s="29" t="s">
        <v>220</v>
      </c>
      <c r="T54" s="1" t="s">
        <v>221</v>
      </c>
      <c r="U54" s="1" t="s">
        <v>198</v>
      </c>
      <c r="V54" s="1" t="s">
        <v>89</v>
      </c>
      <c r="AB54" s="1" t="str">
        <f>IF(Networking!B56="","",Networking!B56&amp;" ("&amp;Networking!#REF!&amp;")")</f>
        <v/>
      </c>
    </row>
    <row r="55" spans="5:28" x14ac:dyDescent="0.35">
      <c r="E55" s="41">
        <v>53</v>
      </c>
      <c r="F55" s="28"/>
      <c r="H55" s="161"/>
      <c r="R55" s="51" t="str">
        <f>IF(Setup!B54="Yes",Setup!A54,"-")</f>
        <v>OSB50i A48 (48 FXS) [Advantech]</v>
      </c>
      <c r="S55" s="29" t="s">
        <v>222</v>
      </c>
      <c r="T55" s="1" t="s">
        <v>223</v>
      </c>
      <c r="U55" s="1" t="s">
        <v>213</v>
      </c>
      <c r="V55" s="1" t="s">
        <v>129</v>
      </c>
      <c r="AB55" s="1" t="str">
        <f>IF(Networking!B57="","",Networking!B57&amp;" ("&amp;Networking!#REF!&amp;")")</f>
        <v/>
      </c>
    </row>
    <row r="56" spans="5:28" x14ac:dyDescent="0.35">
      <c r="E56" s="41">
        <v>54</v>
      </c>
      <c r="F56" s="28"/>
      <c r="H56" s="161"/>
      <c r="R56" s="51" t="str">
        <f>IF(Setup!B55="Yes",Setup!A55,"-")</f>
        <v>OSB50i A84 (8 FXO,4 FXS) [Advantech]</v>
      </c>
      <c r="S56" s="29" t="s">
        <v>224</v>
      </c>
      <c r="T56" s="1" t="s">
        <v>225</v>
      </c>
      <c r="U56" s="1" t="s">
        <v>226</v>
      </c>
      <c r="V56" s="1" t="s">
        <v>136</v>
      </c>
      <c r="AB56" s="1" t="str">
        <f>IF(Networking!B58="","",Networking!B58&amp;" ("&amp;Networking!#REF!&amp;")")</f>
        <v/>
      </c>
    </row>
    <row r="57" spans="5:28" x14ac:dyDescent="0.35">
      <c r="E57" s="41">
        <v>55</v>
      </c>
      <c r="F57" s="28"/>
      <c r="H57" s="161"/>
      <c r="R57" s="51" t="str">
        <f>IF(Setup!B56="Yes",Setup!A56,"-")</f>
        <v>OSB50i DP24 (2 PRI,4 FXS) [Advantech]</v>
      </c>
      <c r="S57" s="29" t="s">
        <v>227</v>
      </c>
      <c r="T57" s="1" t="s">
        <v>228</v>
      </c>
      <c r="U57" s="1" t="s">
        <v>213</v>
      </c>
      <c r="V57" s="1" t="s">
        <v>143</v>
      </c>
      <c r="AB57" s="1" t="str">
        <f>IF(Networking!B59="","",Networking!B59&amp;" ("&amp;Networking!#REF!&amp;")")</f>
        <v/>
      </c>
    </row>
    <row r="58" spans="5:28" x14ac:dyDescent="0.35">
      <c r="E58" s="41">
        <v>56</v>
      </c>
      <c r="F58" s="28"/>
      <c r="H58" s="161"/>
      <c r="R58" s="51" t="str">
        <f>IF(Setup!B57="Yes",Setup!A57,"-")</f>
        <v>OSB500i DP4 (4 PRI) [Advantech]</v>
      </c>
      <c r="S58" s="29" t="s">
        <v>229</v>
      </c>
      <c r="T58" s="1" t="s">
        <v>228</v>
      </c>
      <c r="U58" s="1" t="s">
        <v>213</v>
      </c>
      <c r="V58" s="1" t="s">
        <v>149</v>
      </c>
      <c r="AB58" s="1" t="str">
        <f>IF(Networking!B60="","",Networking!B60&amp;" ("&amp;Networking!#REF!&amp;")")</f>
        <v/>
      </c>
    </row>
    <row r="59" spans="5:28" x14ac:dyDescent="0.35">
      <c r="E59" s="41">
        <v>57</v>
      </c>
      <c r="F59" s="28"/>
      <c r="H59" s="161"/>
      <c r="R59" s="51" t="str">
        <f>IF(Setup!B58="Yes",Setup!A58,"-")</f>
        <v>OSB500i DP8 (8 PRI) [Advantech]</v>
      </c>
      <c r="S59" s="29" t="s">
        <v>230</v>
      </c>
      <c r="T59" s="1" t="s">
        <v>231</v>
      </c>
      <c r="U59" s="1" t="s">
        <v>198</v>
      </c>
      <c r="AB59" s="1" t="str">
        <f>IF(Networking!B61="","",Networking!B61&amp;" ("&amp;Networking!#REF!&amp;")")</f>
        <v/>
      </c>
    </row>
    <row r="60" spans="5:28" x14ac:dyDescent="0.35">
      <c r="E60" s="41">
        <v>58</v>
      </c>
      <c r="F60" s="28"/>
      <c r="H60" s="161"/>
      <c r="R60" s="51" t="str">
        <f>IF(Setup!B59="Yes",Setup!A59,"-")</f>
        <v>OSB50 [Advantech]</v>
      </c>
      <c r="S60" s="29" t="s">
        <v>232</v>
      </c>
      <c r="T60" s="1" t="s">
        <v>233</v>
      </c>
      <c r="U60" s="1" t="s">
        <v>198</v>
      </c>
      <c r="V60" s="1" t="s">
        <v>154</v>
      </c>
      <c r="AB60" s="1" t="str">
        <f>IF(Networking!B62="","",Networking!B62&amp;" ("&amp;Networking!#REF!&amp;")")</f>
        <v/>
      </c>
    </row>
    <row r="61" spans="5:28" x14ac:dyDescent="0.35">
      <c r="E61" s="41">
        <v>59</v>
      </c>
      <c r="F61" s="28"/>
      <c r="H61" s="161"/>
      <c r="R61" s="51" t="str">
        <f>IF(Setup!B60="Yes",Setup!A60,"-")</f>
        <v>OSB250 [Advantech]</v>
      </c>
      <c r="S61" s="29" t="s">
        <v>234</v>
      </c>
      <c r="T61" s="1" t="s">
        <v>235</v>
      </c>
      <c r="U61" s="1" t="s">
        <v>198</v>
      </c>
      <c r="V61" s="1" t="s">
        <v>101</v>
      </c>
      <c r="AB61" s="1" t="str">
        <f>IF(Networking!B63="","",Networking!B63&amp;" ("&amp;Networking!#REF!&amp;")")</f>
        <v/>
      </c>
    </row>
    <row r="62" spans="5:28" x14ac:dyDescent="0.35">
      <c r="E62" s="41">
        <v>60</v>
      </c>
      <c r="F62" s="28"/>
      <c r="H62" s="161"/>
      <c r="R62" s="51" t="str">
        <f>IF(Setup!B61="Yes",Setup!A61,"-")</f>
        <v>OSB250 [Virtual OSB/vApp]</v>
      </c>
      <c r="S62" s="29" t="s">
        <v>236</v>
      </c>
      <c r="T62" s="1" t="s">
        <v>237</v>
      </c>
      <c r="U62" s="1" t="s">
        <v>198</v>
      </c>
      <c r="V62" s="1" t="s">
        <v>111</v>
      </c>
      <c r="AB62" s="1" t="str">
        <f>IF(Networking!B64="","",Networking!B64&amp;" ("&amp;Networking!#REF!&amp;")")</f>
        <v/>
      </c>
    </row>
    <row r="63" spans="5:28" x14ac:dyDescent="0.35">
      <c r="E63" s="41">
        <v>61</v>
      </c>
      <c r="F63" s="28"/>
      <c r="H63" s="161"/>
      <c r="R63" s="51" t="str">
        <f>IF(Setup!B62="Yes",Setup!A62,"-")</f>
        <v>OSB1000 [IBM x3250]</v>
      </c>
      <c r="S63" s="29" t="s">
        <v>238</v>
      </c>
      <c r="T63" s="1" t="s">
        <v>239</v>
      </c>
      <c r="U63" s="1" t="s">
        <v>240</v>
      </c>
      <c r="V63" s="1" t="s">
        <v>160</v>
      </c>
      <c r="AB63" s="1" t="str">
        <f>IF(Networking!B65="","",Networking!B65&amp;" ("&amp;Networking!#REF!&amp;")")</f>
        <v/>
      </c>
    </row>
    <row r="64" spans="5:28" x14ac:dyDescent="0.35">
      <c r="E64" s="41">
        <v>62</v>
      </c>
      <c r="F64" s="28"/>
      <c r="H64" s="161"/>
      <c r="R64" s="51" t="str">
        <f>IF(Setup!B63="Yes",Setup!A63,"-")</f>
        <v>OSB1000 [Virtual OSB/vApp]</v>
      </c>
      <c r="S64" s="29" t="s">
        <v>241</v>
      </c>
      <c r="T64" s="1" t="s">
        <v>242</v>
      </c>
      <c r="U64" s="1" t="s">
        <v>240</v>
      </c>
      <c r="V64" s="1" t="s">
        <v>127</v>
      </c>
      <c r="AB64" s="1" t="str">
        <f>IF(Networking!B66="","",Networking!B66&amp;" ("&amp;Networking!#REF!&amp;")")</f>
        <v/>
      </c>
    </row>
    <row r="65" spans="5:28" x14ac:dyDescent="0.35">
      <c r="E65" s="41">
        <v>63</v>
      </c>
      <c r="F65" s="28"/>
      <c r="H65" s="161"/>
      <c r="R65" s="51" t="str">
        <f>IF(Setup!B64="Yes",Setup!A64,"-")</f>
        <v>OSB6000 [Fujitsu RX200]</v>
      </c>
      <c r="S65" s="29" t="s">
        <v>243</v>
      </c>
      <c r="T65" s="1" t="s">
        <v>244</v>
      </c>
      <c r="U65" s="1" t="s">
        <v>245</v>
      </c>
      <c r="V65" s="1" t="s">
        <v>134</v>
      </c>
      <c r="AB65" s="1" t="str">
        <f>IF(Networking!B67="","",Networking!B67&amp;" ("&amp;Networking!#REF!&amp;")")</f>
        <v/>
      </c>
    </row>
    <row r="66" spans="5:28" x14ac:dyDescent="0.35">
      <c r="E66" s="41">
        <v>64</v>
      </c>
      <c r="F66" s="28"/>
      <c r="H66" s="161"/>
      <c r="R66" s="51" t="str">
        <f>IF(Setup!B65="Yes",Setup!A65,"-")</f>
        <v>OSB6000 [Fujitsu RX330]</v>
      </c>
      <c r="S66" s="29" t="s">
        <v>246</v>
      </c>
      <c r="T66" s="1" t="s">
        <v>247</v>
      </c>
      <c r="U66" s="1" t="s">
        <v>248</v>
      </c>
      <c r="AB66" s="1" t="e">
        <f>IF(Networking!#REF!="","",Networking!#REF!&amp;" ("&amp;Networking!#REF!&amp;")")</f>
        <v>#REF!</v>
      </c>
    </row>
    <row r="67" spans="5:28" x14ac:dyDescent="0.35">
      <c r="E67" s="41">
        <v>65</v>
      </c>
      <c r="F67" s="28"/>
      <c r="H67" s="161"/>
      <c r="R67" s="51" t="str">
        <f>IF(Setup!B66="Yes",Setup!A66,"-")</f>
        <v>OSB6000 [IBM x3550]</v>
      </c>
      <c r="S67" s="29" t="s">
        <v>249</v>
      </c>
      <c r="T67" s="1" t="s">
        <v>250</v>
      </c>
      <c r="U67" s="1" t="s">
        <v>251</v>
      </c>
      <c r="V67" s="1" t="s">
        <v>169</v>
      </c>
      <c r="AB67" s="1" t="e">
        <f>IF(Networking!#REF!="","",Networking!#REF!&amp;" ("&amp;Networking!#REF!&amp;")")</f>
        <v>#REF!</v>
      </c>
    </row>
    <row r="68" spans="5:28" x14ac:dyDescent="0.35">
      <c r="E68" s="41">
        <v>66</v>
      </c>
      <c r="F68" s="28"/>
      <c r="H68" s="161"/>
      <c r="R68" s="51" t="str">
        <f>IF(Setup!B67="Yes",Setup!A67,"-")</f>
        <v>OSB6000 [Virtual OSB/vApp]</v>
      </c>
      <c r="S68" s="29" t="s">
        <v>252</v>
      </c>
      <c r="T68" s="1" t="s">
        <v>253</v>
      </c>
      <c r="U68" s="1" t="s">
        <v>254</v>
      </c>
      <c r="V68" s="1" t="s">
        <v>141</v>
      </c>
      <c r="AB68" s="1" t="e">
        <f>IF(Networking!#REF!="","",Networking!#REF!&amp;" ("&amp;Networking!#REF!&amp;")")</f>
        <v>#REF!</v>
      </c>
    </row>
    <row r="69" spans="5:28" x14ac:dyDescent="0.35">
      <c r="E69" s="41">
        <v>67</v>
      </c>
      <c r="F69" s="28"/>
      <c r="H69" s="161"/>
      <c r="R69" s="51" t="str">
        <f>IF(Setup!B68="Yes",Setup!A68,"-")</f>
        <v>OpenScape SBC [Fujitsu RX200]</v>
      </c>
      <c r="V69" s="1" t="s">
        <v>172</v>
      </c>
      <c r="AB69" s="1" t="e">
        <f>IF(Networking!#REF!="","",Networking!#REF!&amp;" ("&amp;Networking!#REF!&amp;")")</f>
        <v>#REF!</v>
      </c>
    </row>
    <row r="70" spans="5:28" x14ac:dyDescent="0.35">
      <c r="E70" s="41">
        <v>68</v>
      </c>
      <c r="F70" s="28"/>
      <c r="H70" s="161"/>
      <c r="R70" s="51" t="str">
        <f>IF(Setup!B69="Yes",Setup!A69,"-")</f>
        <v>OpenScape SBC [IBM x3250]</v>
      </c>
      <c r="V70" s="1" t="s">
        <v>148</v>
      </c>
      <c r="AB70" s="1" t="e">
        <f>IF(Networking!#REF!="","",Networking!#REF!&amp;" ("&amp;Networking!#REF!&amp;")")</f>
        <v>#REF!</v>
      </c>
    </row>
    <row r="71" spans="5:28" x14ac:dyDescent="0.35">
      <c r="E71" s="41">
        <v>69</v>
      </c>
      <c r="F71" s="28"/>
      <c r="H71" s="161"/>
      <c r="R71" s="51" t="str">
        <f>IF(Setup!B70="Yes",Setup!A70,"-")</f>
        <v>OpenScape SBC [IBM x3550]</v>
      </c>
      <c r="AB71" s="1" t="e">
        <f>IF(Networking!#REF!="","",Networking!#REF!&amp;" ("&amp;Networking!#REF!&amp;")")</f>
        <v>#REF!</v>
      </c>
    </row>
    <row r="72" spans="5:28" x14ac:dyDescent="0.35">
      <c r="E72" s="41">
        <v>70</v>
      </c>
      <c r="H72" s="161"/>
      <c r="R72" s="51" t="str">
        <f>IF(Setup!B71="Yes",Setup!A71,"-")</f>
        <v>OpenScape SBC 20000 [Virtual SBC/vApp]</v>
      </c>
      <c r="AB72" s="1" t="e">
        <f>IF(Networking!#REF!="","",Networking!#REF!&amp;" ("&amp;Networking!#REF!&amp;")")</f>
        <v>#REF!</v>
      </c>
    </row>
    <row r="73" spans="5:28" x14ac:dyDescent="0.35">
      <c r="E73" s="41">
        <v>71</v>
      </c>
      <c r="H73" s="161"/>
      <c r="R73" s="51" t="str">
        <f>IF(Setup!B72="Yes",Setup!A72,"-")</f>
        <v>OpenScape SBC 250 [Virtual SBC/vApp]</v>
      </c>
      <c r="AB73" s="1" t="e">
        <f>IF(Networking!#REF!="","",Networking!#REF!&amp;" ("&amp;Networking!#REF!&amp;")")</f>
        <v>#REF!</v>
      </c>
    </row>
    <row r="74" spans="5:28" x14ac:dyDescent="0.35">
      <c r="E74" s="41">
        <v>72</v>
      </c>
      <c r="H74" s="161"/>
      <c r="R74" s="51" t="str">
        <f>IF(Setup!B73="Yes",Setup!A73,"-")</f>
        <v>OpenScape SBC 6000 [Virtual SBC/vApp]</v>
      </c>
      <c r="V74" s="1" t="str">
        <f t="shared" ref="V74:V112" si="0">S74&amp;" / "&amp;U74&amp;" / "&amp;T74</f>
        <v xml:space="preserve"> /  / </v>
      </c>
      <c r="AB74" s="1" t="e">
        <f>IF(Networking!#REF!="","",Networking!#REF!&amp;" ("&amp;Networking!#REF!&amp;")")</f>
        <v>#REF!</v>
      </c>
    </row>
    <row r="75" spans="5:28" x14ac:dyDescent="0.35">
      <c r="E75" s="41">
        <v>73</v>
      </c>
      <c r="H75" s="161"/>
      <c r="R75" s="51" t="str">
        <f>IF(Setup!B74="Yes",Setup!A74,"-")</f>
        <v>OS Business / HiPath 3000</v>
      </c>
      <c r="V75" s="1" t="str">
        <f t="shared" si="0"/>
        <v xml:space="preserve"> /  / </v>
      </c>
      <c r="AB75" s="1" t="e">
        <f>IF(Networking!#REF!="","",Networking!#REF!&amp;" ("&amp;Networking!#REF!&amp;")")</f>
        <v>#REF!</v>
      </c>
    </row>
    <row r="76" spans="5:28" x14ac:dyDescent="0.35">
      <c r="E76" s="41">
        <v>74</v>
      </c>
      <c r="H76" s="161"/>
      <c r="R76" s="51" t="str">
        <f>IF(Setup!B75="Yes",Setup!A75,"-")</f>
        <v>OS4000 / HiPath 4000</v>
      </c>
      <c r="V76" s="1" t="str">
        <f t="shared" si="0"/>
        <v xml:space="preserve"> /  / </v>
      </c>
      <c r="AB76" s="1" t="e">
        <f>IF(Networking!#REF!="","",Networking!#REF!&amp;" ("&amp;Networking!#REF!&amp;")")</f>
        <v>#REF!</v>
      </c>
    </row>
    <row r="77" spans="5:28" x14ac:dyDescent="0.35">
      <c r="E77" s="41">
        <v>75</v>
      </c>
      <c r="H77" s="161"/>
      <c r="R77" s="51" t="str">
        <f>IF(Setup!B76="Yes",Setup!A76,"-")</f>
        <v>Comdasys 1600</v>
      </c>
      <c r="V77" s="1" t="str">
        <f t="shared" si="0"/>
        <v xml:space="preserve"> /  / </v>
      </c>
      <c r="AB77" s="1" t="e">
        <f>IF(Networking!#REF!="","",Networking!#REF!&amp;" ("&amp;Networking!#REF!&amp;")")</f>
        <v>#REF!</v>
      </c>
    </row>
    <row r="78" spans="5:28" x14ac:dyDescent="0.35">
      <c r="E78" s="41">
        <v>76</v>
      </c>
      <c r="H78" s="161"/>
      <c r="R78" s="51" t="str">
        <f>IF(Setup!B77="Yes",Setup!A77,"-")</f>
        <v>Comdasys 2600</v>
      </c>
      <c r="V78" s="1" t="str">
        <f t="shared" si="0"/>
        <v xml:space="preserve"> /  / </v>
      </c>
      <c r="AB78" s="1" t="e">
        <f>IF(Networking!#REF!="","",Networking!#REF!&amp;" ("&amp;Networking!#REF!&amp;")")</f>
        <v>#REF!</v>
      </c>
    </row>
    <row r="79" spans="5:28" x14ac:dyDescent="0.35">
      <c r="E79" s="41">
        <v>77</v>
      </c>
      <c r="H79" s="161"/>
      <c r="R79" s="51" t="str">
        <f>IF(Setup!B78="Yes",Setup!A78,"-")</f>
        <v>Comdasys 3600</v>
      </c>
      <c r="V79" s="1" t="str">
        <f t="shared" si="0"/>
        <v xml:space="preserve"> /  / </v>
      </c>
      <c r="AB79" s="1" t="e">
        <f>IF(Networking!#REF!="","",Networking!#REF!&amp;" ("&amp;Networking!#REF!&amp;")")</f>
        <v>#REF!</v>
      </c>
    </row>
    <row r="80" spans="5:28" x14ac:dyDescent="0.35">
      <c r="E80" s="41">
        <v>78</v>
      </c>
      <c r="H80" s="161"/>
      <c r="R80" s="51" t="str">
        <f>IF(Setup!B79="Yes",Setup!A79,"-")</f>
        <v>Mediatrix 2xxx</v>
      </c>
      <c r="V80" s="1" t="str">
        <f t="shared" si="0"/>
        <v xml:space="preserve"> /  / </v>
      </c>
      <c r="AB80" s="1" t="e">
        <f>IF(Networking!#REF!="","",Networking!#REF!&amp;" ("&amp;Networking!#REF!&amp;")")</f>
        <v>#REF!</v>
      </c>
    </row>
    <row r="81" spans="5:28" x14ac:dyDescent="0.35">
      <c r="E81" s="41">
        <v>79</v>
      </c>
      <c r="R81" s="51" t="str">
        <f>IF(Setup!B80="Yes",Setup!A80,"-")</f>
        <v>Mediatrix 3631</v>
      </c>
      <c r="V81" s="1" t="str">
        <f t="shared" si="0"/>
        <v xml:space="preserve"> /  / </v>
      </c>
      <c r="AB81" s="1" t="e">
        <f>IF(Networking!#REF!="","",Networking!#REF!&amp;" ("&amp;Networking!#REF!&amp;")")</f>
        <v>#REF!</v>
      </c>
    </row>
    <row r="82" spans="5:28" x14ac:dyDescent="0.35">
      <c r="E82" s="41">
        <v>80</v>
      </c>
      <c r="R82" s="51" t="str">
        <f>IF(Setup!B81="Yes",Setup!A81,"-")</f>
        <v>Mediatrix 3632</v>
      </c>
      <c r="V82" s="1" t="str">
        <f t="shared" si="0"/>
        <v xml:space="preserve"> /  / </v>
      </c>
      <c r="AB82" s="1" t="e">
        <f>IF(Networking!#REF!="","",Networking!#REF!&amp;" ("&amp;Networking!#REF!&amp;")")</f>
        <v>#REF!</v>
      </c>
    </row>
    <row r="83" spans="5:28" x14ac:dyDescent="0.35">
      <c r="E83" s="41">
        <v>81</v>
      </c>
      <c r="R83" s="51" t="str">
        <f>IF(Setup!B82="Yes",Setup!A82,"-")</f>
        <v>Mediatrix 4401</v>
      </c>
      <c r="V83" s="1" t="str">
        <f t="shared" si="0"/>
        <v xml:space="preserve"> /  / </v>
      </c>
      <c r="AB83" s="1" t="e">
        <f>IF(Networking!#REF!="","",Networking!#REF!&amp;" ("&amp;Networking!#REF!&amp;")")</f>
        <v>#REF!</v>
      </c>
    </row>
    <row r="84" spans="5:28" x14ac:dyDescent="0.35">
      <c r="E84" s="41">
        <v>82</v>
      </c>
      <c r="R84" s="51" t="str">
        <f>IF(Setup!B83="Yes",Setup!A83,"-")</f>
        <v>Mediatrix 4402</v>
      </c>
      <c r="V84" s="1" t="str">
        <f t="shared" si="0"/>
        <v xml:space="preserve"> /  / </v>
      </c>
      <c r="AB84" s="1" t="e">
        <f>IF(Networking!#REF!="","",Networking!#REF!&amp;" ("&amp;Networking!#REF!&amp;")")</f>
        <v>#REF!</v>
      </c>
    </row>
    <row r="85" spans="5:28" x14ac:dyDescent="0.35">
      <c r="E85" s="41">
        <v>83</v>
      </c>
      <c r="R85" s="51" t="str">
        <f>IF(Setup!B84="Yes",Setup!A84,"-")</f>
        <v>Mediatrix 4404</v>
      </c>
      <c r="V85" s="1" t="str">
        <f t="shared" si="0"/>
        <v xml:space="preserve"> /  / </v>
      </c>
      <c r="AB85" s="1" t="e">
        <f>IF(Networking!#REF!="","",Networking!#REF!&amp;" ("&amp;Networking!#REF!&amp;")")</f>
        <v>#REF!</v>
      </c>
    </row>
    <row r="86" spans="5:28" x14ac:dyDescent="0.35">
      <c r="E86" s="41">
        <v>84</v>
      </c>
      <c r="R86" s="51" t="str">
        <f>IF(Setup!B85="Yes",Setup!A85,"-")</f>
        <v>Mediatrix C730</v>
      </c>
      <c r="V86" s="1" t="str">
        <f t="shared" si="0"/>
        <v xml:space="preserve"> /  / </v>
      </c>
      <c r="AB86" s="1" t="e">
        <f>IF(Networking!#REF!="","",Networking!#REF!&amp;" ("&amp;Networking!#REF!&amp;")")</f>
        <v>#REF!</v>
      </c>
    </row>
    <row r="87" spans="5:28" x14ac:dyDescent="0.35">
      <c r="E87" s="41">
        <v>85</v>
      </c>
      <c r="R87" s="51" t="str">
        <f>IF(Setup!B86="Yes",Setup!A86,"-")</f>
        <v>Mediatrix C733</v>
      </c>
      <c r="V87" s="1" t="str">
        <f t="shared" si="0"/>
        <v xml:space="preserve"> /  / </v>
      </c>
      <c r="AB87" s="1" t="e">
        <f>IF(Networking!#REF!="","",Networking!#REF!&amp;" ("&amp;Networking!#REF!&amp;")")</f>
        <v>#REF!</v>
      </c>
    </row>
    <row r="88" spans="5:28" x14ac:dyDescent="0.35">
      <c r="E88" s="41">
        <v>86</v>
      </c>
      <c r="R88" s="51" t="str">
        <f>IF(Setup!B87="Yes",Setup!A87,"-")</f>
        <v>RG8300</v>
      </c>
      <c r="V88" s="1" t="str">
        <f t="shared" si="0"/>
        <v xml:space="preserve"> /  / </v>
      </c>
      <c r="AB88" s="1" t="e">
        <f>IF(Networking!#REF!="","",Networking!#REF!&amp;" ("&amp;Networking!#REF!&amp;")")</f>
        <v>#REF!</v>
      </c>
    </row>
    <row r="89" spans="5:28" x14ac:dyDescent="0.35">
      <c r="E89" s="41">
        <v>87</v>
      </c>
      <c r="R89" s="51" t="str">
        <f>IF(Setup!B88="Yes",Setup!A88,"-")</f>
        <v>RG8350</v>
      </c>
      <c r="V89" s="1" t="str">
        <f t="shared" si="0"/>
        <v xml:space="preserve"> /  / </v>
      </c>
      <c r="AB89" s="1" t="e">
        <f>IF(Networking!#REF!="","",Networking!#REF!&amp;" ("&amp;Networking!#REF!&amp;")")</f>
        <v>#REF!</v>
      </c>
    </row>
    <row r="90" spans="5:28" x14ac:dyDescent="0.35">
      <c r="E90" s="41">
        <v>88</v>
      </c>
      <c r="R90" s="51" t="str">
        <f>IF(Setup!B89="Yes",Setup!A89,"-")</f>
        <v>RG8702</v>
      </c>
      <c r="V90" s="1" t="str">
        <f t="shared" si="0"/>
        <v xml:space="preserve"> /  / </v>
      </c>
      <c r="AB90" s="1" t="e">
        <f>IF(Networking!#REF!="","",Networking!#REF!&amp;" ("&amp;Networking!#REF!&amp;")")</f>
        <v>#REF!</v>
      </c>
    </row>
    <row r="91" spans="5:28" x14ac:dyDescent="0.35">
      <c r="E91" s="41">
        <v>89</v>
      </c>
      <c r="R91" s="51" t="str">
        <f>IF(Setup!B90="Yes",Setup!A90,"-")</f>
        <v>RG8708</v>
      </c>
      <c r="V91" s="1" t="str">
        <f t="shared" si="0"/>
        <v xml:space="preserve"> /  / </v>
      </c>
      <c r="AB91" s="1" t="e">
        <f>IF(Networking!#REF!="","",Networking!#REF!&amp;" ("&amp;Networking!#REF!&amp;")")</f>
        <v>#REF!</v>
      </c>
    </row>
    <row r="92" spans="5:28" x14ac:dyDescent="0.35">
      <c r="E92" s="41">
        <v>90</v>
      </c>
      <c r="R92" s="51" t="str">
        <f>IF(Setup!B91="Yes",Setup!A91,"-")</f>
        <v>RG8716</v>
      </c>
      <c r="V92" s="1" t="str">
        <f t="shared" si="0"/>
        <v xml:space="preserve"> /  / </v>
      </c>
      <c r="AB92" s="1" t="e">
        <f>IF(Networking!#REF!="","",Networking!#REF!&amp;" ("&amp;Networking!#REF!&amp;")")</f>
        <v>#REF!</v>
      </c>
    </row>
    <row r="93" spans="5:28" x14ac:dyDescent="0.35">
      <c r="E93" s="41">
        <v>91</v>
      </c>
      <c r="R93" s="51" t="str">
        <f>IF(Setup!B92="Yes",Setup!A92,"-")</f>
        <v>-</v>
      </c>
      <c r="V93" s="1" t="str">
        <f t="shared" si="0"/>
        <v xml:space="preserve"> /  / </v>
      </c>
      <c r="AB93" s="1" t="e">
        <f>IF(Networking!#REF!="","",Networking!#REF!&amp;" ("&amp;Networking!#REF!&amp;")")</f>
        <v>#REF!</v>
      </c>
    </row>
    <row r="94" spans="5:28" x14ac:dyDescent="0.35">
      <c r="E94" s="41">
        <v>92</v>
      </c>
      <c r="R94" s="51" t="str">
        <f>IF(Setup!B93="Yes",Setup!A93,"-")</f>
        <v>-</v>
      </c>
      <c r="V94" s="1" t="str">
        <f t="shared" si="0"/>
        <v xml:space="preserve"> /  / </v>
      </c>
      <c r="AB94" s="1" t="e">
        <f>IF(Networking!#REF!="","",Networking!#REF!&amp;" ("&amp;Networking!#REF!&amp;")")</f>
        <v>#REF!</v>
      </c>
    </row>
    <row r="95" spans="5:28" x14ac:dyDescent="0.35">
      <c r="E95" s="41">
        <v>93</v>
      </c>
      <c r="R95" s="51" t="str">
        <f>IF(Setup!B94="Yes",Setup!A94,"-")</f>
        <v xml:space="preserve">Branch - Backup ACD groups </v>
      </c>
      <c r="V95" s="1" t="str">
        <f t="shared" si="0"/>
        <v xml:space="preserve"> /  / </v>
      </c>
      <c r="AB95" s="1" t="e">
        <f>IF(Networking!#REF!="","",Networking!#REF!&amp;" ("&amp;Networking!#REF!&amp;")")</f>
        <v>#REF!</v>
      </c>
    </row>
    <row r="96" spans="5:28" x14ac:dyDescent="0.35">
      <c r="E96" s="41">
        <v>94</v>
      </c>
      <c r="R96" s="51" t="str">
        <f>IF(Setup!B95="Yes",Setup!A95,"-")</f>
        <v>OpenScape Mobile (OSMO)</v>
      </c>
      <c r="V96" s="1" t="str">
        <f t="shared" si="0"/>
        <v xml:space="preserve"> /  / </v>
      </c>
      <c r="AB96" s="1" t="e">
        <f>IF(Networking!#REF!="","",Networking!#REF!&amp;" ("&amp;Networking!#REF!&amp;")")</f>
        <v>#REF!</v>
      </c>
    </row>
    <row r="97" spans="5:28" x14ac:dyDescent="0.35">
      <c r="E97" s="41">
        <v>95</v>
      </c>
      <c r="R97" s="51" t="str">
        <f>IF(Setup!B96="Yes",Setup!A96,"-")</f>
        <v>OSCC - Call Director</v>
      </c>
      <c r="V97" s="1" t="str">
        <f t="shared" si="0"/>
        <v xml:space="preserve"> /  / </v>
      </c>
      <c r="AB97" s="1" t="e">
        <f>IF(Networking!#REF!="","",Networking!#REF!&amp;" ("&amp;Networking!#REF!&amp;")")</f>
        <v>#REF!</v>
      </c>
    </row>
    <row r="98" spans="5:28" x14ac:dyDescent="0.35">
      <c r="E98" s="41">
        <v>96</v>
      </c>
      <c r="R98" s="51" t="str">
        <f>IF(Setup!B97="Yes",Setup!A97,"-")</f>
        <v>OSCC - Extra Voice Strategy Design &amp; Configuration</v>
      </c>
      <c r="V98" s="1" t="str">
        <f t="shared" si="0"/>
        <v xml:space="preserve"> /  / </v>
      </c>
      <c r="AB98" s="1" t="e">
        <f>IF(Networking!#REF!="","",Networking!#REF!&amp;" ("&amp;Networking!#REF!&amp;")")</f>
        <v>#REF!</v>
      </c>
    </row>
    <row r="99" spans="5:28" x14ac:dyDescent="0.35">
      <c r="E99" s="41">
        <v>97</v>
      </c>
      <c r="R99" s="51" t="str">
        <f>IF(Setup!B98="Yes",Setup!A98,"-")</f>
        <v xml:space="preserve">OSCC - Skills-Based Routing </v>
      </c>
      <c r="V99" s="1" t="str">
        <f t="shared" si="0"/>
        <v xml:space="preserve"> /  / </v>
      </c>
      <c r="AB99" s="1" t="e">
        <f>IF(Networking!#REF!="","",Networking!#REF!&amp;" ("&amp;Networking!#REF!&amp;")")</f>
        <v>#REF!</v>
      </c>
    </row>
    <row r="100" spans="5:28" x14ac:dyDescent="0.35">
      <c r="E100" s="41">
        <v>98</v>
      </c>
      <c r="R100" s="51" t="str">
        <f>IF(Setup!B99="Yes",Setup!A99,"-")</f>
        <v xml:space="preserve">OSCC-E LDAP Integration </v>
      </c>
      <c r="V100" s="1" t="str">
        <f t="shared" si="0"/>
        <v xml:space="preserve"> /  / </v>
      </c>
      <c r="AB100" s="1" t="e">
        <f>IF(Networking!#REF!="","",Networking!#REF!&amp;" ("&amp;Networking!#REF!&amp;")")</f>
        <v>#REF!</v>
      </c>
    </row>
    <row r="101" spans="5:28" x14ac:dyDescent="0.35">
      <c r="E101" s="41">
        <v>99</v>
      </c>
      <c r="R101" s="51" t="str">
        <f>IF(Setup!B100="Yes",Setup!A100,"-")</f>
        <v>OSV - Call Admission Control (CAC)</v>
      </c>
      <c r="V101" s="1" t="str">
        <f t="shared" si="0"/>
        <v xml:space="preserve"> /  / </v>
      </c>
    </row>
    <row r="102" spans="5:28" x14ac:dyDescent="0.35">
      <c r="E102" s="41">
        <v>100</v>
      </c>
      <c r="R102" s="51" t="str">
        <f>IF(Setup!B101="Yes",Setup!A101,"-")</f>
        <v xml:space="preserve">OSV - CDR Configuration </v>
      </c>
      <c r="V102" s="1" t="str">
        <f t="shared" si="0"/>
        <v xml:space="preserve"> /  / </v>
      </c>
    </row>
    <row r="103" spans="5:28" x14ac:dyDescent="0.35">
      <c r="E103" s="41">
        <v>101</v>
      </c>
      <c r="R103" s="51" t="str">
        <f>IF(Setup!B102="Yes",Setup!A102,"-")</f>
        <v>OSV - Remote workers / Home Phones</v>
      </c>
      <c r="V103" s="1" t="str">
        <f t="shared" si="0"/>
        <v xml:space="preserve"> /  / </v>
      </c>
    </row>
    <row r="104" spans="5:28" x14ac:dyDescent="0.35">
      <c r="E104" s="41">
        <v>102</v>
      </c>
      <c r="R104" s="51" t="str">
        <f>IF(Setup!B103="Yes",Setup!A103,"-")</f>
        <v>OSV - SIP Integration (3rd Party PBX)</v>
      </c>
      <c r="V104" s="1" t="str">
        <f t="shared" si="0"/>
        <v xml:space="preserve"> /  / </v>
      </c>
    </row>
    <row r="105" spans="5:28" x14ac:dyDescent="0.35">
      <c r="E105" s="41">
        <v>103</v>
      </c>
      <c r="R105" s="51" t="str">
        <f>IF(Setup!B104="Yes",Setup!A104,"-")</f>
        <v>OSV - SIP trunking (SIP service provider)</v>
      </c>
      <c r="V105" s="1" t="str">
        <f t="shared" si="0"/>
        <v xml:space="preserve"> /  / </v>
      </c>
    </row>
    <row r="106" spans="5:28" x14ac:dyDescent="0.35">
      <c r="E106" s="41">
        <v>104</v>
      </c>
      <c r="R106" s="51" t="str">
        <f>IF(Setup!B105="Yes",Setup!A105,"-")</f>
        <v>OSV - Survivability</v>
      </c>
      <c r="V106" s="1" t="str">
        <f t="shared" si="0"/>
        <v xml:space="preserve"> /  / </v>
      </c>
    </row>
    <row r="107" spans="5:28" x14ac:dyDescent="0.35">
      <c r="E107" s="41">
        <v>105</v>
      </c>
      <c r="R107" s="51" t="str">
        <f>IF(Setup!B106="Yes",Setup!A106,"-")</f>
        <v>Security - Encryption of Voice and Signaling Encryption (TLS, SRTP)</v>
      </c>
      <c r="V107" s="1" t="str">
        <f t="shared" si="0"/>
        <v xml:space="preserve"> /  / </v>
      </c>
    </row>
    <row r="108" spans="5:28" x14ac:dyDescent="0.35">
      <c r="E108" s="41">
        <v>106</v>
      </c>
      <c r="R108" s="51" t="str">
        <f>IF(Setup!B107="Yes",Setup!A107,"-")</f>
        <v>UC - LDAP Directory (Search Directory)</v>
      </c>
      <c r="V108" s="1" t="str">
        <f t="shared" si="0"/>
        <v xml:space="preserve"> /  / </v>
      </c>
    </row>
    <row r="109" spans="5:28" x14ac:dyDescent="0.35">
      <c r="E109" s="41">
        <v>107</v>
      </c>
      <c r="R109" s="51" t="str">
        <f>IF(Setup!B108="Yes",Setup!A108,"-")</f>
        <v>UC - WebConferences</v>
      </c>
      <c r="V109" s="1" t="str">
        <f t="shared" si="0"/>
        <v xml:space="preserve"> /  / </v>
      </c>
    </row>
    <row r="110" spans="5:28" x14ac:dyDescent="0.35">
      <c r="E110" s="41">
        <v>108</v>
      </c>
      <c r="R110" s="51" t="str">
        <f>IF(Setup!B109="Yes",Setup!A109,"-")</f>
        <v>UC - Widnows and SSO Authentication</v>
      </c>
      <c r="V110" s="1" t="str">
        <f t="shared" si="0"/>
        <v xml:space="preserve"> /  / </v>
      </c>
    </row>
    <row r="111" spans="5:28" x14ac:dyDescent="0.35">
      <c r="E111" s="41">
        <v>109</v>
      </c>
      <c r="R111" s="51" t="str">
        <f>IF(Setup!B110="Yes",Setup!A110,"-")</f>
        <v>UM - LDAP Integration</v>
      </c>
      <c r="V111" s="1" t="str">
        <f t="shared" si="0"/>
        <v xml:space="preserve"> /  / </v>
      </c>
    </row>
    <row r="112" spans="5:28" x14ac:dyDescent="0.35">
      <c r="E112" s="41">
        <v>110</v>
      </c>
      <c r="R112" s="51" t="str">
        <f>IF(Setup!B111="Yes",Setup!A111,"-")</f>
        <v>Xpressions - Advanced features (Fax, SMS, Auto attendant)</v>
      </c>
      <c r="V112" s="1" t="str">
        <f t="shared" si="0"/>
        <v xml:space="preserve"> /  / </v>
      </c>
    </row>
    <row r="113" spans="5:22" x14ac:dyDescent="0.35">
      <c r="E113" s="41">
        <v>111</v>
      </c>
      <c r="R113" s="51" t="str">
        <f>IF(Setup!B112="Yes",Setup!A112,"-")</f>
        <v>Xpressions - Auto-attendant and call flow customization services</v>
      </c>
      <c r="V113" s="1" t="str">
        <f t="shared" ref="V113:V116" si="1">S113&amp;" / "&amp;U113&amp;" / "&amp;T113</f>
        <v xml:space="preserve"> /  / </v>
      </c>
    </row>
    <row r="114" spans="5:22" x14ac:dyDescent="0.35">
      <c r="E114" s="41">
        <v>112</v>
      </c>
      <c r="R114" s="51" t="str">
        <f>IF(Setup!B113="Yes",Setup!A113,"-")</f>
        <v>Xpressions - Groupware Integration</v>
      </c>
      <c r="V114" s="1" t="str">
        <f t="shared" si="1"/>
        <v xml:space="preserve"> /  / </v>
      </c>
    </row>
    <row r="115" spans="5:22" x14ac:dyDescent="0.35">
      <c r="E115" s="41">
        <v>113</v>
      </c>
      <c r="R115" s="51" t="str">
        <f>IF(Setup!B114="Yes",Setup!A114,"-")</f>
        <v>-</v>
      </c>
      <c r="V115" s="1" t="str">
        <f t="shared" si="1"/>
        <v xml:space="preserve"> /  / </v>
      </c>
    </row>
    <row r="116" spans="5:22" x14ac:dyDescent="0.35">
      <c r="E116" s="41">
        <v>114</v>
      </c>
      <c r="R116" s="51" t="str">
        <f>IF(Setup!B115="Yes",Setup!A115,"-")</f>
        <v>-</v>
      </c>
      <c r="V116" s="1" t="str">
        <f t="shared" si="1"/>
        <v xml:space="preserve"> /  / </v>
      </c>
    </row>
    <row r="117" spans="5:22" x14ac:dyDescent="0.35">
      <c r="E117" s="41">
        <v>115</v>
      </c>
      <c r="R117" s="51" t="str">
        <f>IF(Setup!B116="Yes",Setup!A116,"-")</f>
        <v>-</v>
      </c>
    </row>
    <row r="118" spans="5:22" x14ac:dyDescent="0.35">
      <c r="E118" s="41">
        <v>116</v>
      </c>
      <c r="R118" s="51" t="str">
        <f>IF(Setup!B117="Yes",Setup!A117,"-")</f>
        <v>-</v>
      </c>
    </row>
    <row r="119" spans="5:22" x14ac:dyDescent="0.35">
      <c r="E119" s="41">
        <v>117</v>
      </c>
      <c r="R119" s="51" t="str">
        <f>IF(Setup!B118="Yes",Setup!A118,"-")</f>
        <v>-</v>
      </c>
    </row>
    <row r="120" spans="5:22" x14ac:dyDescent="0.35">
      <c r="E120" s="41">
        <v>118</v>
      </c>
      <c r="R120" s="51" t="str">
        <f>IF(Setup!B119="Yes",Setup!A119,"-")</f>
        <v>-</v>
      </c>
    </row>
    <row r="121" spans="5:22" x14ac:dyDescent="0.35">
      <c r="E121" s="41">
        <v>119</v>
      </c>
      <c r="R121" s="51" t="str">
        <f>IF(Setup!B120="Yes",Setup!A120,"-")</f>
        <v>-</v>
      </c>
    </row>
    <row r="122" spans="5:22" x14ac:dyDescent="0.35">
      <c r="E122" s="41">
        <v>120</v>
      </c>
      <c r="R122" s="51" t="str">
        <f>IF(Setup!B121="Yes",Setup!A121,"-")</f>
        <v>-</v>
      </c>
    </row>
    <row r="123" spans="5:22" x14ac:dyDescent="0.35">
      <c r="E123" s="41">
        <v>121</v>
      </c>
      <c r="R123" s="51" t="str">
        <f>IF(Setup!B122="Yes",Setup!A122,"-")</f>
        <v>-</v>
      </c>
    </row>
    <row r="124" spans="5:22" x14ac:dyDescent="0.35">
      <c r="E124" s="41">
        <v>122</v>
      </c>
      <c r="R124" s="51" t="str">
        <f>IF(Setup!B123="Yes",Setup!A123,"-")</f>
        <v>-</v>
      </c>
    </row>
    <row r="125" spans="5:22" x14ac:dyDescent="0.35">
      <c r="E125" s="41">
        <v>123</v>
      </c>
      <c r="R125" s="51" t="str">
        <f>IF(Setup!B124="Yes",Setup!A124,"-")</f>
        <v>-</v>
      </c>
    </row>
    <row r="126" spans="5:22" x14ac:dyDescent="0.35">
      <c r="E126" s="41">
        <v>124</v>
      </c>
      <c r="R126" s="51" t="str">
        <f>IF(Setup!B125="Yes",Setup!A125,"-")</f>
        <v>-</v>
      </c>
    </row>
    <row r="127" spans="5:22" x14ac:dyDescent="0.35">
      <c r="E127" s="41">
        <v>125</v>
      </c>
      <c r="R127" s="51" t="str">
        <f>IF(Setup!B126="Yes",Setup!A126,"-")</f>
        <v>-</v>
      </c>
    </row>
    <row r="128" spans="5:22" x14ac:dyDescent="0.35">
      <c r="E128" s="41">
        <v>126</v>
      </c>
      <c r="R128" s="51" t="str">
        <f>IF(Setup!B127="Yes",Setup!A127,"-")</f>
        <v>-</v>
      </c>
    </row>
    <row r="129" spans="5:18" x14ac:dyDescent="0.35">
      <c r="E129" s="41">
        <v>127</v>
      </c>
      <c r="R129" s="51" t="str">
        <f>IF(Setup!B128="Yes",Setup!A128,"-")</f>
        <v>-</v>
      </c>
    </row>
    <row r="130" spans="5:18" x14ac:dyDescent="0.35">
      <c r="E130" s="41">
        <v>128</v>
      </c>
      <c r="R130" s="51" t="str">
        <f>IF(Setup!B129="Yes",Setup!A129,"-")</f>
        <v>-</v>
      </c>
    </row>
    <row r="131" spans="5:18" x14ac:dyDescent="0.35">
      <c r="E131" s="41">
        <v>129</v>
      </c>
      <c r="R131" s="51" t="str">
        <f>IF(Setup!B130="Yes",Setup!A130,"-")</f>
        <v>-</v>
      </c>
    </row>
    <row r="132" spans="5:18" x14ac:dyDescent="0.35">
      <c r="E132" s="41">
        <v>130</v>
      </c>
      <c r="R132" s="51" t="str">
        <f>IF(Setup!B131="Yes",Setup!A131,"-")</f>
        <v>-</v>
      </c>
    </row>
    <row r="133" spans="5:18" x14ac:dyDescent="0.35">
      <c r="E133" s="41">
        <v>131</v>
      </c>
    </row>
    <row r="134" spans="5:18" x14ac:dyDescent="0.35">
      <c r="E134" s="41">
        <v>132</v>
      </c>
    </row>
    <row r="135" spans="5:18" x14ac:dyDescent="0.35">
      <c r="E135" s="41">
        <v>133</v>
      </c>
    </row>
    <row r="136" spans="5:18" x14ac:dyDescent="0.35">
      <c r="E136" s="41">
        <v>134</v>
      </c>
    </row>
    <row r="137" spans="5:18" x14ac:dyDescent="0.35">
      <c r="E137" s="41">
        <v>135</v>
      </c>
    </row>
    <row r="138" spans="5:18" x14ac:dyDescent="0.35">
      <c r="E138" s="41">
        <v>136</v>
      </c>
    </row>
    <row r="139" spans="5:18" x14ac:dyDescent="0.35">
      <c r="E139" s="41">
        <v>137</v>
      </c>
    </row>
    <row r="140" spans="5:18" x14ac:dyDescent="0.35">
      <c r="E140" s="41">
        <v>138</v>
      </c>
    </row>
    <row r="141" spans="5:18" x14ac:dyDescent="0.35">
      <c r="E141" s="41">
        <v>139</v>
      </c>
    </row>
    <row r="142" spans="5:18" x14ac:dyDescent="0.35">
      <c r="E142" s="41">
        <v>140</v>
      </c>
    </row>
    <row r="143" spans="5:18" x14ac:dyDescent="0.35">
      <c r="E143" s="41">
        <v>141</v>
      </c>
    </row>
    <row r="144" spans="5:18" x14ac:dyDescent="0.35">
      <c r="E144" s="41">
        <v>142</v>
      </c>
    </row>
    <row r="145" spans="5:5" x14ac:dyDescent="0.35">
      <c r="E145" s="41">
        <v>143</v>
      </c>
    </row>
    <row r="146" spans="5:5" x14ac:dyDescent="0.35">
      <c r="E146" s="41">
        <v>144</v>
      </c>
    </row>
    <row r="147" spans="5:5" x14ac:dyDescent="0.35">
      <c r="E147" s="41">
        <v>145</v>
      </c>
    </row>
    <row r="148" spans="5:5" x14ac:dyDescent="0.35">
      <c r="E148" s="41">
        <v>146</v>
      </c>
    </row>
    <row r="149" spans="5:5" x14ac:dyDescent="0.35">
      <c r="E149" s="41">
        <v>147</v>
      </c>
    </row>
    <row r="150" spans="5:5" x14ac:dyDescent="0.35">
      <c r="E150" s="41">
        <v>148</v>
      </c>
    </row>
    <row r="151" spans="5:5" x14ac:dyDescent="0.35">
      <c r="E151" s="41">
        <v>149</v>
      </c>
    </row>
    <row r="152" spans="5:5" x14ac:dyDescent="0.35">
      <c r="E152" s="41">
        <v>150</v>
      </c>
    </row>
    <row r="153" spans="5:5" x14ac:dyDescent="0.35">
      <c r="E153" s="41">
        <v>151</v>
      </c>
    </row>
    <row r="154" spans="5:5" x14ac:dyDescent="0.35">
      <c r="E154" s="41">
        <v>152</v>
      </c>
    </row>
    <row r="155" spans="5:5" x14ac:dyDescent="0.35">
      <c r="E155" s="41">
        <v>153</v>
      </c>
    </row>
    <row r="156" spans="5:5" x14ac:dyDescent="0.35">
      <c r="E156" s="41">
        <v>154</v>
      </c>
    </row>
    <row r="157" spans="5:5" x14ac:dyDescent="0.35">
      <c r="E157" s="41">
        <v>155</v>
      </c>
    </row>
    <row r="158" spans="5:5" x14ac:dyDescent="0.35">
      <c r="E158" s="41">
        <v>156</v>
      </c>
    </row>
    <row r="159" spans="5:5" x14ac:dyDescent="0.35">
      <c r="E159" s="41">
        <v>157</v>
      </c>
    </row>
    <row r="160" spans="5:5" x14ac:dyDescent="0.35">
      <c r="E160" s="41">
        <v>158</v>
      </c>
    </row>
    <row r="161" spans="5:5" x14ac:dyDescent="0.35">
      <c r="E161" s="41">
        <v>159</v>
      </c>
    </row>
    <row r="162" spans="5:5" x14ac:dyDescent="0.35">
      <c r="E162" s="41">
        <v>160</v>
      </c>
    </row>
    <row r="163" spans="5:5" x14ac:dyDescent="0.35">
      <c r="E163" s="41">
        <v>161</v>
      </c>
    </row>
    <row r="164" spans="5:5" x14ac:dyDescent="0.35">
      <c r="E164" s="41">
        <v>162</v>
      </c>
    </row>
    <row r="165" spans="5:5" x14ac:dyDescent="0.35">
      <c r="E165" s="41">
        <v>163</v>
      </c>
    </row>
    <row r="166" spans="5:5" x14ac:dyDescent="0.35">
      <c r="E166" s="41">
        <v>164</v>
      </c>
    </row>
    <row r="167" spans="5:5" x14ac:dyDescent="0.35">
      <c r="E167" s="41">
        <v>165</v>
      </c>
    </row>
    <row r="168" spans="5:5" x14ac:dyDescent="0.35">
      <c r="E168" s="41">
        <v>166</v>
      </c>
    </row>
    <row r="169" spans="5:5" x14ac:dyDescent="0.35">
      <c r="E169" s="41">
        <v>167</v>
      </c>
    </row>
    <row r="170" spans="5:5" x14ac:dyDescent="0.35">
      <c r="E170" s="41">
        <v>168</v>
      </c>
    </row>
    <row r="171" spans="5:5" x14ac:dyDescent="0.35">
      <c r="E171" s="41">
        <v>169</v>
      </c>
    </row>
    <row r="172" spans="5:5" x14ac:dyDescent="0.35">
      <c r="E172" s="41">
        <v>170</v>
      </c>
    </row>
    <row r="173" spans="5:5" x14ac:dyDescent="0.35">
      <c r="E173" s="41">
        <v>171</v>
      </c>
    </row>
    <row r="174" spans="5:5" x14ac:dyDescent="0.35">
      <c r="E174" s="41">
        <v>172</v>
      </c>
    </row>
    <row r="175" spans="5:5" x14ac:dyDescent="0.35">
      <c r="E175" s="41">
        <v>173</v>
      </c>
    </row>
    <row r="176" spans="5:5" x14ac:dyDescent="0.35">
      <c r="E176" s="41">
        <v>174</v>
      </c>
    </row>
    <row r="177" spans="5:5" x14ac:dyDescent="0.35">
      <c r="E177" s="41">
        <v>175</v>
      </c>
    </row>
    <row r="178" spans="5:5" x14ac:dyDescent="0.35">
      <c r="E178" s="41">
        <v>176</v>
      </c>
    </row>
    <row r="179" spans="5:5" x14ac:dyDescent="0.35">
      <c r="E179" s="41">
        <v>177</v>
      </c>
    </row>
    <row r="180" spans="5:5" x14ac:dyDescent="0.35">
      <c r="E180" s="41">
        <v>178</v>
      </c>
    </row>
    <row r="181" spans="5:5" x14ac:dyDescent="0.35">
      <c r="E181" s="41">
        <v>179</v>
      </c>
    </row>
    <row r="182" spans="5:5" x14ac:dyDescent="0.35">
      <c r="E182" s="41">
        <v>180</v>
      </c>
    </row>
    <row r="183" spans="5:5" x14ac:dyDescent="0.35">
      <c r="E183" s="41">
        <v>181</v>
      </c>
    </row>
    <row r="184" spans="5:5" x14ac:dyDescent="0.35">
      <c r="E184" s="41">
        <v>182</v>
      </c>
    </row>
    <row r="185" spans="5:5" x14ac:dyDescent="0.35">
      <c r="E185" s="41">
        <v>183</v>
      </c>
    </row>
    <row r="186" spans="5:5" x14ac:dyDescent="0.35">
      <c r="E186" s="41">
        <v>184</v>
      </c>
    </row>
    <row r="187" spans="5:5" x14ac:dyDescent="0.35">
      <c r="E187" s="41">
        <v>185</v>
      </c>
    </row>
    <row r="188" spans="5:5" x14ac:dyDescent="0.35">
      <c r="E188" s="41">
        <v>186</v>
      </c>
    </row>
    <row r="189" spans="5:5" x14ac:dyDescent="0.35">
      <c r="E189" s="41">
        <v>187</v>
      </c>
    </row>
    <row r="190" spans="5:5" x14ac:dyDescent="0.35">
      <c r="E190" s="41">
        <v>188</v>
      </c>
    </row>
    <row r="191" spans="5:5" x14ac:dyDescent="0.35">
      <c r="E191" s="41">
        <v>189</v>
      </c>
    </row>
    <row r="192" spans="5:5" x14ac:dyDescent="0.35">
      <c r="E192" s="41">
        <v>190</v>
      </c>
    </row>
    <row r="193" spans="5:5" x14ac:dyDescent="0.35">
      <c r="E193" s="41">
        <v>191</v>
      </c>
    </row>
    <row r="194" spans="5:5" x14ac:dyDescent="0.35">
      <c r="E194" s="41">
        <v>192</v>
      </c>
    </row>
    <row r="195" spans="5:5" x14ac:dyDescent="0.35">
      <c r="E195" s="41">
        <v>193</v>
      </c>
    </row>
    <row r="196" spans="5:5" x14ac:dyDescent="0.35">
      <c r="E196" s="41">
        <v>194</v>
      </c>
    </row>
    <row r="197" spans="5:5" x14ac:dyDescent="0.35">
      <c r="E197" s="41">
        <v>195</v>
      </c>
    </row>
    <row r="198" spans="5:5" x14ac:dyDescent="0.35">
      <c r="E198" s="41">
        <v>196</v>
      </c>
    </row>
    <row r="199" spans="5:5" x14ac:dyDescent="0.35">
      <c r="E199" s="41">
        <v>197</v>
      </c>
    </row>
    <row r="200" spans="5:5" x14ac:dyDescent="0.35">
      <c r="E200" s="41">
        <v>198</v>
      </c>
    </row>
    <row r="201" spans="5:5" x14ac:dyDescent="0.35">
      <c r="E201" s="41">
        <v>199</v>
      </c>
    </row>
    <row r="202" spans="5:5" x14ac:dyDescent="0.35">
      <c r="E202" s="41">
        <v>200</v>
      </c>
    </row>
    <row r="203" spans="5:5" x14ac:dyDescent="0.35">
      <c r="E203" s="41">
        <v>201</v>
      </c>
    </row>
    <row r="204" spans="5:5" x14ac:dyDescent="0.35">
      <c r="E204" s="41">
        <v>202</v>
      </c>
    </row>
    <row r="205" spans="5:5" x14ac:dyDescent="0.35">
      <c r="E205" s="41">
        <v>203</v>
      </c>
    </row>
    <row r="206" spans="5:5" x14ac:dyDescent="0.35">
      <c r="E206" s="41">
        <v>204</v>
      </c>
    </row>
    <row r="207" spans="5:5" x14ac:dyDescent="0.35">
      <c r="E207" s="41">
        <v>205</v>
      </c>
    </row>
    <row r="208" spans="5:5" x14ac:dyDescent="0.35">
      <c r="E208" s="41">
        <v>206</v>
      </c>
    </row>
    <row r="209" spans="5:5" x14ac:dyDescent="0.35">
      <c r="E209" s="41">
        <v>207</v>
      </c>
    </row>
    <row r="210" spans="5:5" x14ac:dyDescent="0.35">
      <c r="E210" s="41">
        <v>208</v>
      </c>
    </row>
    <row r="211" spans="5:5" x14ac:dyDescent="0.35">
      <c r="E211" s="41">
        <v>209</v>
      </c>
    </row>
    <row r="212" spans="5:5" x14ac:dyDescent="0.35">
      <c r="E212" s="41">
        <v>210</v>
      </c>
    </row>
    <row r="213" spans="5:5" x14ac:dyDescent="0.35">
      <c r="E213" s="41">
        <v>211</v>
      </c>
    </row>
    <row r="214" spans="5:5" x14ac:dyDescent="0.35">
      <c r="E214" s="41">
        <v>212</v>
      </c>
    </row>
    <row r="215" spans="5:5" x14ac:dyDescent="0.35">
      <c r="E215" s="41">
        <v>213</v>
      </c>
    </row>
    <row r="216" spans="5:5" x14ac:dyDescent="0.35">
      <c r="E216" s="41">
        <v>214</v>
      </c>
    </row>
    <row r="217" spans="5:5" x14ac:dyDescent="0.35">
      <c r="E217" s="41">
        <v>215</v>
      </c>
    </row>
    <row r="218" spans="5:5" x14ac:dyDescent="0.35">
      <c r="E218" s="41">
        <v>216</v>
      </c>
    </row>
    <row r="219" spans="5:5" x14ac:dyDescent="0.35">
      <c r="E219" s="41">
        <v>217</v>
      </c>
    </row>
    <row r="220" spans="5:5" x14ac:dyDescent="0.35">
      <c r="E220" s="41">
        <v>218</v>
      </c>
    </row>
    <row r="221" spans="5:5" x14ac:dyDescent="0.35">
      <c r="E221" s="41">
        <v>219</v>
      </c>
    </row>
    <row r="222" spans="5:5" x14ac:dyDescent="0.35">
      <c r="E222" s="41">
        <v>220</v>
      </c>
    </row>
    <row r="223" spans="5:5" x14ac:dyDescent="0.35">
      <c r="E223" s="41">
        <v>221</v>
      </c>
    </row>
    <row r="224" spans="5:5" x14ac:dyDescent="0.35">
      <c r="E224" s="41">
        <v>222</v>
      </c>
    </row>
    <row r="225" spans="5:5" x14ac:dyDescent="0.35">
      <c r="E225" s="41">
        <v>223</v>
      </c>
    </row>
    <row r="226" spans="5:5" x14ac:dyDescent="0.35">
      <c r="E226" s="41">
        <v>224</v>
      </c>
    </row>
    <row r="227" spans="5:5" x14ac:dyDescent="0.35">
      <c r="E227" s="41">
        <v>225</v>
      </c>
    </row>
    <row r="228" spans="5:5" x14ac:dyDescent="0.35">
      <c r="E228" s="41">
        <v>226</v>
      </c>
    </row>
    <row r="229" spans="5:5" x14ac:dyDescent="0.35">
      <c r="E229" s="41">
        <v>227</v>
      </c>
    </row>
    <row r="230" spans="5:5" x14ac:dyDescent="0.35">
      <c r="E230" s="41">
        <v>228</v>
      </c>
    </row>
    <row r="231" spans="5:5" x14ac:dyDescent="0.35">
      <c r="E231" s="41">
        <v>229</v>
      </c>
    </row>
    <row r="232" spans="5:5" x14ac:dyDescent="0.35">
      <c r="E232" s="41">
        <v>230</v>
      </c>
    </row>
    <row r="233" spans="5:5" x14ac:dyDescent="0.35">
      <c r="E233" s="41">
        <v>231</v>
      </c>
    </row>
    <row r="234" spans="5:5" x14ac:dyDescent="0.35">
      <c r="E234" s="41">
        <v>232</v>
      </c>
    </row>
    <row r="235" spans="5:5" x14ac:dyDescent="0.35">
      <c r="E235" s="41">
        <v>233</v>
      </c>
    </row>
    <row r="236" spans="5:5" x14ac:dyDescent="0.35">
      <c r="E236" s="41">
        <v>234</v>
      </c>
    </row>
    <row r="237" spans="5:5" x14ac:dyDescent="0.35">
      <c r="E237" s="41">
        <v>235</v>
      </c>
    </row>
    <row r="238" spans="5:5" x14ac:dyDescent="0.35">
      <c r="E238" s="41">
        <v>236</v>
      </c>
    </row>
    <row r="239" spans="5:5" x14ac:dyDescent="0.35">
      <c r="E239" s="41">
        <v>237</v>
      </c>
    </row>
    <row r="240" spans="5:5" x14ac:dyDescent="0.35">
      <c r="E240" s="41">
        <v>238</v>
      </c>
    </row>
    <row r="241" spans="5:5" x14ac:dyDescent="0.35">
      <c r="E241" s="41">
        <v>239</v>
      </c>
    </row>
    <row r="242" spans="5:5" x14ac:dyDescent="0.35">
      <c r="E242" s="41">
        <v>240</v>
      </c>
    </row>
    <row r="243" spans="5:5" x14ac:dyDescent="0.35">
      <c r="E243" s="41">
        <v>241</v>
      </c>
    </row>
    <row r="244" spans="5:5" x14ac:dyDescent="0.35">
      <c r="E244" s="41">
        <v>242</v>
      </c>
    </row>
    <row r="245" spans="5:5" x14ac:dyDescent="0.35">
      <c r="E245" s="41">
        <v>243</v>
      </c>
    </row>
    <row r="246" spans="5:5" x14ac:dyDescent="0.35">
      <c r="E246" s="41">
        <v>244</v>
      </c>
    </row>
    <row r="247" spans="5:5" x14ac:dyDescent="0.35">
      <c r="E247" s="41">
        <v>245</v>
      </c>
    </row>
    <row r="248" spans="5:5" x14ac:dyDescent="0.35">
      <c r="E248" s="41">
        <v>246</v>
      </c>
    </row>
    <row r="249" spans="5:5" x14ac:dyDescent="0.35">
      <c r="E249" s="41">
        <v>247</v>
      </c>
    </row>
    <row r="250" spans="5:5" x14ac:dyDescent="0.35">
      <c r="E250" s="41">
        <v>248</v>
      </c>
    </row>
    <row r="251" spans="5:5" x14ac:dyDescent="0.35">
      <c r="E251" s="41">
        <v>249</v>
      </c>
    </row>
    <row r="252" spans="5:5" ht="15" thickBot="1" x14ac:dyDescent="0.4">
      <c r="E252" s="43">
        <v>250</v>
      </c>
    </row>
  </sheetData>
  <sortState xmlns:xlrd2="http://schemas.microsoft.com/office/spreadsheetml/2017/richdata2" ref="F22:F71">
    <sortCondition ref="F71"/>
  </sortState>
  <pageMargins left="0.511811024" right="0.511811024" top="0.78740157499999996" bottom="0.78740157499999996" header="0.31496062000000002" footer="0.31496062000000002"/>
  <pageSetup orientation="portrait" r:id="rId1"/>
  <headerFooter>
    <oddFooter>&amp;L&amp;1#&amp;"Trebuchet MS"&amp;9&amp;K008542INTERNA</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24">
    <tabColor rgb="FF0066A1"/>
  </sheetPr>
  <dimension ref="A1:Z1002"/>
  <sheetViews>
    <sheetView showGridLines="0" topLeftCell="A8" zoomScale="115" zoomScaleNormal="115" workbookViewId="0">
      <selection activeCell="C9" sqref="C9"/>
    </sheetView>
  </sheetViews>
  <sheetFormatPr defaultColWidth="12.58203125" defaultRowHeight="14" outlineLevelRow="1" x14ac:dyDescent="0.3"/>
  <cols>
    <col min="1" max="1" width="18.58203125" customWidth="1"/>
    <col min="2" max="2" width="38.25" customWidth="1"/>
    <col min="3" max="3" width="19.83203125" customWidth="1"/>
    <col min="4" max="4" width="20.08203125" customWidth="1"/>
    <col min="5" max="5" width="20.75" customWidth="1"/>
    <col min="6" max="6" width="21.25" customWidth="1"/>
    <col min="7" max="7" width="37.58203125" customWidth="1"/>
    <col min="8" max="26" width="8.58203125" customWidth="1"/>
  </cols>
  <sheetData>
    <row r="1" spans="1:26" ht="30" hidden="1" customHeight="1" outlineLevel="1" x14ac:dyDescent="0.3">
      <c r="A1" s="85" t="s">
        <v>391</v>
      </c>
      <c r="B1" s="86" t="s">
        <v>652</v>
      </c>
      <c r="C1" s="86" t="s">
        <v>653</v>
      </c>
      <c r="D1" s="86" t="s">
        <v>654</v>
      </c>
      <c r="E1" s="86" t="s">
        <v>655</v>
      </c>
      <c r="F1" s="86" t="s">
        <v>656</v>
      </c>
      <c r="G1" s="86" t="s">
        <v>657</v>
      </c>
      <c r="H1" s="9"/>
      <c r="I1" s="9"/>
      <c r="J1" s="9"/>
      <c r="K1" s="9"/>
      <c r="L1" s="9"/>
      <c r="M1" s="9"/>
      <c r="N1" s="9"/>
      <c r="O1" s="9"/>
      <c r="P1" s="9"/>
      <c r="Q1" s="9"/>
      <c r="R1" s="9"/>
      <c r="S1" s="9"/>
      <c r="T1" s="9"/>
      <c r="U1" s="9"/>
      <c r="V1" s="9"/>
      <c r="W1" s="9"/>
      <c r="X1" s="9"/>
      <c r="Y1" s="9"/>
      <c r="Z1" s="9"/>
    </row>
    <row r="2" spans="1:26" ht="13.5" hidden="1" customHeight="1" outlineLevel="1" x14ac:dyDescent="0.3">
      <c r="A2" s="109" t="s">
        <v>474</v>
      </c>
      <c r="B2" s="109" t="s">
        <v>184</v>
      </c>
      <c r="C2" s="110" t="s">
        <v>658</v>
      </c>
      <c r="D2" s="115">
        <v>911</v>
      </c>
      <c r="E2" s="109" t="s">
        <v>659</v>
      </c>
      <c r="F2" s="116" t="s">
        <v>660</v>
      </c>
      <c r="G2" s="116" t="s">
        <v>660</v>
      </c>
    </row>
    <row r="3" spans="1:26" ht="13.5" hidden="1" customHeight="1" outlineLevel="1" x14ac:dyDescent="0.3">
      <c r="A3" s="109" t="s">
        <v>474</v>
      </c>
      <c r="B3" s="109" t="s">
        <v>185</v>
      </c>
      <c r="C3" s="110" t="s">
        <v>661</v>
      </c>
      <c r="D3" s="115">
        <v>910</v>
      </c>
      <c r="E3" s="109" t="s">
        <v>662</v>
      </c>
      <c r="F3" s="116" t="s">
        <v>663</v>
      </c>
      <c r="G3" s="116" t="s">
        <v>663</v>
      </c>
    </row>
    <row r="4" spans="1:26" ht="13.5" hidden="1" customHeight="1" outlineLevel="1" x14ac:dyDescent="0.3">
      <c r="A4" s="109" t="s">
        <v>474</v>
      </c>
      <c r="B4" s="109" t="s">
        <v>187</v>
      </c>
      <c r="C4" s="110" t="s">
        <v>664</v>
      </c>
      <c r="D4" s="115">
        <v>911</v>
      </c>
      <c r="E4" s="109" t="s">
        <v>665</v>
      </c>
      <c r="F4" s="116" t="s">
        <v>666</v>
      </c>
      <c r="G4" s="116" t="s">
        <v>666</v>
      </c>
    </row>
    <row r="5" spans="1:26" ht="13.5" hidden="1" customHeight="1" outlineLevel="1" x14ac:dyDescent="0.3">
      <c r="A5" s="109" t="s">
        <v>474</v>
      </c>
      <c r="B5" s="109" t="s">
        <v>186</v>
      </c>
      <c r="C5" s="110" t="s">
        <v>667</v>
      </c>
      <c r="D5" s="115">
        <v>911</v>
      </c>
      <c r="E5" s="109" t="s">
        <v>668</v>
      </c>
      <c r="F5" s="116" t="s">
        <v>669</v>
      </c>
      <c r="G5" s="116" t="s">
        <v>669</v>
      </c>
    </row>
    <row r="6" spans="1:26" ht="13.5" hidden="1" customHeight="1" outlineLevel="1" x14ac:dyDescent="0.3">
      <c r="A6" s="109" t="s">
        <v>474</v>
      </c>
      <c r="B6" s="109" t="s">
        <v>304</v>
      </c>
      <c r="C6" s="110" t="s">
        <v>670</v>
      </c>
      <c r="D6" s="115">
        <v>804</v>
      </c>
      <c r="E6" s="109" t="s">
        <v>668</v>
      </c>
      <c r="F6" s="117" t="s">
        <v>671</v>
      </c>
      <c r="G6" s="117" t="s">
        <v>671</v>
      </c>
    </row>
    <row r="7" spans="1:26" ht="13.5" hidden="1" customHeight="1" outlineLevel="1" x14ac:dyDescent="0.3">
      <c r="A7" s="109" t="s">
        <v>503</v>
      </c>
      <c r="B7" s="109" t="s">
        <v>295</v>
      </c>
      <c r="C7" s="110" t="s">
        <v>672</v>
      </c>
      <c r="D7" s="115" t="s">
        <v>673</v>
      </c>
      <c r="E7" s="109" t="s">
        <v>674</v>
      </c>
      <c r="F7" s="117" t="s">
        <v>191</v>
      </c>
      <c r="G7" s="117" t="s">
        <v>675</v>
      </c>
    </row>
    <row r="8" spans="1:26" ht="30" customHeight="1" collapsed="1" x14ac:dyDescent="0.3">
      <c r="A8" s="85" t="s">
        <v>391</v>
      </c>
      <c r="B8" s="86" t="s">
        <v>652</v>
      </c>
      <c r="C8" s="86" t="s">
        <v>653</v>
      </c>
      <c r="D8" s="86" t="s">
        <v>654</v>
      </c>
      <c r="E8" s="86" t="s">
        <v>676</v>
      </c>
      <c r="F8" s="86" t="s">
        <v>656</v>
      </c>
      <c r="G8" s="86" t="s">
        <v>657</v>
      </c>
      <c r="H8" s="9"/>
      <c r="I8" s="9"/>
      <c r="J8" s="9"/>
      <c r="K8" s="9"/>
      <c r="L8" s="9"/>
      <c r="M8" s="9"/>
      <c r="N8" s="9"/>
      <c r="O8" s="9"/>
      <c r="P8" s="9"/>
      <c r="Q8" s="9"/>
      <c r="R8" s="9"/>
      <c r="S8" s="9"/>
      <c r="T8" s="9"/>
      <c r="U8" s="9"/>
      <c r="V8" s="9"/>
      <c r="W8" s="9"/>
      <c r="X8" s="9"/>
      <c r="Y8" s="9"/>
      <c r="Z8" s="9"/>
    </row>
    <row r="9" spans="1:26" ht="48" x14ac:dyDescent="0.3">
      <c r="A9" s="138" t="s">
        <v>403</v>
      </c>
      <c r="B9" s="138" t="s">
        <v>39</v>
      </c>
      <c r="C9" s="101" t="s">
        <v>677</v>
      </c>
      <c r="D9" s="154"/>
      <c r="E9" s="174" t="s">
        <v>2754</v>
      </c>
      <c r="F9" s="90" t="s">
        <v>678</v>
      </c>
      <c r="G9" s="91" t="s">
        <v>679</v>
      </c>
    </row>
    <row r="10" spans="1:26" ht="13.5" customHeight="1" x14ac:dyDescent="0.3">
      <c r="A10" s="138" t="s">
        <v>403</v>
      </c>
      <c r="B10" s="138" t="s">
        <v>129</v>
      </c>
      <c r="C10" s="158"/>
      <c r="D10" s="90" t="s">
        <v>521</v>
      </c>
      <c r="E10" s="154" t="s">
        <v>680</v>
      </c>
      <c r="F10" s="90" t="s">
        <v>681</v>
      </c>
      <c r="G10" s="91" t="s">
        <v>682</v>
      </c>
    </row>
    <row r="11" spans="1:26" ht="13.5" customHeight="1" x14ac:dyDescent="0.3">
      <c r="A11" s="138" t="s">
        <v>403</v>
      </c>
      <c r="B11" s="138" t="s">
        <v>129</v>
      </c>
      <c r="C11" s="158"/>
      <c r="D11" s="90" t="s">
        <v>528</v>
      </c>
      <c r="E11" s="154" t="s">
        <v>683</v>
      </c>
      <c r="F11" s="90" t="s">
        <v>684</v>
      </c>
      <c r="G11" s="91" t="s">
        <v>685</v>
      </c>
    </row>
    <row r="12" spans="1:26" ht="13.5" customHeight="1" x14ac:dyDescent="0.3">
      <c r="A12" s="90"/>
      <c r="B12" s="90"/>
      <c r="C12" s="7"/>
      <c r="D12" s="90"/>
      <c r="E12" s="84"/>
      <c r="F12" s="90"/>
      <c r="G12" s="90"/>
    </row>
    <row r="13" spans="1:26" ht="13.5" customHeight="1" x14ac:dyDescent="0.3">
      <c r="A13" s="90"/>
      <c r="B13" s="90"/>
      <c r="C13" s="7"/>
      <c r="D13" s="90"/>
      <c r="E13" s="84"/>
      <c r="F13" s="90"/>
      <c r="G13" s="90"/>
    </row>
    <row r="14" spans="1:26" ht="13.5" customHeight="1" x14ac:dyDescent="0.3">
      <c r="A14" s="90"/>
      <c r="B14" s="90"/>
      <c r="C14" s="7"/>
      <c r="D14" s="90"/>
      <c r="E14" s="84"/>
      <c r="F14" s="90"/>
      <c r="G14" s="90"/>
    </row>
    <row r="15" spans="1:26" ht="13.5" customHeight="1" x14ac:dyDescent="0.3">
      <c r="A15" s="90"/>
      <c r="B15" s="90"/>
      <c r="C15" s="7"/>
      <c r="D15" s="90"/>
      <c r="E15" s="84"/>
      <c r="F15" s="90"/>
      <c r="G15" s="90"/>
    </row>
    <row r="16" spans="1:26" ht="13.5" customHeight="1" x14ac:dyDescent="0.3">
      <c r="A16" s="90"/>
      <c r="B16" s="90"/>
      <c r="C16" s="7"/>
      <c r="D16" s="90"/>
      <c r="E16" s="84"/>
      <c r="F16" s="90"/>
      <c r="G16" s="90"/>
    </row>
    <row r="17" spans="1:7" ht="13.5" customHeight="1" x14ac:dyDescent="0.3">
      <c r="A17" s="90"/>
      <c r="B17" s="90"/>
      <c r="C17" s="7"/>
      <c r="D17" s="90"/>
      <c r="E17" s="84"/>
      <c r="F17" s="90"/>
      <c r="G17" s="91"/>
    </row>
    <row r="18" spans="1:7" ht="13.5" customHeight="1" x14ac:dyDescent="0.3">
      <c r="A18" s="90"/>
      <c r="B18" s="90"/>
      <c r="C18" s="7"/>
      <c r="D18" s="90"/>
      <c r="E18" s="84"/>
      <c r="F18" s="90"/>
      <c r="G18" s="91"/>
    </row>
    <row r="19" spans="1:7" ht="13.5" customHeight="1" x14ac:dyDescent="0.3">
      <c r="A19" s="90"/>
      <c r="B19" s="90"/>
      <c r="C19" s="7"/>
      <c r="D19" s="90"/>
      <c r="E19" s="84"/>
      <c r="F19" s="90"/>
      <c r="G19" s="90"/>
    </row>
    <row r="20" spans="1:7" ht="13.5" customHeight="1" x14ac:dyDescent="0.3">
      <c r="A20" s="90"/>
      <c r="B20" s="90"/>
      <c r="C20" s="7"/>
      <c r="D20" s="90"/>
      <c r="E20" s="84"/>
      <c r="F20" s="90"/>
      <c r="G20" s="90"/>
    </row>
    <row r="21" spans="1:7" ht="13.5" customHeight="1" x14ac:dyDescent="0.3">
      <c r="A21" s="90"/>
      <c r="B21" s="90"/>
      <c r="C21" s="90"/>
      <c r="D21" s="90"/>
      <c r="E21" s="84"/>
      <c r="F21" s="90"/>
      <c r="G21" s="91"/>
    </row>
    <row r="22" spans="1:7" ht="13.5" customHeight="1" x14ac:dyDescent="0.3">
      <c r="A22" s="90"/>
      <c r="B22" s="90"/>
      <c r="C22" s="90"/>
      <c r="D22" s="90"/>
      <c r="E22" s="84"/>
      <c r="F22" s="90"/>
      <c r="G22" s="91"/>
    </row>
    <row r="23" spans="1:7" ht="13.5" customHeight="1" x14ac:dyDescent="0.3">
      <c r="A23" s="90"/>
      <c r="B23" s="90"/>
      <c r="C23" s="90"/>
      <c r="D23" s="90"/>
      <c r="E23" s="84"/>
      <c r="F23" s="90"/>
      <c r="G23" s="91"/>
    </row>
    <row r="24" spans="1:7" ht="13.5" customHeight="1" x14ac:dyDescent="0.3">
      <c r="A24" s="90"/>
      <c r="B24" s="90"/>
      <c r="C24" s="90"/>
      <c r="D24" s="90"/>
      <c r="E24" s="84"/>
      <c r="F24" s="90"/>
      <c r="G24" s="91"/>
    </row>
    <row r="25" spans="1:7" ht="13.5" customHeight="1" x14ac:dyDescent="0.3">
      <c r="A25" s="90"/>
      <c r="B25" s="90"/>
      <c r="C25" s="90"/>
      <c r="D25" s="90"/>
      <c r="E25" s="84"/>
      <c r="F25" s="90"/>
      <c r="G25" s="91"/>
    </row>
    <row r="26" spans="1:7" ht="13.5" customHeight="1" x14ac:dyDescent="0.3">
      <c r="A26" s="90"/>
      <c r="B26" s="90"/>
      <c r="C26" s="90"/>
      <c r="D26" s="90"/>
      <c r="E26" s="84"/>
      <c r="F26" s="90"/>
      <c r="G26" s="91"/>
    </row>
    <row r="27" spans="1:7" ht="13.5" customHeight="1" x14ac:dyDescent="0.3">
      <c r="A27" s="90"/>
      <c r="B27" s="90"/>
      <c r="C27" s="90"/>
      <c r="D27" s="90"/>
      <c r="E27" s="84"/>
      <c r="F27" s="90"/>
      <c r="G27" s="91"/>
    </row>
    <row r="28" spans="1:7" ht="13.5" customHeight="1" x14ac:dyDescent="0.3">
      <c r="A28" s="90"/>
      <c r="B28" s="90"/>
      <c r="C28" s="90"/>
      <c r="D28" s="90"/>
      <c r="E28" s="84"/>
      <c r="F28" s="90"/>
      <c r="G28" s="91"/>
    </row>
    <row r="29" spans="1:7" ht="13.5" customHeight="1" x14ac:dyDescent="0.3">
      <c r="A29" s="90"/>
      <c r="B29" s="90"/>
      <c r="C29" s="90"/>
      <c r="D29" s="90"/>
      <c r="E29" s="84"/>
      <c r="F29" s="90"/>
      <c r="G29" s="91"/>
    </row>
    <row r="30" spans="1:7" ht="13.5" customHeight="1" x14ac:dyDescent="0.3">
      <c r="A30" s="90"/>
      <c r="B30" s="90"/>
      <c r="C30" s="90"/>
      <c r="D30" s="90"/>
      <c r="E30" s="84"/>
      <c r="F30" s="90"/>
      <c r="G30" s="91"/>
    </row>
    <row r="31" spans="1:7" ht="13.5" customHeight="1" x14ac:dyDescent="0.3">
      <c r="A31" s="90"/>
      <c r="B31" s="90"/>
      <c r="C31" s="90"/>
      <c r="D31" s="90"/>
      <c r="E31" s="84"/>
      <c r="F31" s="90"/>
      <c r="G31" s="91"/>
    </row>
    <row r="32" spans="1:7" ht="13.5" customHeight="1" x14ac:dyDescent="0.3">
      <c r="A32" s="90"/>
      <c r="B32" s="90"/>
      <c r="C32" s="90"/>
      <c r="D32" s="90"/>
      <c r="E32" s="84"/>
      <c r="F32" s="90"/>
      <c r="G32" s="91"/>
    </row>
    <row r="33" spans="1:7" ht="13.5" customHeight="1" x14ac:dyDescent="0.3">
      <c r="A33" s="90"/>
      <c r="B33" s="90"/>
      <c r="C33" s="90"/>
      <c r="D33" s="90"/>
      <c r="E33" s="84"/>
      <c r="F33" s="90"/>
      <c r="G33" s="91"/>
    </row>
    <row r="34" spans="1:7" ht="13.5" customHeight="1" x14ac:dyDescent="0.3">
      <c r="A34" s="90"/>
      <c r="B34" s="90"/>
      <c r="C34" s="90"/>
      <c r="D34" s="90"/>
      <c r="E34" s="84"/>
      <c r="F34" s="84"/>
      <c r="G34" s="84"/>
    </row>
    <row r="35" spans="1:7" ht="13.5" customHeight="1" x14ac:dyDescent="0.3">
      <c r="A35" s="90"/>
      <c r="B35" s="90"/>
      <c r="C35" s="90"/>
      <c r="D35" s="90"/>
      <c r="E35" s="84"/>
      <c r="F35" s="84"/>
      <c r="G35" s="84"/>
    </row>
    <row r="36" spans="1:7" ht="13.5" customHeight="1" x14ac:dyDescent="0.3">
      <c r="A36" s="90"/>
      <c r="B36" s="90"/>
      <c r="C36" s="90"/>
      <c r="D36" s="90"/>
      <c r="E36" s="84"/>
      <c r="F36" s="84"/>
      <c r="G36" s="84"/>
    </row>
    <row r="37" spans="1:7" ht="13.5" customHeight="1" x14ac:dyDescent="0.3">
      <c r="A37" s="90"/>
      <c r="B37" s="90"/>
      <c r="C37" s="90"/>
      <c r="D37" s="90"/>
      <c r="E37" s="84"/>
      <c r="F37" s="84"/>
      <c r="G37" s="84"/>
    </row>
    <row r="38" spans="1:7" ht="13.5" customHeight="1" x14ac:dyDescent="0.3">
      <c r="A38" s="90"/>
      <c r="B38" s="90"/>
      <c r="C38" s="90"/>
      <c r="D38" s="90"/>
      <c r="E38" s="84"/>
      <c r="F38" s="84"/>
      <c r="G38" s="84"/>
    </row>
    <row r="39" spans="1:7" ht="13.5" customHeight="1" x14ac:dyDescent="0.3">
      <c r="A39" s="90"/>
      <c r="B39" s="90"/>
      <c r="C39" s="90"/>
      <c r="D39" s="90"/>
      <c r="E39" s="84"/>
      <c r="F39" s="84"/>
      <c r="G39" s="84"/>
    </row>
    <row r="40" spans="1:7" ht="13.5" customHeight="1" x14ac:dyDescent="0.3">
      <c r="A40" s="90"/>
      <c r="B40" s="90"/>
      <c r="C40" s="90"/>
      <c r="D40" s="90"/>
      <c r="E40" s="84"/>
      <c r="F40" s="84"/>
      <c r="G40" s="84"/>
    </row>
    <row r="41" spans="1:7" ht="13.5" customHeight="1" x14ac:dyDescent="0.3">
      <c r="A41" s="90"/>
      <c r="B41" s="90"/>
      <c r="C41" s="90"/>
      <c r="D41" s="90"/>
      <c r="E41" s="84"/>
      <c r="F41" s="84"/>
      <c r="G41" s="84"/>
    </row>
    <row r="42" spans="1:7" ht="13.5" customHeight="1" x14ac:dyDescent="0.3">
      <c r="A42" s="90"/>
      <c r="B42" s="90"/>
      <c r="C42" s="90"/>
      <c r="D42" s="90"/>
      <c r="E42" s="84"/>
      <c r="F42" s="84"/>
      <c r="G42" s="84"/>
    </row>
    <row r="43" spans="1:7" ht="13.5" customHeight="1" x14ac:dyDescent="0.3">
      <c r="A43" s="90"/>
      <c r="B43" s="90"/>
      <c r="C43" s="90"/>
      <c r="D43" s="90"/>
      <c r="E43" s="84"/>
      <c r="F43" s="84"/>
      <c r="G43" s="84"/>
    </row>
    <row r="44" spans="1:7" ht="13.5" customHeight="1" x14ac:dyDescent="0.3">
      <c r="A44" s="90"/>
      <c r="B44" s="90"/>
      <c r="C44" s="90"/>
      <c r="D44" s="90"/>
      <c r="E44" s="84"/>
      <c r="F44" s="84"/>
      <c r="G44" s="84"/>
    </row>
    <row r="45" spans="1:7" ht="13.5" customHeight="1" x14ac:dyDescent="0.3">
      <c r="A45" s="90"/>
      <c r="B45" s="90"/>
      <c r="C45" s="90"/>
      <c r="D45" s="90"/>
      <c r="E45" s="84"/>
      <c r="F45" s="84"/>
      <c r="G45" s="84"/>
    </row>
    <row r="46" spans="1:7" ht="13.5" customHeight="1" x14ac:dyDescent="0.3">
      <c r="A46" s="90"/>
      <c r="B46" s="90"/>
      <c r="C46" s="90"/>
      <c r="D46" s="90"/>
      <c r="E46" s="84"/>
      <c r="F46" s="84"/>
      <c r="G46" s="84"/>
    </row>
    <row r="47" spans="1:7" ht="13.5" customHeight="1" x14ac:dyDescent="0.3">
      <c r="A47" s="90"/>
      <c r="B47" s="90"/>
      <c r="C47" s="7"/>
      <c r="D47" s="90"/>
      <c r="E47" s="84"/>
      <c r="F47" s="84"/>
      <c r="G47" s="84"/>
    </row>
    <row r="48" spans="1:7" ht="13.5" customHeight="1" x14ac:dyDescent="0.3">
      <c r="A48" s="90"/>
      <c r="B48" s="90"/>
      <c r="C48" s="7"/>
      <c r="D48" s="90"/>
      <c r="E48" s="84"/>
      <c r="F48" s="84"/>
      <c r="G48" s="84"/>
    </row>
    <row r="49" spans="1:7" ht="13.5" customHeight="1" x14ac:dyDescent="0.3">
      <c r="A49" s="90"/>
      <c r="B49" s="90"/>
      <c r="C49" s="7"/>
      <c r="D49" s="90"/>
      <c r="E49" s="84"/>
      <c r="F49" s="84"/>
      <c r="G49" s="84"/>
    </row>
    <row r="50" spans="1:7" ht="13.5" customHeight="1" x14ac:dyDescent="0.3">
      <c r="A50" s="90"/>
      <c r="B50" s="90"/>
      <c r="C50" s="7"/>
      <c r="D50" s="90"/>
      <c r="E50" s="84"/>
      <c r="F50" s="84"/>
      <c r="G50" s="84"/>
    </row>
    <row r="51" spans="1:7" ht="13.5" customHeight="1" x14ac:dyDescent="0.3">
      <c r="A51" s="90"/>
      <c r="B51" s="90"/>
      <c r="C51" s="7"/>
      <c r="D51" s="90"/>
      <c r="E51" s="84"/>
      <c r="F51" s="84"/>
      <c r="G51" s="84"/>
    </row>
    <row r="52" spans="1:7" ht="13.5" customHeight="1" x14ac:dyDescent="0.3">
      <c r="A52" s="90"/>
      <c r="B52" s="90"/>
      <c r="C52" s="7"/>
      <c r="D52" s="90"/>
      <c r="E52" s="84"/>
      <c r="F52" s="84"/>
      <c r="G52" s="84"/>
    </row>
    <row r="53" spans="1:7" ht="13.5" customHeight="1" x14ac:dyDescent="0.3">
      <c r="A53" s="90"/>
      <c r="B53" s="90"/>
      <c r="C53" s="7"/>
      <c r="D53" s="90"/>
      <c r="E53" s="84"/>
      <c r="F53" s="84"/>
      <c r="G53" s="84"/>
    </row>
    <row r="54" spans="1:7" ht="13.5" customHeight="1" x14ac:dyDescent="0.3">
      <c r="A54" s="90"/>
      <c r="B54" s="90"/>
      <c r="C54" s="7"/>
      <c r="D54" s="90"/>
      <c r="E54" s="84"/>
      <c r="F54" s="84"/>
      <c r="G54" s="84"/>
    </row>
    <row r="55" spans="1:7" ht="13.5" customHeight="1" x14ac:dyDescent="0.3">
      <c r="A55" s="90"/>
      <c r="B55" s="90"/>
      <c r="C55" s="7"/>
      <c r="D55" s="90"/>
      <c r="E55" s="84"/>
      <c r="F55" s="84"/>
      <c r="G55" s="84"/>
    </row>
    <row r="56" spans="1:7" ht="13.5" customHeight="1" x14ac:dyDescent="0.3">
      <c r="A56" s="90"/>
      <c r="B56" s="90"/>
      <c r="C56" s="7"/>
      <c r="D56" s="90"/>
      <c r="E56" s="84"/>
      <c r="F56" s="84"/>
      <c r="G56" s="84"/>
    </row>
    <row r="57" spans="1:7" ht="13.5" customHeight="1" x14ac:dyDescent="0.3">
      <c r="A57" s="90"/>
      <c r="B57" s="90"/>
      <c r="C57" s="7"/>
      <c r="D57" s="90"/>
      <c r="E57" s="84"/>
      <c r="F57" s="84"/>
      <c r="G57" s="84"/>
    </row>
    <row r="58" spans="1:7" ht="13.5" customHeight="1" x14ac:dyDescent="0.3">
      <c r="A58" s="90"/>
      <c r="B58" s="90"/>
      <c r="C58" s="7"/>
      <c r="D58" s="90"/>
      <c r="E58" s="84"/>
      <c r="F58" s="84"/>
      <c r="G58" s="84"/>
    </row>
    <row r="59" spans="1:7" ht="13.5" customHeight="1" x14ac:dyDescent="0.3">
      <c r="A59" s="90"/>
      <c r="B59" s="90"/>
      <c r="C59" s="7"/>
      <c r="D59" s="90"/>
      <c r="E59" s="84"/>
      <c r="F59" s="84"/>
      <c r="G59" s="84"/>
    </row>
    <row r="60" spans="1:7" ht="13.5" customHeight="1" x14ac:dyDescent="0.3">
      <c r="A60" s="90"/>
      <c r="B60" s="90"/>
      <c r="C60" s="7"/>
      <c r="D60" s="90"/>
      <c r="E60" s="84"/>
      <c r="F60" s="84"/>
      <c r="G60" s="84"/>
    </row>
    <row r="61" spans="1:7" ht="13.5" customHeight="1" x14ac:dyDescent="0.3">
      <c r="A61" s="90"/>
      <c r="B61" s="90"/>
      <c r="C61" s="7"/>
      <c r="D61" s="90"/>
      <c r="E61" s="84"/>
      <c r="F61" s="84"/>
      <c r="G61" s="84"/>
    </row>
    <row r="62" spans="1:7" ht="13.5" customHeight="1" x14ac:dyDescent="0.3">
      <c r="A62" s="90"/>
      <c r="B62" s="90"/>
      <c r="C62" s="7"/>
      <c r="D62" s="90"/>
      <c r="E62" s="84"/>
      <c r="F62" s="84"/>
      <c r="G62" s="84"/>
    </row>
    <row r="63" spans="1:7" ht="13.5" customHeight="1" x14ac:dyDescent="0.3">
      <c r="A63" s="90"/>
      <c r="B63" s="90"/>
      <c r="C63" s="7"/>
      <c r="D63" s="90"/>
      <c r="E63" s="84"/>
      <c r="F63" s="84"/>
      <c r="G63" s="84"/>
    </row>
    <row r="64" spans="1:7" ht="13.5" customHeight="1" x14ac:dyDescent="0.3">
      <c r="A64" s="90"/>
      <c r="B64" s="90"/>
      <c r="C64" s="7"/>
      <c r="D64" s="90"/>
      <c r="E64" s="84"/>
      <c r="F64" s="84"/>
      <c r="G64" s="84"/>
    </row>
    <row r="65" spans="1:7" ht="13.5" customHeight="1" x14ac:dyDescent="0.3">
      <c r="A65" s="90"/>
      <c r="B65" s="90"/>
      <c r="C65" s="7"/>
      <c r="D65" s="90"/>
      <c r="E65" s="84"/>
      <c r="F65" s="84"/>
      <c r="G65" s="84"/>
    </row>
    <row r="66" spans="1:7" ht="13.5" customHeight="1" x14ac:dyDescent="0.3">
      <c r="A66" s="90"/>
      <c r="B66" s="90"/>
      <c r="C66" s="7"/>
      <c r="D66" s="90"/>
      <c r="E66" s="84"/>
      <c r="F66" s="84"/>
      <c r="G66" s="84"/>
    </row>
    <row r="67" spans="1:7" ht="13.5" customHeight="1" x14ac:dyDescent="0.3">
      <c r="A67" s="90"/>
      <c r="B67" s="90"/>
      <c r="C67" s="7"/>
      <c r="D67" s="90"/>
      <c r="E67" s="84"/>
      <c r="F67" s="84"/>
      <c r="G67" s="84"/>
    </row>
    <row r="68" spans="1:7" ht="13.5" customHeight="1" x14ac:dyDescent="0.3">
      <c r="A68" s="90"/>
      <c r="B68" s="90"/>
      <c r="C68" s="7"/>
      <c r="D68" s="90"/>
      <c r="E68" s="84"/>
      <c r="F68" s="84"/>
      <c r="G68" s="84"/>
    </row>
    <row r="69" spans="1:7" ht="13.5" customHeight="1" x14ac:dyDescent="0.3">
      <c r="A69" s="90"/>
      <c r="B69" s="90"/>
      <c r="C69" s="7"/>
      <c r="D69" s="90"/>
      <c r="E69" s="84"/>
      <c r="F69" s="84"/>
      <c r="G69" s="84"/>
    </row>
    <row r="70" spans="1:7" ht="13.5" customHeight="1" x14ac:dyDescent="0.3">
      <c r="A70" s="118"/>
      <c r="B70" s="90"/>
      <c r="C70" s="7"/>
      <c r="D70" s="90"/>
      <c r="E70" s="119"/>
      <c r="F70" s="119"/>
      <c r="G70" s="119"/>
    </row>
    <row r="71" spans="1:7" ht="13.5" customHeight="1" x14ac:dyDescent="0.3">
      <c r="A71" s="90"/>
      <c r="B71" s="90"/>
      <c r="C71" s="7"/>
      <c r="D71" s="90"/>
      <c r="E71" s="84"/>
      <c r="F71" s="7"/>
      <c r="G71" s="7"/>
    </row>
    <row r="72" spans="1:7" ht="13.5" customHeight="1" x14ac:dyDescent="0.3">
      <c r="A72" s="90"/>
      <c r="B72" s="90"/>
      <c r="C72" s="7"/>
      <c r="D72" s="90"/>
      <c r="E72" s="84"/>
      <c r="F72" s="7"/>
      <c r="G72" s="7"/>
    </row>
    <row r="73" spans="1:7" ht="13.5" customHeight="1" x14ac:dyDescent="0.3">
      <c r="A73" s="90"/>
      <c r="B73" s="90"/>
      <c r="C73" s="7"/>
      <c r="D73" s="90"/>
      <c r="E73" s="84"/>
      <c r="F73" s="7"/>
      <c r="G73" s="7"/>
    </row>
    <row r="74" spans="1:7" ht="13.5" customHeight="1" x14ac:dyDescent="0.3">
      <c r="A74" s="90"/>
      <c r="B74" s="90"/>
      <c r="C74" s="7"/>
      <c r="D74" s="90"/>
      <c r="E74" s="84"/>
      <c r="F74" s="7"/>
      <c r="G74" s="7"/>
    </row>
    <row r="75" spans="1:7" ht="13.5" customHeight="1" x14ac:dyDescent="0.3">
      <c r="A75" s="90"/>
      <c r="B75" s="90"/>
      <c r="C75" s="7"/>
      <c r="D75" s="90"/>
      <c r="E75" s="84"/>
      <c r="F75" s="7"/>
      <c r="G75" s="7"/>
    </row>
    <row r="76" spans="1:7" ht="13.5" customHeight="1" x14ac:dyDescent="0.3">
      <c r="A76" s="90"/>
      <c r="B76" s="90"/>
      <c r="C76" s="7"/>
      <c r="D76" s="90"/>
      <c r="E76" s="84"/>
      <c r="F76" s="7"/>
      <c r="G76" s="7"/>
    </row>
    <row r="77" spans="1:7" ht="13.5" customHeight="1" x14ac:dyDescent="0.3">
      <c r="A77" s="90"/>
      <c r="B77" s="90"/>
      <c r="C77" s="7"/>
      <c r="D77" s="90"/>
      <c r="E77" s="84"/>
      <c r="F77" s="7"/>
      <c r="G77" s="7"/>
    </row>
    <row r="78" spans="1:7" ht="13.5" customHeight="1" x14ac:dyDescent="0.3">
      <c r="A78" s="90"/>
      <c r="B78" s="90"/>
      <c r="C78" s="7"/>
      <c r="D78" s="90"/>
      <c r="E78" s="84"/>
      <c r="F78" s="7"/>
      <c r="G78" s="7"/>
    </row>
    <row r="79" spans="1:7" ht="13.5" customHeight="1" x14ac:dyDescent="0.3">
      <c r="A79" s="90"/>
      <c r="B79" s="90"/>
      <c r="C79" s="7"/>
      <c r="D79" s="90"/>
      <c r="E79" s="84"/>
      <c r="F79" s="7"/>
      <c r="G79" s="7"/>
    </row>
    <row r="80" spans="1:7" ht="13.5" customHeight="1" x14ac:dyDescent="0.3">
      <c r="A80" s="90"/>
      <c r="B80" s="90"/>
      <c r="C80" s="7"/>
      <c r="D80" s="90"/>
      <c r="E80" s="84"/>
      <c r="F80" s="7"/>
      <c r="G80" s="7"/>
    </row>
    <row r="81" spans="1:7" ht="13.5" customHeight="1" x14ac:dyDescent="0.3">
      <c r="A81" s="90"/>
      <c r="B81" s="90"/>
      <c r="C81" s="7"/>
      <c r="D81" s="90"/>
      <c r="E81" s="84"/>
      <c r="F81" s="7"/>
      <c r="G81" s="7"/>
    </row>
    <row r="82" spans="1:7" ht="13.5" customHeight="1" x14ac:dyDescent="0.3">
      <c r="A82" s="90"/>
      <c r="B82" s="90"/>
      <c r="C82" s="7"/>
      <c r="D82" s="90"/>
      <c r="E82" s="84"/>
      <c r="F82" s="7"/>
      <c r="G82" s="7"/>
    </row>
    <row r="83" spans="1:7" ht="13.5" customHeight="1" x14ac:dyDescent="0.3">
      <c r="A83" s="90"/>
      <c r="B83" s="90"/>
      <c r="C83" s="7"/>
      <c r="D83" s="90"/>
      <c r="E83" s="84"/>
      <c r="F83" s="7"/>
      <c r="G83" s="7"/>
    </row>
    <row r="84" spans="1:7" ht="13.5" customHeight="1" x14ac:dyDescent="0.3">
      <c r="A84" s="90"/>
      <c r="B84" s="90"/>
      <c r="C84" s="7"/>
      <c r="D84" s="90"/>
      <c r="E84" s="84"/>
      <c r="F84" s="7"/>
      <c r="G84" s="7"/>
    </row>
    <row r="85" spans="1:7" ht="13.5" customHeight="1" x14ac:dyDescent="0.3">
      <c r="A85" s="90"/>
      <c r="B85" s="90"/>
      <c r="C85" s="7"/>
      <c r="D85" s="90"/>
      <c r="E85" s="84"/>
      <c r="F85" s="7"/>
      <c r="G85" s="7"/>
    </row>
    <row r="86" spans="1:7" ht="13.5" customHeight="1" x14ac:dyDescent="0.3">
      <c r="A86" s="90"/>
      <c r="B86" s="90"/>
      <c r="C86" s="7"/>
      <c r="D86" s="90"/>
      <c r="E86" s="84"/>
      <c r="F86" s="7"/>
      <c r="G86" s="7"/>
    </row>
    <row r="87" spans="1:7" ht="13.5" customHeight="1" x14ac:dyDescent="0.3">
      <c r="A87" s="90"/>
      <c r="B87" s="90"/>
      <c r="C87" s="7"/>
      <c r="D87" s="90"/>
      <c r="E87" s="84"/>
      <c r="F87" s="7"/>
      <c r="G87" s="7"/>
    </row>
    <row r="88" spans="1:7" ht="13.5" customHeight="1" x14ac:dyDescent="0.3">
      <c r="A88" s="90"/>
      <c r="B88" s="90"/>
      <c r="C88" s="7"/>
      <c r="D88" s="90"/>
      <c r="E88" s="84"/>
      <c r="F88" s="7"/>
      <c r="G88" s="7"/>
    </row>
    <row r="89" spans="1:7" ht="13.5" customHeight="1" x14ac:dyDescent="0.3">
      <c r="A89" s="90"/>
      <c r="B89" s="90"/>
      <c r="C89" s="7"/>
      <c r="D89" s="90"/>
      <c r="E89" s="84"/>
      <c r="F89" s="7"/>
      <c r="G89" s="7"/>
    </row>
    <row r="90" spans="1:7" ht="13.5" customHeight="1" x14ac:dyDescent="0.3">
      <c r="A90" s="90"/>
      <c r="B90" s="90"/>
      <c r="C90" s="7"/>
      <c r="D90" s="90"/>
      <c r="E90" s="84"/>
      <c r="F90" s="7"/>
      <c r="G90" s="7"/>
    </row>
    <row r="91" spans="1:7" ht="13.5" customHeight="1" x14ac:dyDescent="0.3">
      <c r="A91" s="90"/>
      <c r="B91" s="90"/>
      <c r="C91" s="7"/>
      <c r="D91" s="90"/>
      <c r="E91" s="84"/>
      <c r="F91" s="7"/>
      <c r="G91" s="7"/>
    </row>
    <row r="92" spans="1:7" ht="13.5" customHeight="1" x14ac:dyDescent="0.3">
      <c r="A92" s="90"/>
      <c r="B92" s="90"/>
      <c r="C92" s="7"/>
      <c r="D92" s="90"/>
      <c r="E92" s="84"/>
      <c r="F92" s="7"/>
      <c r="G92" s="7"/>
    </row>
    <row r="93" spans="1:7" ht="13.5" customHeight="1" x14ac:dyDescent="0.3">
      <c r="A93" s="90"/>
      <c r="B93" s="90"/>
      <c r="C93" s="7"/>
      <c r="D93" s="90"/>
      <c r="E93" s="84"/>
      <c r="F93" s="7"/>
      <c r="G93" s="7"/>
    </row>
    <row r="94" spans="1:7" ht="13.5" customHeight="1" x14ac:dyDescent="0.3">
      <c r="A94" s="90"/>
      <c r="B94" s="90"/>
      <c r="C94" s="7"/>
      <c r="D94" s="90"/>
      <c r="E94" s="84"/>
      <c r="F94" s="7"/>
      <c r="G94" s="7"/>
    </row>
    <row r="95" spans="1:7" ht="13.5" customHeight="1" x14ac:dyDescent="0.3">
      <c r="A95" s="90"/>
      <c r="B95" s="90"/>
      <c r="C95" s="7"/>
      <c r="D95" s="90"/>
      <c r="E95" s="84"/>
      <c r="F95" s="7"/>
      <c r="G95" s="7"/>
    </row>
    <row r="96" spans="1:7" ht="13.5" customHeight="1" x14ac:dyDescent="0.3">
      <c r="A96" s="90"/>
      <c r="B96" s="90"/>
      <c r="C96" s="7"/>
      <c r="D96" s="90"/>
      <c r="E96" s="84"/>
      <c r="F96" s="7"/>
      <c r="G96" s="7"/>
    </row>
    <row r="97" spans="1:7" ht="13.5" customHeight="1" x14ac:dyDescent="0.3">
      <c r="A97" s="90"/>
      <c r="B97" s="90"/>
      <c r="C97" s="7"/>
      <c r="D97" s="90"/>
      <c r="E97" s="84"/>
      <c r="F97" s="7"/>
      <c r="G97" s="7"/>
    </row>
    <row r="98" spans="1:7" ht="13.5" customHeight="1" x14ac:dyDescent="0.3">
      <c r="A98" s="90"/>
      <c r="B98" s="90"/>
      <c r="C98" s="7"/>
      <c r="D98" s="90"/>
      <c r="E98" s="84"/>
      <c r="F98" s="7"/>
      <c r="G98" s="7"/>
    </row>
    <row r="99" spans="1:7" ht="13.5" customHeight="1" x14ac:dyDescent="0.3">
      <c r="A99" s="90"/>
      <c r="B99" s="90"/>
      <c r="C99" s="7"/>
      <c r="D99" s="90"/>
      <c r="E99" s="84"/>
      <c r="F99" s="7"/>
      <c r="G99" s="7"/>
    </row>
    <row r="100" spans="1:7" ht="13.5" customHeight="1" x14ac:dyDescent="0.3">
      <c r="A100" s="90"/>
      <c r="B100" s="90"/>
      <c r="C100" s="7"/>
      <c r="D100" s="90"/>
      <c r="E100" s="84"/>
      <c r="F100" s="7"/>
      <c r="G100" s="7"/>
    </row>
    <row r="101" spans="1:7" ht="13.5" customHeight="1" x14ac:dyDescent="0.3">
      <c r="A101" s="90"/>
      <c r="B101" s="90"/>
      <c r="C101" s="7"/>
      <c r="D101" s="90"/>
      <c r="E101" s="84"/>
      <c r="F101" s="7"/>
      <c r="G101" s="7"/>
    </row>
    <row r="102" spans="1:7" ht="13.5" customHeight="1" x14ac:dyDescent="0.3">
      <c r="A102" s="90"/>
      <c r="B102" s="90"/>
      <c r="C102" s="7"/>
      <c r="D102" s="90"/>
      <c r="E102" s="84"/>
      <c r="F102" s="7"/>
      <c r="G102" s="7"/>
    </row>
    <row r="103" spans="1:7" ht="13.5" customHeight="1" x14ac:dyDescent="0.3">
      <c r="A103" s="90"/>
      <c r="B103" s="90"/>
      <c r="C103" s="7"/>
      <c r="D103" s="90"/>
      <c r="E103" s="84"/>
      <c r="F103" s="7"/>
      <c r="G103" s="7"/>
    </row>
    <row r="104" spans="1:7" ht="13.5" customHeight="1" x14ac:dyDescent="0.3">
      <c r="A104" s="90"/>
      <c r="B104" s="90"/>
      <c r="C104" s="7"/>
      <c r="D104" s="90"/>
      <c r="E104" s="84"/>
      <c r="F104" s="7"/>
      <c r="G104" s="7"/>
    </row>
    <row r="105" spans="1:7" ht="13.5" customHeight="1" x14ac:dyDescent="0.3">
      <c r="A105" s="90"/>
      <c r="B105" s="90"/>
      <c r="C105" s="7"/>
      <c r="D105" s="90"/>
      <c r="E105" s="84"/>
      <c r="F105" s="7"/>
      <c r="G105" s="7"/>
    </row>
    <row r="106" spans="1:7" ht="13.5" customHeight="1" x14ac:dyDescent="0.3">
      <c r="A106" s="90"/>
      <c r="B106" s="90"/>
      <c r="C106" s="7"/>
      <c r="D106" s="90"/>
      <c r="E106" s="84"/>
      <c r="F106" s="7"/>
      <c r="G106" s="7"/>
    </row>
    <row r="107" spans="1:7" ht="13.5" customHeight="1" x14ac:dyDescent="0.3"/>
    <row r="108" spans="1:7" ht="13.5" customHeight="1" x14ac:dyDescent="0.3">
      <c r="A108" s="120" t="s">
        <v>686</v>
      </c>
    </row>
    <row r="109" spans="1:7" ht="13.5" customHeight="1" x14ac:dyDescent="0.3">
      <c r="A109" s="92" t="s">
        <v>687</v>
      </c>
    </row>
    <row r="110" spans="1:7" ht="13.5" customHeight="1" x14ac:dyDescent="0.3"/>
    <row r="111" spans="1:7" ht="13.5" customHeight="1" x14ac:dyDescent="0.3"/>
    <row r="112" spans="1:7"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row r="1001" ht="13.5" customHeight="1" x14ac:dyDescent="0.3"/>
    <row r="1002" ht="13.5" customHeight="1" x14ac:dyDescent="0.3"/>
  </sheetData>
  <autoFilter ref="A8:G104" xr:uid="{00000000-0001-0000-0500-000000000000}"/>
  <phoneticPr fontId="62" type="noConversion"/>
  <dataValidations count="4">
    <dataValidation type="list" allowBlank="1" showErrorMessage="1" sqref="E34:E46 B47:B106 C21:C46 B9:B22" xr:uid="{F9EEE270-9074-4998-9AEA-99249A2F13F5}">
      <formula1>List_Devices</formula1>
      <formula2>0</formula2>
    </dataValidation>
    <dataValidation type="custom" allowBlank="1" showErrorMessage="1" sqref="C47:C106" xr:uid="{E54201ED-7439-42D5-A8CC-08BC62A68A4A}">
      <formula1>AND(gte(LEN(C47),MIN((3),(15))),lte(LEN(C47),MAX((3),(15))))</formula1>
      <formula2>0</formula2>
    </dataValidation>
    <dataValidation type="list" allowBlank="1" showErrorMessage="1" sqref="B23:B46 A9:A106" xr:uid="{F806B97D-C518-4C76-A4AD-46BB4A1F2E62}">
      <formula1>List_Site_Name</formula1>
      <formula2>0</formula2>
    </dataValidation>
    <dataValidation type="list" allowBlank="1" showErrorMessage="1" sqref="D10:D106 C10:C11" xr:uid="{1D99CE53-B329-47DE-9BBE-CACBAA124A0C}">
      <formula1>List_VLAN_ID_Nome</formula1>
      <formula2>0</formula2>
    </dataValidation>
  </dataValidations>
  <pageMargins left="0.511811024" right="0.511811024" top="0.78740157499999996" bottom="0.78740157499999996" header="0.31496062000000002" footer="0.31496062000000002"/>
  <pageSetup orientation="portrait" r:id="rId1"/>
  <headerFooter>
    <oddFooter>&amp;L&amp;1#&amp;"Trebuchet MS"&amp;9&amp;K008542INTERNA</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66A1"/>
  </sheetPr>
  <dimension ref="A1:G30"/>
  <sheetViews>
    <sheetView showGridLines="0" topLeftCell="A8" zoomScale="120" zoomScaleNormal="120" workbookViewId="0">
      <selection activeCell="E11" sqref="E11"/>
    </sheetView>
  </sheetViews>
  <sheetFormatPr defaultColWidth="9" defaultRowHeight="14" outlineLevelRow="1" x14ac:dyDescent="0.3"/>
  <cols>
    <col min="1" max="1" width="10.5" customWidth="1"/>
    <col min="2" max="2" width="36.25" bestFit="1" customWidth="1"/>
    <col min="3" max="3" width="14.5" customWidth="1"/>
    <col min="4" max="4" width="20.08203125" customWidth="1"/>
    <col min="5" max="5" width="20.33203125" customWidth="1"/>
    <col min="6" max="6" width="19.5" customWidth="1"/>
    <col min="7" max="7" width="24.25" customWidth="1"/>
  </cols>
  <sheetData>
    <row r="1" spans="1:7" s="9" customFormat="1" ht="30" hidden="1" customHeight="1" outlineLevel="1" x14ac:dyDescent="0.3">
      <c r="A1" s="85" t="s">
        <v>391</v>
      </c>
      <c r="B1" s="86" t="s">
        <v>652</v>
      </c>
      <c r="C1" s="64" t="s">
        <v>688</v>
      </c>
      <c r="D1" s="64" t="s">
        <v>689</v>
      </c>
      <c r="E1" s="64" t="s">
        <v>690</v>
      </c>
      <c r="F1" s="64" t="s">
        <v>691</v>
      </c>
      <c r="G1" s="64" t="s">
        <v>692</v>
      </c>
    </row>
    <row r="2" spans="1:7" s="1" customFormat="1" hidden="1" outlineLevel="1" x14ac:dyDescent="0.3">
      <c r="A2" s="24" t="s">
        <v>474</v>
      </c>
      <c r="B2" s="24" t="s">
        <v>184</v>
      </c>
      <c r="C2" s="24"/>
      <c r="D2" s="20">
        <v>3</v>
      </c>
      <c r="E2" s="20" t="s">
        <v>693</v>
      </c>
      <c r="F2" s="21" t="s">
        <v>694</v>
      </c>
      <c r="G2" s="22" t="s">
        <v>695</v>
      </c>
    </row>
    <row r="3" spans="1:7" s="1" customFormat="1" hidden="1" outlineLevel="1" x14ac:dyDescent="0.3">
      <c r="A3" s="24" t="s">
        <v>474</v>
      </c>
      <c r="B3" s="24" t="s">
        <v>187</v>
      </c>
      <c r="C3" s="24"/>
      <c r="D3" s="20">
        <v>3</v>
      </c>
      <c r="E3" s="20" t="s">
        <v>693</v>
      </c>
      <c r="F3" s="21" t="s">
        <v>694</v>
      </c>
      <c r="G3" s="23">
        <v>4</v>
      </c>
    </row>
    <row r="4" spans="1:7" s="1" customFormat="1" hidden="1" outlineLevel="1" x14ac:dyDescent="0.3">
      <c r="A4" s="24" t="s">
        <v>474</v>
      </c>
      <c r="B4" s="24" t="s">
        <v>188</v>
      </c>
      <c r="C4" s="24"/>
      <c r="D4" s="20">
        <v>3</v>
      </c>
      <c r="E4" s="20" t="s">
        <v>693</v>
      </c>
      <c r="F4" s="21" t="s">
        <v>694</v>
      </c>
      <c r="G4" s="22">
        <v>5</v>
      </c>
    </row>
    <row r="5" spans="1:7" s="1" customFormat="1" hidden="1" outlineLevel="1" x14ac:dyDescent="0.3">
      <c r="A5" s="24" t="s">
        <v>474</v>
      </c>
      <c r="B5" s="24" t="s">
        <v>190</v>
      </c>
      <c r="C5" s="24"/>
      <c r="D5" s="20">
        <v>3</v>
      </c>
      <c r="E5" s="20" t="s">
        <v>693</v>
      </c>
      <c r="F5" s="21" t="s">
        <v>694</v>
      </c>
      <c r="G5" s="22" t="s">
        <v>696</v>
      </c>
    </row>
    <row r="6" spans="1:7" s="1" customFormat="1" hidden="1" outlineLevel="1" x14ac:dyDescent="0.3">
      <c r="A6" s="24" t="s">
        <v>474</v>
      </c>
      <c r="B6" s="24" t="s">
        <v>304</v>
      </c>
      <c r="C6" s="24"/>
      <c r="D6" s="20">
        <v>2</v>
      </c>
      <c r="E6" s="20" t="s">
        <v>697</v>
      </c>
      <c r="F6" s="21" t="s">
        <v>606</v>
      </c>
      <c r="G6" s="40">
        <v>3</v>
      </c>
    </row>
    <row r="7" spans="1:7" s="1" customFormat="1" hidden="1" outlineLevel="1" x14ac:dyDescent="0.3">
      <c r="A7" s="24" t="s">
        <v>503</v>
      </c>
      <c r="B7" s="24" t="s">
        <v>305</v>
      </c>
      <c r="C7" s="24"/>
      <c r="D7" s="20">
        <v>1</v>
      </c>
      <c r="E7" s="20" t="s">
        <v>698</v>
      </c>
      <c r="F7" s="21" t="s">
        <v>606</v>
      </c>
      <c r="G7" s="40">
        <v>1</v>
      </c>
    </row>
    <row r="8" spans="1:7" s="9" customFormat="1" ht="30" customHeight="1" collapsed="1" x14ac:dyDescent="0.3">
      <c r="A8" s="85" t="s">
        <v>391</v>
      </c>
      <c r="B8" s="86" t="s">
        <v>652</v>
      </c>
      <c r="C8" s="64" t="s">
        <v>688</v>
      </c>
      <c r="D8" s="64" t="s">
        <v>689</v>
      </c>
      <c r="E8" s="64" t="s">
        <v>690</v>
      </c>
      <c r="F8" s="64" t="s">
        <v>691</v>
      </c>
      <c r="G8" s="64" t="s">
        <v>692</v>
      </c>
    </row>
    <row r="9" spans="1:7" s="1" customFormat="1" x14ac:dyDescent="0.3">
      <c r="A9" s="138" t="s">
        <v>403</v>
      </c>
      <c r="B9" s="138" t="s">
        <v>39</v>
      </c>
      <c r="C9" s="171" t="s">
        <v>699</v>
      </c>
      <c r="D9" s="171" t="s">
        <v>700</v>
      </c>
      <c r="E9" s="171" t="s">
        <v>701</v>
      </c>
      <c r="F9" s="100" t="s">
        <v>702</v>
      </c>
      <c r="G9" s="100" t="s">
        <v>702</v>
      </c>
    </row>
    <row r="10" spans="1:7" s="1" customFormat="1" x14ac:dyDescent="0.3">
      <c r="A10" s="138" t="s">
        <v>403</v>
      </c>
      <c r="B10" s="138" t="s">
        <v>129</v>
      </c>
      <c r="C10" s="171" t="s">
        <v>703</v>
      </c>
      <c r="D10" s="171" t="s">
        <v>700</v>
      </c>
      <c r="E10" s="171" t="s">
        <v>701</v>
      </c>
      <c r="F10" s="100" t="s">
        <v>702</v>
      </c>
      <c r="G10" s="100" t="s">
        <v>702</v>
      </c>
    </row>
    <row r="11" spans="1:7" s="1" customFormat="1" x14ac:dyDescent="0.3">
      <c r="A11" s="138" t="s">
        <v>403</v>
      </c>
      <c r="B11" s="138" t="s">
        <v>129</v>
      </c>
      <c r="C11" s="171"/>
      <c r="D11" s="171" t="s">
        <v>704</v>
      </c>
      <c r="E11" s="171" t="s">
        <v>705</v>
      </c>
      <c r="F11" s="100" t="s">
        <v>702</v>
      </c>
      <c r="G11" s="100" t="s">
        <v>702</v>
      </c>
    </row>
    <row r="12" spans="1:7" s="1" customFormat="1" x14ac:dyDescent="0.3">
      <c r="A12" s="10"/>
      <c r="B12" s="90"/>
      <c r="C12" s="97"/>
      <c r="D12" s="7"/>
      <c r="E12" s="10"/>
      <c r="F12" s="2"/>
      <c r="G12" s="7"/>
    </row>
    <row r="13" spans="1:7" s="1" customFormat="1" x14ac:dyDescent="0.3">
      <c r="A13" s="10"/>
      <c r="B13" s="90"/>
      <c r="C13" s="97"/>
      <c r="D13" s="7"/>
      <c r="E13" s="10"/>
      <c r="F13" s="2"/>
      <c r="G13" s="7"/>
    </row>
    <row r="14" spans="1:7" s="1" customFormat="1" x14ac:dyDescent="0.3">
      <c r="A14" s="10"/>
      <c r="B14" s="90"/>
      <c r="C14" s="7"/>
      <c r="D14" s="7"/>
      <c r="E14" s="10"/>
      <c r="F14" s="2"/>
      <c r="G14" s="7"/>
    </row>
    <row r="15" spans="1:7" s="1" customFormat="1" x14ac:dyDescent="0.3">
      <c r="A15" s="10"/>
      <c r="B15" s="90"/>
      <c r="C15" s="7"/>
      <c r="D15" s="7"/>
      <c r="E15" s="10"/>
      <c r="F15" s="2"/>
      <c r="G15" s="7"/>
    </row>
    <row r="16" spans="1:7" s="1" customFormat="1" x14ac:dyDescent="0.3">
      <c r="A16" s="10"/>
      <c r="B16" s="90"/>
      <c r="C16" s="97"/>
      <c r="D16" s="7"/>
      <c r="E16" s="10"/>
      <c r="F16" s="2"/>
      <c r="G16" s="7"/>
    </row>
    <row r="17" spans="1:7" s="1" customFormat="1" x14ac:dyDescent="0.3">
      <c r="A17" s="10"/>
      <c r="B17" s="90"/>
      <c r="C17" s="7"/>
      <c r="D17" s="7"/>
      <c r="E17" s="10"/>
      <c r="F17" s="2"/>
      <c r="G17" s="7"/>
    </row>
    <row r="18" spans="1:7" x14ac:dyDescent="0.3">
      <c r="A18" s="10"/>
      <c r="B18" s="90"/>
      <c r="C18" s="7"/>
      <c r="D18" s="7"/>
      <c r="E18" s="10"/>
      <c r="F18" s="2"/>
      <c r="G18" s="7"/>
    </row>
    <row r="19" spans="1:7" x14ac:dyDescent="0.3">
      <c r="A19" s="10"/>
      <c r="B19" s="90"/>
      <c r="C19" s="7"/>
      <c r="D19" s="7"/>
      <c r="E19" s="10"/>
      <c r="F19" s="2"/>
      <c r="G19" s="7"/>
    </row>
    <row r="20" spans="1:7" x14ac:dyDescent="0.3">
      <c r="A20" s="10"/>
      <c r="B20" s="90"/>
      <c r="C20" s="7"/>
      <c r="D20" s="7"/>
      <c r="E20" s="10"/>
      <c r="F20" s="2"/>
      <c r="G20" s="7"/>
    </row>
    <row r="21" spans="1:7" x14ac:dyDescent="0.3">
      <c r="A21" s="10"/>
      <c r="B21" s="90"/>
      <c r="C21" s="7"/>
      <c r="D21" s="7"/>
      <c r="E21" s="10"/>
      <c r="F21" s="2"/>
      <c r="G21" s="7"/>
    </row>
    <row r="22" spans="1:7" x14ac:dyDescent="0.3">
      <c r="A22" s="10"/>
      <c r="B22" s="90"/>
      <c r="C22" s="7"/>
      <c r="D22" s="7"/>
      <c r="E22" s="10"/>
      <c r="F22" s="2"/>
      <c r="G22" s="7"/>
    </row>
    <row r="23" spans="1:7" x14ac:dyDescent="0.3">
      <c r="A23" s="10"/>
      <c r="B23" s="90"/>
      <c r="C23" s="7"/>
      <c r="D23" s="7"/>
      <c r="E23" s="10"/>
      <c r="F23" s="2"/>
      <c r="G23" s="7"/>
    </row>
    <row r="24" spans="1:7" x14ac:dyDescent="0.3">
      <c r="A24" s="10"/>
      <c r="B24" s="90"/>
      <c r="C24" s="7"/>
      <c r="D24" s="7"/>
      <c r="E24" s="10"/>
      <c r="F24" s="2"/>
      <c r="G24" s="7"/>
    </row>
    <row r="25" spans="1:7" x14ac:dyDescent="0.3">
      <c r="A25" s="10"/>
      <c r="B25" s="90"/>
      <c r="C25" s="7"/>
      <c r="D25" s="7"/>
      <c r="E25" s="10"/>
      <c r="F25" s="2"/>
      <c r="G25" s="7"/>
    </row>
    <row r="26" spans="1:7" x14ac:dyDescent="0.3">
      <c r="A26" s="10"/>
      <c r="B26" s="90"/>
      <c r="C26" s="7"/>
      <c r="D26" s="7"/>
      <c r="E26" s="10"/>
      <c r="F26" s="2"/>
      <c r="G26" s="7"/>
    </row>
    <row r="27" spans="1:7" x14ac:dyDescent="0.3">
      <c r="A27" s="10"/>
      <c r="B27" s="90"/>
      <c r="C27" s="7"/>
      <c r="D27" s="7"/>
      <c r="E27" s="10"/>
      <c r="F27" s="2"/>
      <c r="G27" s="7"/>
    </row>
    <row r="28" spans="1:7" x14ac:dyDescent="0.3">
      <c r="A28" s="10"/>
      <c r="B28" s="90"/>
      <c r="C28" s="7"/>
      <c r="D28" s="7"/>
      <c r="E28" s="10"/>
      <c r="F28" s="2"/>
      <c r="G28" s="7"/>
    </row>
    <row r="29" spans="1:7" x14ac:dyDescent="0.3">
      <c r="A29" s="10"/>
      <c r="B29" s="90"/>
      <c r="C29" s="7"/>
      <c r="D29" s="7"/>
      <c r="E29" s="10"/>
      <c r="F29" s="2"/>
      <c r="G29" s="7"/>
    </row>
    <row r="30" spans="1:7" x14ac:dyDescent="0.3">
      <c r="A30" s="10"/>
      <c r="B30" s="90"/>
      <c r="C30" s="7"/>
      <c r="D30" s="7"/>
      <c r="E30" s="10"/>
      <c r="F30" s="2"/>
      <c r="G30" s="7"/>
    </row>
  </sheetData>
  <dataValidations count="7">
    <dataValidation type="list" allowBlank="1" showInputMessage="1" showErrorMessage="1" sqref="E12:E30" xr:uid="{00000000-0002-0000-0600-000000000000}">
      <formula1>List_Number_1to10</formula1>
    </dataValidation>
    <dataValidation type="textLength" allowBlank="1" showInputMessage="1" showErrorMessage="1" sqref="C17:C30 D12:D30 C14:C15" xr:uid="{00000000-0002-0000-0600-000002000000}">
      <formula1>3</formula1>
      <formula2>15</formula2>
    </dataValidation>
    <dataValidation type="list" allowBlank="1" showInputMessage="1" showErrorMessage="1" sqref="C9:G11" xr:uid="{B7DCA0A6-9058-4B60-A282-5A8B1D9C114D}">
      <formula1>List_Devices</formula1>
    </dataValidation>
    <dataValidation type="list" allowBlank="1" showInputMessage="1" showErrorMessage="1" sqref="A12:A30 C16 C12:C13" xr:uid="{00000000-0002-0000-0600-000004000000}">
      <formula1>List_Site_Name</formula1>
    </dataValidation>
    <dataValidation type="list" allowBlank="1" showErrorMessage="1" sqref="B12:B30" xr:uid="{022727A6-9FEF-4144-B6CF-898F573286FC}">
      <formula1>List_Friendly_Devices</formula1>
    </dataValidation>
    <dataValidation type="list" allowBlank="1" showErrorMessage="1" sqref="A9:A11" xr:uid="{26A1B63A-7088-46C6-8ADE-C77F2FE7C4F7}">
      <formula1>List_Site_Name</formula1>
      <formula2>0</formula2>
    </dataValidation>
    <dataValidation type="list" allowBlank="1" showErrorMessage="1" sqref="B9:B11" xr:uid="{CF6A5D24-AA5A-4089-94AE-3FF3C47260E3}">
      <formula1>List_Devices</formula1>
      <formula2>0</formula2>
    </dataValidation>
  </dataValidations>
  <pageMargins left="0.511811024" right="0.511811024" top="0.78740157499999996" bottom="0.78740157499999996" header="0.31496062000000002" footer="0.31496062000000002"/>
  <pageSetup orientation="portrait" r:id="rId1"/>
  <headerFooter>
    <oddFooter>&amp;L&amp;1#&amp;"Trebuchet MS"&amp;9&amp;K008542INTERNA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6000000}">
          <x14:formula1>
            <xm:f>Database!$R$2:$R$88</xm:f>
          </x14:formula1>
          <xm:sqref>B2:C7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66A1"/>
  </sheetPr>
  <dimension ref="A1:U144"/>
  <sheetViews>
    <sheetView showGridLines="0" tabSelected="1" topLeftCell="A8" zoomScale="90" zoomScaleNormal="90" workbookViewId="0">
      <selection activeCell="F13" sqref="F13"/>
    </sheetView>
  </sheetViews>
  <sheetFormatPr defaultColWidth="9" defaultRowHeight="14" outlineLevelRow="1" x14ac:dyDescent="0.3"/>
  <cols>
    <col min="1" max="1" width="24.08203125" customWidth="1"/>
    <col min="2" max="2" width="37" customWidth="1"/>
    <col min="3" max="4" width="17.75" customWidth="1"/>
    <col min="5" max="5" width="32" customWidth="1"/>
    <col min="6" max="6" width="24.25" customWidth="1"/>
    <col min="7" max="7" width="23.83203125" customWidth="1"/>
  </cols>
  <sheetData>
    <row r="1" spans="1:21" s="9" customFormat="1" ht="30" hidden="1" customHeight="1" outlineLevel="1" x14ac:dyDescent="0.3">
      <c r="A1" s="64" t="s">
        <v>391</v>
      </c>
      <c r="B1" s="64" t="s">
        <v>652</v>
      </c>
      <c r="C1" s="64" t="s">
        <v>706</v>
      </c>
      <c r="D1" s="64" t="s">
        <v>707</v>
      </c>
      <c r="E1" s="64" t="s">
        <v>708</v>
      </c>
      <c r="F1" s="64" t="s">
        <v>709</v>
      </c>
      <c r="G1" s="64" t="s">
        <v>654</v>
      </c>
    </row>
    <row r="2" spans="1:21" s="1" customFormat="1" hidden="1" outlineLevel="1" x14ac:dyDescent="0.3">
      <c r="A2" s="24" t="s">
        <v>474</v>
      </c>
      <c r="B2" s="24" t="s">
        <v>184</v>
      </c>
      <c r="C2" s="19" t="s">
        <v>710</v>
      </c>
      <c r="D2" s="20">
        <v>911</v>
      </c>
      <c r="E2" s="21" t="s">
        <v>659</v>
      </c>
      <c r="F2" s="23">
        <v>100</v>
      </c>
      <c r="G2" s="115">
        <v>911</v>
      </c>
    </row>
    <row r="3" spans="1:21" s="1" customFormat="1" hidden="1" outlineLevel="1" x14ac:dyDescent="0.3">
      <c r="A3" s="24" t="s">
        <v>474</v>
      </c>
      <c r="B3" s="24" t="s">
        <v>185</v>
      </c>
      <c r="C3" s="19" t="s">
        <v>711</v>
      </c>
      <c r="D3" s="20">
        <v>910</v>
      </c>
      <c r="E3" s="21" t="s">
        <v>662</v>
      </c>
      <c r="F3" s="23">
        <v>100</v>
      </c>
      <c r="G3" s="115">
        <v>910</v>
      </c>
    </row>
    <row r="4" spans="1:21" s="1" customFormat="1" hidden="1" outlineLevel="1" x14ac:dyDescent="0.3">
      <c r="A4" s="24" t="s">
        <v>474</v>
      </c>
      <c r="B4" s="24" t="s">
        <v>187</v>
      </c>
      <c r="C4" s="19" t="s">
        <v>664</v>
      </c>
      <c r="D4" s="20">
        <v>911</v>
      </c>
      <c r="E4" s="21" t="s">
        <v>665</v>
      </c>
      <c r="F4" s="22">
        <v>1000</v>
      </c>
      <c r="G4" s="115">
        <v>911</v>
      </c>
    </row>
    <row r="5" spans="1:21" s="1" customFormat="1" hidden="1" outlineLevel="1" x14ac:dyDescent="0.3">
      <c r="A5" s="24" t="s">
        <v>474</v>
      </c>
      <c r="B5" s="24" t="s">
        <v>186</v>
      </c>
      <c r="C5" s="19" t="s">
        <v>667</v>
      </c>
      <c r="D5" s="20">
        <v>911</v>
      </c>
      <c r="E5" s="21" t="s">
        <v>668</v>
      </c>
      <c r="F5" s="22">
        <v>100</v>
      </c>
      <c r="G5" s="115">
        <v>911</v>
      </c>
    </row>
    <row r="6" spans="1:21" s="1" customFormat="1" hidden="1" outlineLevel="1" x14ac:dyDescent="0.3">
      <c r="A6" s="24" t="s">
        <v>474</v>
      </c>
      <c r="B6" s="24" t="s">
        <v>304</v>
      </c>
      <c r="C6" s="19" t="s">
        <v>670</v>
      </c>
      <c r="D6" s="20">
        <v>804</v>
      </c>
      <c r="E6" s="21" t="s">
        <v>712</v>
      </c>
      <c r="F6" s="22">
        <v>100</v>
      </c>
      <c r="G6" s="115">
        <v>804</v>
      </c>
    </row>
    <row r="7" spans="1:21" s="1" customFormat="1" hidden="1" outlineLevel="1" x14ac:dyDescent="0.3">
      <c r="A7" s="24" t="s">
        <v>503</v>
      </c>
      <c r="B7" s="24" t="s">
        <v>305</v>
      </c>
      <c r="C7" s="19" t="s">
        <v>713</v>
      </c>
      <c r="D7" s="20">
        <v>802</v>
      </c>
      <c r="E7" s="21" t="s">
        <v>714</v>
      </c>
      <c r="F7" s="22">
        <v>100</v>
      </c>
      <c r="G7" s="115" t="s">
        <v>673</v>
      </c>
    </row>
    <row r="8" spans="1:21" s="9" customFormat="1" ht="30" customHeight="1" collapsed="1" x14ac:dyDescent="0.3">
      <c r="A8" s="64" t="s">
        <v>391</v>
      </c>
      <c r="B8" s="64" t="s">
        <v>652</v>
      </c>
      <c r="C8" s="64" t="s">
        <v>706</v>
      </c>
      <c r="D8" s="64" t="s">
        <v>707</v>
      </c>
      <c r="E8" s="64" t="s">
        <v>708</v>
      </c>
      <c r="F8" s="64" t="s">
        <v>709</v>
      </c>
      <c r="G8" s="64" t="s">
        <v>654</v>
      </c>
    </row>
    <row r="9" spans="1:21" s="1" customFormat="1" x14ac:dyDescent="0.3">
      <c r="A9" s="138" t="s">
        <v>403</v>
      </c>
      <c r="B9" s="138" t="s">
        <v>39</v>
      </c>
      <c r="C9" s="100"/>
      <c r="D9" s="172" t="s">
        <v>715</v>
      </c>
      <c r="E9" s="172" t="s">
        <v>716</v>
      </c>
      <c r="F9" s="100"/>
      <c r="G9" s="100"/>
    </row>
    <row r="10" spans="1:21" s="1" customFormat="1" x14ac:dyDescent="0.3">
      <c r="A10" s="138" t="s">
        <v>403</v>
      </c>
      <c r="B10" s="138" t="s">
        <v>129</v>
      </c>
      <c r="C10" s="100" t="s">
        <v>702</v>
      </c>
      <c r="D10" s="172" t="s">
        <v>715</v>
      </c>
      <c r="E10" s="172" t="s">
        <v>717</v>
      </c>
      <c r="F10" s="100"/>
      <c r="G10" s="100"/>
    </row>
    <row r="11" spans="1:21" s="1" customFormat="1" x14ac:dyDescent="0.3">
      <c r="A11" s="138" t="s">
        <v>403</v>
      </c>
      <c r="B11" s="138" t="s">
        <v>129</v>
      </c>
      <c r="C11" s="100" t="s">
        <v>702</v>
      </c>
      <c r="D11" s="172" t="s">
        <v>718</v>
      </c>
      <c r="E11" s="172" t="s">
        <v>719</v>
      </c>
      <c r="F11" s="157"/>
      <c r="G11" s="101"/>
    </row>
    <row r="12" spans="1:21" s="1" customFormat="1" x14ac:dyDescent="0.3">
      <c r="A12" s="138"/>
      <c r="B12" s="138"/>
      <c r="C12" s="7"/>
      <c r="D12" s="97"/>
      <c r="E12" s="97"/>
      <c r="F12" s="2"/>
      <c r="G12" s="7"/>
    </row>
    <row r="13" spans="1:21" s="1" customFormat="1" x14ac:dyDescent="0.3">
      <c r="A13" s="138"/>
      <c r="B13" s="138"/>
      <c r="C13" s="7"/>
      <c r="D13" s="97"/>
      <c r="E13" s="97"/>
      <c r="F13" s="2"/>
      <c r="G13" s="7"/>
    </row>
    <row r="14" spans="1:21" s="1" customFormat="1" x14ac:dyDescent="0.3">
      <c r="A14" s="138"/>
      <c r="B14" s="138"/>
      <c r="C14" s="7"/>
      <c r="D14" s="97"/>
      <c r="E14" s="97"/>
      <c r="F14" s="2"/>
      <c r="G14" s="7"/>
    </row>
    <row r="15" spans="1:21" s="1" customFormat="1" x14ac:dyDescent="0.3">
      <c r="A15" s="138"/>
      <c r="B15" s="138"/>
      <c r="C15" s="7"/>
      <c r="D15" s="97"/>
      <c r="E15" s="97"/>
      <c r="F15" s="2"/>
      <c r="G15" s="7"/>
      <c r="U15"/>
    </row>
    <row r="16" spans="1:21" s="1" customFormat="1" x14ac:dyDescent="0.3">
      <c r="A16"/>
      <c r="B16" s="90"/>
      <c r="C16" s="97"/>
      <c r="D16" s="97"/>
      <c r="E16" s="96"/>
      <c r="F16" s="7"/>
      <c r="G16" s="90"/>
    </row>
    <row r="17" spans="1:7" s="1" customFormat="1" x14ac:dyDescent="0.3">
      <c r="A17" s="10"/>
      <c r="B17" s="90"/>
      <c r="C17" s="7"/>
      <c r="D17" s="96"/>
      <c r="E17" s="96"/>
      <c r="F17" s="7"/>
      <c r="G17" s="90"/>
    </row>
    <row r="18" spans="1:7" s="1" customFormat="1" x14ac:dyDescent="0.3">
      <c r="A18" s="10"/>
      <c r="B18" s="90"/>
      <c r="C18" s="7"/>
      <c r="D18" s="96"/>
      <c r="E18" s="96"/>
      <c r="F18" s="7"/>
      <c r="G18" s="90"/>
    </row>
    <row r="19" spans="1:7" s="1" customFormat="1" x14ac:dyDescent="0.3">
      <c r="A19" s="10"/>
      <c r="B19" s="90"/>
      <c r="C19" s="7"/>
      <c r="D19" s="96"/>
      <c r="E19" s="96"/>
      <c r="F19" s="7"/>
      <c r="G19" s="90"/>
    </row>
    <row r="20" spans="1:7" s="1" customFormat="1" x14ac:dyDescent="0.3">
      <c r="A20" s="10"/>
      <c r="B20" s="90"/>
      <c r="C20" s="7"/>
      <c r="D20" s="96"/>
      <c r="E20" s="96"/>
      <c r="F20" s="7"/>
      <c r="G20" s="90"/>
    </row>
    <row r="21" spans="1:7" s="1" customFormat="1" x14ac:dyDescent="0.3">
      <c r="A21" s="10"/>
      <c r="B21" s="90"/>
      <c r="C21" s="7"/>
      <c r="D21" s="96"/>
      <c r="E21" s="96"/>
      <c r="F21" s="7"/>
      <c r="G21" s="90"/>
    </row>
    <row r="22" spans="1:7" s="1" customFormat="1" x14ac:dyDescent="0.3">
      <c r="A22" s="10"/>
      <c r="B22" s="90"/>
      <c r="C22" s="7"/>
      <c r="D22" s="96"/>
      <c r="E22" s="96"/>
      <c r="F22" s="7"/>
      <c r="G22" s="90"/>
    </row>
    <row r="23" spans="1:7" s="1" customFormat="1" x14ac:dyDescent="0.3">
      <c r="A23" s="10"/>
      <c r="B23" s="90"/>
      <c r="C23" s="7"/>
      <c r="D23" s="96"/>
      <c r="E23" s="96"/>
      <c r="F23" s="7"/>
      <c r="G23" s="90"/>
    </row>
    <row r="24" spans="1:7" s="1" customFormat="1" x14ac:dyDescent="0.3">
      <c r="A24" s="10"/>
      <c r="B24" s="90"/>
      <c r="C24" s="7"/>
      <c r="D24" s="96"/>
      <c r="E24" s="96"/>
      <c r="F24" s="7"/>
      <c r="G24" s="90"/>
    </row>
    <row r="25" spans="1:7" s="1" customFormat="1" x14ac:dyDescent="0.3">
      <c r="A25" s="10"/>
      <c r="B25" s="90"/>
      <c r="C25" s="7"/>
      <c r="D25" s="2"/>
      <c r="E25" s="2"/>
      <c r="F25" s="2"/>
      <c r="G25" s="90"/>
    </row>
    <row r="26" spans="1:7" x14ac:dyDescent="0.3">
      <c r="A26" s="69"/>
      <c r="B26" s="69"/>
      <c r="C26" s="69"/>
      <c r="D26" s="69"/>
      <c r="E26" s="69"/>
      <c r="F26" s="69"/>
    </row>
    <row r="27" spans="1:7" ht="15" x14ac:dyDescent="0.3">
      <c r="A27" s="181" t="s">
        <v>720</v>
      </c>
      <c r="B27" s="181"/>
      <c r="C27" s="181"/>
      <c r="D27" s="181"/>
      <c r="E27" s="181"/>
      <c r="F27" s="181"/>
    </row>
    <row r="28" spans="1:7" ht="31.15" customHeight="1" x14ac:dyDescent="0.3">
      <c r="A28" s="182" t="s">
        <v>721</v>
      </c>
      <c r="B28" s="182"/>
      <c r="C28" s="182"/>
      <c r="D28" s="182"/>
      <c r="E28" s="182"/>
      <c r="F28" s="182"/>
    </row>
    <row r="29" spans="1:7" x14ac:dyDescent="0.3">
      <c r="A29" s="70"/>
    </row>
    <row r="30" spans="1:7" x14ac:dyDescent="0.3">
      <c r="A30" s="180" t="s">
        <v>722</v>
      </c>
      <c r="B30" s="180"/>
      <c r="C30" s="180"/>
      <c r="D30" s="180"/>
      <c r="E30" s="180"/>
      <c r="F30" s="180"/>
    </row>
    <row r="31" spans="1:7" ht="52.15" customHeight="1" x14ac:dyDescent="0.3">
      <c r="A31" s="182" t="s">
        <v>723</v>
      </c>
      <c r="B31" s="182"/>
      <c r="C31" s="182"/>
      <c r="D31" s="182"/>
      <c r="E31" s="182"/>
      <c r="F31" s="182"/>
    </row>
    <row r="32" spans="1:7" x14ac:dyDescent="0.3">
      <c r="A32" s="182" t="s">
        <v>724</v>
      </c>
      <c r="B32" s="182"/>
      <c r="C32" s="182"/>
      <c r="D32" s="182"/>
      <c r="E32" s="182"/>
      <c r="F32" s="182"/>
    </row>
    <row r="33" spans="1:6" ht="31.9" customHeight="1" x14ac:dyDescent="0.3">
      <c r="A33" s="182" t="s">
        <v>725</v>
      </c>
      <c r="B33" s="182"/>
      <c r="C33" s="182"/>
      <c r="D33" s="182"/>
      <c r="E33" s="182"/>
      <c r="F33" s="182"/>
    </row>
    <row r="34" spans="1:6" x14ac:dyDescent="0.3">
      <c r="A34" s="70"/>
    </row>
    <row r="35" spans="1:6" x14ac:dyDescent="0.3">
      <c r="A35" s="71" t="s">
        <v>726</v>
      </c>
    </row>
    <row r="36" spans="1:6" x14ac:dyDescent="0.3">
      <c r="A36" s="183" t="s">
        <v>727</v>
      </c>
      <c r="B36" s="183"/>
      <c r="C36" s="183"/>
      <c r="D36" s="183"/>
      <c r="E36" s="183"/>
      <c r="F36" s="183"/>
    </row>
    <row r="37" spans="1:6" ht="42" customHeight="1" x14ac:dyDescent="0.3">
      <c r="A37" s="182" t="s">
        <v>728</v>
      </c>
      <c r="B37" s="182"/>
      <c r="C37" s="182"/>
      <c r="D37" s="182"/>
      <c r="E37" s="182"/>
      <c r="F37" s="182"/>
    </row>
    <row r="38" spans="1:6" ht="27.65" customHeight="1" x14ac:dyDescent="0.3">
      <c r="A38" s="185" t="s">
        <v>729</v>
      </c>
      <c r="B38" s="185"/>
      <c r="C38" s="185"/>
      <c r="D38" s="185"/>
      <c r="E38" s="185"/>
      <c r="F38" s="185"/>
    </row>
    <row r="39" spans="1:6" ht="16.899999999999999" customHeight="1" x14ac:dyDescent="0.3">
      <c r="A39" s="185" t="s">
        <v>730</v>
      </c>
      <c r="B39" s="185"/>
      <c r="C39" s="185"/>
      <c r="D39" s="185"/>
      <c r="E39" s="185"/>
      <c r="F39" s="185"/>
    </row>
    <row r="40" spans="1:6" ht="13.15" customHeight="1" x14ac:dyDescent="0.3">
      <c r="A40" s="185" t="s">
        <v>731</v>
      </c>
      <c r="B40" s="185"/>
      <c r="C40" s="185"/>
      <c r="D40" s="185"/>
      <c r="E40" s="185"/>
      <c r="F40" s="185"/>
    </row>
    <row r="41" spans="1:6" x14ac:dyDescent="0.3">
      <c r="A41" s="182"/>
      <c r="B41" s="182"/>
      <c r="C41" s="182"/>
      <c r="D41" s="182"/>
      <c r="E41" s="182"/>
      <c r="F41" s="182"/>
    </row>
    <row r="42" spans="1:6" ht="13.9" customHeight="1" x14ac:dyDescent="0.3">
      <c r="A42" s="71" t="s">
        <v>732</v>
      </c>
      <c r="B42" s="71"/>
      <c r="C42" s="71"/>
      <c r="D42" s="71"/>
      <c r="E42" s="71"/>
      <c r="F42" s="71"/>
    </row>
    <row r="43" spans="1:6" ht="40.9" customHeight="1" x14ac:dyDescent="0.3">
      <c r="A43" s="182" t="s">
        <v>733</v>
      </c>
      <c r="B43" s="182"/>
      <c r="C43" s="182"/>
      <c r="D43" s="182"/>
      <c r="E43" s="182"/>
      <c r="F43" s="182"/>
    </row>
    <row r="44" spans="1:6" ht="27.65" customHeight="1" x14ac:dyDescent="0.3">
      <c r="A44" s="182" t="s">
        <v>734</v>
      </c>
      <c r="B44" s="182"/>
      <c r="C44" s="182"/>
      <c r="D44" s="182"/>
      <c r="E44" s="182"/>
      <c r="F44" s="182"/>
    </row>
    <row r="45" spans="1:6" x14ac:dyDescent="0.3">
      <c r="A45" s="185" t="s">
        <v>735</v>
      </c>
      <c r="B45" s="185"/>
      <c r="C45" s="185"/>
      <c r="D45" s="185"/>
      <c r="E45" s="185"/>
      <c r="F45" s="185"/>
    </row>
    <row r="46" spans="1:6" ht="28.9" customHeight="1" x14ac:dyDescent="0.3">
      <c r="A46" s="185" t="s">
        <v>736</v>
      </c>
      <c r="B46" s="185"/>
      <c r="C46" s="185"/>
      <c r="D46" s="185"/>
      <c r="E46" s="185"/>
      <c r="F46" s="185"/>
    </row>
    <row r="47" spans="1:6" ht="27.65" customHeight="1" x14ac:dyDescent="0.3">
      <c r="A47" s="182" t="s">
        <v>737</v>
      </c>
      <c r="B47" s="182"/>
      <c r="C47" s="182"/>
      <c r="D47" s="182"/>
      <c r="E47" s="182"/>
      <c r="F47" s="182"/>
    </row>
    <row r="48" spans="1:6" ht="30" customHeight="1" x14ac:dyDescent="0.3">
      <c r="A48" s="182" t="s">
        <v>738</v>
      </c>
      <c r="B48" s="182"/>
      <c r="C48" s="182"/>
      <c r="D48" s="182"/>
      <c r="E48" s="182"/>
      <c r="F48" s="182"/>
    </row>
    <row r="49" spans="1:6" x14ac:dyDescent="0.3">
      <c r="A49" s="182"/>
      <c r="B49" s="182"/>
      <c r="C49" s="182"/>
      <c r="D49" s="182"/>
      <c r="E49" s="182"/>
      <c r="F49" s="182"/>
    </row>
    <row r="50" spans="1:6" x14ac:dyDescent="0.3">
      <c r="A50" s="182"/>
      <c r="B50" s="182"/>
      <c r="C50" s="182"/>
      <c r="D50" s="182"/>
      <c r="E50" s="182"/>
      <c r="F50" s="182"/>
    </row>
    <row r="51" spans="1:6" x14ac:dyDescent="0.3">
      <c r="A51" s="182"/>
      <c r="B51" s="182"/>
      <c r="C51" s="182"/>
      <c r="D51" s="182"/>
      <c r="E51" s="182"/>
      <c r="F51" s="182"/>
    </row>
    <row r="52" spans="1:6" x14ac:dyDescent="0.3">
      <c r="A52" s="73"/>
    </row>
    <row r="53" spans="1:6" x14ac:dyDescent="0.3">
      <c r="A53" s="73"/>
    </row>
    <row r="54" spans="1:6" x14ac:dyDescent="0.3">
      <c r="A54" s="73"/>
    </row>
    <row r="55" spans="1:6" x14ac:dyDescent="0.3">
      <c r="A55" s="73"/>
    </row>
    <row r="56" spans="1:6" x14ac:dyDescent="0.3">
      <c r="A56" s="73"/>
    </row>
    <row r="57" spans="1:6" x14ac:dyDescent="0.3">
      <c r="A57" s="73"/>
    </row>
    <row r="58" spans="1:6" x14ac:dyDescent="0.3">
      <c r="A58" s="73"/>
    </row>
    <row r="59" spans="1:6" x14ac:dyDescent="0.3">
      <c r="A59" s="73"/>
    </row>
    <row r="60" spans="1:6" x14ac:dyDescent="0.3">
      <c r="A60" s="73"/>
    </row>
    <row r="61" spans="1:6" x14ac:dyDescent="0.3">
      <c r="A61" s="73"/>
    </row>
    <row r="62" spans="1:6" x14ac:dyDescent="0.3">
      <c r="A62" s="73"/>
    </row>
    <row r="63" spans="1:6" x14ac:dyDescent="0.3">
      <c r="A63" s="73"/>
    </row>
    <row r="64" spans="1:6" x14ac:dyDescent="0.3">
      <c r="A64" s="182"/>
      <c r="B64" s="182"/>
      <c r="C64" s="182"/>
      <c r="D64" s="182"/>
      <c r="E64" s="182"/>
      <c r="F64" s="182"/>
    </row>
    <row r="66" spans="1:6" x14ac:dyDescent="0.3">
      <c r="A66" s="73"/>
    </row>
    <row r="67" spans="1:6" x14ac:dyDescent="0.3">
      <c r="A67" s="182"/>
      <c r="B67" s="182"/>
      <c r="C67" s="182"/>
      <c r="D67" s="182"/>
      <c r="E67" s="182"/>
      <c r="F67" s="182"/>
    </row>
    <row r="68" spans="1:6" ht="13.9" customHeight="1" x14ac:dyDescent="0.3">
      <c r="A68" s="71" t="s">
        <v>739</v>
      </c>
      <c r="B68" s="71"/>
      <c r="C68" s="71"/>
      <c r="D68" s="71"/>
      <c r="E68" s="71"/>
      <c r="F68" s="71"/>
    </row>
    <row r="69" spans="1:6" ht="42" customHeight="1" x14ac:dyDescent="0.3">
      <c r="A69" s="182" t="s">
        <v>740</v>
      </c>
      <c r="B69" s="182"/>
      <c r="C69" s="182"/>
      <c r="D69" s="182"/>
      <c r="E69" s="182"/>
      <c r="F69" s="182"/>
    </row>
    <row r="70" spans="1:6" ht="171.65" customHeight="1" x14ac:dyDescent="0.3">
      <c r="A70" s="73"/>
      <c r="B70" s="73"/>
      <c r="C70" s="73"/>
      <c r="D70" s="73"/>
      <c r="E70" s="73"/>
      <c r="F70" s="73"/>
    </row>
    <row r="71" spans="1:6" x14ac:dyDescent="0.3">
      <c r="A71" s="182"/>
      <c r="B71" s="182"/>
      <c r="C71" s="182"/>
      <c r="D71" s="182"/>
      <c r="E71" s="182"/>
      <c r="F71" s="182"/>
    </row>
    <row r="72" spans="1:6" ht="13.9" customHeight="1" x14ac:dyDescent="0.3">
      <c r="A72" s="71" t="s">
        <v>741</v>
      </c>
      <c r="B72" s="71"/>
      <c r="C72" s="71"/>
      <c r="D72" s="71"/>
      <c r="E72" s="71"/>
      <c r="F72" s="71"/>
    </row>
    <row r="73" spans="1:6" x14ac:dyDescent="0.3">
      <c r="A73" s="182" t="s">
        <v>742</v>
      </c>
      <c r="B73" s="182"/>
      <c r="C73" s="182"/>
      <c r="D73" s="182"/>
      <c r="E73" s="182"/>
      <c r="F73" s="182"/>
    </row>
    <row r="74" spans="1:6" ht="28.9" customHeight="1" x14ac:dyDescent="0.3">
      <c r="A74" s="187" t="s">
        <v>743</v>
      </c>
      <c r="B74" s="182"/>
      <c r="C74" s="182"/>
      <c r="D74" s="182"/>
      <c r="E74" s="182"/>
      <c r="F74" s="182"/>
    </row>
    <row r="75" spans="1:6" ht="27" customHeight="1" x14ac:dyDescent="0.3">
      <c r="A75" s="187" t="s">
        <v>744</v>
      </c>
      <c r="B75" s="182"/>
      <c r="C75" s="182"/>
      <c r="D75" s="182"/>
      <c r="E75" s="182"/>
      <c r="F75" s="182"/>
    </row>
    <row r="76" spans="1:6" ht="30" customHeight="1" x14ac:dyDescent="0.3">
      <c r="A76" s="187" t="s">
        <v>745</v>
      </c>
      <c r="B76" s="182"/>
      <c r="C76" s="182"/>
      <c r="D76" s="182"/>
      <c r="E76" s="182"/>
      <c r="F76" s="182"/>
    </row>
    <row r="77" spans="1:6" ht="13.15" customHeight="1" x14ac:dyDescent="0.3">
      <c r="A77" s="187" t="s">
        <v>746</v>
      </c>
      <c r="B77" s="182"/>
      <c r="C77" s="182"/>
      <c r="D77" s="182"/>
      <c r="E77" s="182"/>
      <c r="F77" s="182"/>
    </row>
    <row r="78" spans="1:6" ht="12.65" customHeight="1" x14ac:dyDescent="0.3">
      <c r="A78" s="187" t="s">
        <v>747</v>
      </c>
      <c r="B78" s="182"/>
      <c r="C78" s="182"/>
      <c r="D78" s="182"/>
      <c r="E78" s="182"/>
      <c r="F78" s="182"/>
    </row>
    <row r="79" spans="1:6" ht="13.15" customHeight="1" x14ac:dyDescent="0.3">
      <c r="A79" s="187" t="s">
        <v>748</v>
      </c>
      <c r="B79" s="182"/>
      <c r="C79" s="182"/>
      <c r="D79" s="182"/>
      <c r="E79" s="182"/>
      <c r="F79" s="182"/>
    </row>
    <row r="80" spans="1:6" ht="13.9" customHeight="1" x14ac:dyDescent="0.3">
      <c r="A80" s="187" t="s">
        <v>749</v>
      </c>
      <c r="B80" s="182"/>
      <c r="C80" s="182"/>
      <c r="D80" s="182"/>
      <c r="E80" s="182"/>
      <c r="F80" s="182"/>
    </row>
    <row r="81" spans="1:6" x14ac:dyDescent="0.3">
      <c r="A81" s="182"/>
      <c r="B81" s="182"/>
      <c r="C81" s="182"/>
      <c r="D81" s="182"/>
      <c r="E81" s="182"/>
      <c r="F81" s="182"/>
    </row>
    <row r="82" spans="1:6" x14ac:dyDescent="0.3">
      <c r="A82" s="182" t="s">
        <v>750</v>
      </c>
      <c r="B82" s="182"/>
      <c r="C82" s="182"/>
      <c r="D82" s="182"/>
      <c r="E82" s="182"/>
      <c r="F82" s="182"/>
    </row>
    <row r="83" spans="1:6" ht="115.9" customHeight="1" x14ac:dyDescent="0.3">
      <c r="A83" s="73"/>
    </row>
    <row r="84" spans="1:6" x14ac:dyDescent="0.3">
      <c r="A84" s="182"/>
      <c r="B84" s="182"/>
      <c r="C84" s="182"/>
      <c r="D84" s="182"/>
      <c r="E84" s="182"/>
      <c r="F84" s="182"/>
    </row>
    <row r="85" spans="1:6" x14ac:dyDescent="0.3">
      <c r="A85" s="182" t="s">
        <v>751</v>
      </c>
      <c r="B85" s="182"/>
      <c r="C85" s="182"/>
      <c r="D85" s="182"/>
      <c r="E85" s="182"/>
      <c r="F85" s="182"/>
    </row>
    <row r="86" spans="1:6" ht="296.5" customHeight="1" x14ac:dyDescent="0.3">
      <c r="A86" s="182"/>
      <c r="B86" s="182"/>
      <c r="C86" s="182"/>
      <c r="D86" s="182"/>
      <c r="E86" s="182"/>
      <c r="F86" s="182"/>
    </row>
    <row r="88" spans="1:6" x14ac:dyDescent="0.3">
      <c r="A88" s="71" t="s">
        <v>752</v>
      </c>
      <c r="B88" s="71"/>
      <c r="C88" s="71"/>
      <c r="D88" s="71"/>
      <c r="E88" s="71"/>
      <c r="F88" s="71"/>
    </row>
    <row r="89" spans="1:6" x14ac:dyDescent="0.3">
      <c r="A89" s="182" t="s">
        <v>753</v>
      </c>
      <c r="B89" s="182"/>
      <c r="C89" s="182"/>
      <c r="D89" s="182"/>
      <c r="E89" s="182"/>
      <c r="F89" s="182"/>
    </row>
    <row r="90" spans="1:6" x14ac:dyDescent="0.3">
      <c r="A90" s="73"/>
    </row>
    <row r="91" spans="1:6" x14ac:dyDescent="0.3">
      <c r="A91" s="73"/>
    </row>
    <row r="92" spans="1:6" x14ac:dyDescent="0.3">
      <c r="A92" s="73"/>
    </row>
    <row r="93" spans="1:6" x14ac:dyDescent="0.3">
      <c r="A93" s="73"/>
    </row>
    <row r="94" spans="1:6" x14ac:dyDescent="0.3">
      <c r="A94" s="73"/>
    </row>
    <row r="95" spans="1:6" x14ac:dyDescent="0.3">
      <c r="A95" s="73"/>
    </row>
    <row r="96" spans="1:6" x14ac:dyDescent="0.3">
      <c r="A96" s="73"/>
    </row>
    <row r="97" spans="1:1" x14ac:dyDescent="0.3">
      <c r="A97" s="73"/>
    </row>
    <row r="98" spans="1:1" x14ac:dyDescent="0.3">
      <c r="A98" s="73"/>
    </row>
    <row r="99" spans="1:1" x14ac:dyDescent="0.3">
      <c r="A99" s="73"/>
    </row>
    <row r="100" spans="1:1" x14ac:dyDescent="0.3">
      <c r="A100" s="73"/>
    </row>
    <row r="101" spans="1:1" x14ac:dyDescent="0.3">
      <c r="A101" s="73"/>
    </row>
    <row r="102" spans="1:1" x14ac:dyDescent="0.3">
      <c r="A102" s="73"/>
    </row>
    <row r="103" spans="1:1" x14ac:dyDescent="0.3">
      <c r="A103" s="73"/>
    </row>
    <row r="104" spans="1:1" x14ac:dyDescent="0.3">
      <c r="A104" s="73"/>
    </row>
    <row r="105" spans="1:1" x14ac:dyDescent="0.3">
      <c r="A105" s="73"/>
    </row>
    <row r="106" spans="1:1" x14ac:dyDescent="0.3">
      <c r="A106" s="73"/>
    </row>
    <row r="107" spans="1:1" x14ac:dyDescent="0.3">
      <c r="A107" s="73"/>
    </row>
    <row r="108" spans="1:1" x14ac:dyDescent="0.3">
      <c r="A108" s="73"/>
    </row>
    <row r="109" spans="1:1" x14ac:dyDescent="0.3">
      <c r="A109" s="73"/>
    </row>
    <row r="110" spans="1:1" x14ac:dyDescent="0.3">
      <c r="A110" s="73"/>
    </row>
    <row r="111" spans="1:1" x14ac:dyDescent="0.3">
      <c r="A111" s="73"/>
    </row>
    <row r="112" spans="1:1" x14ac:dyDescent="0.3">
      <c r="A112" s="73"/>
    </row>
    <row r="113" spans="1:1" x14ac:dyDescent="0.3">
      <c r="A113" s="73"/>
    </row>
    <row r="114" spans="1:1" x14ac:dyDescent="0.3">
      <c r="A114" s="73"/>
    </row>
    <row r="115" spans="1:1" x14ac:dyDescent="0.3">
      <c r="A115" s="73"/>
    </row>
    <row r="116" spans="1:1" x14ac:dyDescent="0.3">
      <c r="A116" s="73"/>
    </row>
    <row r="117" spans="1:1" x14ac:dyDescent="0.3">
      <c r="A117" s="73"/>
    </row>
    <row r="118" spans="1:1" x14ac:dyDescent="0.3">
      <c r="A118" s="73"/>
    </row>
    <row r="119" spans="1:1" x14ac:dyDescent="0.3">
      <c r="A119" s="73"/>
    </row>
    <row r="120" spans="1:1" x14ac:dyDescent="0.3">
      <c r="A120" s="73"/>
    </row>
    <row r="121" spans="1:1" x14ac:dyDescent="0.3">
      <c r="A121" s="73"/>
    </row>
    <row r="122" spans="1:1" x14ac:dyDescent="0.3">
      <c r="A122" s="73"/>
    </row>
    <row r="123" spans="1:1" x14ac:dyDescent="0.3">
      <c r="A123" s="73"/>
    </row>
    <row r="124" spans="1:1" x14ac:dyDescent="0.3">
      <c r="A124" s="73"/>
    </row>
    <row r="125" spans="1:1" x14ac:dyDescent="0.3">
      <c r="A125" s="73"/>
    </row>
    <row r="126" spans="1:1" x14ac:dyDescent="0.3">
      <c r="A126" s="73"/>
    </row>
    <row r="127" spans="1:1" x14ac:dyDescent="0.3">
      <c r="A127" s="73"/>
    </row>
    <row r="128" spans="1:1" x14ac:dyDescent="0.3">
      <c r="A128" s="73"/>
    </row>
    <row r="129" spans="1:1" x14ac:dyDescent="0.3">
      <c r="A129" s="73"/>
    </row>
    <row r="130" spans="1:1" x14ac:dyDescent="0.3">
      <c r="A130" s="73"/>
    </row>
    <row r="131" spans="1:1" x14ac:dyDescent="0.3">
      <c r="A131" s="73"/>
    </row>
    <row r="132" spans="1:1" x14ac:dyDescent="0.3">
      <c r="A132" s="73"/>
    </row>
    <row r="133" spans="1:1" x14ac:dyDescent="0.3">
      <c r="A133" s="73"/>
    </row>
    <row r="134" spans="1:1" x14ac:dyDescent="0.3">
      <c r="A134" s="73"/>
    </row>
    <row r="135" spans="1:1" x14ac:dyDescent="0.3">
      <c r="A135" s="73"/>
    </row>
    <row r="136" spans="1:1" x14ac:dyDescent="0.3">
      <c r="A136" s="73"/>
    </row>
    <row r="137" spans="1:1" x14ac:dyDescent="0.3">
      <c r="A137" s="73"/>
    </row>
    <row r="138" spans="1:1" x14ac:dyDescent="0.3">
      <c r="A138" s="73"/>
    </row>
    <row r="139" spans="1:1" x14ac:dyDescent="0.3">
      <c r="A139" s="73"/>
    </row>
    <row r="140" spans="1:1" x14ac:dyDescent="0.3">
      <c r="A140" s="73"/>
    </row>
    <row r="141" spans="1:1" x14ac:dyDescent="0.3">
      <c r="A141" s="73"/>
    </row>
    <row r="142" spans="1:1" x14ac:dyDescent="0.3">
      <c r="A142" s="73"/>
    </row>
    <row r="143" spans="1:1" x14ac:dyDescent="0.3">
      <c r="A143" s="73"/>
    </row>
    <row r="144" spans="1:1" x14ac:dyDescent="0.3">
      <c r="A144" s="73"/>
    </row>
  </sheetData>
  <mergeCells count="39">
    <mergeCell ref="A38:F38"/>
    <mergeCell ref="A31:F31"/>
    <mergeCell ref="A32:F32"/>
    <mergeCell ref="A33:F33"/>
    <mergeCell ref="A28:F28"/>
    <mergeCell ref="A37:F37"/>
    <mergeCell ref="A47:F47"/>
    <mergeCell ref="A48:F48"/>
    <mergeCell ref="A49:F49"/>
    <mergeCell ref="A39:F39"/>
    <mergeCell ref="A40:F40"/>
    <mergeCell ref="A41:F41"/>
    <mergeCell ref="A43:F43"/>
    <mergeCell ref="A89:F89"/>
    <mergeCell ref="A86:F86"/>
    <mergeCell ref="A85:F85"/>
    <mergeCell ref="A84:F84"/>
    <mergeCell ref="A73:F73"/>
    <mergeCell ref="A74:F74"/>
    <mergeCell ref="A75:F75"/>
    <mergeCell ref="A76:F76"/>
    <mergeCell ref="A77:F77"/>
    <mergeCell ref="A78:F78"/>
    <mergeCell ref="A27:F27"/>
    <mergeCell ref="A30:F30"/>
    <mergeCell ref="A36:F36"/>
    <mergeCell ref="A82:F82"/>
    <mergeCell ref="A81:F81"/>
    <mergeCell ref="A80:F80"/>
    <mergeCell ref="A67:F67"/>
    <mergeCell ref="A64:F64"/>
    <mergeCell ref="A79:F79"/>
    <mergeCell ref="A50:F50"/>
    <mergeCell ref="A51:F51"/>
    <mergeCell ref="A69:F69"/>
    <mergeCell ref="A71:F71"/>
    <mergeCell ref="A44:F44"/>
    <mergeCell ref="A45:F45"/>
    <mergeCell ref="A46:F46"/>
  </mergeCells>
  <phoneticPr fontId="62" type="noConversion"/>
  <dataValidations count="7">
    <dataValidation type="list" allowBlank="1" showInputMessage="1" showErrorMessage="1" sqref="A17:A25 D11:D15" xr:uid="{00000000-0002-0000-0700-000000000000}">
      <formula1>List_Site_Name</formula1>
    </dataValidation>
    <dataValidation type="textLength" allowBlank="1" showInputMessage="1" showErrorMessage="1" sqref="D16:E24 C12:C25" xr:uid="{00000000-0002-0000-0700-000002000000}">
      <formula1>3</formula1>
      <formula2>15</formula2>
    </dataValidation>
    <dataValidation type="list" allowBlank="1" showErrorMessage="1" sqref="B16:B25" xr:uid="{6B1D5B83-886D-4A57-826C-C2BA6ED08417}">
      <formula1>List_Friendly_Devices</formula1>
    </dataValidation>
    <dataValidation type="list" allowBlank="1" showErrorMessage="1" sqref="G16:G25" xr:uid="{573E0D40-4587-46EC-9BAA-C14254B3D0DA}">
      <formula1>List_VLAN_ID_Nome</formula1>
      <formula2>0</formula2>
    </dataValidation>
    <dataValidation type="list" allowBlank="1" showErrorMessage="1" sqref="A9:A15" xr:uid="{E4B455DF-A587-42C2-8C8A-5BDA66D49A3C}">
      <formula1>List_Site_Name</formula1>
      <formula2>0</formula2>
    </dataValidation>
    <dataValidation type="list" allowBlank="1" showErrorMessage="1" sqref="B9:B15" xr:uid="{5B443039-174C-4A5E-B0F1-5B4A158750BE}">
      <formula1>List_Devices</formula1>
      <formula2>0</formula2>
    </dataValidation>
    <dataValidation type="list" allowBlank="1" showInputMessage="1" showErrorMessage="1" sqref="D9:G10 C9:C11" xr:uid="{6DEB296A-D0F6-4A0C-B1FF-36D97B31FBF1}">
      <formula1>List_Devices</formula1>
    </dataValidation>
  </dataValidations>
  <pageMargins left="0.511811024" right="0.511811024" top="0.78740157499999996" bottom="0.78740157499999996" header="0.31496062000000002" footer="0.31496062000000002"/>
  <pageSetup orientation="portrait" r:id="rId1"/>
  <headerFooter>
    <oddFooter>&amp;L&amp;1#&amp;"Trebuchet MS"&amp;9&amp;K008542INTERNA</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4000000}">
          <x14:formula1>
            <xm:f>Database!$R$2:$R$88</xm:f>
          </x14:formula1>
          <xm:sqref>B2:B7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99E3-9E93-4E6D-AA27-91E4A4E5E1AB}">
  <sheetPr>
    <tabColor theme="0"/>
  </sheetPr>
  <dimension ref="A1:L73"/>
  <sheetViews>
    <sheetView showGridLines="0" zoomScale="130" zoomScaleNormal="130" workbookViewId="0">
      <selection activeCell="H9" sqref="H9"/>
    </sheetView>
  </sheetViews>
  <sheetFormatPr defaultRowHeight="14" x14ac:dyDescent="0.3"/>
  <sheetData>
    <row r="1" spans="1:12" ht="15" x14ac:dyDescent="0.3">
      <c r="A1" s="186" t="s">
        <v>754</v>
      </c>
      <c r="B1" s="186"/>
      <c r="C1" s="186"/>
      <c r="D1" s="186"/>
      <c r="E1" s="186"/>
      <c r="F1" s="186"/>
      <c r="G1" s="186"/>
    </row>
    <row r="2" spans="1:12" ht="30.65" customHeight="1" x14ac:dyDescent="0.3">
      <c r="A2" s="182" t="s">
        <v>755</v>
      </c>
      <c r="B2" s="182"/>
      <c r="C2" s="182"/>
      <c r="D2" s="182"/>
      <c r="E2" s="182"/>
      <c r="F2" s="182"/>
      <c r="G2" s="182"/>
      <c r="H2" s="182"/>
      <c r="I2" s="182"/>
      <c r="J2" s="182"/>
      <c r="K2" s="182"/>
      <c r="L2" s="182"/>
    </row>
    <row r="3" spans="1:12" x14ac:dyDescent="0.3">
      <c r="A3" s="182"/>
      <c r="B3" s="182"/>
      <c r="C3" s="182"/>
      <c r="D3" s="182"/>
      <c r="E3" s="182"/>
    </row>
    <row r="4" spans="1:12" ht="15" x14ac:dyDescent="0.3">
      <c r="A4" s="186" t="s">
        <v>756</v>
      </c>
      <c r="B4" s="186"/>
      <c r="C4" s="186"/>
      <c r="D4" s="186"/>
      <c r="E4" s="186"/>
      <c r="F4" s="186"/>
      <c r="G4" s="186"/>
    </row>
    <row r="5" spans="1:12" ht="22.15" customHeight="1" x14ac:dyDescent="0.3">
      <c r="A5" s="182" t="s">
        <v>757</v>
      </c>
      <c r="B5" s="182"/>
      <c r="C5" s="182"/>
      <c r="D5" s="182"/>
      <c r="E5" s="182"/>
      <c r="F5" s="182"/>
      <c r="G5" s="182"/>
      <c r="H5" s="182"/>
      <c r="I5" s="182"/>
      <c r="J5" s="182"/>
      <c r="K5" s="182"/>
      <c r="L5" s="182"/>
    </row>
    <row r="7" spans="1:12" ht="15" x14ac:dyDescent="0.3">
      <c r="A7" s="186" t="s">
        <v>758</v>
      </c>
      <c r="B7" s="186"/>
      <c r="C7" s="186"/>
      <c r="D7" s="186"/>
      <c r="E7" s="186"/>
      <c r="F7" s="186"/>
      <c r="G7" s="186"/>
    </row>
    <row r="8" spans="1:12" ht="30.65" customHeight="1" x14ac:dyDescent="0.3">
      <c r="A8" s="182" t="s">
        <v>755</v>
      </c>
      <c r="B8" s="182"/>
      <c r="C8" s="182"/>
      <c r="D8" s="182"/>
      <c r="E8" s="182"/>
      <c r="F8" s="182"/>
      <c r="G8" s="182"/>
      <c r="H8" s="182"/>
      <c r="I8" s="182"/>
      <c r="J8" s="182"/>
      <c r="K8" s="182"/>
      <c r="L8" s="182"/>
    </row>
    <row r="9" spans="1:12" ht="14.5" customHeight="1" x14ac:dyDescent="0.3">
      <c r="A9" s="73"/>
      <c r="B9" s="73"/>
      <c r="C9" s="73"/>
      <c r="D9" s="73"/>
      <c r="E9" s="73"/>
      <c r="F9" s="73"/>
      <c r="G9" s="73"/>
      <c r="H9" s="73"/>
      <c r="I9" s="73"/>
      <c r="J9" s="73"/>
      <c r="K9" s="73"/>
      <c r="L9" s="73"/>
    </row>
    <row r="10" spans="1:12" x14ac:dyDescent="0.3">
      <c r="A10" s="188" t="s">
        <v>391</v>
      </c>
      <c r="B10" s="189"/>
      <c r="C10" s="189"/>
      <c r="D10" s="189"/>
      <c r="E10" s="189"/>
      <c r="F10" s="73"/>
      <c r="G10" s="73"/>
      <c r="H10" s="73"/>
      <c r="I10" s="73"/>
      <c r="J10" s="73"/>
      <c r="K10" s="73"/>
      <c r="L10" s="73"/>
    </row>
    <row r="11" spans="1:12" x14ac:dyDescent="0.3">
      <c r="A11" s="182" t="s">
        <v>759</v>
      </c>
      <c r="B11" s="182"/>
      <c r="C11" s="182"/>
      <c r="D11" s="182"/>
      <c r="E11" s="182"/>
      <c r="F11" s="73"/>
      <c r="G11" s="73"/>
      <c r="H11" s="73"/>
      <c r="I11" s="73"/>
      <c r="J11" s="73"/>
      <c r="K11" s="73"/>
      <c r="L11" s="73"/>
    </row>
    <row r="12" spans="1:12" x14ac:dyDescent="0.3">
      <c r="A12" s="184"/>
      <c r="B12" s="185"/>
      <c r="C12" s="185"/>
      <c r="D12" s="185"/>
      <c r="E12" s="185"/>
    </row>
    <row r="13" spans="1:12" ht="14.5" customHeight="1" x14ac:dyDescent="0.3">
      <c r="A13" s="188" t="s">
        <v>760</v>
      </c>
      <c r="B13" s="188"/>
      <c r="C13" s="188"/>
      <c r="D13" s="188"/>
      <c r="E13" s="188"/>
      <c r="F13" s="188"/>
      <c r="G13" s="188"/>
      <c r="H13" s="188"/>
    </row>
    <row r="14" spans="1:12" x14ac:dyDescent="0.3">
      <c r="A14" s="190" t="s">
        <v>761</v>
      </c>
      <c r="B14" s="190"/>
      <c r="C14" s="190"/>
      <c r="D14" s="190"/>
      <c r="E14" s="190"/>
      <c r="F14" s="190"/>
      <c r="G14" s="190"/>
      <c r="H14" s="190"/>
      <c r="I14" s="190"/>
      <c r="J14" s="190"/>
      <c r="K14" s="190"/>
    </row>
    <row r="15" spans="1:12" x14ac:dyDescent="0.3">
      <c r="A15" s="182"/>
      <c r="B15" s="182"/>
      <c r="C15" s="182"/>
      <c r="D15" s="182"/>
      <c r="E15" s="182"/>
    </row>
    <row r="16" spans="1:12" ht="13.9" customHeight="1" x14ac:dyDescent="0.3">
      <c r="A16" s="188" t="s">
        <v>762</v>
      </c>
      <c r="B16" s="189"/>
      <c r="C16" s="189"/>
      <c r="D16" s="189"/>
      <c r="E16" s="189"/>
      <c r="F16" s="188"/>
      <c r="G16" s="189"/>
      <c r="H16" s="189"/>
      <c r="I16" s="189"/>
      <c r="J16" s="189"/>
      <c r="K16" s="188"/>
      <c r="L16" s="189"/>
    </row>
    <row r="17" spans="1:12" x14ac:dyDescent="0.3">
      <c r="A17" s="182" t="s">
        <v>763</v>
      </c>
      <c r="B17" s="182"/>
      <c r="C17" s="182"/>
      <c r="D17" s="182"/>
      <c r="E17" s="182"/>
      <c r="F17" s="182"/>
      <c r="G17" s="182"/>
      <c r="H17" s="182"/>
      <c r="I17" s="182"/>
      <c r="J17" s="182"/>
      <c r="K17" s="182"/>
      <c r="L17" s="182"/>
    </row>
    <row r="18" spans="1:12" x14ac:dyDescent="0.3">
      <c r="A18" s="182" t="s">
        <v>764</v>
      </c>
      <c r="B18" s="182"/>
      <c r="C18" s="182"/>
      <c r="D18" s="182"/>
      <c r="E18" s="182"/>
      <c r="F18" s="182"/>
      <c r="G18" s="182"/>
      <c r="H18" s="182"/>
      <c r="I18" s="182"/>
      <c r="J18" s="182"/>
      <c r="K18" s="182"/>
      <c r="L18" s="182"/>
    </row>
    <row r="19" spans="1:12" x14ac:dyDescent="0.3">
      <c r="A19" s="182" t="s">
        <v>765</v>
      </c>
      <c r="B19" s="182"/>
      <c r="C19" s="182"/>
      <c r="D19" s="182"/>
      <c r="E19" s="182"/>
      <c r="F19" s="182"/>
      <c r="G19" s="182"/>
      <c r="H19" s="182"/>
      <c r="I19" s="182"/>
      <c r="J19" s="182"/>
      <c r="K19" s="182"/>
      <c r="L19" s="182"/>
    </row>
    <row r="20" spans="1:12" x14ac:dyDescent="0.3">
      <c r="A20" s="182" t="s">
        <v>766</v>
      </c>
      <c r="B20" s="182"/>
      <c r="C20" s="182"/>
      <c r="D20" s="182"/>
      <c r="E20" s="182"/>
      <c r="F20" s="182"/>
      <c r="G20" s="182"/>
      <c r="H20" s="182"/>
      <c r="I20" s="182"/>
      <c r="J20" s="182"/>
      <c r="K20" s="182"/>
      <c r="L20" s="182"/>
    </row>
    <row r="21" spans="1:12" x14ac:dyDescent="0.3">
      <c r="A21" s="182" t="s">
        <v>767</v>
      </c>
      <c r="B21" s="182"/>
      <c r="C21" s="182"/>
      <c r="D21" s="182"/>
      <c r="E21" s="182"/>
      <c r="F21" s="182"/>
      <c r="G21" s="182"/>
      <c r="H21" s="182"/>
      <c r="I21" s="182"/>
      <c r="J21" s="182"/>
      <c r="K21" s="182"/>
      <c r="L21" s="182"/>
    </row>
    <row r="22" spans="1:12" x14ac:dyDescent="0.3">
      <c r="A22" s="182" t="s">
        <v>768</v>
      </c>
      <c r="B22" s="182"/>
      <c r="C22" s="182"/>
      <c r="D22" s="182"/>
      <c r="E22" s="182"/>
      <c r="F22" s="182"/>
      <c r="G22" s="182"/>
      <c r="H22" s="182"/>
      <c r="I22" s="182"/>
      <c r="J22" s="182"/>
      <c r="K22" s="182"/>
      <c r="L22" s="182"/>
    </row>
    <row r="23" spans="1:12" x14ac:dyDescent="0.3">
      <c r="A23" s="182" t="s">
        <v>769</v>
      </c>
      <c r="B23" s="182"/>
      <c r="C23" s="182"/>
      <c r="D23" s="182"/>
      <c r="E23" s="182"/>
      <c r="F23" s="182"/>
      <c r="G23" s="182"/>
      <c r="H23" s="182"/>
      <c r="I23" s="182"/>
      <c r="J23" s="182"/>
      <c r="K23" s="182"/>
      <c r="L23" s="182"/>
    </row>
    <row r="24" spans="1:12" x14ac:dyDescent="0.3">
      <c r="A24" s="182"/>
      <c r="B24" s="182"/>
      <c r="C24" s="182"/>
      <c r="D24" s="182"/>
      <c r="E24" s="182"/>
      <c r="F24" s="182"/>
      <c r="G24" s="182"/>
      <c r="H24" s="182"/>
      <c r="I24" s="182"/>
      <c r="J24" s="182"/>
      <c r="K24" s="182"/>
      <c r="L24" s="182"/>
    </row>
    <row r="25" spans="1:12" x14ac:dyDescent="0.3">
      <c r="A25" s="191" t="s">
        <v>770</v>
      </c>
      <c r="B25" s="191"/>
      <c r="C25" s="191"/>
      <c r="D25" s="191"/>
      <c r="E25" s="191"/>
      <c r="F25" s="191"/>
      <c r="G25" s="191"/>
      <c r="H25" s="191"/>
      <c r="I25" s="191"/>
      <c r="J25" s="191"/>
      <c r="K25" s="191"/>
      <c r="L25" s="191"/>
    </row>
    <row r="27" spans="1:12" x14ac:dyDescent="0.3">
      <c r="A27" s="188" t="s">
        <v>771</v>
      </c>
      <c r="B27" s="189"/>
      <c r="C27" s="189"/>
      <c r="D27" s="189"/>
      <c r="E27" s="189"/>
      <c r="F27" s="188"/>
      <c r="G27" s="189"/>
      <c r="H27" s="189"/>
      <c r="I27" s="189"/>
      <c r="J27" s="189"/>
      <c r="K27" s="188"/>
      <c r="L27" s="189"/>
    </row>
    <row r="28" spans="1:12" x14ac:dyDescent="0.3">
      <c r="A28" s="182" t="s">
        <v>772</v>
      </c>
      <c r="B28" s="182"/>
      <c r="C28" s="182"/>
      <c r="D28" s="182"/>
      <c r="E28" s="182"/>
      <c r="F28" s="182"/>
      <c r="G28" s="182"/>
      <c r="H28" s="182"/>
      <c r="I28" s="182"/>
      <c r="J28" s="182"/>
      <c r="K28" s="182"/>
      <c r="L28" s="182"/>
    </row>
    <row r="29" spans="1:12" x14ac:dyDescent="0.3">
      <c r="A29" s="182"/>
      <c r="B29" s="182"/>
      <c r="C29" s="182"/>
      <c r="D29" s="182"/>
      <c r="E29" s="182"/>
      <c r="F29" s="182"/>
      <c r="G29" s="182"/>
      <c r="H29" s="182"/>
      <c r="I29" s="182"/>
      <c r="J29" s="182"/>
      <c r="K29" s="182"/>
      <c r="L29" s="182"/>
    </row>
    <row r="30" spans="1:12" ht="13.9" hidden="1" customHeight="1" x14ac:dyDescent="0.3">
      <c r="A30" s="188" t="s">
        <v>773</v>
      </c>
      <c r="B30" s="189"/>
      <c r="C30" s="189"/>
      <c r="D30" s="189"/>
      <c r="E30" s="189"/>
      <c r="F30" s="188"/>
      <c r="G30" s="189"/>
      <c r="H30" s="189"/>
      <c r="I30" s="189"/>
      <c r="J30" s="189"/>
      <c r="K30" s="188"/>
      <c r="L30" s="189"/>
    </row>
    <row r="31" spans="1:12" ht="13.9" hidden="1" customHeight="1" x14ac:dyDescent="0.3">
      <c r="A31" s="182" t="s">
        <v>774</v>
      </c>
      <c r="B31" s="182"/>
      <c r="C31" s="182"/>
      <c r="D31" s="182"/>
      <c r="E31" s="182"/>
      <c r="F31" s="182"/>
      <c r="G31" s="182"/>
      <c r="H31" s="182"/>
      <c r="I31" s="182"/>
      <c r="J31" s="182"/>
      <c r="K31" s="182"/>
      <c r="L31" s="182"/>
    </row>
    <row r="32" spans="1:12" ht="13.9" hidden="1" customHeight="1" x14ac:dyDescent="0.3">
      <c r="A32" s="73"/>
      <c r="B32" s="73"/>
      <c r="C32" s="73"/>
      <c r="D32" s="73"/>
      <c r="E32" s="73"/>
      <c r="F32" s="73"/>
      <c r="G32" s="73"/>
      <c r="H32" s="73"/>
      <c r="I32" s="73"/>
      <c r="J32" s="73"/>
      <c r="K32" s="73"/>
      <c r="L32" s="73"/>
    </row>
    <row r="33" spans="1:12" ht="13.9" customHeight="1" x14ac:dyDescent="0.3">
      <c r="A33" s="188" t="s">
        <v>775</v>
      </c>
      <c r="B33" s="189"/>
      <c r="C33" s="189"/>
      <c r="D33" s="189"/>
      <c r="E33" s="189"/>
      <c r="F33" s="188"/>
      <c r="G33" s="189"/>
      <c r="H33" s="189"/>
      <c r="I33" s="189"/>
      <c r="J33" s="189"/>
      <c r="K33" s="188"/>
      <c r="L33" s="189"/>
    </row>
    <row r="34" spans="1:12" x14ac:dyDescent="0.3">
      <c r="A34" s="182" t="s">
        <v>776</v>
      </c>
      <c r="B34" s="182"/>
      <c r="C34" s="182"/>
      <c r="D34" s="182"/>
      <c r="E34" s="182"/>
      <c r="F34" s="182"/>
      <c r="G34" s="182"/>
      <c r="H34" s="182"/>
      <c r="I34" s="182"/>
      <c r="J34" s="182"/>
      <c r="K34" s="182"/>
      <c r="L34" s="182"/>
    </row>
    <row r="35" spans="1:12" x14ac:dyDescent="0.3">
      <c r="A35" s="73"/>
      <c r="B35" s="73"/>
      <c r="C35" s="73"/>
      <c r="D35" s="73"/>
      <c r="E35" s="73"/>
      <c r="F35" s="73"/>
      <c r="G35" s="73"/>
      <c r="H35" s="73"/>
      <c r="I35" s="73"/>
      <c r="J35" s="73"/>
      <c r="K35" s="73"/>
      <c r="L35" s="73"/>
    </row>
    <row r="36" spans="1:12" ht="13.9" hidden="1" customHeight="1" x14ac:dyDescent="0.3">
      <c r="A36" s="188" t="s">
        <v>281</v>
      </c>
      <c r="B36" s="189"/>
      <c r="C36" s="189"/>
      <c r="D36" s="189"/>
      <c r="E36" s="189"/>
      <c r="F36" s="188"/>
      <c r="G36" s="189"/>
      <c r="H36" s="189"/>
      <c r="I36" s="189"/>
      <c r="J36" s="189"/>
      <c r="K36" s="188"/>
      <c r="L36" s="189"/>
    </row>
    <row r="37" spans="1:12" ht="13.15" hidden="1" customHeight="1" x14ac:dyDescent="0.3">
      <c r="A37" s="182" t="s">
        <v>777</v>
      </c>
      <c r="B37" s="182"/>
      <c r="C37" s="182"/>
      <c r="D37" s="182"/>
      <c r="E37" s="182"/>
      <c r="F37" s="182"/>
      <c r="G37" s="182"/>
      <c r="H37" s="182"/>
      <c r="I37" s="182"/>
      <c r="J37" s="182"/>
      <c r="K37" s="182"/>
      <c r="L37" s="182"/>
    </row>
    <row r="38" spans="1:12" ht="13.15" hidden="1" customHeight="1" x14ac:dyDescent="0.3">
      <c r="A38" s="73"/>
      <c r="B38" s="73"/>
      <c r="C38" s="73"/>
      <c r="D38" s="73"/>
      <c r="E38" s="73"/>
      <c r="F38" s="73"/>
      <c r="G38" s="73"/>
      <c r="H38" s="73"/>
      <c r="I38" s="73"/>
      <c r="J38" s="73"/>
      <c r="K38" s="73"/>
      <c r="L38" s="73"/>
    </row>
    <row r="39" spans="1:12" ht="13.9" hidden="1" customHeight="1" x14ac:dyDescent="0.3">
      <c r="A39" s="188" t="s">
        <v>778</v>
      </c>
      <c r="B39" s="189"/>
      <c r="C39" s="189"/>
      <c r="D39" s="189"/>
      <c r="E39" s="189"/>
      <c r="F39" s="188"/>
      <c r="G39" s="189"/>
      <c r="H39" s="189"/>
      <c r="I39" s="189"/>
      <c r="J39" s="189"/>
      <c r="K39" s="188"/>
      <c r="L39" s="189"/>
    </row>
    <row r="40" spans="1:12" hidden="1" x14ac:dyDescent="0.3">
      <c r="A40" s="182" t="s">
        <v>779</v>
      </c>
      <c r="B40" s="182" t="s">
        <v>771</v>
      </c>
      <c r="C40" s="182"/>
      <c r="D40" s="182"/>
      <c r="E40" s="182"/>
      <c r="F40" s="182"/>
      <c r="G40" s="182"/>
      <c r="H40" s="182"/>
      <c r="I40" s="182"/>
      <c r="J40" s="182"/>
      <c r="K40" s="182"/>
      <c r="L40" s="182"/>
    </row>
    <row r="41" spans="1:12" hidden="1" x14ac:dyDescent="0.3">
      <c r="A41" s="182" t="s">
        <v>780</v>
      </c>
      <c r="B41" s="182" t="s">
        <v>772</v>
      </c>
      <c r="C41" s="182"/>
      <c r="D41" s="182"/>
      <c r="E41" s="182"/>
      <c r="F41" s="182"/>
      <c r="G41" s="182"/>
      <c r="H41" s="182"/>
      <c r="I41" s="182"/>
      <c r="J41" s="182"/>
      <c r="K41" s="182"/>
      <c r="L41" s="182"/>
    </row>
    <row r="42" spans="1:12" hidden="1" x14ac:dyDescent="0.3">
      <c r="A42" s="73"/>
      <c r="B42" s="73"/>
      <c r="C42" s="73"/>
      <c r="D42" s="73"/>
      <c r="E42" s="73"/>
      <c r="F42" s="73"/>
      <c r="G42" s="73"/>
      <c r="H42" s="73"/>
      <c r="I42" s="73"/>
      <c r="J42" s="73"/>
      <c r="K42" s="73"/>
      <c r="L42" s="73"/>
    </row>
    <row r="43" spans="1:12" ht="13.9" hidden="1" customHeight="1" x14ac:dyDescent="0.3">
      <c r="A43" s="192" t="s">
        <v>781</v>
      </c>
      <c r="B43" s="193" t="s">
        <v>773</v>
      </c>
      <c r="C43" s="193"/>
      <c r="D43" s="193"/>
      <c r="E43" s="193"/>
      <c r="F43" s="192"/>
      <c r="G43" s="193"/>
      <c r="H43" s="193"/>
      <c r="I43" s="193"/>
      <c r="J43" s="193"/>
      <c r="K43" s="192"/>
      <c r="L43" s="193"/>
    </row>
    <row r="44" spans="1:12" hidden="1" x14ac:dyDescent="0.3">
      <c r="A44" s="194" t="s">
        <v>782</v>
      </c>
      <c r="B44" s="194" t="s">
        <v>774</v>
      </c>
      <c r="C44" s="194"/>
      <c r="D44" s="194"/>
      <c r="E44" s="194"/>
      <c r="F44" s="194"/>
      <c r="G44" s="194"/>
      <c r="H44" s="194"/>
      <c r="I44" s="194"/>
      <c r="J44" s="194"/>
      <c r="K44" s="194"/>
      <c r="L44" s="194"/>
    </row>
    <row r="47" spans="1:12" ht="24" customHeight="1" x14ac:dyDescent="0.3">
      <c r="A47" s="195" t="s">
        <v>783</v>
      </c>
      <c r="B47" s="195"/>
      <c r="C47" s="195"/>
      <c r="D47" s="195"/>
      <c r="E47" s="195"/>
      <c r="F47" s="195"/>
      <c r="G47" s="195"/>
      <c r="H47" s="195"/>
      <c r="I47" s="195"/>
    </row>
    <row r="48" spans="1:12" x14ac:dyDescent="0.3">
      <c r="A48" s="188" t="s">
        <v>784</v>
      </c>
      <c r="B48" s="189"/>
      <c r="C48" s="189"/>
      <c r="D48" s="189"/>
      <c r="E48" s="189"/>
      <c r="F48" s="188"/>
      <c r="G48" s="189"/>
      <c r="H48" s="189"/>
      <c r="I48" s="189"/>
    </row>
    <row r="49" spans="1:9" x14ac:dyDescent="0.3">
      <c r="A49" t="s">
        <v>785</v>
      </c>
    </row>
    <row r="51" spans="1:9" x14ac:dyDescent="0.3">
      <c r="A51" s="188" t="s">
        <v>786</v>
      </c>
      <c r="B51" s="189"/>
      <c r="C51" s="189"/>
      <c r="D51" s="189"/>
      <c r="E51" s="189"/>
      <c r="F51" s="188"/>
      <c r="G51" s="189"/>
      <c r="H51" s="189"/>
      <c r="I51" s="189"/>
    </row>
    <row r="52" spans="1:9" x14ac:dyDescent="0.3">
      <c r="A52" t="s">
        <v>787</v>
      </c>
    </row>
    <row r="54" spans="1:9" x14ac:dyDescent="0.3">
      <c r="A54" s="188" t="s">
        <v>788</v>
      </c>
      <c r="B54" s="189"/>
      <c r="C54" s="189"/>
      <c r="D54" s="189"/>
      <c r="E54" s="189"/>
      <c r="F54" s="188"/>
      <c r="G54" s="189"/>
      <c r="H54" s="189"/>
      <c r="I54" s="189"/>
    </row>
    <row r="55" spans="1:9" x14ac:dyDescent="0.3">
      <c r="A55" t="s">
        <v>789</v>
      </c>
    </row>
    <row r="57" spans="1:9" x14ac:dyDescent="0.3">
      <c r="A57" s="188" t="s">
        <v>790</v>
      </c>
      <c r="B57" s="189"/>
      <c r="C57" s="189"/>
      <c r="D57" s="189"/>
      <c r="E57" s="189"/>
      <c r="F57" s="188"/>
      <c r="G57" s="189"/>
      <c r="H57" s="189"/>
      <c r="I57" s="189"/>
    </row>
    <row r="58" spans="1:9" x14ac:dyDescent="0.3">
      <c r="A58" t="s">
        <v>791</v>
      </c>
    </row>
    <row r="60" spans="1:9" x14ac:dyDescent="0.3">
      <c r="A60" s="188" t="s">
        <v>792</v>
      </c>
      <c r="B60" s="189"/>
      <c r="C60" s="189"/>
      <c r="D60" s="189"/>
      <c r="E60" s="189"/>
      <c r="F60" s="188"/>
      <c r="G60" s="189"/>
      <c r="H60" s="189"/>
      <c r="I60" s="189"/>
    </row>
    <row r="61" spans="1:9" x14ac:dyDescent="0.3">
      <c r="A61" t="s">
        <v>793</v>
      </c>
    </row>
    <row r="63" spans="1:9" x14ac:dyDescent="0.3">
      <c r="A63" s="188" t="s">
        <v>794</v>
      </c>
      <c r="B63" s="189"/>
      <c r="C63" s="189"/>
      <c r="D63" s="189"/>
      <c r="E63" s="189"/>
      <c r="F63" s="188"/>
      <c r="G63" s="189"/>
      <c r="H63" s="189"/>
      <c r="I63" s="189"/>
    </row>
    <row r="64" spans="1:9" x14ac:dyDescent="0.3">
      <c r="A64" t="s">
        <v>795</v>
      </c>
    </row>
    <row r="66" spans="1:9" x14ac:dyDescent="0.3">
      <c r="A66" s="188" t="s">
        <v>796</v>
      </c>
      <c r="B66" s="189"/>
      <c r="C66" s="189"/>
      <c r="D66" s="189"/>
      <c r="E66" s="189"/>
      <c r="F66" s="188"/>
      <c r="G66" s="189"/>
      <c r="H66" s="189"/>
      <c r="I66" s="189"/>
    </row>
    <row r="67" spans="1:9" x14ac:dyDescent="0.3">
      <c r="A67" s="1" t="s">
        <v>797</v>
      </c>
    </row>
    <row r="69" spans="1:9" x14ac:dyDescent="0.3">
      <c r="A69" s="188" t="s">
        <v>798</v>
      </c>
      <c r="B69" s="189"/>
      <c r="C69" s="189"/>
      <c r="D69" s="189"/>
      <c r="E69" s="189"/>
      <c r="F69" s="188"/>
      <c r="G69" s="189"/>
      <c r="H69" s="189"/>
      <c r="I69" s="189"/>
    </row>
    <row r="70" spans="1:9" x14ac:dyDescent="0.3">
      <c r="A70" s="1" t="s">
        <v>797</v>
      </c>
    </row>
    <row r="72" spans="1:9" x14ac:dyDescent="0.3">
      <c r="A72" s="188" t="s">
        <v>799</v>
      </c>
      <c r="B72" s="189"/>
      <c r="C72" s="189"/>
      <c r="D72" s="189"/>
      <c r="E72" s="189"/>
      <c r="F72" s="188"/>
      <c r="G72" s="189"/>
      <c r="H72" s="189"/>
      <c r="I72" s="189"/>
    </row>
    <row r="73" spans="1:9" x14ac:dyDescent="0.3">
      <c r="A73" s="1" t="s">
        <v>800</v>
      </c>
    </row>
  </sheetData>
  <mergeCells count="70">
    <mergeCell ref="A69:E69"/>
    <mergeCell ref="F69:I69"/>
    <mergeCell ref="A72:E72"/>
    <mergeCell ref="F72:I72"/>
    <mergeCell ref="A4:G4"/>
    <mergeCell ref="A5:L5"/>
    <mergeCell ref="A13:H13"/>
    <mergeCell ref="A60:E60"/>
    <mergeCell ref="F60:I60"/>
    <mergeCell ref="A63:E63"/>
    <mergeCell ref="F63:I63"/>
    <mergeCell ref="A66:E66"/>
    <mergeCell ref="F66:I66"/>
    <mergeCell ref="A51:E51"/>
    <mergeCell ref="F51:I51"/>
    <mergeCell ref="A54:E54"/>
    <mergeCell ref="F54:I54"/>
    <mergeCell ref="A57:E57"/>
    <mergeCell ref="F57:I57"/>
    <mergeCell ref="A43:E43"/>
    <mergeCell ref="F43:J43"/>
    <mergeCell ref="K43:L43"/>
    <mergeCell ref="A44:L44"/>
    <mergeCell ref="A47:I47"/>
    <mergeCell ref="A48:E48"/>
    <mergeCell ref="F48:I48"/>
    <mergeCell ref="A41:L41"/>
    <mergeCell ref="A33:E33"/>
    <mergeCell ref="F33:J33"/>
    <mergeCell ref="K33:L33"/>
    <mergeCell ref="A34:L34"/>
    <mergeCell ref="A36:E36"/>
    <mergeCell ref="F36:J36"/>
    <mergeCell ref="K36:L36"/>
    <mergeCell ref="A37:L37"/>
    <mergeCell ref="A39:E39"/>
    <mergeCell ref="F39:J39"/>
    <mergeCell ref="K39:L39"/>
    <mergeCell ref="A40:L40"/>
    <mergeCell ref="A31:L31"/>
    <mergeCell ref="A23:L23"/>
    <mergeCell ref="A24:L24"/>
    <mergeCell ref="A25:L25"/>
    <mergeCell ref="A27:E27"/>
    <mergeCell ref="F27:J27"/>
    <mergeCell ref="K27:L27"/>
    <mergeCell ref="A28:L28"/>
    <mergeCell ref="A29:L29"/>
    <mergeCell ref="A30:E30"/>
    <mergeCell ref="F30:J30"/>
    <mergeCell ref="K30:L30"/>
    <mergeCell ref="A22:L22"/>
    <mergeCell ref="A11:E11"/>
    <mergeCell ref="A12:E12"/>
    <mergeCell ref="A14:K14"/>
    <mergeCell ref="A15:E15"/>
    <mergeCell ref="A16:E16"/>
    <mergeCell ref="F16:J16"/>
    <mergeCell ref="K16:L16"/>
    <mergeCell ref="A17:L17"/>
    <mergeCell ref="A18:L18"/>
    <mergeCell ref="A19:L19"/>
    <mergeCell ref="A20:L20"/>
    <mergeCell ref="A21:L21"/>
    <mergeCell ref="A10:E10"/>
    <mergeCell ref="A1:G1"/>
    <mergeCell ref="A2:L2"/>
    <mergeCell ref="A3:E3"/>
    <mergeCell ref="A7:G7"/>
    <mergeCell ref="A8:L8"/>
  </mergeCells>
  <pageMargins left="0.511811024" right="0.511811024" top="0.78740157499999996" bottom="0.78740157499999996" header="0.31496062000000002" footer="0.31496062000000002"/>
  <pageSetup paperSize="9" orientation="portrait" r:id="rId1"/>
  <headerFooter>
    <oddFooter>&amp;L&amp;1#&amp;"Trebuchet MS"&amp;9&amp;K008542INTERNA</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2">
    <tabColor rgb="FFFFC000"/>
  </sheetPr>
  <dimension ref="A1:H100"/>
  <sheetViews>
    <sheetView showGridLines="0" topLeftCell="A5" zoomScale="115" zoomScaleNormal="115" workbookViewId="0">
      <selection activeCell="G36" sqref="G36"/>
    </sheetView>
  </sheetViews>
  <sheetFormatPr defaultColWidth="9" defaultRowHeight="10" outlineLevelRow="1" x14ac:dyDescent="0.3"/>
  <cols>
    <col min="1" max="1" width="20.58203125" style="13" customWidth="1"/>
    <col min="2" max="2" width="21.25" style="13" customWidth="1"/>
    <col min="3" max="3" width="13.83203125" style="13" customWidth="1"/>
    <col min="4" max="4" width="15.5" style="13" customWidth="1"/>
    <col min="5" max="5" width="18.33203125" style="14" customWidth="1"/>
    <col min="6" max="6" width="18.08203125" style="13" customWidth="1"/>
    <col min="7" max="7" width="23.75" style="13" customWidth="1"/>
    <col min="8" max="8" width="52.75" style="14" bestFit="1" customWidth="1"/>
    <col min="9" max="16384" width="9" style="13"/>
  </cols>
  <sheetData>
    <row r="1" spans="1:8" s="12" customFormat="1" ht="30" hidden="1" customHeight="1" outlineLevel="1" x14ac:dyDescent="0.3">
      <c r="A1" s="64" t="s">
        <v>459</v>
      </c>
      <c r="B1" s="64" t="s">
        <v>801</v>
      </c>
      <c r="C1" s="64" t="s">
        <v>802</v>
      </c>
      <c r="D1" s="64" t="s">
        <v>803</v>
      </c>
      <c r="E1" s="64" t="s">
        <v>804</v>
      </c>
      <c r="F1" s="64" t="s">
        <v>805</v>
      </c>
      <c r="G1" s="64" t="s">
        <v>806</v>
      </c>
      <c r="H1" s="64" t="s">
        <v>807</v>
      </c>
    </row>
    <row r="2" spans="1:8" s="11" customFormat="1" ht="14" hidden="1" outlineLevel="1" x14ac:dyDescent="0.3">
      <c r="A2" s="25" t="s">
        <v>808</v>
      </c>
      <c r="B2" s="26" t="s">
        <v>670</v>
      </c>
      <c r="C2" s="26">
        <v>1</v>
      </c>
      <c r="D2" s="27" t="s">
        <v>809</v>
      </c>
      <c r="E2" s="25" t="s">
        <v>810</v>
      </c>
      <c r="F2" s="25">
        <v>30</v>
      </c>
      <c r="G2" s="27">
        <v>55113817</v>
      </c>
      <c r="H2" s="27" t="s">
        <v>811</v>
      </c>
    </row>
    <row r="3" spans="1:8" s="1" customFormat="1" ht="14" hidden="1" outlineLevel="1" x14ac:dyDescent="0.3">
      <c r="A3" s="25" t="s">
        <v>812</v>
      </c>
      <c r="B3" s="26" t="s">
        <v>713</v>
      </c>
      <c r="C3" s="26" t="s">
        <v>606</v>
      </c>
      <c r="D3" s="27" t="s">
        <v>813</v>
      </c>
      <c r="E3" s="25" t="s">
        <v>814</v>
      </c>
      <c r="F3" s="25" t="s">
        <v>815</v>
      </c>
      <c r="G3" s="27">
        <v>55216166</v>
      </c>
      <c r="H3" s="27" t="s">
        <v>816</v>
      </c>
    </row>
    <row r="4" spans="1:8" s="1" customFormat="1" ht="14" hidden="1" outlineLevel="1" x14ac:dyDescent="0.3">
      <c r="A4" s="25" t="s">
        <v>812</v>
      </c>
      <c r="B4" s="26" t="s">
        <v>713</v>
      </c>
      <c r="C4" s="26" t="s">
        <v>817</v>
      </c>
      <c r="D4" s="27" t="s">
        <v>818</v>
      </c>
      <c r="E4" s="25" t="s">
        <v>814</v>
      </c>
      <c r="F4" s="25" t="s">
        <v>819</v>
      </c>
      <c r="G4" s="27">
        <v>55212142</v>
      </c>
      <c r="H4" s="27" t="s">
        <v>820</v>
      </c>
    </row>
    <row r="5" spans="1:8" s="12" customFormat="1" ht="30" customHeight="1" collapsed="1" x14ac:dyDescent="0.3">
      <c r="A5" s="85" t="s">
        <v>391</v>
      </c>
      <c r="B5" s="86" t="s">
        <v>652</v>
      </c>
      <c r="C5" s="65" t="s">
        <v>821</v>
      </c>
      <c r="D5" s="64" t="s">
        <v>822</v>
      </c>
      <c r="E5" s="64" t="s">
        <v>823</v>
      </c>
      <c r="F5" s="64" t="s">
        <v>824</v>
      </c>
      <c r="G5" s="64" t="s">
        <v>825</v>
      </c>
      <c r="H5" s="64" t="s">
        <v>826</v>
      </c>
    </row>
    <row r="6" spans="1:8" s="1" customFormat="1" ht="14" x14ac:dyDescent="0.3">
      <c r="A6" s="10"/>
      <c r="B6" s="90"/>
      <c r="C6" s="75"/>
      <c r="D6" s="17"/>
      <c r="E6" s="10"/>
      <c r="F6" s="10"/>
      <c r="G6" s="93"/>
      <c r="H6" s="17"/>
    </row>
    <row r="7" spans="1:8" s="1" customFormat="1" ht="14" x14ac:dyDescent="0.3">
      <c r="A7" s="10"/>
      <c r="B7" s="90"/>
      <c r="C7" s="75"/>
      <c r="D7" s="17"/>
      <c r="E7" s="10"/>
      <c r="F7" s="10"/>
      <c r="G7" s="93"/>
      <c r="H7" s="17"/>
    </row>
    <row r="8" spans="1:8" s="1" customFormat="1" ht="14" x14ac:dyDescent="0.3">
      <c r="A8" s="10"/>
      <c r="B8" s="90"/>
      <c r="C8" s="75"/>
      <c r="D8" s="17"/>
      <c r="E8" s="10"/>
      <c r="F8" s="10"/>
      <c r="G8" s="93"/>
      <c r="H8" s="17"/>
    </row>
    <row r="9" spans="1:8" s="1" customFormat="1" ht="14" x14ac:dyDescent="0.3">
      <c r="A9" s="10"/>
      <c r="B9" s="90"/>
      <c r="C9" s="75"/>
      <c r="D9" s="17"/>
      <c r="E9" s="10"/>
      <c r="F9" s="10"/>
      <c r="G9" s="93"/>
      <c r="H9" s="17"/>
    </row>
    <row r="10" spans="1:8" s="1" customFormat="1" ht="14" x14ac:dyDescent="0.3">
      <c r="A10" s="10"/>
      <c r="B10" s="90"/>
      <c r="C10" s="75"/>
      <c r="D10" s="17"/>
      <c r="E10" s="10"/>
      <c r="F10" s="10"/>
      <c r="G10" s="93"/>
      <c r="H10" s="17"/>
    </row>
    <row r="11" spans="1:8" s="1" customFormat="1" ht="14" x14ac:dyDescent="0.3">
      <c r="A11" s="10"/>
      <c r="B11" s="90"/>
      <c r="C11" s="75"/>
      <c r="D11" s="17"/>
      <c r="E11" s="10"/>
      <c r="F11" s="10"/>
      <c r="G11" s="93"/>
      <c r="H11" s="17"/>
    </row>
    <row r="12" spans="1:8" s="1" customFormat="1" ht="14" x14ac:dyDescent="0.3">
      <c r="A12" s="10"/>
      <c r="B12" s="90"/>
      <c r="C12" s="75"/>
      <c r="D12" s="17"/>
      <c r="E12" s="10"/>
      <c r="F12" s="10"/>
      <c r="G12" s="93"/>
      <c r="H12" s="17"/>
    </row>
    <row r="13" spans="1:8" s="1" customFormat="1" ht="14" x14ac:dyDescent="0.3">
      <c r="A13" s="10"/>
      <c r="B13" s="90"/>
      <c r="C13" s="75"/>
      <c r="D13" s="17"/>
      <c r="E13" s="10"/>
      <c r="F13" s="10"/>
      <c r="G13" s="93"/>
      <c r="H13" s="17"/>
    </row>
    <row r="14" spans="1:8" s="1" customFormat="1" ht="14" x14ac:dyDescent="0.3">
      <c r="A14" s="10"/>
      <c r="B14" s="90"/>
      <c r="C14" s="75"/>
      <c r="D14" s="17"/>
      <c r="E14" s="10"/>
      <c r="F14" s="10"/>
      <c r="G14" s="93"/>
      <c r="H14" s="17"/>
    </row>
    <row r="15" spans="1:8" s="1" customFormat="1" ht="14" x14ac:dyDescent="0.3">
      <c r="A15" s="10"/>
      <c r="B15" s="90"/>
      <c r="C15" s="75"/>
      <c r="D15" s="17"/>
      <c r="E15" s="10"/>
      <c r="F15" s="10"/>
      <c r="G15" s="93"/>
      <c r="H15" s="17"/>
    </row>
    <row r="16" spans="1:8" s="1" customFormat="1" ht="14" x14ac:dyDescent="0.3">
      <c r="A16" s="10"/>
      <c r="B16" s="90"/>
      <c r="C16" s="75"/>
      <c r="D16" s="17"/>
      <c r="E16" s="10"/>
      <c r="F16" s="10"/>
      <c r="G16" s="93"/>
      <c r="H16" s="17"/>
    </row>
    <row r="17" spans="1:8" s="1" customFormat="1" ht="14" x14ac:dyDescent="0.3">
      <c r="A17" s="10"/>
      <c r="B17" s="90"/>
      <c r="C17" s="75"/>
      <c r="D17" s="17"/>
      <c r="E17" s="10"/>
      <c r="F17" s="10"/>
      <c r="G17" s="93"/>
      <c r="H17" s="17"/>
    </row>
    <row r="18" spans="1:8" s="1" customFormat="1" ht="14" x14ac:dyDescent="0.3">
      <c r="A18" s="10"/>
      <c r="B18" s="90"/>
      <c r="C18" s="75"/>
      <c r="D18" s="17"/>
      <c r="E18" s="10"/>
      <c r="F18" s="10"/>
      <c r="G18" s="93"/>
      <c r="H18" s="17"/>
    </row>
    <row r="19" spans="1:8" s="1" customFormat="1" ht="14" x14ac:dyDescent="0.3">
      <c r="A19" s="10"/>
      <c r="B19" s="90"/>
      <c r="C19" s="75"/>
      <c r="D19" s="17"/>
      <c r="E19" s="10"/>
      <c r="F19" s="10"/>
      <c r="G19" s="93"/>
      <c r="H19" s="17"/>
    </row>
    <row r="20" spans="1:8" s="1" customFormat="1" ht="14" x14ac:dyDescent="0.3">
      <c r="A20" s="10"/>
      <c r="B20" s="90"/>
      <c r="C20" s="75"/>
      <c r="D20" s="17"/>
      <c r="E20" s="10"/>
      <c r="F20" s="10"/>
      <c r="G20" s="93"/>
      <c r="H20" s="17"/>
    </row>
    <row r="21" spans="1:8" s="1" customFormat="1" ht="14" x14ac:dyDescent="0.3">
      <c r="A21" s="10"/>
      <c r="B21" s="90"/>
      <c r="C21" s="75"/>
      <c r="D21" s="17"/>
      <c r="E21" s="10"/>
      <c r="F21" s="10"/>
      <c r="G21" s="93"/>
      <c r="H21" s="17"/>
    </row>
    <row r="22" spans="1:8" s="1" customFormat="1" ht="14" x14ac:dyDescent="0.3">
      <c r="A22" s="10"/>
      <c r="B22" s="90"/>
      <c r="C22" s="75"/>
      <c r="D22" s="17"/>
      <c r="E22" s="10"/>
      <c r="F22" s="10"/>
      <c r="G22" s="93"/>
      <c r="H22" s="17"/>
    </row>
    <row r="23" spans="1:8" s="1" customFormat="1" ht="14" x14ac:dyDescent="0.3">
      <c r="A23" s="10"/>
      <c r="B23" s="90"/>
      <c r="C23" s="75"/>
      <c r="D23" s="17"/>
      <c r="E23" s="10"/>
      <c r="F23" s="10"/>
      <c r="G23" s="93"/>
      <c r="H23" s="17"/>
    </row>
    <row r="24" spans="1:8" s="1" customFormat="1" ht="14" x14ac:dyDescent="0.3">
      <c r="A24" s="10"/>
      <c r="B24" s="90"/>
      <c r="C24" s="75"/>
      <c r="D24" s="17"/>
      <c r="E24" s="10"/>
      <c r="F24" s="10"/>
      <c r="G24" s="93"/>
      <c r="H24" s="17"/>
    </row>
    <row r="25" spans="1:8" s="1" customFormat="1" ht="14" x14ac:dyDescent="0.3">
      <c r="A25" s="10"/>
      <c r="B25" s="90"/>
      <c r="C25" s="75"/>
      <c r="D25" s="17"/>
      <c r="E25" s="10"/>
      <c r="F25" s="10"/>
      <c r="G25" s="93"/>
      <c r="H25" s="17"/>
    </row>
    <row r="26" spans="1:8" s="1" customFormat="1" ht="14" x14ac:dyDescent="0.3">
      <c r="A26" s="10"/>
      <c r="B26" s="90"/>
      <c r="C26" s="10"/>
      <c r="D26" s="17"/>
      <c r="E26" s="10"/>
      <c r="F26" s="10"/>
      <c r="G26" s="17"/>
      <c r="H26" s="17"/>
    </row>
    <row r="27" spans="1:8" s="1" customFormat="1" ht="14" x14ac:dyDescent="0.3">
      <c r="A27" s="10"/>
      <c r="B27" s="90"/>
      <c r="C27" s="10"/>
      <c r="D27" s="17"/>
      <c r="E27" s="10"/>
      <c r="F27" s="10"/>
      <c r="G27" s="17"/>
      <c r="H27" s="17"/>
    </row>
    <row r="28" spans="1:8" s="1" customFormat="1" ht="14" x14ac:dyDescent="0.3">
      <c r="A28" s="10"/>
      <c r="B28" s="90"/>
      <c r="C28" s="10"/>
      <c r="D28" s="17"/>
      <c r="E28" s="10"/>
      <c r="F28" s="10"/>
      <c r="G28" s="17"/>
      <c r="H28" s="17"/>
    </row>
    <row r="29" spans="1:8" s="1" customFormat="1" ht="14" x14ac:dyDescent="0.3">
      <c r="A29" s="10"/>
      <c r="B29" s="90"/>
      <c r="C29" s="10"/>
      <c r="D29" s="17"/>
      <c r="E29" s="10"/>
      <c r="F29" s="10"/>
      <c r="G29" s="17"/>
      <c r="H29" s="17"/>
    </row>
    <row r="30" spans="1:8" s="1" customFormat="1" ht="14" x14ac:dyDescent="0.3">
      <c r="A30" s="10"/>
      <c r="B30" s="90"/>
      <c r="C30" s="10"/>
      <c r="D30" s="17"/>
      <c r="E30" s="10"/>
      <c r="F30" s="10"/>
      <c r="G30" s="17"/>
      <c r="H30" s="17"/>
    </row>
    <row r="31" spans="1:8" s="1" customFormat="1" ht="14" x14ac:dyDescent="0.3">
      <c r="A31" s="10"/>
      <c r="B31" s="90"/>
      <c r="C31" s="10"/>
      <c r="D31" s="17"/>
      <c r="E31" s="10"/>
      <c r="F31" s="10"/>
      <c r="G31" s="17"/>
      <c r="H31" s="17"/>
    </row>
    <row r="32" spans="1:8" s="1" customFormat="1" ht="14" x14ac:dyDescent="0.3">
      <c r="A32" s="10"/>
      <c r="B32" s="90"/>
      <c r="C32" s="10"/>
      <c r="D32" s="17"/>
      <c r="E32" s="10"/>
      <c r="F32" s="10"/>
      <c r="G32" s="17"/>
      <c r="H32" s="17"/>
    </row>
    <row r="33" spans="1:8" s="1" customFormat="1" ht="14" x14ac:dyDescent="0.3">
      <c r="A33" s="10"/>
      <c r="B33" s="90"/>
      <c r="C33" s="10"/>
      <c r="D33" s="17"/>
      <c r="E33" s="10"/>
      <c r="F33" s="10"/>
      <c r="G33" s="17"/>
      <c r="H33" s="17"/>
    </row>
    <row r="34" spans="1:8" s="1" customFormat="1" ht="14" x14ac:dyDescent="0.3">
      <c r="A34" s="10"/>
      <c r="B34" s="90"/>
      <c r="C34" s="10"/>
      <c r="D34" s="17"/>
      <c r="E34" s="10"/>
      <c r="F34" s="10"/>
      <c r="G34" s="17"/>
      <c r="H34" s="17"/>
    </row>
    <row r="35" spans="1:8" s="1" customFormat="1" ht="14" x14ac:dyDescent="0.3">
      <c r="A35" s="10"/>
      <c r="B35" s="90"/>
      <c r="C35" s="10"/>
      <c r="D35" s="17"/>
      <c r="E35" s="10"/>
      <c r="F35" s="10"/>
      <c r="G35" s="17"/>
      <c r="H35" s="17"/>
    </row>
    <row r="36" spans="1:8" s="1" customFormat="1" ht="14" x14ac:dyDescent="0.3">
      <c r="A36" s="10"/>
      <c r="B36" s="90"/>
      <c r="C36" s="10"/>
      <c r="D36" s="17"/>
      <c r="E36" s="10"/>
      <c r="F36" s="10"/>
      <c r="G36" s="17"/>
      <c r="H36" s="17"/>
    </row>
    <row r="37" spans="1:8" s="1" customFormat="1" ht="14" x14ac:dyDescent="0.3">
      <c r="A37" s="10"/>
      <c r="B37" s="90"/>
      <c r="C37" s="10"/>
      <c r="D37" s="17"/>
      <c r="E37" s="10"/>
      <c r="F37" s="10"/>
      <c r="G37" s="17"/>
      <c r="H37" s="17"/>
    </row>
    <row r="38" spans="1:8" s="1" customFormat="1" ht="14" x14ac:dyDescent="0.3">
      <c r="A38" s="10"/>
      <c r="B38" s="90"/>
      <c r="C38" s="10"/>
      <c r="D38" s="17"/>
      <c r="E38" s="10"/>
      <c r="F38" s="10"/>
      <c r="G38" s="17"/>
      <c r="H38" s="17"/>
    </row>
    <row r="39" spans="1:8" s="1" customFormat="1" ht="14" x14ac:dyDescent="0.3">
      <c r="A39" s="10"/>
      <c r="B39" s="90"/>
      <c r="C39" s="10"/>
      <c r="D39" s="17"/>
      <c r="E39" s="10"/>
      <c r="F39" s="10"/>
      <c r="G39" s="17"/>
      <c r="H39" s="17"/>
    </row>
    <row r="40" spans="1:8" s="1" customFormat="1" ht="14" x14ac:dyDescent="0.3">
      <c r="A40" s="10"/>
      <c r="B40" s="90"/>
      <c r="C40" s="10"/>
      <c r="D40" s="17"/>
      <c r="E40" s="10"/>
      <c r="F40" s="10"/>
      <c r="G40" s="17"/>
      <c r="H40" s="17"/>
    </row>
    <row r="41" spans="1:8" s="1" customFormat="1" ht="14" x14ac:dyDescent="0.3">
      <c r="A41" s="10"/>
      <c r="B41" s="90"/>
      <c r="C41" s="10"/>
      <c r="D41" s="17"/>
      <c r="E41" s="10"/>
      <c r="F41" s="10"/>
      <c r="G41" s="17"/>
      <c r="H41" s="17"/>
    </row>
    <row r="42" spans="1:8" s="1" customFormat="1" ht="14" x14ac:dyDescent="0.3">
      <c r="A42" s="10"/>
      <c r="B42" s="90"/>
      <c r="C42" s="10"/>
      <c r="D42" s="17"/>
      <c r="E42" s="10"/>
      <c r="F42" s="10"/>
      <c r="G42" s="17"/>
      <c r="H42" s="17"/>
    </row>
    <row r="43" spans="1:8" s="1" customFormat="1" ht="14" x14ac:dyDescent="0.3">
      <c r="A43" s="10"/>
      <c r="B43" s="90"/>
      <c r="C43" s="10"/>
      <c r="D43" s="17"/>
      <c r="E43" s="10"/>
      <c r="F43" s="10"/>
      <c r="G43" s="17"/>
      <c r="H43" s="17"/>
    </row>
    <row r="44" spans="1:8" s="1" customFormat="1" ht="14" x14ac:dyDescent="0.3">
      <c r="A44" s="10"/>
      <c r="B44" s="90"/>
      <c r="C44" s="10"/>
      <c r="D44" s="17"/>
      <c r="E44" s="10"/>
      <c r="F44" s="10"/>
      <c r="G44" s="17"/>
      <c r="H44" s="17"/>
    </row>
    <row r="45" spans="1:8" s="1" customFormat="1" ht="14" x14ac:dyDescent="0.3">
      <c r="A45" s="10"/>
      <c r="B45" s="90"/>
      <c r="C45" s="10"/>
      <c r="D45" s="17"/>
      <c r="E45" s="10"/>
      <c r="F45" s="10"/>
      <c r="G45" s="17"/>
      <c r="H45" s="17"/>
    </row>
    <row r="46" spans="1:8" s="1" customFormat="1" ht="14" x14ac:dyDescent="0.3">
      <c r="A46" s="10"/>
      <c r="B46" s="90"/>
      <c r="C46" s="10"/>
      <c r="D46" s="17"/>
      <c r="E46" s="10"/>
      <c r="F46" s="10"/>
      <c r="G46" s="17"/>
      <c r="H46" s="17"/>
    </row>
    <row r="47" spans="1:8" s="1" customFormat="1" ht="14" x14ac:dyDescent="0.3">
      <c r="A47" s="10"/>
      <c r="B47" s="90"/>
      <c r="C47" s="10"/>
      <c r="D47" s="17"/>
      <c r="E47" s="10"/>
      <c r="F47" s="10"/>
      <c r="G47" s="17"/>
      <c r="H47" s="17"/>
    </row>
    <row r="48" spans="1:8" s="1" customFormat="1" ht="14" x14ac:dyDescent="0.3">
      <c r="A48" s="10"/>
      <c r="B48" s="90"/>
      <c r="C48" s="10"/>
      <c r="D48" s="17"/>
      <c r="E48" s="10"/>
      <c r="F48" s="10"/>
      <c r="G48" s="17"/>
      <c r="H48" s="17"/>
    </row>
    <row r="49" spans="1:8" s="1" customFormat="1" ht="14" x14ac:dyDescent="0.3">
      <c r="A49" s="10"/>
      <c r="B49" s="90"/>
      <c r="C49" s="10"/>
      <c r="D49" s="17"/>
      <c r="E49" s="10"/>
      <c r="F49" s="10"/>
      <c r="G49" s="17"/>
      <c r="H49" s="17"/>
    </row>
    <row r="50" spans="1:8" s="1" customFormat="1" ht="14" x14ac:dyDescent="0.3">
      <c r="A50" s="10"/>
      <c r="B50" s="90"/>
      <c r="C50" s="10"/>
      <c r="D50" s="17"/>
      <c r="E50" s="10"/>
      <c r="F50" s="10"/>
      <c r="G50" s="17"/>
      <c r="H50" s="17"/>
    </row>
    <row r="51" spans="1:8" s="1" customFormat="1" ht="14" x14ac:dyDescent="0.3">
      <c r="A51" s="10"/>
      <c r="B51" s="90"/>
      <c r="C51" s="10"/>
      <c r="D51" s="17"/>
      <c r="E51" s="10"/>
      <c r="F51" s="10"/>
      <c r="G51" s="17"/>
      <c r="H51" s="17"/>
    </row>
    <row r="52" spans="1:8" s="1" customFormat="1" ht="14" x14ac:dyDescent="0.3">
      <c r="A52" s="10"/>
      <c r="B52" s="90"/>
      <c r="C52" s="10"/>
      <c r="D52" s="17"/>
      <c r="E52" s="10"/>
      <c r="F52" s="10"/>
      <c r="G52" s="17"/>
      <c r="H52" s="17"/>
    </row>
    <row r="53" spans="1:8" s="1" customFormat="1" ht="14" x14ac:dyDescent="0.3">
      <c r="A53" s="10"/>
      <c r="B53" s="90"/>
      <c r="C53" s="10"/>
      <c r="D53" s="17"/>
      <c r="E53" s="10"/>
      <c r="F53" s="10"/>
      <c r="G53" s="17"/>
      <c r="H53" s="17"/>
    </row>
    <row r="54" spans="1:8" s="1" customFormat="1" ht="14" x14ac:dyDescent="0.3">
      <c r="A54" s="10"/>
      <c r="B54" s="90"/>
      <c r="C54" s="10"/>
      <c r="D54" s="17"/>
      <c r="E54" s="10"/>
      <c r="F54" s="10"/>
      <c r="G54" s="17"/>
      <c r="H54" s="17"/>
    </row>
    <row r="55" spans="1:8" s="1" customFormat="1" ht="14" x14ac:dyDescent="0.3">
      <c r="A55" s="10"/>
      <c r="B55" s="90"/>
      <c r="C55" s="10"/>
      <c r="D55" s="17"/>
      <c r="E55" s="10"/>
      <c r="F55" s="10"/>
      <c r="G55" s="17"/>
      <c r="H55" s="17"/>
    </row>
    <row r="56" spans="1:8" s="1" customFormat="1" ht="14" x14ac:dyDescent="0.3">
      <c r="A56" s="10"/>
      <c r="B56" s="90"/>
      <c r="C56" s="10"/>
      <c r="D56" s="17"/>
      <c r="E56" s="10"/>
      <c r="F56" s="10"/>
      <c r="G56" s="17"/>
      <c r="H56" s="17"/>
    </row>
    <row r="57" spans="1:8" s="1" customFormat="1" ht="14" x14ac:dyDescent="0.3">
      <c r="A57" s="10"/>
      <c r="B57" s="90"/>
      <c r="C57" s="10"/>
      <c r="D57" s="17"/>
      <c r="E57" s="10"/>
      <c r="F57" s="10"/>
      <c r="G57" s="17"/>
      <c r="H57" s="17"/>
    </row>
    <row r="58" spans="1:8" s="1" customFormat="1" ht="14" x14ac:dyDescent="0.3">
      <c r="A58" s="10"/>
      <c r="B58" s="90"/>
      <c r="C58" s="10"/>
      <c r="D58" s="17"/>
      <c r="E58" s="10"/>
      <c r="F58" s="10"/>
      <c r="G58" s="17"/>
      <c r="H58" s="17"/>
    </row>
    <row r="59" spans="1:8" s="1" customFormat="1" ht="14" x14ac:dyDescent="0.3">
      <c r="A59" s="10"/>
      <c r="B59" s="90"/>
      <c r="C59" s="10"/>
      <c r="D59" s="17"/>
      <c r="E59" s="10"/>
      <c r="F59" s="10"/>
      <c r="G59" s="17"/>
      <c r="H59" s="17"/>
    </row>
    <row r="60" spans="1:8" s="1" customFormat="1" ht="14" x14ac:dyDescent="0.3">
      <c r="A60" s="10"/>
      <c r="B60" s="90"/>
      <c r="C60" s="10"/>
      <c r="D60" s="17"/>
      <c r="E60" s="10"/>
      <c r="F60" s="10"/>
      <c r="G60" s="17"/>
      <c r="H60" s="17"/>
    </row>
    <row r="61" spans="1:8" s="1" customFormat="1" ht="14" x14ac:dyDescent="0.3">
      <c r="A61" s="10"/>
      <c r="B61" s="90"/>
      <c r="C61" s="10"/>
      <c r="D61" s="17"/>
      <c r="E61" s="10"/>
      <c r="F61" s="10"/>
      <c r="G61" s="17"/>
      <c r="H61" s="17"/>
    </row>
    <row r="62" spans="1:8" s="1" customFormat="1" ht="14" x14ac:dyDescent="0.3">
      <c r="A62" s="10"/>
      <c r="B62" s="90"/>
      <c r="C62" s="10"/>
      <c r="D62" s="17"/>
      <c r="E62" s="10"/>
      <c r="F62" s="10"/>
      <c r="G62" s="17"/>
      <c r="H62" s="17"/>
    </row>
    <row r="63" spans="1:8" s="1" customFormat="1" ht="14" x14ac:dyDescent="0.3">
      <c r="A63" s="10"/>
      <c r="B63" s="90"/>
      <c r="C63" s="10"/>
      <c r="D63" s="17"/>
      <c r="E63" s="10"/>
      <c r="F63" s="10"/>
      <c r="G63" s="17"/>
      <c r="H63" s="17"/>
    </row>
    <row r="64" spans="1:8" s="1" customFormat="1" ht="14" x14ac:dyDescent="0.3">
      <c r="A64" s="10"/>
      <c r="B64" s="90"/>
      <c r="C64" s="10"/>
      <c r="D64" s="17"/>
      <c r="E64" s="10"/>
      <c r="F64" s="10"/>
      <c r="G64" s="17"/>
      <c r="H64" s="17"/>
    </row>
    <row r="65" spans="1:8" s="1" customFormat="1" ht="14" x14ac:dyDescent="0.3">
      <c r="A65" s="10"/>
      <c r="B65" s="90"/>
      <c r="C65" s="10"/>
      <c r="D65" s="17"/>
      <c r="E65" s="10"/>
      <c r="F65" s="10"/>
      <c r="G65" s="17"/>
      <c r="H65" s="17"/>
    </row>
    <row r="66" spans="1:8" s="1" customFormat="1" ht="14" x14ac:dyDescent="0.3">
      <c r="A66" s="10"/>
      <c r="B66" s="90"/>
      <c r="C66" s="10"/>
      <c r="D66" s="17"/>
      <c r="E66" s="10"/>
      <c r="F66" s="10"/>
      <c r="G66" s="17"/>
      <c r="H66" s="17"/>
    </row>
    <row r="67" spans="1:8" s="1" customFormat="1" ht="14" x14ac:dyDescent="0.3">
      <c r="A67" s="10"/>
      <c r="B67" s="90"/>
      <c r="C67" s="10"/>
      <c r="D67" s="17"/>
      <c r="E67" s="10"/>
      <c r="F67" s="10"/>
      <c r="G67" s="17"/>
      <c r="H67" s="17"/>
    </row>
    <row r="68" spans="1:8" s="1" customFormat="1" ht="14" x14ac:dyDescent="0.3">
      <c r="A68" s="10"/>
      <c r="B68" s="90"/>
      <c r="C68" s="10"/>
      <c r="D68" s="17"/>
      <c r="E68" s="10"/>
      <c r="F68" s="10"/>
      <c r="G68" s="17"/>
      <c r="H68" s="17"/>
    </row>
    <row r="69" spans="1:8" s="1" customFormat="1" ht="14" x14ac:dyDescent="0.3">
      <c r="A69" s="10"/>
      <c r="B69" s="90"/>
      <c r="C69" s="10"/>
      <c r="D69" s="17"/>
      <c r="E69" s="10"/>
      <c r="F69" s="10"/>
      <c r="G69" s="17"/>
      <c r="H69" s="17"/>
    </row>
    <row r="70" spans="1:8" s="1" customFormat="1" ht="14" x14ac:dyDescent="0.3">
      <c r="A70" s="10"/>
      <c r="B70" s="90"/>
      <c r="C70" s="10"/>
      <c r="D70" s="17"/>
      <c r="E70" s="10"/>
      <c r="F70" s="10"/>
      <c r="G70" s="17"/>
      <c r="H70" s="17"/>
    </row>
    <row r="71" spans="1:8" s="1" customFormat="1" ht="14" x14ac:dyDescent="0.3">
      <c r="A71" s="10"/>
      <c r="B71" s="90"/>
      <c r="C71" s="10"/>
      <c r="D71" s="17"/>
      <c r="E71" s="10"/>
      <c r="F71" s="10"/>
      <c r="G71" s="17"/>
      <c r="H71" s="17"/>
    </row>
    <row r="72" spans="1:8" s="1" customFormat="1" ht="14" x14ac:dyDescent="0.3">
      <c r="A72" s="10"/>
      <c r="B72" s="90"/>
      <c r="C72" s="10"/>
      <c r="D72" s="17"/>
      <c r="E72" s="10"/>
      <c r="F72" s="10"/>
      <c r="G72" s="17"/>
      <c r="H72" s="17"/>
    </row>
    <row r="73" spans="1:8" s="1" customFormat="1" ht="14" x14ac:dyDescent="0.3">
      <c r="A73" s="10"/>
      <c r="B73" s="90"/>
      <c r="C73" s="10"/>
      <c r="D73" s="17"/>
      <c r="E73" s="10"/>
      <c r="F73" s="10"/>
      <c r="G73" s="17"/>
      <c r="H73" s="17"/>
    </row>
    <row r="74" spans="1:8" s="1" customFormat="1" ht="14" x14ac:dyDescent="0.3">
      <c r="A74" s="10"/>
      <c r="B74" s="90"/>
      <c r="C74" s="10"/>
      <c r="D74" s="17"/>
      <c r="E74" s="10"/>
      <c r="F74" s="10"/>
      <c r="G74" s="17"/>
      <c r="H74" s="17"/>
    </row>
    <row r="75" spans="1:8" s="1" customFormat="1" ht="14" x14ac:dyDescent="0.3">
      <c r="A75" s="10"/>
      <c r="B75" s="90"/>
      <c r="C75" s="10"/>
      <c r="D75" s="17"/>
      <c r="E75" s="10"/>
      <c r="F75" s="10"/>
      <c r="G75" s="17"/>
      <c r="H75" s="17"/>
    </row>
    <row r="76" spans="1:8" s="1" customFormat="1" ht="14" x14ac:dyDescent="0.3">
      <c r="A76" s="10"/>
      <c r="B76" s="90"/>
      <c r="C76" s="10"/>
      <c r="D76" s="17"/>
      <c r="E76" s="10"/>
      <c r="F76" s="10"/>
      <c r="G76" s="17"/>
      <c r="H76" s="17"/>
    </row>
    <row r="77" spans="1:8" s="1" customFormat="1" ht="14" x14ac:dyDescent="0.3">
      <c r="A77" s="10"/>
      <c r="B77" s="90"/>
      <c r="C77" s="10"/>
      <c r="D77" s="17"/>
      <c r="E77" s="10"/>
      <c r="F77" s="10"/>
      <c r="G77" s="17"/>
      <c r="H77" s="17"/>
    </row>
    <row r="78" spans="1:8" s="1" customFormat="1" ht="14" x14ac:dyDescent="0.3">
      <c r="A78" s="10"/>
      <c r="B78" s="90"/>
      <c r="C78" s="10"/>
      <c r="D78" s="17"/>
      <c r="E78" s="10"/>
      <c r="F78" s="10"/>
      <c r="G78" s="17"/>
      <c r="H78" s="17"/>
    </row>
    <row r="79" spans="1:8" s="1" customFormat="1" ht="14" x14ac:dyDescent="0.3">
      <c r="A79" s="10"/>
      <c r="B79" s="90"/>
      <c r="C79" s="10"/>
      <c r="D79" s="17"/>
      <c r="E79" s="10"/>
      <c r="F79" s="10"/>
      <c r="G79" s="17"/>
      <c r="H79" s="17"/>
    </row>
    <row r="80" spans="1:8" s="1" customFormat="1" ht="14" x14ac:dyDescent="0.3">
      <c r="A80" s="10"/>
      <c r="B80" s="90"/>
      <c r="C80" s="10"/>
      <c r="D80" s="17"/>
      <c r="E80" s="10"/>
      <c r="F80" s="10"/>
      <c r="G80" s="17"/>
      <c r="H80" s="17"/>
    </row>
    <row r="81" spans="1:8" s="1" customFormat="1" ht="14" x14ac:dyDescent="0.3">
      <c r="A81" s="10"/>
      <c r="B81" s="90"/>
      <c r="C81" s="10"/>
      <c r="D81" s="17"/>
      <c r="E81" s="10"/>
      <c r="F81" s="10"/>
      <c r="G81" s="17"/>
      <c r="H81" s="17"/>
    </row>
    <row r="82" spans="1:8" s="1" customFormat="1" ht="14" x14ac:dyDescent="0.3">
      <c r="A82" s="10"/>
      <c r="B82" s="90"/>
      <c r="C82" s="10"/>
      <c r="D82" s="17"/>
      <c r="E82" s="10"/>
      <c r="F82" s="10"/>
      <c r="G82" s="17"/>
      <c r="H82" s="17"/>
    </row>
    <row r="83" spans="1:8" s="1" customFormat="1" ht="14" x14ac:dyDescent="0.3">
      <c r="A83" s="10"/>
      <c r="B83" s="90"/>
      <c r="C83" s="10"/>
      <c r="D83" s="17"/>
      <c r="E83" s="10"/>
      <c r="F83" s="10"/>
      <c r="G83" s="17"/>
      <c r="H83" s="17"/>
    </row>
    <row r="84" spans="1:8" s="1" customFormat="1" ht="14" x14ac:dyDescent="0.3">
      <c r="A84" s="10"/>
      <c r="B84" s="90"/>
      <c r="C84" s="10"/>
      <c r="D84" s="17"/>
      <c r="E84" s="10"/>
      <c r="F84" s="10"/>
      <c r="G84" s="17"/>
      <c r="H84" s="17"/>
    </row>
    <row r="85" spans="1:8" s="1" customFormat="1" ht="14" x14ac:dyDescent="0.3">
      <c r="A85" s="10"/>
      <c r="B85" s="90"/>
      <c r="C85" s="10"/>
      <c r="D85" s="17"/>
      <c r="E85" s="10"/>
      <c r="F85" s="10"/>
      <c r="G85" s="17"/>
      <c r="H85" s="17"/>
    </row>
    <row r="86" spans="1:8" s="1" customFormat="1" ht="14" x14ac:dyDescent="0.3">
      <c r="A86" s="10"/>
      <c r="B86" s="90"/>
      <c r="C86" s="10"/>
      <c r="D86" s="17"/>
      <c r="E86" s="10"/>
      <c r="F86" s="10"/>
      <c r="G86" s="17"/>
      <c r="H86" s="17"/>
    </row>
    <row r="87" spans="1:8" s="1" customFormat="1" ht="14" x14ac:dyDescent="0.3">
      <c r="A87" s="10"/>
      <c r="B87" s="90"/>
      <c r="C87" s="10"/>
      <c r="D87" s="17"/>
      <c r="E87" s="10"/>
      <c r="F87" s="10"/>
      <c r="G87" s="17"/>
      <c r="H87" s="17"/>
    </row>
    <row r="88" spans="1:8" s="1" customFormat="1" ht="14" x14ac:dyDescent="0.3">
      <c r="A88" s="10"/>
      <c r="B88" s="90"/>
      <c r="C88" s="10"/>
      <c r="D88" s="17"/>
      <c r="E88" s="10"/>
      <c r="F88" s="10"/>
      <c r="G88" s="17"/>
      <c r="H88" s="17"/>
    </row>
    <row r="89" spans="1:8" s="1" customFormat="1" ht="14" x14ac:dyDescent="0.3">
      <c r="A89" s="10"/>
      <c r="B89" s="90"/>
      <c r="C89" s="10"/>
      <c r="D89" s="17"/>
      <c r="E89" s="10"/>
      <c r="F89" s="10"/>
      <c r="G89" s="17"/>
      <c r="H89" s="17"/>
    </row>
    <row r="90" spans="1:8" s="1" customFormat="1" ht="14" x14ac:dyDescent="0.3">
      <c r="A90" s="10"/>
      <c r="B90" s="90"/>
      <c r="C90" s="10"/>
      <c r="D90" s="17"/>
      <c r="E90" s="10"/>
      <c r="F90" s="10"/>
      <c r="G90" s="17"/>
      <c r="H90" s="17"/>
    </row>
    <row r="91" spans="1:8" s="1" customFormat="1" ht="14" x14ac:dyDescent="0.3">
      <c r="A91" s="10"/>
      <c r="B91" s="90"/>
      <c r="C91" s="10"/>
      <c r="D91" s="17"/>
      <c r="E91" s="10"/>
      <c r="F91" s="10"/>
      <c r="G91" s="17"/>
      <c r="H91" s="17"/>
    </row>
    <row r="92" spans="1:8" s="1" customFormat="1" ht="14" x14ac:dyDescent="0.3">
      <c r="A92" s="10"/>
      <c r="B92" s="90"/>
      <c r="C92" s="10"/>
      <c r="D92" s="17"/>
      <c r="E92" s="10"/>
      <c r="F92" s="10"/>
      <c r="G92" s="17"/>
      <c r="H92" s="17"/>
    </row>
    <row r="93" spans="1:8" s="1" customFormat="1" ht="14" x14ac:dyDescent="0.3">
      <c r="A93" s="10"/>
      <c r="B93" s="90"/>
      <c r="C93" s="10"/>
      <c r="D93" s="17"/>
      <c r="E93" s="10"/>
      <c r="F93" s="10"/>
      <c r="G93" s="17"/>
      <c r="H93" s="17"/>
    </row>
    <row r="94" spans="1:8" s="1" customFormat="1" ht="14" x14ac:dyDescent="0.3">
      <c r="A94" s="10"/>
      <c r="B94" s="90"/>
      <c r="C94" s="10"/>
      <c r="D94" s="17"/>
      <c r="E94" s="10"/>
      <c r="F94" s="10"/>
      <c r="G94" s="17"/>
      <c r="H94" s="17"/>
    </row>
    <row r="95" spans="1:8" s="1" customFormat="1" ht="14" x14ac:dyDescent="0.3">
      <c r="A95" s="10"/>
      <c r="B95" s="90"/>
      <c r="C95" s="10"/>
      <c r="D95" s="17"/>
      <c r="E95" s="10"/>
      <c r="F95" s="10"/>
      <c r="G95" s="17"/>
      <c r="H95" s="17"/>
    </row>
    <row r="96" spans="1:8" s="1" customFormat="1" ht="14" x14ac:dyDescent="0.3">
      <c r="A96" s="10"/>
      <c r="B96" s="90"/>
      <c r="C96" s="10"/>
      <c r="D96" s="17"/>
      <c r="E96" s="10"/>
      <c r="F96" s="10"/>
      <c r="G96" s="17"/>
      <c r="H96" s="17"/>
    </row>
    <row r="97" spans="1:8" s="1" customFormat="1" ht="14" x14ac:dyDescent="0.3">
      <c r="A97" s="10"/>
      <c r="B97" s="90"/>
      <c r="C97" s="10"/>
      <c r="D97" s="17"/>
      <c r="E97" s="10"/>
      <c r="F97" s="10"/>
      <c r="G97" s="17"/>
      <c r="H97" s="17"/>
    </row>
    <row r="98" spans="1:8" s="1" customFormat="1" ht="14" x14ac:dyDescent="0.3">
      <c r="A98" s="10"/>
      <c r="B98" s="90"/>
      <c r="C98" s="10"/>
      <c r="D98" s="17"/>
      <c r="E98" s="10"/>
      <c r="F98" s="10"/>
      <c r="G98" s="17"/>
      <c r="H98" s="17"/>
    </row>
    <row r="99" spans="1:8" s="1" customFormat="1" ht="14" x14ac:dyDescent="0.3">
      <c r="A99" s="10"/>
      <c r="B99" s="90"/>
      <c r="C99" s="10"/>
      <c r="D99" s="17"/>
      <c r="E99" s="10"/>
      <c r="F99" s="10"/>
      <c r="G99" s="17"/>
      <c r="H99" s="17"/>
    </row>
    <row r="100" spans="1:8" s="1" customFormat="1" ht="14" x14ac:dyDescent="0.3">
      <c r="A100" s="10"/>
      <c r="B100" s="90"/>
      <c r="C100" s="10"/>
      <c r="D100" s="17"/>
      <c r="E100" s="10"/>
      <c r="F100" s="10"/>
      <c r="G100" s="17"/>
      <c r="H100" s="17"/>
    </row>
  </sheetData>
  <phoneticPr fontId="70" type="noConversion"/>
  <dataValidations count="5">
    <dataValidation type="list" allowBlank="1" showInputMessage="1" showErrorMessage="1" sqref="E6:E25" xr:uid="{00000000-0002-0000-0900-000000000000}">
      <formula1>List_PSTN_Circuit_Type</formula1>
    </dataValidation>
    <dataValidation type="list" allowBlank="1" showInputMessage="1" showErrorMessage="1" sqref="A6:A100" xr:uid="{00000000-0002-0000-0900-000002000000}">
      <formula1>List_Site_Name</formula1>
    </dataValidation>
    <dataValidation type="list" allowBlank="1" showInputMessage="1" showErrorMessage="1" sqref="F6:F100" xr:uid="{00000000-0002-0000-0900-000003000000}">
      <formula1>List_Number_1to30</formula1>
    </dataValidation>
    <dataValidation type="list" allowBlank="1" showInputMessage="1" showErrorMessage="1" sqref="C6:C100" xr:uid="{00000000-0002-0000-0900-000004000000}">
      <formula1>List_Number_1to44</formula1>
    </dataValidation>
    <dataValidation type="list" allowBlank="1" showErrorMessage="1" sqref="B6:B100" xr:uid="{2320450F-DF6F-4ABA-9B6A-644F8D7FBD73}">
      <formula1>List_Friendly_Devices</formula1>
    </dataValidation>
  </dataValidations>
  <pageMargins left="0.511811024" right="0.511811024" top="0.78740157499999996" bottom="0.78740157499999996" header="0.31496062000000002" footer="0.31496062000000002"/>
  <pageSetup orientation="portrait" horizontalDpi="360" verticalDpi="360" r:id="rId1"/>
  <headerFooter>
    <oddFooter>&amp;L&amp;1#&amp;"Trebuchet MS"&amp;9&amp;K008542INTERNA</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5000000}">
          <x14:formula1>
            <xm:f>Database!$C$8:$C$9</xm:f>
          </x14:formula1>
          <xm:sqref>E26:E100</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C000"/>
  </sheetPr>
  <dimension ref="A1:L40"/>
  <sheetViews>
    <sheetView showGridLines="0" topLeftCell="A4" zoomScale="130" zoomScaleNormal="130" workbookViewId="0">
      <selection activeCell="L8" sqref="L8"/>
    </sheetView>
  </sheetViews>
  <sheetFormatPr defaultRowHeight="14" outlineLevelRow="1" x14ac:dyDescent="0.3"/>
  <cols>
    <col min="1" max="1" width="19" customWidth="1"/>
    <col min="2" max="2" width="20.33203125" customWidth="1"/>
    <col min="3" max="3" width="23.25" customWidth="1"/>
    <col min="4" max="4" width="20.5" customWidth="1"/>
    <col min="5" max="5" width="20.33203125" customWidth="1"/>
    <col min="6" max="6" width="18.75" customWidth="1"/>
    <col min="7" max="7" width="13.75" customWidth="1"/>
    <col min="8" max="8" width="13.25" customWidth="1"/>
    <col min="9" max="10" width="21.33203125" customWidth="1"/>
    <col min="11" max="11" width="21.58203125" customWidth="1"/>
    <col min="12" max="12" width="20.83203125" customWidth="1"/>
  </cols>
  <sheetData>
    <row r="1" spans="1:12" ht="23" hidden="1" outlineLevel="1" x14ac:dyDescent="0.3">
      <c r="A1" s="66" t="s">
        <v>459</v>
      </c>
      <c r="B1" s="66" t="s">
        <v>801</v>
      </c>
      <c r="C1" s="66" t="s">
        <v>827</v>
      </c>
      <c r="D1" s="66" t="s">
        <v>828</v>
      </c>
      <c r="E1" s="66" t="s">
        <v>829</v>
      </c>
      <c r="F1" s="66" t="s">
        <v>830</v>
      </c>
      <c r="G1" s="66" t="s">
        <v>831</v>
      </c>
      <c r="H1" s="66" t="s">
        <v>832</v>
      </c>
      <c r="I1" s="66" t="s">
        <v>833</v>
      </c>
      <c r="J1" s="66" t="s">
        <v>834</v>
      </c>
      <c r="K1" s="66" t="s">
        <v>806</v>
      </c>
      <c r="L1" s="66" t="s">
        <v>835</v>
      </c>
    </row>
    <row r="2" spans="1:12" hidden="1" outlineLevel="1" x14ac:dyDescent="0.3">
      <c r="A2" s="24" t="s">
        <v>474</v>
      </c>
      <c r="B2" s="24" t="s">
        <v>836</v>
      </c>
      <c r="C2" s="24" t="s">
        <v>837</v>
      </c>
      <c r="D2" s="24" t="s">
        <v>605</v>
      </c>
      <c r="E2" s="24" t="s">
        <v>838</v>
      </c>
      <c r="F2" s="24" t="s">
        <v>66</v>
      </c>
      <c r="G2" s="24" t="s">
        <v>839</v>
      </c>
      <c r="H2" s="24" t="s">
        <v>67</v>
      </c>
      <c r="I2" s="24" t="s">
        <v>67</v>
      </c>
      <c r="J2" s="24" t="s">
        <v>840</v>
      </c>
      <c r="K2" s="27">
        <v>55113817</v>
      </c>
      <c r="L2" s="27" t="s">
        <v>811</v>
      </c>
    </row>
    <row r="3" spans="1:12" hidden="1" outlineLevel="1" x14ac:dyDescent="0.3">
      <c r="A3" s="24" t="s">
        <v>503</v>
      </c>
      <c r="B3" s="24" t="s">
        <v>841</v>
      </c>
      <c r="C3" s="24" t="s">
        <v>842</v>
      </c>
      <c r="D3" s="24" t="s">
        <v>819</v>
      </c>
      <c r="E3" s="24" t="s">
        <v>843</v>
      </c>
      <c r="F3" s="24" t="s">
        <v>83</v>
      </c>
      <c r="G3" s="24" t="s">
        <v>844</v>
      </c>
      <c r="H3" s="24" t="s">
        <v>47</v>
      </c>
      <c r="I3" s="24" t="s">
        <v>47</v>
      </c>
      <c r="J3" s="24" t="s">
        <v>845</v>
      </c>
      <c r="K3" s="27">
        <v>55216166</v>
      </c>
      <c r="L3" s="27" t="s">
        <v>816</v>
      </c>
    </row>
    <row r="4" spans="1:12" ht="30" customHeight="1" collapsed="1" x14ac:dyDescent="0.3">
      <c r="A4" s="66" t="s">
        <v>391</v>
      </c>
      <c r="B4" s="66" t="s">
        <v>652</v>
      </c>
      <c r="C4" s="66" t="s">
        <v>822</v>
      </c>
      <c r="D4" s="66" t="s">
        <v>824</v>
      </c>
      <c r="E4" s="66" t="s">
        <v>846</v>
      </c>
      <c r="F4" s="66" t="s">
        <v>847</v>
      </c>
      <c r="G4" s="66" t="s">
        <v>848</v>
      </c>
      <c r="H4" s="66" t="s">
        <v>849</v>
      </c>
      <c r="I4" s="66" t="s">
        <v>850</v>
      </c>
      <c r="J4" s="66" t="s">
        <v>851</v>
      </c>
      <c r="K4" s="64" t="s">
        <v>825</v>
      </c>
      <c r="L4" s="64" t="s">
        <v>826</v>
      </c>
    </row>
    <row r="5" spans="1:12" x14ac:dyDescent="0.3">
      <c r="A5" s="10"/>
      <c r="B5" s="90"/>
      <c r="C5" s="59"/>
      <c r="D5" s="102"/>
      <c r="E5" s="133"/>
      <c r="F5" s="58"/>
      <c r="G5" s="103"/>
      <c r="H5" s="103"/>
      <c r="I5" s="133"/>
      <c r="J5" s="58"/>
      <c r="K5" s="59"/>
      <c r="L5" s="95"/>
    </row>
    <row r="6" spans="1:12" x14ac:dyDescent="0.3">
      <c r="A6" s="10"/>
      <c r="B6" s="90"/>
      <c r="C6" s="59"/>
      <c r="D6" s="102"/>
      <c r="E6" s="133"/>
      <c r="F6" s="58"/>
      <c r="G6" s="103"/>
      <c r="H6" s="103"/>
      <c r="I6" s="133"/>
      <c r="J6" s="58"/>
      <c r="K6" s="59"/>
      <c r="L6" s="95"/>
    </row>
    <row r="7" spans="1:12" x14ac:dyDescent="0.3">
      <c r="A7" s="10"/>
      <c r="B7" s="90"/>
      <c r="C7" s="59"/>
      <c r="D7" s="60"/>
      <c r="E7" s="58"/>
      <c r="F7" s="58"/>
      <c r="G7" s="58"/>
      <c r="H7" s="58"/>
      <c r="I7" s="58"/>
      <c r="J7" s="58"/>
      <c r="K7" s="59"/>
      <c r="L7" s="95"/>
    </row>
    <row r="8" spans="1:12" x14ac:dyDescent="0.3">
      <c r="A8" s="10"/>
      <c r="B8" s="90"/>
      <c r="C8" s="59"/>
      <c r="D8" s="60"/>
      <c r="E8" s="58"/>
      <c r="F8" s="58"/>
      <c r="G8" s="58"/>
      <c r="H8" s="58"/>
      <c r="I8" s="58"/>
      <c r="J8" s="58"/>
      <c r="K8" s="59"/>
      <c r="L8" s="59"/>
    </row>
    <row r="9" spans="1:12" x14ac:dyDescent="0.3">
      <c r="A9" s="10"/>
      <c r="B9" s="90"/>
      <c r="C9" s="59"/>
      <c r="D9" s="60"/>
      <c r="E9" s="58"/>
      <c r="F9" s="58"/>
      <c r="G9" s="58"/>
      <c r="H9" s="58"/>
      <c r="I9" s="58"/>
      <c r="J9" s="58"/>
      <c r="K9" s="59"/>
      <c r="L9" s="59"/>
    </row>
    <row r="10" spans="1:12" x14ac:dyDescent="0.3">
      <c r="A10" s="10"/>
      <c r="B10" s="90"/>
      <c r="C10" s="59"/>
      <c r="D10" s="60"/>
      <c r="E10" s="58"/>
      <c r="F10" s="58"/>
      <c r="G10" s="58"/>
      <c r="H10" s="58"/>
      <c r="I10" s="58"/>
      <c r="J10" s="58"/>
      <c r="K10" s="59"/>
      <c r="L10" s="59"/>
    </row>
    <row r="11" spans="1:12" x14ac:dyDescent="0.3">
      <c r="A11" s="10"/>
      <c r="B11" s="90"/>
      <c r="C11" s="59"/>
      <c r="D11" s="60"/>
      <c r="E11" s="58"/>
      <c r="F11" s="58"/>
      <c r="G11" s="58"/>
      <c r="H11" s="58"/>
      <c r="I11" s="58"/>
      <c r="J11" s="58"/>
      <c r="K11" s="59"/>
      <c r="L11" s="59"/>
    </row>
    <row r="12" spans="1:12" x14ac:dyDescent="0.3">
      <c r="A12" s="10"/>
      <c r="B12" s="90"/>
      <c r="C12" s="59"/>
      <c r="D12" s="60"/>
      <c r="E12" s="58"/>
      <c r="F12" s="58"/>
      <c r="G12" s="58"/>
      <c r="H12" s="58"/>
      <c r="I12" s="58"/>
      <c r="J12" s="58"/>
      <c r="K12" s="59"/>
      <c r="L12" s="59"/>
    </row>
    <row r="13" spans="1:12" x14ac:dyDescent="0.3">
      <c r="A13" s="10"/>
      <c r="B13" s="90"/>
      <c r="C13" s="59"/>
      <c r="D13" s="60"/>
      <c r="E13" s="58"/>
      <c r="F13" s="58"/>
      <c r="G13" s="58"/>
      <c r="H13" s="58"/>
      <c r="I13" s="58"/>
      <c r="J13" s="58"/>
      <c r="K13" s="59"/>
      <c r="L13" s="59"/>
    </row>
    <row r="14" spans="1:12" x14ac:dyDescent="0.3">
      <c r="A14" s="10"/>
      <c r="B14" s="90"/>
      <c r="C14" s="59"/>
      <c r="D14" s="60"/>
      <c r="E14" s="58"/>
      <c r="F14" s="58"/>
      <c r="G14" s="58"/>
      <c r="H14" s="58"/>
      <c r="I14" s="58"/>
      <c r="J14" s="58"/>
      <c r="K14" s="59"/>
      <c r="L14" s="59"/>
    </row>
    <row r="15" spans="1:12" x14ac:dyDescent="0.3">
      <c r="A15" s="10"/>
      <c r="B15" s="90"/>
      <c r="C15" s="59"/>
      <c r="D15" s="60"/>
      <c r="E15" s="58"/>
      <c r="F15" s="58"/>
      <c r="G15" s="58"/>
      <c r="H15" s="58"/>
      <c r="I15" s="58"/>
      <c r="J15" s="58"/>
      <c r="K15" s="59"/>
      <c r="L15" s="59"/>
    </row>
    <row r="16" spans="1:12" x14ac:dyDescent="0.3">
      <c r="A16" s="10"/>
      <c r="B16" s="90"/>
      <c r="C16" s="59"/>
      <c r="D16" s="60"/>
      <c r="E16" s="58"/>
      <c r="F16" s="58"/>
      <c r="G16" s="58"/>
      <c r="H16" s="58"/>
      <c r="I16" s="58"/>
      <c r="J16" s="58"/>
      <c r="K16" s="59"/>
      <c r="L16" s="59"/>
    </row>
    <row r="17" spans="1:12" x14ac:dyDescent="0.3">
      <c r="A17" s="10"/>
      <c r="B17" s="90"/>
      <c r="C17" s="59"/>
      <c r="D17" s="60"/>
      <c r="E17" s="58"/>
      <c r="F17" s="58"/>
      <c r="G17" s="58"/>
      <c r="H17" s="58"/>
      <c r="I17" s="58"/>
      <c r="J17" s="58"/>
      <c r="K17" s="59"/>
      <c r="L17" s="59"/>
    </row>
    <row r="18" spans="1:12" x14ac:dyDescent="0.3">
      <c r="A18" s="10"/>
      <c r="B18" s="90"/>
      <c r="C18" s="59"/>
      <c r="D18" s="60"/>
      <c r="E18" s="58"/>
      <c r="F18" s="58"/>
      <c r="G18" s="58"/>
      <c r="H18" s="58"/>
      <c r="I18" s="58"/>
      <c r="J18" s="58"/>
      <c r="K18" s="59"/>
      <c r="L18" s="59"/>
    </row>
    <row r="19" spans="1:12" x14ac:dyDescent="0.3">
      <c r="A19" s="10"/>
      <c r="B19" s="90"/>
      <c r="C19" s="59"/>
      <c r="D19" s="60"/>
      <c r="E19" s="58"/>
      <c r="F19" s="58"/>
      <c r="G19" s="58"/>
      <c r="H19" s="58"/>
      <c r="I19" s="58"/>
      <c r="J19" s="58"/>
      <c r="K19" s="59"/>
      <c r="L19" s="59"/>
    </row>
    <row r="20" spans="1:12" x14ac:dyDescent="0.3">
      <c r="A20" s="10"/>
      <c r="B20" s="90"/>
      <c r="C20" s="59"/>
      <c r="D20" s="60"/>
      <c r="E20" s="58"/>
      <c r="F20" s="58"/>
      <c r="G20" s="58"/>
      <c r="H20" s="58"/>
      <c r="I20" s="58"/>
      <c r="J20" s="58"/>
      <c r="K20" s="59"/>
      <c r="L20" s="59"/>
    </row>
    <row r="21" spans="1:12" x14ac:dyDescent="0.3">
      <c r="A21" s="10"/>
      <c r="B21" s="90"/>
      <c r="C21" s="59"/>
      <c r="D21" s="60"/>
      <c r="E21" s="58"/>
      <c r="F21" s="58"/>
      <c r="G21" s="58"/>
      <c r="H21" s="58"/>
      <c r="I21" s="58"/>
      <c r="J21" s="58"/>
      <c r="K21" s="59"/>
      <c r="L21" s="59"/>
    </row>
    <row r="22" spans="1:12" x14ac:dyDescent="0.3">
      <c r="A22" s="10"/>
      <c r="B22" s="90"/>
      <c r="C22" s="59"/>
      <c r="D22" s="60"/>
      <c r="E22" s="58"/>
      <c r="F22" s="58"/>
      <c r="G22" s="58"/>
      <c r="H22" s="58"/>
      <c r="I22" s="58"/>
      <c r="J22" s="58"/>
      <c r="K22" s="59"/>
      <c r="L22" s="59"/>
    </row>
    <row r="23" spans="1:12" x14ac:dyDescent="0.3">
      <c r="A23" s="10"/>
      <c r="B23" s="90"/>
      <c r="C23" s="59"/>
      <c r="D23" s="60"/>
      <c r="E23" s="58"/>
      <c r="F23" s="58"/>
      <c r="G23" s="58"/>
      <c r="H23" s="58"/>
      <c r="I23" s="58"/>
      <c r="J23" s="58"/>
      <c r="K23" s="59"/>
      <c r="L23" s="59"/>
    </row>
    <row r="24" spans="1:12" x14ac:dyDescent="0.3">
      <c r="A24" s="10"/>
      <c r="B24" s="90"/>
      <c r="C24" s="59"/>
      <c r="D24" s="60"/>
      <c r="E24" s="58"/>
      <c r="F24" s="58"/>
      <c r="G24" s="58"/>
      <c r="H24" s="58"/>
      <c r="I24" s="58"/>
      <c r="J24" s="58"/>
      <c r="K24" s="59"/>
      <c r="L24" s="59"/>
    </row>
    <row r="25" spans="1:12" x14ac:dyDescent="0.3">
      <c r="A25" s="10"/>
      <c r="B25" s="90"/>
      <c r="C25" s="59"/>
      <c r="D25" s="60"/>
      <c r="E25" s="58"/>
      <c r="F25" s="58"/>
      <c r="G25" s="58"/>
      <c r="H25" s="58"/>
      <c r="I25" s="58"/>
      <c r="J25" s="58"/>
      <c r="K25" s="59"/>
      <c r="L25" s="59"/>
    </row>
    <row r="26" spans="1:12" x14ac:dyDescent="0.3">
      <c r="A26" s="10"/>
      <c r="B26" s="90"/>
      <c r="C26" s="59"/>
      <c r="D26" s="60"/>
      <c r="E26" s="58"/>
      <c r="F26" s="58"/>
      <c r="G26" s="58"/>
      <c r="H26" s="58"/>
      <c r="I26" s="58"/>
      <c r="J26" s="58"/>
      <c r="K26" s="59"/>
      <c r="L26" s="59"/>
    </row>
    <row r="27" spans="1:12" x14ac:dyDescent="0.3">
      <c r="A27" s="10"/>
      <c r="B27" s="90"/>
      <c r="C27" s="59"/>
      <c r="D27" s="60"/>
      <c r="E27" s="58"/>
      <c r="F27" s="58"/>
      <c r="G27" s="58"/>
      <c r="H27" s="58"/>
      <c r="I27" s="58"/>
      <c r="J27" s="58"/>
      <c r="K27" s="59"/>
      <c r="L27" s="59"/>
    </row>
    <row r="28" spans="1:12" x14ac:dyDescent="0.3">
      <c r="A28" s="10"/>
      <c r="B28" s="90"/>
      <c r="C28" s="59"/>
      <c r="D28" s="60"/>
      <c r="E28" s="58"/>
      <c r="F28" s="58"/>
      <c r="G28" s="58"/>
      <c r="H28" s="58"/>
      <c r="I28" s="58"/>
      <c r="J28" s="58"/>
      <c r="K28" s="59"/>
      <c r="L28" s="59"/>
    </row>
    <row r="29" spans="1:12" x14ac:dyDescent="0.3">
      <c r="A29" s="10"/>
      <c r="B29" s="90"/>
      <c r="C29" s="59"/>
      <c r="D29" s="60"/>
      <c r="E29" s="58"/>
      <c r="F29" s="58"/>
      <c r="G29" s="58"/>
      <c r="H29" s="58"/>
      <c r="I29" s="58"/>
      <c r="J29" s="58"/>
      <c r="K29" s="59"/>
      <c r="L29" s="59"/>
    </row>
    <row r="30" spans="1:12" x14ac:dyDescent="0.3">
      <c r="A30" s="10"/>
      <c r="B30" s="90"/>
      <c r="C30" s="59"/>
      <c r="D30" s="60"/>
      <c r="E30" s="58"/>
      <c r="F30" s="58"/>
      <c r="G30" s="58"/>
      <c r="H30" s="58"/>
      <c r="I30" s="58"/>
      <c r="J30" s="58"/>
      <c r="K30" s="59"/>
      <c r="L30" s="59"/>
    </row>
    <row r="31" spans="1:12" x14ac:dyDescent="0.3">
      <c r="A31" s="10"/>
      <c r="B31" s="90"/>
      <c r="C31" s="59"/>
      <c r="D31" s="60"/>
      <c r="E31" s="58"/>
      <c r="F31" s="58"/>
      <c r="G31" s="58"/>
      <c r="H31" s="58"/>
      <c r="I31" s="58"/>
      <c r="J31" s="58"/>
      <c r="K31" s="59"/>
      <c r="L31" s="59"/>
    </row>
    <row r="32" spans="1:12" x14ac:dyDescent="0.3">
      <c r="A32" s="10"/>
      <c r="B32" s="90"/>
      <c r="C32" s="59"/>
      <c r="D32" s="60"/>
      <c r="E32" s="58"/>
      <c r="F32" s="58"/>
      <c r="G32" s="58"/>
      <c r="H32" s="58"/>
      <c r="I32" s="58"/>
      <c r="J32" s="58"/>
      <c r="K32" s="59"/>
      <c r="L32" s="59"/>
    </row>
    <row r="33" spans="1:12" x14ac:dyDescent="0.3">
      <c r="A33" s="10"/>
      <c r="B33" s="90"/>
      <c r="C33" s="59"/>
      <c r="D33" s="60"/>
      <c r="E33" s="58"/>
      <c r="F33" s="58"/>
      <c r="G33" s="58"/>
      <c r="H33" s="58"/>
      <c r="I33" s="58"/>
      <c r="J33" s="58"/>
      <c r="K33" s="59"/>
      <c r="L33" s="59"/>
    </row>
    <row r="34" spans="1:12" x14ac:dyDescent="0.3">
      <c r="A34" s="10"/>
      <c r="B34" s="90"/>
      <c r="C34" s="59"/>
      <c r="D34" s="60"/>
      <c r="E34" s="58"/>
      <c r="F34" s="58"/>
      <c r="G34" s="58"/>
      <c r="H34" s="58"/>
      <c r="I34" s="58"/>
      <c r="J34" s="58"/>
      <c r="K34" s="59"/>
      <c r="L34" s="59"/>
    </row>
    <row r="35" spans="1:12" x14ac:dyDescent="0.3">
      <c r="A35" s="10"/>
      <c r="B35" s="90"/>
      <c r="C35" s="59"/>
      <c r="D35" s="60"/>
      <c r="E35" s="58"/>
      <c r="F35" s="58"/>
      <c r="G35" s="58"/>
      <c r="H35" s="58"/>
      <c r="I35" s="58"/>
      <c r="J35" s="58"/>
      <c r="K35" s="59"/>
      <c r="L35" s="59"/>
    </row>
    <row r="36" spans="1:12" x14ac:dyDescent="0.3">
      <c r="A36" s="10"/>
      <c r="B36" s="90"/>
      <c r="C36" s="59"/>
      <c r="D36" s="60"/>
      <c r="E36" s="58"/>
      <c r="F36" s="58"/>
      <c r="G36" s="58"/>
      <c r="H36" s="58"/>
      <c r="I36" s="58"/>
      <c r="J36" s="58"/>
      <c r="K36" s="59"/>
      <c r="L36" s="59"/>
    </row>
    <row r="37" spans="1:12" x14ac:dyDescent="0.3">
      <c r="A37" s="10"/>
      <c r="B37" s="90"/>
      <c r="C37" s="59"/>
      <c r="D37" s="60"/>
      <c r="E37" s="58"/>
      <c r="F37" s="58"/>
      <c r="G37" s="58"/>
      <c r="H37" s="58"/>
      <c r="I37" s="58"/>
      <c r="J37" s="58"/>
      <c r="K37" s="59"/>
      <c r="L37" s="59"/>
    </row>
    <row r="38" spans="1:12" x14ac:dyDescent="0.3">
      <c r="A38" s="10"/>
      <c r="B38" s="90"/>
      <c r="C38" s="59"/>
      <c r="D38" s="60"/>
      <c r="E38" s="58"/>
      <c r="F38" s="58"/>
      <c r="G38" s="58"/>
      <c r="H38" s="58"/>
      <c r="I38" s="58"/>
      <c r="J38" s="58"/>
      <c r="K38" s="59"/>
      <c r="L38" s="59"/>
    </row>
    <row r="39" spans="1:12" x14ac:dyDescent="0.3">
      <c r="A39" s="10"/>
      <c r="B39" s="90"/>
      <c r="C39" s="59"/>
      <c r="D39" s="60"/>
      <c r="E39" s="58"/>
      <c r="F39" s="58"/>
      <c r="G39" s="58"/>
      <c r="H39" s="58"/>
      <c r="I39" s="58"/>
      <c r="J39" s="58"/>
      <c r="K39" s="59"/>
      <c r="L39" s="59"/>
    </row>
    <row r="40" spans="1:12" x14ac:dyDescent="0.3">
      <c r="A40" s="10"/>
      <c r="B40" s="90"/>
      <c r="C40" s="59"/>
      <c r="D40" s="60"/>
      <c r="E40" s="58"/>
      <c r="F40" s="58"/>
      <c r="G40" s="58"/>
      <c r="H40" s="58"/>
      <c r="I40" s="58"/>
      <c r="J40" s="58"/>
      <c r="K40" s="59"/>
      <c r="L40" s="59"/>
    </row>
  </sheetData>
  <dataValidations count="4">
    <dataValidation type="list" allowBlank="1" showInputMessage="1" showErrorMessage="1" sqref="A5:A40" xr:uid="{00000000-0002-0000-1700-000000000000}">
      <formula1>List_Site_Name</formula1>
    </dataValidation>
    <dataValidation type="list" allowBlank="1" showInputMessage="1" showErrorMessage="1" sqref="F2:F3 F40" xr:uid="{00000000-0002-0000-1700-000002000000}">
      <formula1>List_SIP_Protocol</formula1>
    </dataValidation>
    <dataValidation type="list" allowBlank="1" showInputMessage="1" showErrorMessage="1" sqref="H2:J3 H40:J40" xr:uid="{00000000-0002-0000-1700-000003000000}">
      <formula1>List_SIP_Register_Type</formula1>
    </dataValidation>
    <dataValidation type="list" allowBlank="1" showErrorMessage="1" sqref="B5:B40" xr:uid="{92740A0A-653D-4F93-AA51-B4C1FE7D72C6}">
      <formula1>List_Friendly_Devices</formula1>
    </dataValidation>
  </dataValidations>
  <pageMargins left="0.511811024" right="0.511811024" top="0.78740157499999996" bottom="0.78740157499999996" header="0.31496062000000002" footer="0.31496062000000002"/>
  <pageSetup orientation="portrait" r:id="rId1"/>
  <headerFooter>
    <oddFooter>&amp;L&amp;1#&amp;"Trebuchet MS"&amp;9&amp;K008542INTERNA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03809" r:id="rId4" name="Drop Down 1">
              <controlPr defaultSize="0" print="0" autoFill="0" autoLine="0" autoPict="0">
                <anchor moveWithCells="1" sizeWithCells="1">
                  <from>
                    <xdr:col>0</xdr:col>
                    <xdr:colOff>0</xdr:colOff>
                    <xdr:row>4</xdr:row>
                    <xdr:rowOff>0</xdr:rowOff>
                  </from>
                  <to>
                    <xdr:col>1</xdr:col>
                    <xdr:colOff>165100</xdr:colOff>
                    <xdr:row>4</xdr:row>
                    <xdr:rowOff>0</xdr:rowOff>
                  </to>
                </anchor>
              </controlPr>
            </control>
          </mc:Choice>
        </mc:AlternateContent>
        <mc:AlternateContent xmlns:mc="http://schemas.openxmlformats.org/markup-compatibility/2006">
          <mc:Choice Requires="x14">
            <control shapeId="503810" r:id="rId5" name="Drop Down 2">
              <controlPr defaultSize="0" print="0" autoFill="0" autoLine="0" autoPict="0">
                <anchor moveWithCells="1" sizeWithCells="1">
                  <from>
                    <xdr:col>0</xdr:col>
                    <xdr:colOff>0</xdr:colOff>
                    <xdr:row>4</xdr:row>
                    <xdr:rowOff>0</xdr:rowOff>
                  </from>
                  <to>
                    <xdr:col>1</xdr:col>
                    <xdr:colOff>165100</xdr:colOff>
                    <xdr:row>4</xdr:row>
                    <xdr:rowOff>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25">
    <tabColor rgb="FFFFC000"/>
  </sheetPr>
  <dimension ref="A1:I28"/>
  <sheetViews>
    <sheetView showGridLines="0" topLeftCell="A4" zoomScale="130" zoomScaleNormal="130" workbookViewId="0">
      <selection activeCell="A4" sqref="A4:H5"/>
    </sheetView>
  </sheetViews>
  <sheetFormatPr defaultRowHeight="14" outlineLevelRow="1" x14ac:dyDescent="0.3"/>
  <cols>
    <col min="1" max="1" width="18.25" customWidth="1"/>
    <col min="2" max="2" width="18" customWidth="1"/>
    <col min="3" max="3" width="16.83203125" customWidth="1"/>
    <col min="4" max="4" width="20.83203125" customWidth="1"/>
    <col min="5" max="8" width="20.75" customWidth="1"/>
  </cols>
  <sheetData>
    <row r="1" spans="1:9" s="9" customFormat="1" ht="30" hidden="1" customHeight="1" outlineLevel="1" x14ac:dyDescent="0.3">
      <c r="A1" s="64" t="s">
        <v>459</v>
      </c>
      <c r="B1" s="64" t="s">
        <v>852</v>
      </c>
      <c r="C1" s="64" t="s">
        <v>853</v>
      </c>
      <c r="D1" s="64" t="s">
        <v>854</v>
      </c>
      <c r="E1" s="64" t="s">
        <v>855</v>
      </c>
      <c r="F1" s="64" t="s">
        <v>856</v>
      </c>
      <c r="G1" s="64" t="s">
        <v>857</v>
      </c>
      <c r="H1" s="64" t="s">
        <v>858</v>
      </c>
    </row>
    <row r="2" spans="1:9" hidden="1" outlineLevel="1" x14ac:dyDescent="0.3">
      <c r="A2" s="24" t="s">
        <v>474</v>
      </c>
      <c r="B2" s="21" t="s">
        <v>859</v>
      </c>
      <c r="C2" s="21" t="s">
        <v>860</v>
      </c>
      <c r="D2" s="24">
        <v>4</v>
      </c>
      <c r="E2" s="24" t="s">
        <v>861</v>
      </c>
      <c r="F2" s="24" t="s">
        <v>861</v>
      </c>
      <c r="G2" s="24" t="s">
        <v>861</v>
      </c>
      <c r="H2" s="24" t="s">
        <v>861</v>
      </c>
    </row>
    <row r="3" spans="1:9" hidden="1" outlineLevel="1" x14ac:dyDescent="0.3">
      <c r="A3" s="24" t="s">
        <v>503</v>
      </c>
      <c r="B3" s="21" t="s">
        <v>862</v>
      </c>
      <c r="C3" s="21" t="s">
        <v>863</v>
      </c>
      <c r="D3" s="24">
        <v>4</v>
      </c>
      <c r="E3" s="24" t="s">
        <v>861</v>
      </c>
      <c r="F3" s="24" t="s">
        <v>861</v>
      </c>
      <c r="G3" s="24" t="s">
        <v>864</v>
      </c>
      <c r="H3" s="24" t="s">
        <v>33</v>
      </c>
    </row>
    <row r="4" spans="1:9" s="9" customFormat="1" ht="30" customHeight="1" collapsed="1" x14ac:dyDescent="0.3">
      <c r="A4" s="64" t="s">
        <v>391</v>
      </c>
      <c r="B4" s="64" t="s">
        <v>784</v>
      </c>
      <c r="C4" s="64" t="s">
        <v>865</v>
      </c>
      <c r="D4" s="64" t="s">
        <v>792</v>
      </c>
      <c r="E4" s="64" t="s">
        <v>866</v>
      </c>
      <c r="F4" s="64" t="s">
        <v>796</v>
      </c>
      <c r="G4" s="64" t="s">
        <v>798</v>
      </c>
      <c r="H4" s="64" t="s">
        <v>799</v>
      </c>
      <c r="I4" s="137" t="s">
        <v>867</v>
      </c>
    </row>
    <row r="5" spans="1:9" ht="24" x14ac:dyDescent="0.3">
      <c r="A5" s="10" t="s">
        <v>403</v>
      </c>
      <c r="B5" s="2" t="s">
        <v>868</v>
      </c>
      <c r="C5" s="104" t="s">
        <v>869</v>
      </c>
      <c r="D5" s="10" t="s">
        <v>870</v>
      </c>
      <c r="E5" s="10" t="s">
        <v>861</v>
      </c>
      <c r="F5" s="2" t="s">
        <v>871</v>
      </c>
      <c r="G5" s="2" t="s">
        <v>872</v>
      </c>
      <c r="H5" s="10" t="s">
        <v>32</v>
      </c>
      <c r="I5" s="139">
        <v>752</v>
      </c>
    </row>
    <row r="6" spans="1:9" x14ac:dyDescent="0.3">
      <c r="A6" s="10"/>
      <c r="B6" s="2"/>
      <c r="C6" s="2"/>
      <c r="D6" s="10"/>
      <c r="E6" s="10"/>
      <c r="F6" s="2"/>
      <c r="G6" s="2"/>
      <c r="H6" s="10"/>
    </row>
    <row r="7" spans="1:9" x14ac:dyDescent="0.3">
      <c r="A7" s="10"/>
      <c r="B7" s="2"/>
      <c r="C7" s="2"/>
      <c r="D7" s="10"/>
      <c r="E7" s="10"/>
      <c r="F7" s="2"/>
      <c r="G7" s="2"/>
      <c r="H7" s="10"/>
    </row>
    <row r="8" spans="1:9" x14ac:dyDescent="0.3">
      <c r="A8" s="10"/>
      <c r="B8" s="2"/>
      <c r="C8" s="2"/>
      <c r="D8" s="10"/>
      <c r="E8" s="10"/>
      <c r="F8" s="2"/>
      <c r="G8" s="2"/>
      <c r="H8" s="10"/>
    </row>
    <row r="9" spans="1:9" x14ac:dyDescent="0.3">
      <c r="A9" s="10"/>
      <c r="B9" s="2"/>
      <c r="C9" s="2"/>
      <c r="D9" s="10"/>
      <c r="E9" s="10"/>
      <c r="F9" s="2"/>
      <c r="G9" s="2"/>
      <c r="H9" s="10"/>
    </row>
    <row r="10" spans="1:9" x14ac:dyDescent="0.3">
      <c r="A10" s="10"/>
      <c r="B10" s="2"/>
      <c r="C10" s="2"/>
      <c r="D10" s="10"/>
      <c r="E10" s="10"/>
      <c r="F10" s="2"/>
      <c r="G10" s="2"/>
      <c r="H10" s="10"/>
    </row>
    <row r="11" spans="1:9" x14ac:dyDescent="0.3">
      <c r="A11" s="10"/>
      <c r="B11" s="2"/>
      <c r="C11" s="104"/>
      <c r="D11" s="10"/>
      <c r="E11" s="10"/>
      <c r="F11" s="2"/>
      <c r="G11" s="2"/>
      <c r="H11" s="10"/>
      <c r="I11" s="139"/>
    </row>
    <row r="12" spans="1:9" x14ac:dyDescent="0.3">
      <c r="A12" s="10"/>
      <c r="B12" s="2"/>
      <c r="C12" s="2"/>
      <c r="D12" s="10"/>
      <c r="E12" s="10"/>
      <c r="F12" s="2"/>
      <c r="G12" s="2"/>
      <c r="H12" s="10"/>
    </row>
    <row r="13" spans="1:9" x14ac:dyDescent="0.3">
      <c r="A13" s="10"/>
      <c r="B13" s="2"/>
      <c r="C13" s="2"/>
      <c r="D13" s="10"/>
      <c r="E13" s="10"/>
      <c r="F13" s="2"/>
      <c r="G13" s="2"/>
      <c r="H13" s="10"/>
    </row>
    <row r="14" spans="1:9" x14ac:dyDescent="0.3">
      <c r="A14" s="10"/>
      <c r="B14" s="2"/>
      <c r="C14" s="2"/>
      <c r="D14" s="10"/>
      <c r="E14" s="10"/>
      <c r="F14" s="2"/>
      <c r="G14" s="2"/>
      <c r="H14" s="10"/>
    </row>
    <row r="15" spans="1:9" x14ac:dyDescent="0.3">
      <c r="A15" s="10"/>
      <c r="B15" s="2"/>
      <c r="C15" s="2"/>
      <c r="D15" s="10"/>
      <c r="E15" s="10"/>
      <c r="F15" s="2"/>
      <c r="G15" s="2"/>
      <c r="H15" s="10"/>
    </row>
    <row r="16" spans="1:9" x14ac:dyDescent="0.3">
      <c r="A16" s="10"/>
      <c r="B16" s="2"/>
      <c r="C16" s="2"/>
      <c r="D16" s="10"/>
      <c r="E16" s="10"/>
      <c r="F16" s="2"/>
      <c r="G16" s="2"/>
      <c r="H16" s="10"/>
    </row>
    <row r="17" spans="1:9" x14ac:dyDescent="0.3">
      <c r="A17" s="10"/>
      <c r="B17" s="2"/>
      <c r="C17" s="2"/>
      <c r="D17" s="10"/>
      <c r="E17" s="10"/>
      <c r="F17" s="2"/>
      <c r="G17" s="2"/>
      <c r="H17" s="10"/>
    </row>
    <row r="18" spans="1:9" x14ac:dyDescent="0.3">
      <c r="A18" s="10"/>
      <c r="B18" s="2"/>
      <c r="C18" s="104"/>
      <c r="D18" s="10"/>
      <c r="E18" s="10"/>
      <c r="F18" s="2"/>
      <c r="G18" s="2"/>
      <c r="H18" s="10"/>
      <c r="I18" s="139"/>
    </row>
    <row r="19" spans="1:9" x14ac:dyDescent="0.3">
      <c r="A19" s="10"/>
      <c r="B19" s="2"/>
      <c r="C19" s="2"/>
      <c r="D19" s="10"/>
      <c r="E19" s="10"/>
      <c r="F19" s="2"/>
      <c r="G19" s="2"/>
      <c r="H19" s="10"/>
    </row>
    <row r="20" spans="1:9" x14ac:dyDescent="0.3">
      <c r="A20" s="10"/>
      <c r="B20" s="2"/>
      <c r="C20" s="2"/>
      <c r="D20" s="10"/>
      <c r="E20" s="10"/>
      <c r="F20" s="2"/>
      <c r="G20" s="2"/>
      <c r="H20" s="10"/>
    </row>
    <row r="21" spans="1:9" x14ac:dyDescent="0.3">
      <c r="A21" s="10"/>
      <c r="B21" s="2"/>
      <c r="C21" s="2"/>
      <c r="D21" s="10"/>
      <c r="E21" s="10"/>
      <c r="F21" s="2"/>
      <c r="G21" s="2"/>
      <c r="H21" s="10"/>
    </row>
    <row r="22" spans="1:9" x14ac:dyDescent="0.3">
      <c r="A22" s="10"/>
      <c r="B22" s="2"/>
      <c r="C22" s="2"/>
      <c r="D22" s="10"/>
      <c r="E22" s="10"/>
      <c r="F22" s="2"/>
      <c r="G22" s="2"/>
      <c r="H22" s="10"/>
    </row>
    <row r="23" spans="1:9" x14ac:dyDescent="0.3">
      <c r="A23" s="10"/>
      <c r="B23" s="2"/>
      <c r="C23" s="2"/>
      <c r="D23" s="10"/>
      <c r="E23" s="10"/>
      <c r="F23" s="2"/>
      <c r="G23" s="2"/>
      <c r="H23" s="10"/>
    </row>
    <row r="24" spans="1:9" x14ac:dyDescent="0.3">
      <c r="A24" s="10"/>
      <c r="B24" s="2"/>
      <c r="C24" s="2"/>
      <c r="D24" s="10"/>
      <c r="E24" s="10"/>
      <c r="F24" s="2"/>
      <c r="G24" s="2"/>
      <c r="H24" s="10"/>
    </row>
    <row r="25" spans="1:9" x14ac:dyDescent="0.3">
      <c r="A25" s="10"/>
      <c r="B25" s="2"/>
      <c r="C25" s="2"/>
      <c r="D25" s="10"/>
      <c r="E25" s="10"/>
      <c r="F25" s="2"/>
      <c r="G25" s="2"/>
      <c r="H25" s="10"/>
    </row>
    <row r="26" spans="1:9" x14ac:dyDescent="0.3">
      <c r="A26" s="10"/>
      <c r="B26" s="2"/>
      <c r="C26" s="2"/>
      <c r="D26" s="10"/>
      <c r="E26" s="10"/>
      <c r="F26" s="2"/>
      <c r="G26" s="2"/>
      <c r="H26" s="10"/>
    </row>
    <row r="27" spans="1:9" x14ac:dyDescent="0.3">
      <c r="A27" s="10"/>
      <c r="B27" s="2"/>
      <c r="C27" s="2"/>
      <c r="D27" s="10"/>
      <c r="E27" s="10"/>
      <c r="F27" s="2"/>
      <c r="G27" s="2"/>
      <c r="H27" s="10"/>
    </row>
    <row r="28" spans="1:9" x14ac:dyDescent="0.3">
      <c r="A28" s="10"/>
      <c r="B28" s="2"/>
      <c r="C28" s="2"/>
      <c r="D28" s="10"/>
      <c r="E28" s="10"/>
      <c r="F28" s="2"/>
      <c r="G28" s="2"/>
      <c r="H28" s="10"/>
    </row>
  </sheetData>
  <dataValidations count="4">
    <dataValidation type="list" allowBlank="1" showInputMessage="1" showErrorMessage="1" sqref="D5:D28" xr:uid="{00000000-0002-0000-0B00-000000000000}">
      <formula1>List_Extension_Digits</formula1>
    </dataValidation>
    <dataValidation type="list" allowBlank="1" showInputMessage="1" showErrorMessage="1" sqref="E5:E28" xr:uid="{00000000-0002-0000-0B00-000001000000}">
      <formula1>List_Access_code_for_outgoing_line</formula1>
    </dataValidation>
    <dataValidation type="list" allowBlank="1" showInputMessage="1" showErrorMessage="1" sqref="A5:A28" xr:uid="{00000000-0002-0000-0B00-000002000000}">
      <formula1>List_Site_Name</formula1>
    </dataValidation>
    <dataValidation type="list" allowBlank="1" showInputMessage="1" showErrorMessage="1" sqref="H5:H28" xr:uid="{E398E7E2-8335-480A-B67E-8110B28F79D4}">
      <formula1>List_Yes_No</formula1>
    </dataValidation>
  </dataValidations>
  <pageMargins left="0.511811024" right="0.511811024" top="0.78740157499999996" bottom="0.78740157499999996" header="0.31496062000000002" footer="0.31496062000000002"/>
  <pageSetup orientation="portrait" r:id="rId1"/>
  <headerFooter>
    <oddFooter>&amp;L&amp;1#&amp;"Trebuchet MS"&amp;9&amp;K008542INTERNA</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26">
    <tabColor rgb="FFFFC000"/>
  </sheetPr>
  <dimension ref="A1:Q1989"/>
  <sheetViews>
    <sheetView showGridLines="0" zoomScale="80" zoomScaleNormal="80" workbookViewId="0">
      <selection activeCell="E121" sqref="E5:E121"/>
    </sheetView>
  </sheetViews>
  <sheetFormatPr defaultColWidth="9" defaultRowHeight="12" outlineLevelRow="1" x14ac:dyDescent="0.3"/>
  <cols>
    <col min="1" max="1" width="18.25" style="68" customWidth="1"/>
    <col min="2" max="2" width="21.83203125" style="68" customWidth="1"/>
    <col min="3" max="3" width="22.75" style="68" customWidth="1"/>
    <col min="4" max="4" width="19.75" style="68" customWidth="1"/>
    <col min="5" max="5" width="61.83203125" style="15" customWidth="1"/>
    <col min="6" max="7" width="15.75" style="15" customWidth="1"/>
    <col min="8" max="8" width="16.58203125" style="15" customWidth="1"/>
    <col min="9" max="9" width="23.25" style="15" customWidth="1"/>
    <col min="10" max="10" width="22" style="15" customWidth="1"/>
    <col min="11" max="11" width="19" style="15" customWidth="1"/>
    <col min="12" max="12" width="17.5" style="68" customWidth="1"/>
    <col min="13" max="13" width="17.75" style="68" customWidth="1"/>
    <col min="14" max="14" width="13.08203125" style="15" customWidth="1"/>
    <col min="15" max="15" width="10.08203125" style="15" customWidth="1"/>
    <col min="16" max="16" width="9" style="15"/>
    <col min="17" max="17" width="11.33203125" style="15" bestFit="1" customWidth="1"/>
    <col min="18" max="16384" width="9" style="15"/>
  </cols>
  <sheetData>
    <row r="1" spans="1:17" ht="23" outlineLevel="1" x14ac:dyDescent="0.3">
      <c r="A1" s="74" t="s">
        <v>391</v>
      </c>
      <c r="B1" s="74" t="s">
        <v>873</v>
      </c>
      <c r="C1" s="74" t="s">
        <v>874</v>
      </c>
      <c r="D1" s="74" t="s">
        <v>771</v>
      </c>
      <c r="E1" s="74" t="s">
        <v>875</v>
      </c>
      <c r="F1" s="74" t="s">
        <v>876</v>
      </c>
      <c r="G1" s="74" t="s">
        <v>877</v>
      </c>
      <c r="H1" s="74" t="s">
        <v>878</v>
      </c>
      <c r="I1" s="74" t="s">
        <v>879</v>
      </c>
      <c r="J1" s="74" t="s">
        <v>880</v>
      </c>
      <c r="K1" s="74" t="s">
        <v>881</v>
      </c>
      <c r="L1" s="74" t="s">
        <v>882</v>
      </c>
      <c r="M1" s="74" t="s">
        <v>883</v>
      </c>
    </row>
    <row r="2" spans="1:17" outlineLevel="1" x14ac:dyDescent="0.3">
      <c r="A2" s="10" t="s">
        <v>884</v>
      </c>
      <c r="B2" s="10" t="s">
        <v>885</v>
      </c>
      <c r="C2" s="10" t="s">
        <v>31</v>
      </c>
      <c r="D2" s="82" t="s">
        <v>886</v>
      </c>
      <c r="E2" s="10" t="s">
        <v>887</v>
      </c>
      <c r="F2" s="10" t="s">
        <v>275</v>
      </c>
      <c r="G2" s="10" t="s">
        <v>275</v>
      </c>
      <c r="H2" s="83" t="s">
        <v>128</v>
      </c>
      <c r="I2" s="10"/>
      <c r="J2" s="10"/>
      <c r="K2" s="10"/>
      <c r="L2" s="10" t="s">
        <v>885</v>
      </c>
      <c r="M2" s="10" t="s">
        <v>888</v>
      </c>
    </row>
    <row r="3" spans="1:17" outlineLevel="1" x14ac:dyDescent="0.3">
      <c r="A3" s="10" t="s">
        <v>889</v>
      </c>
      <c r="B3" s="10" t="s">
        <v>890</v>
      </c>
      <c r="C3" s="10" t="s">
        <v>73</v>
      </c>
      <c r="D3" s="82" t="s">
        <v>891</v>
      </c>
      <c r="E3" s="10" t="s">
        <v>302</v>
      </c>
      <c r="F3" s="10" t="s">
        <v>33</v>
      </c>
      <c r="G3" s="10" t="s">
        <v>33</v>
      </c>
      <c r="H3" s="83" t="s">
        <v>128</v>
      </c>
      <c r="I3" s="10"/>
      <c r="J3" s="10"/>
      <c r="K3" s="10"/>
      <c r="L3" s="10"/>
      <c r="M3" s="10"/>
    </row>
    <row r="4" spans="1:17" s="57" customFormat="1" ht="27.75" customHeight="1" x14ac:dyDescent="0.3">
      <c r="A4" s="74" t="s">
        <v>391</v>
      </c>
      <c r="B4" s="74" t="s">
        <v>873</v>
      </c>
      <c r="C4" s="74" t="s">
        <v>874</v>
      </c>
      <c r="D4" s="74" t="s">
        <v>771</v>
      </c>
      <c r="E4" s="74" t="s">
        <v>875</v>
      </c>
      <c r="F4" s="74" t="s">
        <v>892</v>
      </c>
      <c r="G4" s="74" t="s">
        <v>893</v>
      </c>
      <c r="H4" s="74" t="s">
        <v>894</v>
      </c>
      <c r="I4" s="74" t="s">
        <v>879</v>
      </c>
      <c r="J4" s="74" t="s">
        <v>880</v>
      </c>
      <c r="K4" s="74" t="s">
        <v>881</v>
      </c>
      <c r="L4" s="74" t="s">
        <v>882</v>
      </c>
      <c r="M4" s="74" t="s">
        <v>883</v>
      </c>
      <c r="N4" s="57" t="s">
        <v>895</v>
      </c>
      <c r="O4" s="57" t="s">
        <v>896</v>
      </c>
      <c r="P4" s="135" t="s">
        <v>897</v>
      </c>
    </row>
    <row r="5" spans="1:17" ht="14.5" x14ac:dyDescent="0.35">
      <c r="A5" s="10" t="s">
        <v>403</v>
      </c>
      <c r="B5" s="125" t="str">
        <f>VLOOKUP(D5,'OSV atual'!Q:S,3,0)</f>
        <v>BALANCA</v>
      </c>
      <c r="C5" s="125" t="str">
        <f>VLOOKUP(D5,'OSV atual'!Q:R,2,0)</f>
        <v>CRNacional</v>
      </c>
      <c r="D5" s="125">
        <v>551137959117</v>
      </c>
      <c r="E5" s="10" t="s">
        <v>55</v>
      </c>
      <c r="F5" s="10" t="s">
        <v>54</v>
      </c>
      <c r="G5" s="155">
        <f>VLOOKUP(D5,'dados dos ramais'!F:AI,30,0)</f>
        <v>551137959117</v>
      </c>
      <c r="H5" s="83" t="s">
        <v>128</v>
      </c>
      <c r="I5" s="10" t="s">
        <v>54</v>
      </c>
      <c r="J5" s="10" t="s">
        <v>899</v>
      </c>
      <c r="K5" s="155">
        <f>VLOOKUP(D5,'Call Pick up - sim ou não'!A:A,1,0)</f>
        <v>551137959117</v>
      </c>
      <c r="L5" s="10" t="s">
        <v>900</v>
      </c>
      <c r="M5" s="10" t="s">
        <v>900</v>
      </c>
      <c r="N5" s="125" t="str">
        <f>VLOOKUP(D5,'DLS atual'!A:C,3,0)</f>
        <v>10.252.140.6</v>
      </c>
      <c r="O5" s="141" t="s">
        <v>901</v>
      </c>
      <c r="P5" s="141" t="s">
        <v>901</v>
      </c>
      <c r="Q5" s="125">
        <f>VLOOKUP(D5,'dados dos ramais'!F:F,1,0)</f>
        <v>551137959117</v>
      </c>
    </row>
    <row r="6" spans="1:17" ht="14.5" x14ac:dyDescent="0.35">
      <c r="A6" s="10" t="s">
        <v>403</v>
      </c>
      <c r="B6" s="125" t="str">
        <f>VLOOKUP(D6,'OSV atual'!Q:S,3,0)</f>
        <v>PAINEL 600</v>
      </c>
      <c r="C6" s="125" t="str">
        <f>VLOOKUP(D6,'OSV atual'!Q:R,2,0)</f>
        <v>CRCelular</v>
      </c>
      <c r="D6" s="125">
        <v>551137959167</v>
      </c>
      <c r="E6" s="10" t="s">
        <v>55</v>
      </c>
      <c r="F6" s="10" t="s">
        <v>54</v>
      </c>
      <c r="G6" s="155">
        <f>VLOOKUP(D6,'dados dos ramais'!F:AI,30,0)</f>
        <v>551137959167</v>
      </c>
      <c r="H6" s="83" t="s">
        <v>128</v>
      </c>
      <c r="I6" s="10" t="s">
        <v>54</v>
      </c>
      <c r="J6" s="10" t="s">
        <v>899</v>
      </c>
      <c r="K6" s="155">
        <f>VLOOKUP(D6,'Call Pick up - sim ou não'!A:A,1,0)</f>
        <v>551137959167</v>
      </c>
      <c r="L6" s="10" t="s">
        <v>900</v>
      </c>
      <c r="M6" s="10" t="s">
        <v>900</v>
      </c>
      <c r="N6" s="125">
        <f>VLOOKUP(D6,'DLS atual'!A:C,3,0)</f>
        <v>10252141151</v>
      </c>
      <c r="O6" s="141" t="s">
        <v>901</v>
      </c>
      <c r="P6" s="141" t="s">
        <v>901</v>
      </c>
      <c r="Q6" s="125">
        <f>VLOOKUP(D6,'dados dos ramais'!F:F,1,0)</f>
        <v>551137959167</v>
      </c>
    </row>
    <row r="7" spans="1:17" ht="14.5" x14ac:dyDescent="0.35">
      <c r="A7" s="10" t="s">
        <v>403</v>
      </c>
      <c r="B7" s="125" t="str">
        <f>VLOOKUP(D7,'OSV atual'!Q:S,3,0)</f>
        <v>RECAP OP TEU</v>
      </c>
      <c r="C7" s="125" t="str">
        <f>VLOOKUP(D7,'OSV atual'!Q:R,2,0)</f>
        <v>CRRestrito</v>
      </c>
      <c r="D7" s="125">
        <v>551137959178</v>
      </c>
      <c r="E7" s="10" t="s">
        <v>55</v>
      </c>
      <c r="F7" s="10" t="s">
        <v>54</v>
      </c>
      <c r="G7" s="155">
        <f>VLOOKUP(D7,'dados dos ramais'!F:AI,30,0)</f>
        <v>551137959178</v>
      </c>
      <c r="H7" s="83" t="s">
        <v>128</v>
      </c>
      <c r="I7" s="10" t="s">
        <v>54</v>
      </c>
      <c r="J7" s="10" t="s">
        <v>899</v>
      </c>
      <c r="K7" s="155">
        <f>VLOOKUP(D7,'Call Pick up - sim ou não'!A:A,1,0)</f>
        <v>551137959178</v>
      </c>
      <c r="L7" s="10" t="s">
        <v>900</v>
      </c>
      <c r="M7" s="10" t="s">
        <v>900</v>
      </c>
      <c r="N7" s="125">
        <f>VLOOKUP(D7,'DLS atual'!A:C,3,0)</f>
        <v>10252141181</v>
      </c>
      <c r="O7" s="141" t="s">
        <v>901</v>
      </c>
      <c r="P7" s="141" t="s">
        <v>901</v>
      </c>
      <c r="Q7" s="125">
        <f>VLOOKUP(D7,'dados dos ramais'!F:F,1,0)</f>
        <v>551137959178</v>
      </c>
    </row>
    <row r="8" spans="1:17" ht="14.5" x14ac:dyDescent="0.35">
      <c r="A8" s="10" t="s">
        <v>403</v>
      </c>
      <c r="B8" s="125" t="str">
        <f>VLOOKUP(D8,'OSV atual'!Q:S,3,0)</f>
        <v>RECAP OP TEU</v>
      </c>
      <c r="C8" s="125" t="str">
        <f>VLOOKUP(D8,'OSV atual'!Q:R,2,0)</f>
        <v>CRNacional</v>
      </c>
      <c r="D8" s="125">
        <v>551137959188</v>
      </c>
      <c r="E8" s="10" t="s">
        <v>55</v>
      </c>
      <c r="F8" s="10" t="s">
        <v>54</v>
      </c>
      <c r="G8" s="155">
        <f>VLOOKUP(D8,'dados dos ramais'!F:AI,30,0)</f>
        <v>551137959188</v>
      </c>
      <c r="H8" s="83" t="s">
        <v>128</v>
      </c>
      <c r="I8" s="10" t="s">
        <v>54</v>
      </c>
      <c r="J8" s="10" t="s">
        <v>899</v>
      </c>
      <c r="K8" s="155">
        <f>VLOOKUP(D8,'Call Pick up - sim ou não'!A:A,1,0)</f>
        <v>551137959188</v>
      </c>
      <c r="L8" s="10" t="s">
        <v>900</v>
      </c>
      <c r="M8" s="10" t="s">
        <v>900</v>
      </c>
      <c r="N8" s="125">
        <f>VLOOKUP(D8,'DLS atual'!A:C,3,0)</f>
        <v>10252141136</v>
      </c>
      <c r="O8" s="141" t="s">
        <v>901</v>
      </c>
      <c r="P8" s="141" t="s">
        <v>901</v>
      </c>
      <c r="Q8" s="125">
        <f>VLOOKUP(D8,'dados dos ramais'!F:F,1,0)</f>
        <v>551137959188</v>
      </c>
    </row>
    <row r="9" spans="1:17" ht="14.5" x14ac:dyDescent="0.35">
      <c r="A9" s="10" t="s">
        <v>403</v>
      </c>
      <c r="B9" s="125" t="str">
        <f>VLOOKUP(D9,'OSV atual'!Q:S,3,0)</f>
        <v>RECAP OP RE</v>
      </c>
      <c r="C9" s="125" t="str">
        <f>VLOOKUP(D9,'OSV atual'!Q:R,2,0)</f>
        <v>CRCelular</v>
      </c>
      <c r="D9" s="125">
        <v>551137959278</v>
      </c>
      <c r="E9" s="10" t="s">
        <v>55</v>
      </c>
      <c r="F9" s="10" t="s">
        <v>54</v>
      </c>
      <c r="G9" s="155">
        <f>VLOOKUP(D9,'dados dos ramais'!F:AI,30,0)</f>
        <v>551137959278</v>
      </c>
      <c r="H9" s="83" t="s">
        <v>128</v>
      </c>
      <c r="I9" s="10" t="s">
        <v>54</v>
      </c>
      <c r="J9" s="10" t="s">
        <v>899</v>
      </c>
      <c r="K9" s="155">
        <f>VLOOKUP(D9,'Call Pick up - sim ou não'!A:A,1,0)</f>
        <v>551137959278</v>
      </c>
      <c r="L9" s="10" t="s">
        <v>900</v>
      </c>
      <c r="M9" s="10" t="s">
        <v>900</v>
      </c>
      <c r="N9" s="125">
        <f>VLOOKUP(D9,'DLS atual'!A:C,3,0)</f>
        <v>10252141143</v>
      </c>
      <c r="O9" s="141" t="s">
        <v>901</v>
      </c>
      <c r="P9" s="141" t="s">
        <v>901</v>
      </c>
      <c r="Q9" s="125">
        <f>VLOOKUP(D9,'dados dos ramais'!F:F,1,0)</f>
        <v>551137959278</v>
      </c>
    </row>
    <row r="10" spans="1:17" ht="14.5" x14ac:dyDescent="0.35">
      <c r="A10" s="10" t="s">
        <v>403</v>
      </c>
      <c r="B10" s="125" t="str">
        <f>VLOOKUP(D10,'OSV atual'!Q:S,3,0)</f>
        <v>RECAP OP TEU</v>
      </c>
      <c r="C10" s="125" t="str">
        <f>VLOOKUP(D10,'OSV atual'!Q:R,2,0)</f>
        <v>CRCelular</v>
      </c>
      <c r="D10" s="125">
        <v>551137959323</v>
      </c>
      <c r="E10" s="10" t="s">
        <v>55</v>
      </c>
      <c r="F10" s="10" t="s">
        <v>54</v>
      </c>
      <c r="G10" s="155">
        <f>VLOOKUP(D10,'dados dos ramais'!F:AI,30,0)</f>
        <v>551137959323</v>
      </c>
      <c r="H10" s="83" t="s">
        <v>128</v>
      </c>
      <c r="I10" s="10" t="s">
        <v>54</v>
      </c>
      <c r="J10" s="10" t="s">
        <v>899</v>
      </c>
      <c r="K10" s="155">
        <f>VLOOKUP(D10,'Call Pick up - sim ou não'!A:A,1,0)</f>
        <v>551137959323</v>
      </c>
      <c r="L10" s="10" t="s">
        <v>900</v>
      </c>
      <c r="M10" s="10" t="s">
        <v>900</v>
      </c>
      <c r="N10" s="125">
        <f>VLOOKUP(D10,'DLS atual'!A:C,3,0)</f>
        <v>10252141141</v>
      </c>
      <c r="O10" s="141" t="s">
        <v>901</v>
      </c>
      <c r="P10" s="141" t="s">
        <v>901</v>
      </c>
      <c r="Q10" s="125">
        <f>VLOOKUP(D10,'dados dos ramais'!F:F,1,0)</f>
        <v>551137959323</v>
      </c>
    </row>
    <row r="11" spans="1:17" ht="14.5" x14ac:dyDescent="0.35">
      <c r="A11" s="10" t="s">
        <v>403</v>
      </c>
      <c r="B11" s="125" t="str">
        <f>VLOOKUP(D11,'OSV atual'!Q:S,3,0)</f>
        <v>JESSICA</v>
      </c>
      <c r="C11" s="125" t="str">
        <f>VLOOKUP(D11,'OSV atual'!Q:R,2,0)</f>
        <v>CRNacional</v>
      </c>
      <c r="D11" s="125">
        <v>551137959373</v>
      </c>
      <c r="E11" s="10" t="s">
        <v>55</v>
      </c>
      <c r="F11" s="10" t="s">
        <v>54</v>
      </c>
      <c r="G11" s="155">
        <f>VLOOKUP(D11,'dados dos ramais'!F:AI,30,0)</f>
        <v>551137959373</v>
      </c>
      <c r="H11" s="83" t="s">
        <v>128</v>
      </c>
      <c r="I11" s="10" t="s">
        <v>54</v>
      </c>
      <c r="J11" s="10" t="s">
        <v>899</v>
      </c>
      <c r="K11" s="125" t="s">
        <v>54</v>
      </c>
      <c r="L11" s="10" t="s">
        <v>900</v>
      </c>
      <c r="M11" s="10" t="s">
        <v>900</v>
      </c>
      <c r="N11" s="125" t="str">
        <f>VLOOKUP(D11,'DLS atual'!A:C,3,0)</f>
        <v>10.252.139.15</v>
      </c>
      <c r="O11" s="141" t="s">
        <v>901</v>
      </c>
      <c r="P11" s="141" t="s">
        <v>901</v>
      </c>
      <c r="Q11" s="125">
        <f>VLOOKUP(D11,'dados dos ramais'!F:F,1,0)</f>
        <v>551137959373</v>
      </c>
    </row>
    <row r="12" spans="1:17" ht="14.5" x14ac:dyDescent="0.35">
      <c r="A12" s="10" t="s">
        <v>403</v>
      </c>
      <c r="B12" s="125" t="str">
        <f>VLOOKUP(D12,'OSV atual'!Q:S,3,0)</f>
        <v>ACESSO RECAP</v>
      </c>
      <c r="C12" s="125" t="str">
        <f>VLOOKUP(D12,'OSV atual'!Q:R,2,0)</f>
        <v>CRCelular</v>
      </c>
      <c r="D12" s="125">
        <v>551137957020</v>
      </c>
      <c r="E12" s="10" t="s">
        <v>55</v>
      </c>
      <c r="F12" s="10" t="s">
        <v>54</v>
      </c>
      <c r="G12" s="125" t="s">
        <v>54</v>
      </c>
      <c r="H12" s="83" t="s">
        <v>128</v>
      </c>
      <c r="I12" s="10" t="s">
        <v>54</v>
      </c>
      <c r="J12" s="10" t="s">
        <v>899</v>
      </c>
      <c r="K12" s="155">
        <f>VLOOKUP(D12,'Call Pick up - sim ou não'!A:A,1,0)</f>
        <v>551137957020</v>
      </c>
      <c r="L12" s="10" t="s">
        <v>900</v>
      </c>
      <c r="M12" s="10" t="s">
        <v>900</v>
      </c>
      <c r="N12" s="125" t="str">
        <f>VLOOKUP(D12,'DLS atual'!A:C,3,0)</f>
        <v>10.252.139.26</v>
      </c>
      <c r="O12" s="141" t="s">
        <v>901</v>
      </c>
      <c r="P12" s="141" t="s">
        <v>901</v>
      </c>
      <c r="Q12" s="125">
        <f>VLOOKUP(D12,'dados dos ramais'!F:F,1,0)</f>
        <v>551137957020</v>
      </c>
    </row>
    <row r="13" spans="1:17" ht="14.5" x14ac:dyDescent="0.35">
      <c r="A13" s="10" t="s">
        <v>403</v>
      </c>
      <c r="B13" s="125" t="str">
        <f>VLOOKUP(D13,'OSV atual'!Q:S,3,0)</f>
        <v>DIORGE RAMON</v>
      </c>
      <c r="C13" s="125" t="str">
        <f>VLOOKUP(D13,'OSV atual'!Q:R,2,0)</f>
        <v>CRNacional</v>
      </c>
      <c r="D13" s="125">
        <v>551137957048</v>
      </c>
      <c r="E13" s="10" t="s">
        <v>55</v>
      </c>
      <c r="F13" s="10" t="s">
        <v>54</v>
      </c>
      <c r="G13" s="125" t="s">
        <v>54</v>
      </c>
      <c r="H13" s="83" t="s">
        <v>128</v>
      </c>
      <c r="I13" s="10" t="s">
        <v>54</v>
      </c>
      <c r="J13" s="10" t="s">
        <v>899</v>
      </c>
      <c r="K13" s="155">
        <f>VLOOKUP(D13,'Call Pick up - sim ou não'!A:A,1,0)</f>
        <v>551137957048</v>
      </c>
      <c r="L13" s="10" t="s">
        <v>900</v>
      </c>
      <c r="M13" s="10" t="s">
        <v>900</v>
      </c>
      <c r="N13" s="125" t="str">
        <f>VLOOKUP(D13,'DLS atual'!A:C,3,0)</f>
        <v>10.252.141.29</v>
      </c>
      <c r="O13" s="141" t="s">
        <v>901</v>
      </c>
      <c r="P13" s="141" t="s">
        <v>901</v>
      </c>
      <c r="Q13" s="125">
        <f>VLOOKUP(D13,'dados dos ramais'!F:F,1,0)</f>
        <v>551137957048</v>
      </c>
    </row>
    <row r="14" spans="1:17" ht="14.5" x14ac:dyDescent="0.35">
      <c r="A14" s="10" t="s">
        <v>403</v>
      </c>
      <c r="B14" s="125" t="str">
        <f>VLOOKUP(D14,'OSV atual'!Q:S,3,0)</f>
        <v>GERSON</v>
      </c>
      <c r="C14" s="125" t="str">
        <f>VLOOKUP(D14,'OSV atual'!Q:R,2,0)</f>
        <v>CRNacional</v>
      </c>
      <c r="D14" s="125">
        <v>551137957090</v>
      </c>
      <c r="E14" s="10" t="s">
        <v>55</v>
      </c>
      <c r="F14" s="10" t="s">
        <v>54</v>
      </c>
      <c r="G14" s="125" t="s">
        <v>54</v>
      </c>
      <c r="H14" s="83" t="s">
        <v>128</v>
      </c>
      <c r="I14" s="10" t="s">
        <v>54</v>
      </c>
      <c r="J14" s="10" t="s">
        <v>899</v>
      </c>
      <c r="K14" s="155">
        <f>VLOOKUP(D14,'Call Pick up - sim ou não'!A:A,1,0)</f>
        <v>551137957090</v>
      </c>
      <c r="L14" s="10" t="s">
        <v>900</v>
      </c>
      <c r="M14" s="10" t="s">
        <v>900</v>
      </c>
      <c r="N14" s="125" t="str">
        <f>VLOOKUP(D14,'DLS atual'!A:C,3,0)</f>
        <v>10.252.139.33</v>
      </c>
      <c r="O14" s="141" t="s">
        <v>901</v>
      </c>
      <c r="P14" s="141" t="s">
        <v>901</v>
      </c>
      <c r="Q14" s="125">
        <f>VLOOKUP(D14,'dados dos ramais'!F:F,1,0)</f>
        <v>551137957090</v>
      </c>
    </row>
    <row r="15" spans="1:17" ht="14.5" x14ac:dyDescent="0.35">
      <c r="A15" s="10" t="s">
        <v>403</v>
      </c>
      <c r="B15" s="125" t="str">
        <f>VLOOKUP(D15,'OSV atual'!Q:S,3,0)</f>
        <v>Aldo</v>
      </c>
      <c r="C15" s="125" t="str">
        <f>VLOOKUP(D15,'OSV atual'!Q:R,2,0)</f>
        <v>CRCelular</v>
      </c>
      <c r="D15" s="125">
        <v>551137957099</v>
      </c>
      <c r="E15" s="10" t="s">
        <v>55</v>
      </c>
      <c r="F15" s="10" t="s">
        <v>54</v>
      </c>
      <c r="G15" s="125" t="s">
        <v>54</v>
      </c>
      <c r="H15" s="83" t="s">
        <v>128</v>
      </c>
      <c r="I15" s="10" t="s">
        <v>54</v>
      </c>
      <c r="J15" s="10" t="s">
        <v>899</v>
      </c>
      <c r="K15" s="155">
        <f>VLOOKUP(D15,'Call Pick up - sim ou não'!A:A,1,0)</f>
        <v>551137957099</v>
      </c>
      <c r="L15" s="10" t="s">
        <v>900</v>
      </c>
      <c r="M15" s="10" t="s">
        <v>900</v>
      </c>
      <c r="N15" s="125" t="str">
        <f>VLOOKUP(D15,'DLS atual'!A:C,3,0)</f>
        <v>10.252.139.57</v>
      </c>
      <c r="O15" s="141" t="s">
        <v>901</v>
      </c>
      <c r="P15" s="141" t="s">
        <v>901</v>
      </c>
      <c r="Q15" s="125">
        <f>VLOOKUP(D15,'dados dos ramais'!F:F,1,0)</f>
        <v>551137957099</v>
      </c>
    </row>
    <row r="16" spans="1:17" ht="14.5" x14ac:dyDescent="0.35">
      <c r="A16" s="10" t="s">
        <v>403</v>
      </c>
      <c r="B16" s="125" t="str">
        <f>VLOOKUP(D16,'OSV atual'!Q:S,3,0)</f>
        <v>HERMANO</v>
      </c>
      <c r="C16" s="125" t="str">
        <f>VLOOKUP(D16,'OSV atual'!Q:R,2,0)</f>
        <v>CRNacional</v>
      </c>
      <c r="D16" s="125">
        <v>551137957501</v>
      </c>
      <c r="E16" s="10" t="s">
        <v>55</v>
      </c>
      <c r="F16" s="10" t="s">
        <v>54</v>
      </c>
      <c r="G16" s="125" t="s">
        <v>54</v>
      </c>
      <c r="H16" s="83" t="s">
        <v>128</v>
      </c>
      <c r="I16" s="10" t="s">
        <v>54</v>
      </c>
      <c r="J16" s="10" t="s">
        <v>899</v>
      </c>
      <c r="K16" s="155">
        <f>VLOOKUP(D16,'Call Pick up - sim ou não'!A:A,1,0)</f>
        <v>551137957501</v>
      </c>
      <c r="L16" s="10" t="s">
        <v>900</v>
      </c>
      <c r="M16" s="10" t="s">
        <v>900</v>
      </c>
      <c r="N16" s="125">
        <f>VLOOKUP(D16,'DLS atual'!A:C,3,0)</f>
        <v>10252139149</v>
      </c>
      <c r="O16" s="141" t="s">
        <v>901</v>
      </c>
      <c r="P16" s="141" t="s">
        <v>901</v>
      </c>
      <c r="Q16" s="125">
        <f>VLOOKUP(D16,'dados dos ramais'!F:F,1,0)</f>
        <v>551137957501</v>
      </c>
    </row>
    <row r="17" spans="1:17" ht="14.5" x14ac:dyDescent="0.35">
      <c r="A17" s="10" t="s">
        <v>403</v>
      </c>
      <c r="B17" s="125" t="str">
        <f>VLOOKUP(D17,'OSV atual'!Q:S,3,0)</f>
        <v>WESLEY O SILVA</v>
      </c>
      <c r="C17" s="125" t="str">
        <f>VLOOKUP(D17,'OSV atual'!Q:R,2,0)</f>
        <v>CRNacional</v>
      </c>
      <c r="D17" s="125">
        <v>551137957572</v>
      </c>
      <c r="E17" s="10" t="s">
        <v>55</v>
      </c>
      <c r="F17" s="10" t="s">
        <v>54</v>
      </c>
      <c r="G17" s="125" t="s">
        <v>54</v>
      </c>
      <c r="H17" s="83" t="s">
        <v>128</v>
      </c>
      <c r="I17" s="10" t="s">
        <v>54</v>
      </c>
      <c r="J17" s="10" t="s">
        <v>899</v>
      </c>
      <c r="K17" s="155">
        <f>VLOOKUP(D17,'Call Pick up - sim ou não'!A:A,1,0)</f>
        <v>551137957572</v>
      </c>
      <c r="L17" s="10" t="s">
        <v>900</v>
      </c>
      <c r="M17" s="10" t="s">
        <v>900</v>
      </c>
      <c r="N17" s="125">
        <f>VLOOKUP(D17,'DLS atual'!A:C,3,0)</f>
        <v>10252139160</v>
      </c>
      <c r="O17" s="141" t="s">
        <v>901</v>
      </c>
      <c r="P17" s="141" t="s">
        <v>901</v>
      </c>
      <c r="Q17" s="125">
        <f>VLOOKUP(D17,'dados dos ramais'!F:F,1,0)</f>
        <v>551137957572</v>
      </c>
    </row>
    <row r="18" spans="1:17" ht="14.5" x14ac:dyDescent="0.35">
      <c r="A18" s="10" t="s">
        <v>403</v>
      </c>
      <c r="B18" s="125" t="str">
        <f>VLOOKUP(D18,'OSV atual'!Q:S,3,0)</f>
        <v>GESTAO DE ACESSO</v>
      </c>
      <c r="C18" s="125" t="str">
        <f>VLOOKUP(D18,'OSV atual'!Q:R,2,0)</f>
        <v>CRNacional</v>
      </c>
      <c r="D18" s="125">
        <v>551137959022</v>
      </c>
      <c r="E18" s="10" t="s">
        <v>55</v>
      </c>
      <c r="F18" s="10" t="s">
        <v>54</v>
      </c>
      <c r="G18" s="125" t="s">
        <v>54</v>
      </c>
      <c r="H18" s="83" t="s">
        <v>128</v>
      </c>
      <c r="I18" s="10" t="s">
        <v>54</v>
      </c>
      <c r="J18" s="10" t="s">
        <v>899</v>
      </c>
      <c r="K18" s="155">
        <f>VLOOKUP(D18,'Call Pick up - sim ou não'!A:A,1,0)</f>
        <v>551137959022</v>
      </c>
      <c r="L18" s="10" t="s">
        <v>900</v>
      </c>
      <c r="M18" s="10" t="s">
        <v>900</v>
      </c>
      <c r="N18" s="125" t="str">
        <f>VLOOKUP(D18,'DLS atual'!A:C,3,0)</f>
        <v>10.252.139.13</v>
      </c>
      <c r="O18" s="141" t="s">
        <v>901</v>
      </c>
      <c r="P18" s="141" t="s">
        <v>901</v>
      </c>
      <c r="Q18" s="125">
        <f>VLOOKUP(D18,'dados dos ramais'!F:F,1,0)</f>
        <v>551137959022</v>
      </c>
    </row>
    <row r="19" spans="1:17" ht="14.5" x14ac:dyDescent="0.35">
      <c r="A19" s="10" t="s">
        <v>403</v>
      </c>
      <c r="B19" s="125" t="str">
        <f>VLOOKUP(D19,'OSV atual'!Q:S,3,0)</f>
        <v>IGOR GEOVANE</v>
      </c>
      <c r="C19" s="125" t="str">
        <f>VLOOKUP(D19,'OSV atual'!Q:R,2,0)</f>
        <v>CRNacional</v>
      </c>
      <c r="D19" s="125">
        <v>551137959031</v>
      </c>
      <c r="E19" s="10" t="s">
        <v>55</v>
      </c>
      <c r="F19" s="10" t="s">
        <v>54</v>
      </c>
      <c r="G19" s="125" t="s">
        <v>54</v>
      </c>
      <c r="H19" s="83" t="s">
        <v>128</v>
      </c>
      <c r="I19" s="10" t="s">
        <v>54</v>
      </c>
      <c r="J19" s="10" t="s">
        <v>899</v>
      </c>
      <c r="K19" s="155">
        <f>VLOOKUP(D19,'Call Pick up - sim ou não'!A:A,1,0)</f>
        <v>551137959031</v>
      </c>
      <c r="L19" s="10" t="s">
        <v>900</v>
      </c>
      <c r="M19" s="10" t="s">
        <v>900</v>
      </c>
      <c r="N19" s="125">
        <f>VLOOKUP(D19,'DLS atual'!A:C,3,0)</f>
        <v>10252139132</v>
      </c>
      <c r="O19" s="141" t="s">
        <v>901</v>
      </c>
      <c r="P19" s="141" t="s">
        <v>901</v>
      </c>
      <c r="Q19" s="125">
        <f>VLOOKUP(D19,'dados dos ramais'!F:F,1,0)</f>
        <v>551137959031</v>
      </c>
    </row>
    <row r="20" spans="1:17" ht="14.5" x14ac:dyDescent="0.35">
      <c r="A20" s="10" t="s">
        <v>403</v>
      </c>
      <c r="B20" s="125" t="str">
        <f>VLOOKUP(D20,'OSV atual'!Q:S,3,0)</f>
        <v>Rafael Barbin</v>
      </c>
      <c r="C20" s="125" t="str">
        <f>VLOOKUP(D20,'OSV atual'!Q:R,2,0)</f>
        <v>CRNacional</v>
      </c>
      <c r="D20" s="125">
        <v>551137959033</v>
      </c>
      <c r="E20" s="10" t="s">
        <v>55</v>
      </c>
      <c r="F20" s="10" t="s">
        <v>54</v>
      </c>
      <c r="G20" s="125" t="s">
        <v>54</v>
      </c>
      <c r="H20" s="83" t="s">
        <v>128</v>
      </c>
      <c r="I20" s="10" t="s">
        <v>54</v>
      </c>
      <c r="J20" s="10" t="s">
        <v>899</v>
      </c>
      <c r="K20" s="155">
        <f>VLOOKUP(D20,'Call Pick up - sim ou não'!A:A,1,0)</f>
        <v>551137959033</v>
      </c>
      <c r="L20" s="10" t="s">
        <v>900</v>
      </c>
      <c r="M20" s="10" t="s">
        <v>900</v>
      </c>
      <c r="N20" s="125">
        <f>VLOOKUP(D20,'DLS atual'!A:C,3,0)</f>
        <v>10252141129</v>
      </c>
      <c r="O20" s="141" t="s">
        <v>901</v>
      </c>
      <c r="P20" s="141" t="s">
        <v>901</v>
      </c>
      <c r="Q20" s="125">
        <f>VLOOKUP(D20,'dados dos ramais'!F:F,1,0)</f>
        <v>551137959033</v>
      </c>
    </row>
    <row r="21" spans="1:17" ht="14.5" x14ac:dyDescent="0.35">
      <c r="A21" s="10" t="s">
        <v>403</v>
      </c>
      <c r="B21" s="125" t="str">
        <f>VLOOKUP(D21,'OSV atual'!Q:S,3,0)</f>
        <v>TONON</v>
      </c>
      <c r="C21" s="125" t="str">
        <f>VLOOKUP(D21,'OSV atual'!Q:R,2,0)</f>
        <v>CRNacional</v>
      </c>
      <c r="D21" s="125">
        <v>551137959035</v>
      </c>
      <c r="E21" s="10" t="s">
        <v>55</v>
      </c>
      <c r="F21" s="10" t="s">
        <v>54</v>
      </c>
      <c r="G21" s="125" t="s">
        <v>54</v>
      </c>
      <c r="H21" s="83" t="s">
        <v>128</v>
      </c>
      <c r="I21" s="10" t="s">
        <v>54</v>
      </c>
      <c r="J21" s="10" t="s">
        <v>899</v>
      </c>
      <c r="K21" s="155">
        <f>VLOOKUP(D21,'Call Pick up - sim ou não'!A:A,1,0)</f>
        <v>551137959035</v>
      </c>
      <c r="L21" s="10" t="s">
        <v>900</v>
      </c>
      <c r="M21" s="10" t="s">
        <v>900</v>
      </c>
      <c r="N21" s="125" t="str">
        <f>VLOOKUP(D21,'DLS atual'!A:C,3,0)</f>
        <v>10.252.139.75</v>
      </c>
      <c r="O21" s="141" t="s">
        <v>901</v>
      </c>
      <c r="P21" s="141" t="s">
        <v>901</v>
      </c>
      <c r="Q21" s="125">
        <f>VLOOKUP(D21,'dados dos ramais'!F:F,1,0)</f>
        <v>551137959035</v>
      </c>
    </row>
    <row r="22" spans="1:17" ht="14.5" x14ac:dyDescent="0.35">
      <c r="A22" s="10" t="s">
        <v>403</v>
      </c>
      <c r="B22" s="125" t="str">
        <f>VLOOKUP(D22,'OSV atual'!Q:S,3,0)</f>
        <v>FERNANDA</v>
      </c>
      <c r="C22" s="125" t="str">
        <f>VLOOKUP(D22,'OSV atual'!Q:R,2,0)</f>
        <v>CRNacional</v>
      </c>
      <c r="D22" s="125">
        <v>551137959056</v>
      </c>
      <c r="E22" s="10" t="s">
        <v>55</v>
      </c>
      <c r="F22" s="10" t="s">
        <v>54</v>
      </c>
      <c r="G22" s="125" t="s">
        <v>54</v>
      </c>
      <c r="H22" s="83" t="s">
        <v>128</v>
      </c>
      <c r="I22" s="10" t="s">
        <v>54</v>
      </c>
      <c r="J22" s="10" t="s">
        <v>899</v>
      </c>
      <c r="K22" s="155">
        <f>VLOOKUP(D22,'Call Pick up - sim ou não'!A:A,1,0)</f>
        <v>551137959056</v>
      </c>
      <c r="L22" s="10" t="s">
        <v>900</v>
      </c>
      <c r="M22" s="10" t="s">
        <v>900</v>
      </c>
      <c r="N22" s="125" t="str">
        <f>VLOOKUP(D22,'DLS atual'!A:C,3,0)</f>
        <v>10.252.139.39</v>
      </c>
      <c r="O22" s="141" t="s">
        <v>901</v>
      </c>
      <c r="P22" s="141" t="s">
        <v>901</v>
      </c>
      <c r="Q22" s="125">
        <f>VLOOKUP(D22,'dados dos ramais'!F:F,1,0)</f>
        <v>551137959056</v>
      </c>
    </row>
    <row r="23" spans="1:17" ht="14.5" x14ac:dyDescent="0.35">
      <c r="A23" s="10" t="s">
        <v>403</v>
      </c>
      <c r="B23" s="125" t="str">
        <f>VLOOKUP(D23,'OSV atual'!Q:S,3,0)</f>
        <v>CAROLINA</v>
      </c>
      <c r="C23" s="125" t="str">
        <f>VLOOKUP(D23,'OSV atual'!Q:R,2,0)</f>
        <v>CRNacional</v>
      </c>
      <c r="D23" s="125">
        <v>551137959069</v>
      </c>
      <c r="E23" s="10" t="s">
        <v>55</v>
      </c>
      <c r="F23" s="10" t="s">
        <v>54</v>
      </c>
      <c r="G23" s="125" t="s">
        <v>54</v>
      </c>
      <c r="H23" s="83" t="s">
        <v>128</v>
      </c>
      <c r="I23" s="10" t="s">
        <v>54</v>
      </c>
      <c r="J23" s="10" t="s">
        <v>899</v>
      </c>
      <c r="K23" s="155">
        <f>VLOOKUP(D23,'Call Pick up - sim ou não'!A:A,1,0)</f>
        <v>551137959069</v>
      </c>
      <c r="L23" s="10" t="s">
        <v>900</v>
      </c>
      <c r="M23" s="10" t="s">
        <v>900</v>
      </c>
      <c r="N23" s="125">
        <f>VLOOKUP(D23,'DLS atual'!A:C,3,0)</f>
        <v>10252141171</v>
      </c>
      <c r="O23" s="141" t="s">
        <v>901</v>
      </c>
      <c r="P23" s="141" t="s">
        <v>901</v>
      </c>
      <c r="Q23" s="125">
        <f>VLOOKUP(D23,'dados dos ramais'!F:F,1,0)</f>
        <v>551137959069</v>
      </c>
    </row>
    <row r="24" spans="1:17" ht="14.5" x14ac:dyDescent="0.35">
      <c r="A24" s="10" t="s">
        <v>403</v>
      </c>
      <c r="B24" s="125" t="str">
        <f>VLOOKUP(D24,'OSV atual'!Q:S,3,0)</f>
        <v>Rodrigo Augusto</v>
      </c>
      <c r="C24" s="125" t="str">
        <f>VLOOKUP(D24,'OSV atual'!Q:R,2,0)</f>
        <v>CRCelular</v>
      </c>
      <c r="D24" s="125">
        <v>551137959076</v>
      </c>
      <c r="E24" s="10" t="s">
        <v>55</v>
      </c>
      <c r="F24" s="10" t="s">
        <v>54</v>
      </c>
      <c r="G24" s="125" t="s">
        <v>54</v>
      </c>
      <c r="H24" s="83" t="s">
        <v>128</v>
      </c>
      <c r="I24" s="10" t="s">
        <v>54</v>
      </c>
      <c r="J24" s="10" t="s">
        <v>899</v>
      </c>
      <c r="K24" s="155">
        <f>VLOOKUP(D24,'Call Pick up - sim ou não'!A:A,1,0)</f>
        <v>551137959076</v>
      </c>
      <c r="L24" s="10" t="s">
        <v>900</v>
      </c>
      <c r="M24" s="10" t="s">
        <v>900</v>
      </c>
      <c r="N24" s="125">
        <f>VLOOKUP(D24,'DLS atual'!A:C,3,0)</f>
        <v>10252139170</v>
      </c>
      <c r="O24" s="141" t="s">
        <v>901</v>
      </c>
      <c r="P24" s="141" t="s">
        <v>901</v>
      </c>
      <c r="Q24" s="125">
        <f>VLOOKUP(D24,'dados dos ramais'!F:F,1,0)</f>
        <v>551137959076</v>
      </c>
    </row>
    <row r="25" spans="1:17" ht="14.5" x14ac:dyDescent="0.35">
      <c r="A25" s="10" t="s">
        <v>403</v>
      </c>
      <c r="B25" s="125" t="str">
        <f>VLOOKUP(D25,'OSV atual'!Q:S,3,0)</f>
        <v>UHDT</v>
      </c>
      <c r="C25" s="125" t="str">
        <f>VLOOKUP(D25,'OSV atual'!Q:R,2,0)</f>
        <v>CRCelular</v>
      </c>
      <c r="D25" s="125">
        <v>551137959079</v>
      </c>
      <c r="E25" s="10" t="s">
        <v>55</v>
      </c>
      <c r="F25" s="10" t="s">
        <v>54</v>
      </c>
      <c r="G25" s="125" t="s">
        <v>54</v>
      </c>
      <c r="H25" s="83" t="s">
        <v>128</v>
      </c>
      <c r="I25" s="10" t="s">
        <v>54</v>
      </c>
      <c r="J25" s="10" t="s">
        <v>899</v>
      </c>
      <c r="K25" s="155">
        <f>VLOOKUP(D25,'Call Pick up - sim ou não'!A:A,1,0)</f>
        <v>551137959079</v>
      </c>
      <c r="L25" s="10" t="s">
        <v>900</v>
      </c>
      <c r="M25" s="10" t="s">
        <v>900</v>
      </c>
      <c r="N25" s="125">
        <f>VLOOKUP(D25,'DLS atual'!A:C,3,0)</f>
        <v>10252141131</v>
      </c>
      <c r="O25" s="141" t="s">
        <v>901</v>
      </c>
      <c r="P25" s="141" t="s">
        <v>901</v>
      </c>
      <c r="Q25" s="125">
        <f>VLOOKUP(D25,'dados dos ramais'!F:F,1,0)</f>
        <v>551137959079</v>
      </c>
    </row>
    <row r="26" spans="1:17" ht="14.5" x14ac:dyDescent="0.35">
      <c r="A26" s="10" t="s">
        <v>403</v>
      </c>
      <c r="B26" s="125" t="str">
        <f>VLOOKUP(D26,'OSV atual'!Q:S,3,0)</f>
        <v>UHDS</v>
      </c>
      <c r="C26" s="125" t="str">
        <f>VLOOKUP(D26,'OSV atual'!Q:R,2,0)</f>
        <v>CRCelular</v>
      </c>
      <c r="D26" s="125">
        <v>551137959087</v>
      </c>
      <c r="E26" s="10" t="s">
        <v>55</v>
      </c>
      <c r="F26" s="10" t="s">
        <v>54</v>
      </c>
      <c r="G26" s="125" t="s">
        <v>54</v>
      </c>
      <c r="H26" s="83" t="s">
        <v>128</v>
      </c>
      <c r="I26" s="10" t="s">
        <v>54</v>
      </c>
      <c r="J26" s="10" t="s">
        <v>899</v>
      </c>
      <c r="K26" s="155">
        <f>VLOOKUP(D26,'Call Pick up - sim ou não'!A:A,1,0)</f>
        <v>551137959087</v>
      </c>
      <c r="L26" s="10" t="s">
        <v>900</v>
      </c>
      <c r="M26" s="10" t="s">
        <v>900</v>
      </c>
      <c r="N26" s="125">
        <f>VLOOKUP(D26,'DLS atual'!A:C,3,0)</f>
        <v>10252141183</v>
      </c>
      <c r="O26" s="141" t="s">
        <v>901</v>
      </c>
      <c r="P26" s="141" t="s">
        <v>901</v>
      </c>
      <c r="Q26" s="125">
        <f>VLOOKUP(D26,'dados dos ramais'!F:F,1,0)</f>
        <v>551137959087</v>
      </c>
    </row>
    <row r="27" spans="1:17" ht="14.5" x14ac:dyDescent="0.35">
      <c r="A27" s="10" t="s">
        <v>403</v>
      </c>
      <c r="B27" s="125" t="str">
        <f>VLOOKUP(D27,'OSV atual'!Q:S,3,0)</f>
        <v>Luiz Antonio</v>
      </c>
      <c r="C27" s="125" t="str">
        <f>VLOOKUP(D27,'OSV atual'!Q:R,2,0)</f>
        <v>CRNacional</v>
      </c>
      <c r="D27" s="125">
        <v>551137959090</v>
      </c>
      <c r="E27" s="10" t="s">
        <v>55</v>
      </c>
      <c r="F27" s="10" t="s">
        <v>54</v>
      </c>
      <c r="G27" s="125" t="s">
        <v>54</v>
      </c>
      <c r="H27" s="83" t="s">
        <v>128</v>
      </c>
      <c r="I27" s="10" t="s">
        <v>54</v>
      </c>
      <c r="J27" s="10" t="s">
        <v>899</v>
      </c>
      <c r="K27" s="155">
        <f>VLOOKUP(D27,'Call Pick up - sim ou não'!A:A,1,0)</f>
        <v>551137959090</v>
      </c>
      <c r="L27" s="10" t="s">
        <v>900</v>
      </c>
      <c r="M27" s="10" t="s">
        <v>900</v>
      </c>
      <c r="N27" s="125" t="str">
        <f>VLOOKUP(D27,'DLS atual'!A:C,3,0)</f>
        <v>10.252.139.64</v>
      </c>
      <c r="O27" s="141" t="s">
        <v>901</v>
      </c>
      <c r="P27" s="141" t="s">
        <v>901</v>
      </c>
      <c r="Q27" s="125">
        <f>VLOOKUP(D27,'dados dos ramais'!F:F,1,0)</f>
        <v>551137959090</v>
      </c>
    </row>
    <row r="28" spans="1:17" ht="14.5" x14ac:dyDescent="0.35">
      <c r="A28" s="10" t="s">
        <v>403</v>
      </c>
      <c r="B28" s="125" t="str">
        <f>VLOOKUP(D28,'OSV atual'!Q:S,3,0)</f>
        <v>SERVICO SOCIAL</v>
      </c>
      <c r="C28" s="125" t="str">
        <f>VLOOKUP(D28,'OSV atual'!Q:R,2,0)</f>
        <v>CRNacional</v>
      </c>
      <c r="D28" s="125">
        <v>551137959101</v>
      </c>
      <c r="E28" s="10" t="s">
        <v>55</v>
      </c>
      <c r="F28" s="10" t="s">
        <v>54</v>
      </c>
      <c r="G28" s="125" t="s">
        <v>54</v>
      </c>
      <c r="H28" s="83" t="s">
        <v>128</v>
      </c>
      <c r="I28" s="10" t="s">
        <v>54</v>
      </c>
      <c r="J28" s="10" t="s">
        <v>899</v>
      </c>
      <c r="K28" s="155">
        <f>VLOOKUP(D28,'Call Pick up - sim ou não'!A:A,1,0)</f>
        <v>551137959101</v>
      </c>
      <c r="L28" s="10" t="s">
        <v>900</v>
      </c>
      <c r="M28" s="10" t="s">
        <v>900</v>
      </c>
      <c r="N28" s="125" t="str">
        <f>VLOOKUP(D28,'DLS atual'!A:C,3,0)</f>
        <v>10.252.139.67</v>
      </c>
      <c r="O28" s="141" t="s">
        <v>901</v>
      </c>
      <c r="P28" s="141" t="s">
        <v>901</v>
      </c>
      <c r="Q28" s="125">
        <f>VLOOKUP(D28,'dados dos ramais'!F:F,1,0)</f>
        <v>551137959101</v>
      </c>
    </row>
    <row r="29" spans="1:17" ht="14.5" x14ac:dyDescent="0.35">
      <c r="A29" s="10" t="s">
        <v>403</v>
      </c>
      <c r="B29" s="125" t="str">
        <f>VLOOKUP(D29,'OSV atual'!Q:S,3,0)</f>
        <v>Inspetores ISC</v>
      </c>
      <c r="C29" s="125" t="str">
        <f>VLOOKUP(D29,'OSV atual'!Q:R,2,0)</f>
        <v>CRCelular</v>
      </c>
      <c r="D29" s="125">
        <v>551137959102</v>
      </c>
      <c r="E29" s="10" t="s">
        <v>55</v>
      </c>
      <c r="F29" s="10" t="s">
        <v>54</v>
      </c>
      <c r="G29" s="125" t="s">
        <v>54</v>
      </c>
      <c r="H29" s="83" t="s">
        <v>128</v>
      </c>
      <c r="I29" s="10" t="s">
        <v>54</v>
      </c>
      <c r="J29" s="10" t="s">
        <v>899</v>
      </c>
      <c r="K29" s="155">
        <f>VLOOKUP(D29,'Call Pick up - sim ou não'!A:A,1,0)</f>
        <v>551137959102</v>
      </c>
      <c r="L29" s="10" t="s">
        <v>900</v>
      </c>
      <c r="M29" s="10" t="s">
        <v>900</v>
      </c>
      <c r="N29" s="125">
        <f>VLOOKUP(D29,'DLS atual'!A:C,3,0)</f>
        <v>10252139166</v>
      </c>
      <c r="O29" s="141" t="s">
        <v>901</v>
      </c>
      <c r="P29" s="141" t="s">
        <v>901</v>
      </c>
      <c r="Q29" s="125">
        <f>VLOOKUP(D29,'dados dos ramais'!F:F,1,0)</f>
        <v>551137959102</v>
      </c>
    </row>
    <row r="30" spans="1:17" ht="14.5" x14ac:dyDescent="0.35">
      <c r="A30" s="10" t="s">
        <v>403</v>
      </c>
      <c r="B30" s="125" t="str">
        <f>VLOOKUP(D30,'OSV atual'!Q:S,3,0)</f>
        <v>SUPERV UT</v>
      </c>
      <c r="C30" s="125" t="str">
        <f>VLOOKUP(D30,'OSV atual'!Q:R,2,0)</f>
        <v>CRNacional</v>
      </c>
      <c r="D30" s="125">
        <v>551137959104</v>
      </c>
      <c r="E30" s="10" t="s">
        <v>55</v>
      </c>
      <c r="F30" s="10" t="s">
        <v>54</v>
      </c>
      <c r="G30" s="125" t="s">
        <v>54</v>
      </c>
      <c r="H30" s="83" t="s">
        <v>128</v>
      </c>
      <c r="I30" s="10" t="s">
        <v>54</v>
      </c>
      <c r="J30" s="10" t="s">
        <v>899</v>
      </c>
      <c r="K30" s="155">
        <f>VLOOKUP(D30,'Call Pick up - sim ou não'!A:A,1,0)</f>
        <v>551137959104</v>
      </c>
      <c r="L30" s="10" t="s">
        <v>900</v>
      </c>
      <c r="M30" s="10" t="s">
        <v>900</v>
      </c>
      <c r="N30" s="125">
        <f>VLOOKUP(D30,'DLS atual'!A:C,3,0)</f>
        <v>10252141149</v>
      </c>
      <c r="O30" s="141" t="s">
        <v>901</v>
      </c>
      <c r="P30" s="141" t="s">
        <v>901</v>
      </c>
      <c r="Q30" s="125">
        <f>VLOOKUP(D30,'dados dos ramais'!F:F,1,0)</f>
        <v>551137959104</v>
      </c>
    </row>
    <row r="31" spans="1:17" ht="14.5" x14ac:dyDescent="0.35">
      <c r="A31" s="10" t="s">
        <v>403</v>
      </c>
      <c r="B31" s="125" t="str">
        <f>VLOOKUP(D31,'OSV atual'!Q:S,3,0)</f>
        <v>NAO SE APLICA</v>
      </c>
      <c r="C31" s="125" t="str">
        <f>VLOOKUP(D31,'OSV atual'!Q:R,2,0)</f>
        <v>CRNacional</v>
      </c>
      <c r="D31" s="125">
        <v>551137959111</v>
      </c>
      <c r="E31" s="99" t="s">
        <v>74</v>
      </c>
      <c r="F31" s="10" t="s">
        <v>54</v>
      </c>
      <c r="G31" s="125" t="s">
        <v>54</v>
      </c>
      <c r="H31" s="83" t="s">
        <v>128</v>
      </c>
      <c r="I31" s="10" t="s">
        <v>54</v>
      </c>
      <c r="J31" s="10" t="s">
        <v>899</v>
      </c>
      <c r="K31" s="155">
        <f>VLOOKUP(D31,'Call Pick up - sim ou não'!A:A,1,0)</f>
        <v>551137959111</v>
      </c>
      <c r="L31" s="10" t="s">
        <v>900</v>
      </c>
      <c r="M31" s="10" t="s">
        <v>900</v>
      </c>
      <c r="N31" s="125" t="str">
        <f>VLOOKUP(D31,'DLS atual'!A:C,3,0)</f>
        <v>10.252.139.36</v>
      </c>
      <c r="O31" s="141" t="s">
        <v>901</v>
      </c>
      <c r="P31" s="141" t="s">
        <v>901</v>
      </c>
      <c r="Q31" s="125">
        <f>VLOOKUP(D31,'dados dos ramais'!F:F,1,0)</f>
        <v>551137959111</v>
      </c>
    </row>
    <row r="32" spans="1:17" ht="14.5" x14ac:dyDescent="0.35">
      <c r="A32" s="10" t="s">
        <v>403</v>
      </c>
      <c r="B32" s="125" t="str">
        <f>VLOOKUP(D32,'OSV atual'!Q:S,3,0)</f>
        <v>Turno SMS SI</v>
      </c>
      <c r="C32" s="125" t="str">
        <f>VLOOKUP(D32,'OSV atual'!Q:R,2,0)</f>
        <v>CRCelular</v>
      </c>
      <c r="D32" s="125">
        <v>551137959130</v>
      </c>
      <c r="E32" s="10" t="s">
        <v>55</v>
      </c>
      <c r="F32" s="10" t="s">
        <v>54</v>
      </c>
      <c r="G32" s="125" t="s">
        <v>54</v>
      </c>
      <c r="H32" s="83" t="s">
        <v>128</v>
      </c>
      <c r="I32" s="10" t="s">
        <v>54</v>
      </c>
      <c r="J32" s="10" t="s">
        <v>899</v>
      </c>
      <c r="K32" s="155">
        <f>VLOOKUP(D32,'Call Pick up - sim ou não'!A:A,1,0)</f>
        <v>551137959130</v>
      </c>
      <c r="L32" s="10" t="s">
        <v>900</v>
      </c>
      <c r="M32" s="10" t="s">
        <v>900</v>
      </c>
      <c r="N32" s="125" t="str">
        <f>VLOOKUP(D32,'DLS atual'!A:C,3,0)</f>
        <v>10.252.139.60</v>
      </c>
      <c r="O32" s="141" t="s">
        <v>901</v>
      </c>
      <c r="P32" s="141" t="s">
        <v>901</v>
      </c>
      <c r="Q32" s="125">
        <f>VLOOKUP(D32,'dados dos ramais'!F:F,1,0)</f>
        <v>551137959130</v>
      </c>
    </row>
    <row r="33" spans="1:17" ht="14.5" x14ac:dyDescent="0.35">
      <c r="A33" s="10" t="s">
        <v>403</v>
      </c>
      <c r="B33" s="125" t="str">
        <f>VLOOKUP(D33,'OSV atual'!Q:S,3,0)</f>
        <v>GPI OP TE</v>
      </c>
      <c r="C33" s="125" t="str">
        <f>VLOOKUP(D33,'OSV atual'!Q:R,2,0)</f>
        <v>CRCelular</v>
      </c>
      <c r="D33" s="125">
        <v>551137959135</v>
      </c>
      <c r="E33" s="10" t="s">
        <v>55</v>
      </c>
      <c r="F33" s="10" t="s">
        <v>54</v>
      </c>
      <c r="G33" s="125" t="s">
        <v>54</v>
      </c>
      <c r="H33" s="83" t="s">
        <v>128</v>
      </c>
      <c r="I33" s="10" t="s">
        <v>54</v>
      </c>
      <c r="J33" s="10" t="s">
        <v>899</v>
      </c>
      <c r="K33" s="155">
        <f>VLOOKUP(D33,'Call Pick up - sim ou não'!A:A,1,0)</f>
        <v>551137959135</v>
      </c>
      <c r="L33" s="10" t="s">
        <v>900</v>
      </c>
      <c r="M33" s="10" t="s">
        <v>900</v>
      </c>
      <c r="N33" s="125" t="str">
        <f>VLOOKUP(D33,'DLS atual'!A:C,3,0)</f>
        <v>10.252.141.24</v>
      </c>
      <c r="O33" s="141" t="s">
        <v>901</v>
      </c>
      <c r="P33" s="141" t="s">
        <v>901</v>
      </c>
      <c r="Q33" s="125">
        <f>VLOOKUP(D33,'dados dos ramais'!F:F,1,0)</f>
        <v>551137959135</v>
      </c>
    </row>
    <row r="34" spans="1:17" ht="14.5" x14ac:dyDescent="0.35">
      <c r="A34" s="10" t="s">
        <v>403</v>
      </c>
      <c r="B34" s="125" t="str">
        <f>VLOOKUP(D34,'OSV atual'!Q:S,3,0)</f>
        <v>OpMan RE</v>
      </c>
      <c r="C34" s="125" t="str">
        <f>VLOOKUP(D34,'OSV atual'!Q:R,2,0)</f>
        <v>CRNacional</v>
      </c>
      <c r="D34" s="125">
        <v>551137959153</v>
      </c>
      <c r="E34" s="10" t="s">
        <v>55</v>
      </c>
      <c r="F34" s="10" t="s">
        <v>54</v>
      </c>
      <c r="G34" s="125" t="s">
        <v>54</v>
      </c>
      <c r="H34" s="83" t="s">
        <v>128</v>
      </c>
      <c r="I34" s="10" t="s">
        <v>54</v>
      </c>
      <c r="J34" s="10" t="s">
        <v>899</v>
      </c>
      <c r="K34" s="155">
        <f>VLOOKUP(D34,'Call Pick up - sim ou não'!A:A,1,0)</f>
        <v>551137959153</v>
      </c>
      <c r="L34" s="10" t="s">
        <v>900</v>
      </c>
      <c r="M34" s="10" t="s">
        <v>900</v>
      </c>
      <c r="N34" s="125">
        <f>VLOOKUP(D34,'DLS atual'!A:C,3,0)</f>
        <v>10252141142</v>
      </c>
      <c r="O34" s="141" t="s">
        <v>901</v>
      </c>
      <c r="P34" s="141" t="s">
        <v>901</v>
      </c>
      <c r="Q34" s="125">
        <f>VLOOKUP(D34,'dados dos ramais'!F:F,1,0)</f>
        <v>551137959153</v>
      </c>
    </row>
    <row r="35" spans="1:17" ht="14.5" x14ac:dyDescent="0.35">
      <c r="A35" s="10" t="s">
        <v>403</v>
      </c>
      <c r="B35" s="125" t="str">
        <f>VLOOKUP(D35,'OSV atual'!Q:S,3,0)</f>
        <v>Valdeci</v>
      </c>
      <c r="C35" s="125" t="str">
        <f>VLOOKUP(D35,'OSV atual'!Q:R,2,0)</f>
        <v>CRRestrito</v>
      </c>
      <c r="D35" s="125">
        <v>551137959164</v>
      </c>
      <c r="E35" s="10" t="s">
        <v>55</v>
      </c>
      <c r="F35" s="10" t="s">
        <v>54</v>
      </c>
      <c r="G35" s="125" t="s">
        <v>54</v>
      </c>
      <c r="H35" s="83" t="s">
        <v>128</v>
      </c>
      <c r="I35" s="10" t="s">
        <v>54</v>
      </c>
      <c r="J35" s="10" t="s">
        <v>899</v>
      </c>
      <c r="K35" s="155">
        <f>VLOOKUP(D35,'Call Pick up - sim ou não'!A:A,1,0)</f>
        <v>551137959164</v>
      </c>
      <c r="L35" s="10" t="s">
        <v>900</v>
      </c>
      <c r="M35" s="10" t="s">
        <v>900</v>
      </c>
      <c r="N35" s="125" t="str">
        <f>VLOOKUP(D35,'DLS atual'!A:C,3,0)</f>
        <v>10.252.140.75</v>
      </c>
      <c r="O35" s="141" t="s">
        <v>901</v>
      </c>
      <c r="P35" s="141" t="s">
        <v>901</v>
      </c>
      <c r="Q35" s="125">
        <f>VLOOKUP(D35,'dados dos ramais'!F:F,1,0)</f>
        <v>551137959164</v>
      </c>
    </row>
    <row r="36" spans="1:17" ht="14.5" x14ac:dyDescent="0.35">
      <c r="A36" s="10" t="s">
        <v>403</v>
      </c>
      <c r="B36" s="125" t="str">
        <f>VLOOKUP(D36,'OSV atual'!Q:S,3,0)</f>
        <v>Supervisor RE</v>
      </c>
      <c r="C36" s="125" t="str">
        <f>VLOOKUP(D36,'OSV atual'!Q:R,2,0)</f>
        <v>CRNacional</v>
      </c>
      <c r="D36" s="125">
        <v>551137959165</v>
      </c>
      <c r="E36" s="10" t="s">
        <v>55</v>
      </c>
      <c r="F36" s="10" t="s">
        <v>54</v>
      </c>
      <c r="G36" s="125" t="s">
        <v>54</v>
      </c>
      <c r="H36" s="83" t="s">
        <v>128</v>
      </c>
      <c r="I36" s="10" t="s">
        <v>54</v>
      </c>
      <c r="J36" s="10" t="s">
        <v>899</v>
      </c>
      <c r="K36" s="155">
        <f>VLOOKUP(D36,'Call Pick up - sim ou não'!A:A,1,0)</f>
        <v>551137959165</v>
      </c>
      <c r="L36" s="10" t="s">
        <v>900</v>
      </c>
      <c r="M36" s="10" t="s">
        <v>900</v>
      </c>
      <c r="N36" s="125">
        <f>VLOOKUP(D36,'DLS atual'!A:C,3,0)</f>
        <v>10252141169</v>
      </c>
      <c r="O36" s="141" t="s">
        <v>901</v>
      </c>
      <c r="P36" s="141" t="s">
        <v>901</v>
      </c>
      <c r="Q36" s="125">
        <f>VLOOKUP(D36,'dados dos ramais'!F:F,1,0)</f>
        <v>551137959165</v>
      </c>
    </row>
    <row r="37" spans="1:17" ht="14.5" x14ac:dyDescent="0.35">
      <c r="A37" s="10" t="s">
        <v>403</v>
      </c>
      <c r="B37" s="125" t="str">
        <f>VLOOKUP(D37,'OSV atual'!Q:S,3,0)</f>
        <v>Supervisor</v>
      </c>
      <c r="C37" s="125" t="str">
        <f>VLOOKUP(D37,'OSV atual'!Q:R,2,0)</f>
        <v>CRNacional</v>
      </c>
      <c r="D37" s="125">
        <v>551137959184</v>
      </c>
      <c r="E37" s="10" t="s">
        <v>55</v>
      </c>
      <c r="F37" s="10" t="s">
        <v>54</v>
      </c>
      <c r="G37" s="125" t="s">
        <v>54</v>
      </c>
      <c r="H37" s="83" t="s">
        <v>128</v>
      </c>
      <c r="I37" s="10" t="s">
        <v>54</v>
      </c>
      <c r="J37" s="10" t="s">
        <v>899</v>
      </c>
      <c r="K37" s="155">
        <f>VLOOKUP(D37,'Call Pick up - sim ou não'!A:A,1,0)</f>
        <v>551137959184</v>
      </c>
      <c r="L37" s="10" t="s">
        <v>900</v>
      </c>
      <c r="M37" s="10" t="s">
        <v>900</v>
      </c>
      <c r="N37" s="125">
        <f>VLOOKUP(D37,'DLS atual'!A:C,3,0)</f>
        <v>10252139129</v>
      </c>
      <c r="O37" s="141" t="s">
        <v>901</v>
      </c>
      <c r="P37" s="141" t="s">
        <v>901</v>
      </c>
      <c r="Q37" s="125">
        <f>VLOOKUP(D37,'dados dos ramais'!F:F,1,0)</f>
        <v>551137959184</v>
      </c>
    </row>
    <row r="38" spans="1:17" ht="14.5" x14ac:dyDescent="0.35">
      <c r="A38" s="10" t="s">
        <v>403</v>
      </c>
      <c r="B38" s="125" t="str">
        <f>VLOOKUP(D38,'OSV atual'!Q:S,3,0)</f>
        <v>Recepcao</v>
      </c>
      <c r="C38" s="125" t="str">
        <f>VLOOKUP(D38,'OSV atual'!Q:R,2,0)</f>
        <v>CRCelular</v>
      </c>
      <c r="D38" s="125">
        <v>551137959203</v>
      </c>
      <c r="E38" s="10" t="s">
        <v>55</v>
      </c>
      <c r="F38" s="10" t="s">
        <v>54</v>
      </c>
      <c r="G38" s="125" t="s">
        <v>54</v>
      </c>
      <c r="H38" s="83" t="s">
        <v>128</v>
      </c>
      <c r="I38" s="10" t="s">
        <v>54</v>
      </c>
      <c r="J38" s="10" t="s">
        <v>899</v>
      </c>
      <c r="K38" s="155">
        <f>VLOOKUP(D38,'Call Pick up - sim ou não'!A:A,1,0)</f>
        <v>551137959203</v>
      </c>
      <c r="L38" s="10" t="s">
        <v>900</v>
      </c>
      <c r="M38" s="10" t="s">
        <v>900</v>
      </c>
      <c r="N38" s="125">
        <f>VLOOKUP(D38,'DLS atual'!A:C,3,0)</f>
        <v>10252139152</v>
      </c>
      <c r="O38" s="141" t="s">
        <v>901</v>
      </c>
      <c r="P38" s="141" t="s">
        <v>901</v>
      </c>
      <c r="Q38" s="125">
        <f>VLOOKUP(D38,'dados dos ramais'!F:F,1,0)</f>
        <v>551137959203</v>
      </c>
    </row>
    <row r="39" spans="1:17" ht="14.5" x14ac:dyDescent="0.35">
      <c r="A39" s="10" t="s">
        <v>403</v>
      </c>
      <c r="B39" s="125" t="str">
        <f>VLOOKUP(D39,'OSV atual'!Q:S,3,0)</f>
        <v>COORDENF</v>
      </c>
      <c r="C39" s="125" t="str">
        <f>VLOOKUP(D39,'OSV atual'!Q:R,2,0)</f>
        <v>CRNacional</v>
      </c>
      <c r="D39" s="125">
        <v>551137959204</v>
      </c>
      <c r="E39" s="10" t="s">
        <v>55</v>
      </c>
      <c r="F39" s="10" t="s">
        <v>54</v>
      </c>
      <c r="G39" s="125" t="s">
        <v>54</v>
      </c>
      <c r="H39" s="83" t="s">
        <v>128</v>
      </c>
      <c r="I39" s="10" t="s">
        <v>54</v>
      </c>
      <c r="J39" s="10" t="s">
        <v>899</v>
      </c>
      <c r="K39" s="155">
        <f>VLOOKUP(D39,'Call Pick up - sim ou não'!A:A,1,0)</f>
        <v>551137959204</v>
      </c>
      <c r="L39" s="10" t="s">
        <v>900</v>
      </c>
      <c r="M39" s="10" t="s">
        <v>900</v>
      </c>
      <c r="N39" s="125">
        <f>VLOOKUP(D39,'DLS atual'!A:C,3,0)</f>
        <v>10252139145</v>
      </c>
      <c r="O39" s="141" t="s">
        <v>901</v>
      </c>
      <c r="P39" s="141" t="s">
        <v>901</v>
      </c>
      <c r="Q39" s="125">
        <f>VLOOKUP(D39,'dados dos ramais'!F:F,1,0)</f>
        <v>551137959204</v>
      </c>
    </row>
    <row r="40" spans="1:17" ht="14.5" x14ac:dyDescent="0.35">
      <c r="A40" s="10" t="s">
        <v>403</v>
      </c>
      <c r="B40" s="125" t="str">
        <f>VLOOKUP(D40,'OSV atual'!Q:S,3,0)</f>
        <v>Vigilante Lider</v>
      </c>
      <c r="C40" s="125" t="str">
        <f>VLOOKUP(D40,'OSV atual'!Q:R,2,0)</f>
        <v>CRNacional</v>
      </c>
      <c r="D40" s="125">
        <v>551137959211</v>
      </c>
      <c r="E40" s="10" t="s">
        <v>55</v>
      </c>
      <c r="F40" s="10" t="s">
        <v>54</v>
      </c>
      <c r="G40" s="125" t="s">
        <v>54</v>
      </c>
      <c r="H40" s="83" t="s">
        <v>128</v>
      </c>
      <c r="I40" s="10" t="s">
        <v>54</v>
      </c>
      <c r="J40" s="10" t="s">
        <v>899</v>
      </c>
      <c r="K40" s="155">
        <f>VLOOKUP(D40,'Call Pick up - sim ou não'!A:A,1,0)</f>
        <v>551137959211</v>
      </c>
      <c r="L40" s="10" t="s">
        <v>900</v>
      </c>
      <c r="M40" s="10" t="s">
        <v>900</v>
      </c>
      <c r="N40" s="125" t="str">
        <f>VLOOKUP(D40,'DLS atual'!A:C,3,0)</f>
        <v>10.252.139.44</v>
      </c>
      <c r="O40" s="141" t="s">
        <v>901</v>
      </c>
      <c r="P40" s="141" t="s">
        <v>901</v>
      </c>
      <c r="Q40" s="125">
        <f>VLOOKUP(D40,'dados dos ramais'!F:F,1,0)</f>
        <v>551137959211</v>
      </c>
    </row>
    <row r="41" spans="1:17" ht="14.5" x14ac:dyDescent="0.35">
      <c r="A41" s="10" t="s">
        <v>403</v>
      </c>
      <c r="B41" s="125" t="str">
        <f>VLOOKUP(D41,'OSV atual'!Q:S,3,0)</f>
        <v>Corredor P1</v>
      </c>
      <c r="C41" s="125" t="str">
        <f>VLOOKUP(D41,'OSV atual'!Q:R,2,0)</f>
        <v>CRNacional</v>
      </c>
      <c r="D41" s="125">
        <v>551137959224</v>
      </c>
      <c r="E41" s="10" t="s">
        <v>55</v>
      </c>
      <c r="F41" s="10" t="s">
        <v>54</v>
      </c>
      <c r="G41" s="125" t="s">
        <v>54</v>
      </c>
      <c r="H41" s="83" t="s">
        <v>128</v>
      </c>
      <c r="I41" s="10" t="s">
        <v>54</v>
      </c>
      <c r="J41" s="10" t="s">
        <v>899</v>
      </c>
      <c r="K41" s="155">
        <f>VLOOKUP(D41,'Call Pick up - sim ou não'!A:A,1,0)</f>
        <v>551137959224</v>
      </c>
      <c r="L41" s="10" t="s">
        <v>900</v>
      </c>
      <c r="M41" s="10" t="s">
        <v>900</v>
      </c>
      <c r="N41" s="125">
        <f>VLOOKUP(D41,'DLS atual'!A:C,3,0)</f>
        <v>10252139158</v>
      </c>
      <c r="O41" s="141" t="s">
        <v>901</v>
      </c>
      <c r="P41" s="141" t="s">
        <v>901</v>
      </c>
      <c r="Q41" s="125">
        <f>VLOOKUP(D41,'dados dos ramais'!F:F,1,0)</f>
        <v>551137959224</v>
      </c>
    </row>
    <row r="42" spans="1:17" ht="14.5" x14ac:dyDescent="0.35">
      <c r="A42" s="10" t="s">
        <v>403</v>
      </c>
      <c r="B42" s="125" t="str">
        <f>VLOOKUP(D42,'OSV atual'!Q:S,3,0)</f>
        <v>Enfermagem</v>
      </c>
      <c r="C42" s="125" t="str">
        <f>VLOOKUP(D42,'OSV atual'!Q:R,2,0)</f>
        <v>CRRestrito</v>
      </c>
      <c r="D42" s="125">
        <v>551137959229</v>
      </c>
      <c r="E42" s="10" t="s">
        <v>55</v>
      </c>
      <c r="F42" s="10" t="s">
        <v>54</v>
      </c>
      <c r="G42" s="125" t="s">
        <v>54</v>
      </c>
      <c r="H42" s="83" t="s">
        <v>128</v>
      </c>
      <c r="I42" s="10" t="s">
        <v>54</v>
      </c>
      <c r="J42" s="10" t="s">
        <v>899</v>
      </c>
      <c r="K42" s="155">
        <f>VLOOKUP(D42,'Call Pick up - sim ou não'!A:A,1,0)</f>
        <v>551137959229</v>
      </c>
      <c r="L42" s="10" t="s">
        <v>900</v>
      </c>
      <c r="M42" s="10" t="s">
        <v>900</v>
      </c>
      <c r="N42" s="125">
        <f>VLOOKUP(D42,'DLS atual'!A:C,3,0)</f>
        <v>10252139163</v>
      </c>
      <c r="O42" s="141" t="s">
        <v>901</v>
      </c>
      <c r="P42" s="141" t="s">
        <v>901</v>
      </c>
      <c r="Q42" s="125">
        <f>VLOOKUP(D42,'dados dos ramais'!F:F,1,0)</f>
        <v>551137959229</v>
      </c>
    </row>
    <row r="43" spans="1:17" ht="14.5" x14ac:dyDescent="0.35">
      <c r="A43" s="10" t="s">
        <v>403</v>
      </c>
      <c r="B43" s="125" t="str">
        <f>VLOOKUP(D43,'OSV atual'!Q:S,3,0)</f>
        <v>RECAP OP RE</v>
      </c>
      <c r="C43" s="125" t="str">
        <f>VLOOKUP(D43,'OSV atual'!Q:R,2,0)</f>
        <v>CRCelular</v>
      </c>
      <c r="D43" s="125">
        <v>551137959245</v>
      </c>
      <c r="E43" s="10" t="s">
        <v>55</v>
      </c>
      <c r="F43" s="10" t="s">
        <v>54</v>
      </c>
      <c r="G43" s="125" t="s">
        <v>54</v>
      </c>
      <c r="H43" s="83" t="s">
        <v>128</v>
      </c>
      <c r="I43" s="10" t="s">
        <v>54</v>
      </c>
      <c r="J43" s="10" t="s">
        <v>899</v>
      </c>
      <c r="K43" s="155">
        <f>VLOOKUP(D43,'Call Pick up - sim ou não'!A:A,1,0)</f>
        <v>551137959245</v>
      </c>
      <c r="L43" s="10" t="s">
        <v>900</v>
      </c>
      <c r="M43" s="10" t="s">
        <v>900</v>
      </c>
      <c r="N43" s="125">
        <f>VLOOKUP(D43,'DLS atual'!A:C,3,0)</f>
        <v>10252141170</v>
      </c>
      <c r="O43" s="141" t="s">
        <v>901</v>
      </c>
      <c r="P43" s="141" t="s">
        <v>901</v>
      </c>
      <c r="Q43" s="125">
        <f>VLOOKUP(D43,'dados dos ramais'!F:F,1,0)</f>
        <v>551137959245</v>
      </c>
    </row>
    <row r="44" spans="1:17" ht="14.5" x14ac:dyDescent="0.35">
      <c r="A44" s="10" t="s">
        <v>403</v>
      </c>
      <c r="B44" s="125" t="str">
        <f>VLOOKUP(D44,'OSV atual'!Q:S,3,0)</f>
        <v>Julio Cesar</v>
      </c>
      <c r="C44" s="125" t="str">
        <f>VLOOKUP(D44,'OSV atual'!Q:R,2,0)</f>
        <v>CRNacional</v>
      </c>
      <c r="D44" s="125">
        <v>551137959250</v>
      </c>
      <c r="E44" s="10" t="s">
        <v>55</v>
      </c>
      <c r="F44" s="10" t="s">
        <v>54</v>
      </c>
      <c r="G44" s="125" t="s">
        <v>54</v>
      </c>
      <c r="H44" s="83" t="s">
        <v>128</v>
      </c>
      <c r="I44" s="10" t="s">
        <v>54</v>
      </c>
      <c r="J44" s="10" t="s">
        <v>899</v>
      </c>
      <c r="K44" s="155">
        <f>VLOOKUP(D44,'Call Pick up - sim ou não'!A:A,1,0)</f>
        <v>551137959250</v>
      </c>
      <c r="L44" s="10" t="s">
        <v>900</v>
      </c>
      <c r="M44" s="10" t="s">
        <v>900</v>
      </c>
      <c r="N44" s="125">
        <f>VLOOKUP(D44,'DLS atual'!A:C,3,0)</f>
        <v>10252139135</v>
      </c>
      <c r="O44" s="141" t="s">
        <v>901</v>
      </c>
      <c r="P44" s="141" t="s">
        <v>901</v>
      </c>
      <c r="Q44" s="125">
        <f>VLOOKUP(D44,'dados dos ramais'!F:F,1,0)</f>
        <v>551137959250</v>
      </c>
    </row>
    <row r="45" spans="1:17" ht="14.5" x14ac:dyDescent="0.35">
      <c r="A45" s="10" t="s">
        <v>403</v>
      </c>
      <c r="B45" s="125" t="str">
        <f>VLOOKUP(D45,'OSV atual'!Q:S,3,0)</f>
        <v>RECAP OP TEU</v>
      </c>
      <c r="C45" s="125" t="str">
        <f>VLOOKUP(D45,'OSV atual'!Q:R,2,0)</f>
        <v>CRCelular</v>
      </c>
      <c r="D45" s="125">
        <v>551137959258</v>
      </c>
      <c r="E45" s="10" t="s">
        <v>55</v>
      </c>
      <c r="F45" s="10" t="s">
        <v>54</v>
      </c>
      <c r="G45" s="125" t="s">
        <v>54</v>
      </c>
      <c r="H45" s="83" t="s">
        <v>128</v>
      </c>
      <c r="I45" s="10" t="s">
        <v>54</v>
      </c>
      <c r="J45" s="10" t="s">
        <v>899</v>
      </c>
      <c r="K45" s="155">
        <f>VLOOKUP(D45,'Call Pick up - sim ou não'!A:A,1,0)</f>
        <v>551137959258</v>
      </c>
      <c r="L45" s="10" t="s">
        <v>900</v>
      </c>
      <c r="M45" s="10" t="s">
        <v>900</v>
      </c>
      <c r="N45" s="125">
        <f>VLOOKUP(D45,'DLS atual'!A:C,3,0)</f>
        <v>10252141155</v>
      </c>
      <c r="O45" s="141" t="s">
        <v>901</v>
      </c>
      <c r="P45" s="141" t="s">
        <v>901</v>
      </c>
      <c r="Q45" s="125">
        <f>VLOOKUP(D45,'dados dos ramais'!F:F,1,0)</f>
        <v>551137959258</v>
      </c>
    </row>
    <row r="46" spans="1:17" ht="14.5" x14ac:dyDescent="0.35">
      <c r="A46" s="10" t="s">
        <v>403</v>
      </c>
      <c r="B46" s="125" t="str">
        <f>VLOOKUP(D46,'OSV atual'!Q:S,3,0)</f>
        <v>PAINEL UT</v>
      </c>
      <c r="C46" s="125" t="str">
        <f>VLOOKUP(D46,'OSV atual'!Q:R,2,0)</f>
        <v>CRCelular</v>
      </c>
      <c r="D46" s="125">
        <v>551137959321</v>
      </c>
      <c r="E46" s="10" t="s">
        <v>55</v>
      </c>
      <c r="F46" s="10" t="s">
        <v>54</v>
      </c>
      <c r="G46" s="125" t="s">
        <v>54</v>
      </c>
      <c r="H46" s="83" t="s">
        <v>128</v>
      </c>
      <c r="I46" s="10" t="s">
        <v>54</v>
      </c>
      <c r="J46" s="10" t="s">
        <v>899</v>
      </c>
      <c r="K46" s="155">
        <f>VLOOKUP(D46,'Call Pick up - sim ou não'!A:A,1,0)</f>
        <v>551137959321</v>
      </c>
      <c r="L46" s="10" t="s">
        <v>900</v>
      </c>
      <c r="M46" s="10" t="s">
        <v>900</v>
      </c>
      <c r="N46" s="125">
        <f>VLOOKUP(D46,'DLS atual'!A:C,3,0)</f>
        <v>10252141124</v>
      </c>
      <c r="O46" s="141" t="s">
        <v>901</v>
      </c>
      <c r="P46" s="141" t="s">
        <v>901</v>
      </c>
      <c r="Q46" s="125">
        <f>VLOOKUP(D46,'dados dos ramais'!F:F,1,0)</f>
        <v>551137959321</v>
      </c>
    </row>
    <row r="47" spans="1:17" ht="14.5" x14ac:dyDescent="0.35">
      <c r="A47" s="10" t="s">
        <v>403</v>
      </c>
      <c r="B47" s="125" t="str">
        <f>VLOOKUP(D47,'OSV atual'!Q:S,3,0)</f>
        <v>SMS  TELSAN</v>
      </c>
      <c r="C47" s="125" t="str">
        <f>VLOOKUP(D47,'OSV atual'!Q:R,2,0)</f>
        <v>CRNacional</v>
      </c>
      <c r="D47" s="125">
        <v>551137959337</v>
      </c>
      <c r="E47" s="10" t="s">
        <v>55</v>
      </c>
      <c r="F47" s="10" t="s">
        <v>54</v>
      </c>
      <c r="G47" s="125" t="s">
        <v>54</v>
      </c>
      <c r="H47" s="83" t="s">
        <v>128</v>
      </c>
      <c r="I47" s="10" t="s">
        <v>54</v>
      </c>
      <c r="J47" s="10" t="s">
        <v>899</v>
      </c>
      <c r="K47" s="155">
        <f>VLOOKUP(D47,'Call Pick up - sim ou não'!A:A,1,0)</f>
        <v>551137959337</v>
      </c>
      <c r="L47" s="10" t="s">
        <v>900</v>
      </c>
      <c r="M47" s="10" t="s">
        <v>900</v>
      </c>
      <c r="N47" s="125" t="str">
        <f>VLOOKUP(D47,'DLS atual'!A:C,3,0)</f>
        <v>10.252.139.41</v>
      </c>
      <c r="O47" s="141" t="s">
        <v>901</v>
      </c>
      <c r="P47" s="141" t="s">
        <v>901</v>
      </c>
      <c r="Q47" s="125">
        <f>VLOOKUP(D47,'dados dos ramais'!F:F,1,0)</f>
        <v>551137959337</v>
      </c>
    </row>
    <row r="48" spans="1:17" ht="14.5" x14ac:dyDescent="0.35">
      <c r="A48" s="10" t="s">
        <v>403</v>
      </c>
      <c r="B48" s="125" t="str">
        <f>VLOOKUP(D48,'OSV atual'!Q:S,3,0)</f>
        <v>SMS GPI</v>
      </c>
      <c r="C48" s="125" t="str">
        <f>VLOOKUP(D48,'OSV atual'!Q:R,2,0)</f>
        <v>CRCelular</v>
      </c>
      <c r="D48" s="125">
        <v>551137959368</v>
      </c>
      <c r="E48" s="10" t="s">
        <v>55</v>
      </c>
      <c r="F48" s="10" t="s">
        <v>54</v>
      </c>
      <c r="G48" s="125" t="s">
        <v>54</v>
      </c>
      <c r="H48" s="83" t="s">
        <v>128</v>
      </c>
      <c r="I48" s="10" t="s">
        <v>54</v>
      </c>
      <c r="J48" s="10" t="s">
        <v>899</v>
      </c>
      <c r="K48" s="155">
        <f>VLOOKUP(D48,'Call Pick up - sim ou não'!A:A,1,0)</f>
        <v>551137959368</v>
      </c>
      <c r="L48" s="10" t="s">
        <v>900</v>
      </c>
      <c r="M48" s="10" t="s">
        <v>900</v>
      </c>
      <c r="N48" s="125">
        <f>VLOOKUP(D48,'DLS atual'!A:C,3,0)</f>
        <v>10252141126</v>
      </c>
      <c r="O48" s="141" t="s">
        <v>901</v>
      </c>
      <c r="P48" s="141" t="s">
        <v>901</v>
      </c>
      <c r="Q48" s="125">
        <f>VLOOKUP(D48,'dados dos ramais'!F:F,1,0)</f>
        <v>551137959368</v>
      </c>
    </row>
    <row r="49" spans="1:17" ht="14.5" x14ac:dyDescent="0.35">
      <c r="A49" s="10" t="s">
        <v>403</v>
      </c>
      <c r="B49" s="125" t="str">
        <f>VLOOKUP(D49,'OSV atual'!Q:S,3,0)</f>
        <v>CINTIA MARIA</v>
      </c>
      <c r="C49" s="125" t="str">
        <f>VLOOKUP(D49,'OSV atual'!Q:R,2,0)</f>
        <v>CRRestrito</v>
      </c>
      <c r="D49" s="125">
        <v>551137959374</v>
      </c>
      <c r="E49" s="10" t="s">
        <v>55</v>
      </c>
      <c r="F49" s="10" t="s">
        <v>54</v>
      </c>
      <c r="G49" s="125" t="s">
        <v>54</v>
      </c>
      <c r="H49" s="83" t="s">
        <v>128</v>
      </c>
      <c r="I49" s="10" t="s">
        <v>54</v>
      </c>
      <c r="J49" s="10" t="s">
        <v>899</v>
      </c>
      <c r="K49" s="155">
        <f>VLOOKUP(D49,'Call Pick up - sim ou não'!A:A,1,0)</f>
        <v>551137959374</v>
      </c>
      <c r="L49" s="10" t="s">
        <v>900</v>
      </c>
      <c r="M49" s="10" t="s">
        <v>900</v>
      </c>
      <c r="N49" s="125" t="str">
        <f>VLOOKUP(D49,'DLS atual'!A:C,3,0)</f>
        <v>10.252.139.2</v>
      </c>
      <c r="O49" s="141" t="s">
        <v>901</v>
      </c>
      <c r="P49" s="141" t="s">
        <v>901</v>
      </c>
      <c r="Q49" s="125">
        <f>VLOOKUP(D49,'dados dos ramais'!F:F,1,0)</f>
        <v>551137959374</v>
      </c>
    </row>
    <row r="50" spans="1:17" ht="14.5" x14ac:dyDescent="0.35">
      <c r="A50" s="10" t="s">
        <v>403</v>
      </c>
      <c r="B50" s="125" t="str">
        <f>VLOOKUP(D50,'OSV atual'!Q:S,3,0)</f>
        <v>LUCAS GALINDO</v>
      </c>
      <c r="C50" s="125" t="str">
        <f>VLOOKUP(D50,'OSV atual'!Q:R,2,0)</f>
        <v>CRNacional</v>
      </c>
      <c r="D50" s="125">
        <v>551137959386</v>
      </c>
      <c r="E50" s="10" t="s">
        <v>55</v>
      </c>
      <c r="F50" s="10" t="s">
        <v>54</v>
      </c>
      <c r="G50" s="125" t="s">
        <v>54</v>
      </c>
      <c r="H50" s="83" t="s">
        <v>128</v>
      </c>
      <c r="I50" s="10" t="s">
        <v>54</v>
      </c>
      <c r="J50" s="10" t="s">
        <v>899</v>
      </c>
      <c r="K50" s="155">
        <f>VLOOKUP(D50,'Call Pick up - sim ou não'!A:A,1,0)</f>
        <v>551137959386</v>
      </c>
      <c r="L50" s="10" t="s">
        <v>900</v>
      </c>
      <c r="M50" s="10" t="s">
        <v>900</v>
      </c>
      <c r="N50" s="125" t="str">
        <f>VLOOKUP(D50,'DLS atual'!A:C,3,0)</f>
        <v>10.252.141.74</v>
      </c>
      <c r="O50" s="141" t="s">
        <v>901</v>
      </c>
      <c r="P50" s="141" t="s">
        <v>901</v>
      </c>
      <c r="Q50" s="125">
        <f>VLOOKUP(D50,'dados dos ramais'!F:F,1,0)</f>
        <v>551137959386</v>
      </c>
    </row>
    <row r="51" spans="1:17" ht="14.5" x14ac:dyDescent="0.35">
      <c r="A51" s="10" t="s">
        <v>403</v>
      </c>
      <c r="B51" s="125" t="str">
        <f>VLOOKUP(D51,'OSV atual'!Q:S,3,0)</f>
        <v>UGH URE 2</v>
      </c>
      <c r="C51" s="125" t="str">
        <f>VLOOKUP(D51,'OSV atual'!Q:R,2,0)</f>
        <v>CRNacional</v>
      </c>
      <c r="D51" s="125">
        <v>551137959418</v>
      </c>
      <c r="E51" s="10" t="s">
        <v>55</v>
      </c>
      <c r="F51" s="10" t="s">
        <v>54</v>
      </c>
      <c r="G51" s="125" t="s">
        <v>54</v>
      </c>
      <c r="H51" s="83" t="s">
        <v>128</v>
      </c>
      <c r="I51" s="10" t="s">
        <v>54</v>
      </c>
      <c r="J51" s="10" t="s">
        <v>899</v>
      </c>
      <c r="K51" s="155">
        <f>VLOOKUP(D51,'Call Pick up - sim ou não'!A:A,1,0)</f>
        <v>551137959418</v>
      </c>
      <c r="L51" s="10" t="s">
        <v>900</v>
      </c>
      <c r="M51" s="10" t="s">
        <v>900</v>
      </c>
      <c r="N51" s="125">
        <f>VLOOKUP(D51,'DLS atual'!A:C,3,0)</f>
        <v>10252141174</v>
      </c>
      <c r="O51" s="141" t="s">
        <v>901</v>
      </c>
      <c r="P51" s="141" t="s">
        <v>901</v>
      </c>
      <c r="Q51" s="125">
        <f>VLOOKUP(D51,'dados dos ramais'!F:F,1,0)</f>
        <v>551137959418</v>
      </c>
    </row>
    <row r="52" spans="1:17" ht="14.5" x14ac:dyDescent="0.35">
      <c r="A52" s="10" t="s">
        <v>403</v>
      </c>
      <c r="B52" s="125" t="str">
        <f>VLOOKUP(D52,'OSV atual'!Q:S,3,0)</f>
        <v>GISLENY DANTAS</v>
      </c>
      <c r="C52" s="125" t="str">
        <f>VLOOKUP(D52,'OSV atual'!Q:R,2,0)</f>
        <v>CRNacional</v>
      </c>
      <c r="D52" s="125">
        <v>551137959452</v>
      </c>
      <c r="E52" s="10" t="s">
        <v>55</v>
      </c>
      <c r="F52" s="10" t="s">
        <v>54</v>
      </c>
      <c r="G52" s="125" t="s">
        <v>54</v>
      </c>
      <c r="H52" s="83" t="s">
        <v>128</v>
      </c>
      <c r="I52" s="10" t="s">
        <v>54</v>
      </c>
      <c r="J52" s="10" t="s">
        <v>899</v>
      </c>
      <c r="K52" s="155">
        <f>VLOOKUP(D52,'Call Pick up - sim ou não'!A:A,1,0)</f>
        <v>551137959452</v>
      </c>
      <c r="L52" s="10" t="s">
        <v>900</v>
      </c>
      <c r="M52" s="10" t="s">
        <v>900</v>
      </c>
      <c r="N52" s="125" t="str">
        <f>VLOOKUP(D52,'DLS atual'!A:C,3,0)</f>
        <v>10.252.141.3</v>
      </c>
      <c r="O52" s="141" t="s">
        <v>901</v>
      </c>
      <c r="P52" s="141" t="s">
        <v>901</v>
      </c>
      <c r="Q52" s="125">
        <f>VLOOKUP(D52,'dados dos ramais'!F:F,1,0)</f>
        <v>551137959452</v>
      </c>
    </row>
    <row r="53" spans="1:17" ht="14.5" x14ac:dyDescent="0.35">
      <c r="A53" s="10" t="s">
        <v>403</v>
      </c>
      <c r="B53" s="125" t="str">
        <f>VLOOKUP(D53,'OSV atual'!Q:S,3,0)</f>
        <v>SALA COORDENACAO</v>
      </c>
      <c r="C53" s="125" t="str">
        <f>VLOOKUP(D53,'OSV atual'!Q:R,2,0)</f>
        <v>CRNacional</v>
      </c>
      <c r="D53" s="125">
        <v>551137959516</v>
      </c>
      <c r="E53" s="10" t="s">
        <v>55</v>
      </c>
      <c r="F53" s="10" t="s">
        <v>54</v>
      </c>
      <c r="G53" s="125" t="s">
        <v>54</v>
      </c>
      <c r="H53" s="83" t="s">
        <v>128</v>
      </c>
      <c r="I53" s="10" t="s">
        <v>54</v>
      </c>
      <c r="J53" s="10" t="s">
        <v>899</v>
      </c>
      <c r="K53" s="155">
        <f>VLOOKUP(D53,'Call Pick up - sim ou não'!A:A,1,0)</f>
        <v>551137959516</v>
      </c>
      <c r="L53" s="10" t="s">
        <v>900</v>
      </c>
      <c r="M53" s="10" t="s">
        <v>900</v>
      </c>
      <c r="N53" s="125" t="str">
        <f>VLOOKUP(D53,'DLS atual'!A:C,3,0)</f>
        <v>10.252.141.45</v>
      </c>
      <c r="O53" s="141" t="s">
        <v>901</v>
      </c>
      <c r="P53" s="141" t="s">
        <v>901</v>
      </c>
      <c r="Q53" s="125">
        <f>VLOOKUP(D53,'dados dos ramais'!F:F,1,0)</f>
        <v>551137959516</v>
      </c>
    </row>
    <row r="54" spans="1:17" ht="14.5" x14ac:dyDescent="0.35">
      <c r="A54" s="10" t="s">
        <v>403</v>
      </c>
      <c r="B54" s="125" t="str">
        <f>VLOOKUP(D54,'OSV atual'!Q:S,3,0)</f>
        <v>Raphael</v>
      </c>
      <c r="C54" s="125" t="str">
        <f>VLOOKUP(D54,'OSV atual'!Q:R,2,0)</f>
        <v>CRNacional</v>
      </c>
      <c r="D54" s="125">
        <v>551137959569</v>
      </c>
      <c r="E54" s="10" t="s">
        <v>55</v>
      </c>
      <c r="F54" s="10" t="s">
        <v>54</v>
      </c>
      <c r="G54" s="125" t="s">
        <v>54</v>
      </c>
      <c r="H54" s="83" t="s">
        <v>128</v>
      </c>
      <c r="I54" s="10" t="s">
        <v>54</v>
      </c>
      <c r="J54" s="10" t="s">
        <v>899</v>
      </c>
      <c r="K54" s="155">
        <f>VLOOKUP(D54,'Call Pick up - sim ou não'!A:A,1,0)</f>
        <v>551137959569</v>
      </c>
      <c r="L54" s="10" t="s">
        <v>900</v>
      </c>
      <c r="M54" s="10" t="s">
        <v>900</v>
      </c>
      <c r="N54" s="125" t="str">
        <f>VLOOKUP(D54,'DLS atual'!A:C,3,0)</f>
        <v>10.252.139.42</v>
      </c>
      <c r="O54" s="141" t="s">
        <v>901</v>
      </c>
      <c r="P54" s="141" t="s">
        <v>901</v>
      </c>
      <c r="Q54" s="125">
        <f>VLOOKUP(D54,'dados dos ramais'!F:F,1,0)</f>
        <v>551137959569</v>
      </c>
    </row>
    <row r="55" spans="1:17" ht="14.5" x14ac:dyDescent="0.35">
      <c r="A55" s="10" t="s">
        <v>403</v>
      </c>
      <c r="B55" s="125" t="str">
        <f>VLOOKUP(D55,'OSV atual'!Q:S,3,0)</f>
        <v>CCLUHDT</v>
      </c>
      <c r="C55" s="125" t="str">
        <f>VLOOKUP(D55,'OSV atual'!Q:R,2,0)</f>
        <v>CRCelular</v>
      </c>
      <c r="D55" s="125">
        <v>551137957001</v>
      </c>
      <c r="E55" s="10" t="s">
        <v>55</v>
      </c>
      <c r="F55" s="10" t="s">
        <v>54</v>
      </c>
      <c r="G55" s="125" t="s">
        <v>54</v>
      </c>
      <c r="H55" s="83" t="s">
        <v>128</v>
      </c>
      <c r="I55" s="10" t="s">
        <v>54</v>
      </c>
      <c r="J55" s="10" t="s">
        <v>899</v>
      </c>
      <c r="K55" s="125" t="s">
        <v>54</v>
      </c>
      <c r="L55" s="10" t="s">
        <v>900</v>
      </c>
      <c r="M55" s="10" t="s">
        <v>900</v>
      </c>
      <c r="N55" s="125" t="str">
        <f>VLOOKUP(D55,'DLS atual'!A:C,3,0)</f>
        <v>10.252.141.39</v>
      </c>
      <c r="O55" s="141" t="s">
        <v>901</v>
      </c>
      <c r="P55" s="141" t="s">
        <v>901</v>
      </c>
      <c r="Q55" s="125">
        <f>VLOOKUP(D55,'dados dos ramais'!F:F,1,0)</f>
        <v>551137957001</v>
      </c>
    </row>
    <row r="56" spans="1:17" ht="14.5" x14ac:dyDescent="0.35">
      <c r="A56" s="10" t="s">
        <v>403</v>
      </c>
      <c r="B56" s="125" t="str">
        <f>VLOOKUP(D56,'OSV atual'!Q:S,3,0)</f>
        <v>CASSIA OP</v>
      </c>
      <c r="C56" s="125" t="str">
        <f>VLOOKUP(D56,'OSV atual'!Q:R,2,0)</f>
        <v>CRNacional</v>
      </c>
      <c r="D56" s="125">
        <v>551137957002</v>
      </c>
      <c r="E56" s="10" t="s">
        <v>55</v>
      </c>
      <c r="F56" s="10" t="s">
        <v>54</v>
      </c>
      <c r="G56" s="125" t="s">
        <v>54</v>
      </c>
      <c r="H56" s="83" t="s">
        <v>128</v>
      </c>
      <c r="I56" s="10" t="s">
        <v>54</v>
      </c>
      <c r="J56" s="10" t="s">
        <v>899</v>
      </c>
      <c r="K56" s="125" t="s">
        <v>54</v>
      </c>
      <c r="L56" s="10" t="s">
        <v>900</v>
      </c>
      <c r="M56" s="10" t="s">
        <v>900</v>
      </c>
      <c r="N56" s="125" t="str">
        <f>VLOOKUP(D56,'DLS atual'!A:C,3,0)</f>
        <v>10.252.141.58</v>
      </c>
      <c r="O56" s="141" t="s">
        <v>901</v>
      </c>
      <c r="P56" s="141" t="s">
        <v>901</v>
      </c>
      <c r="Q56" s="125">
        <f>VLOOKUP(D56,'dados dos ramais'!F:F,1,0)</f>
        <v>551137957002</v>
      </c>
    </row>
    <row r="57" spans="1:17" ht="14.5" x14ac:dyDescent="0.35">
      <c r="A57" s="10" t="s">
        <v>403</v>
      </c>
      <c r="B57" s="125" t="str">
        <f>VLOOKUP(D57,'OSV atual'!Q:S,3,0)</f>
        <v>David</v>
      </c>
      <c r="C57" s="125" t="str">
        <f>VLOOKUP(D57,'OSV atual'!Q:R,2,0)</f>
        <v>CRNacional</v>
      </c>
      <c r="D57" s="125">
        <v>551137957023</v>
      </c>
      <c r="E57" s="10" t="s">
        <v>55</v>
      </c>
      <c r="F57" s="10" t="s">
        <v>54</v>
      </c>
      <c r="G57" s="125" t="s">
        <v>54</v>
      </c>
      <c r="H57" s="83" t="s">
        <v>128</v>
      </c>
      <c r="I57" s="10" t="s">
        <v>54</v>
      </c>
      <c r="J57" s="10" t="s">
        <v>899</v>
      </c>
      <c r="K57" s="125" t="s">
        <v>54</v>
      </c>
      <c r="L57" s="10" t="s">
        <v>900</v>
      </c>
      <c r="M57" s="10" t="s">
        <v>900</v>
      </c>
      <c r="N57" s="125" t="str">
        <f>VLOOKUP(D57,'DLS atual'!A:C,3,0)</f>
        <v>10.252.141.42</v>
      </c>
      <c r="O57" s="141" t="s">
        <v>901</v>
      </c>
      <c r="P57" s="141" t="s">
        <v>901</v>
      </c>
      <c r="Q57" s="125">
        <f>VLOOKUP(D57,'dados dos ramais'!F:F,1,0)</f>
        <v>551137957023</v>
      </c>
    </row>
    <row r="58" spans="1:17" ht="14.5" x14ac:dyDescent="0.35">
      <c r="A58" s="10" t="s">
        <v>403</v>
      </c>
      <c r="B58" s="125" t="str">
        <f>VLOOKUP(D58,'OSV atual'!Q:S,3,0)</f>
        <v>OP manuten HDT</v>
      </c>
      <c r="C58" s="125" t="str">
        <f>VLOOKUP(D58,'OSV atual'!Q:R,2,0)</f>
        <v>CRLocal</v>
      </c>
      <c r="D58" s="125">
        <v>551137957025</v>
      </c>
      <c r="E58" s="10" t="s">
        <v>55</v>
      </c>
      <c r="F58" s="10" t="s">
        <v>54</v>
      </c>
      <c r="G58" s="125" t="s">
        <v>54</v>
      </c>
      <c r="H58" s="83" t="s">
        <v>128</v>
      </c>
      <c r="I58" s="10" t="s">
        <v>54</v>
      </c>
      <c r="J58" s="10" t="s">
        <v>899</v>
      </c>
      <c r="K58" s="125" t="s">
        <v>54</v>
      </c>
      <c r="L58" s="10" t="s">
        <v>900</v>
      </c>
      <c r="M58" s="10" t="s">
        <v>900</v>
      </c>
      <c r="N58" s="125" t="str">
        <f>VLOOKUP(D58,'DLS atual'!A:C,3,0)</f>
        <v>10.252.141.54</v>
      </c>
      <c r="O58" s="141" t="s">
        <v>901</v>
      </c>
      <c r="P58" s="141" t="s">
        <v>901</v>
      </c>
      <c r="Q58" s="125">
        <f>VLOOKUP(D58,'dados dos ramais'!F:F,1,0)</f>
        <v>551137957025</v>
      </c>
    </row>
    <row r="59" spans="1:17" ht="14.5" x14ac:dyDescent="0.35">
      <c r="A59" s="10" t="s">
        <v>403</v>
      </c>
      <c r="B59" s="125" t="str">
        <f>VLOOKUP(D59,'OSV atual'!Q:S,3,0)</f>
        <v>ERGONOMISTA</v>
      </c>
      <c r="C59" s="125" t="str">
        <f>VLOOKUP(D59,'OSV atual'!Q:R,2,0)</f>
        <v>CRRestrito</v>
      </c>
      <c r="D59" s="125">
        <v>551137957027</v>
      </c>
      <c r="E59" s="10" t="s">
        <v>55</v>
      </c>
      <c r="F59" s="10" t="s">
        <v>54</v>
      </c>
      <c r="G59" s="125" t="s">
        <v>54</v>
      </c>
      <c r="H59" s="83" t="s">
        <v>128</v>
      </c>
      <c r="I59" s="10" t="s">
        <v>54</v>
      </c>
      <c r="J59" s="10" t="s">
        <v>899</v>
      </c>
      <c r="K59" s="125" t="s">
        <v>54</v>
      </c>
      <c r="L59" s="10" t="s">
        <v>900</v>
      </c>
      <c r="M59" s="10" t="s">
        <v>900</v>
      </c>
      <c r="N59" s="125">
        <f>VLOOKUP(D59,'DLS atual'!A:C,3,0)</f>
        <v>10252139128</v>
      </c>
      <c r="O59" s="141" t="s">
        <v>901</v>
      </c>
      <c r="P59" s="141" t="s">
        <v>901</v>
      </c>
      <c r="Q59" s="125">
        <f>VLOOKUP(D59,'dados dos ramais'!F:F,1,0)</f>
        <v>551137957027</v>
      </c>
    </row>
    <row r="60" spans="1:17" ht="14.5" x14ac:dyDescent="0.35">
      <c r="A60" s="10" t="s">
        <v>403</v>
      </c>
      <c r="B60" s="125" t="str">
        <f>VLOOKUP(D60,'OSV atual'!Q:S,3,0)</f>
        <v>Mateus</v>
      </c>
      <c r="C60" s="125" t="str">
        <f>VLOOKUP(D60,'OSV atual'!Q:R,2,0)</f>
        <v>CRLocal</v>
      </c>
      <c r="D60" s="125">
        <v>551137957035</v>
      </c>
      <c r="E60" s="10" t="s">
        <v>55</v>
      </c>
      <c r="F60" s="10" t="s">
        <v>54</v>
      </c>
      <c r="G60" s="125" t="s">
        <v>54</v>
      </c>
      <c r="H60" s="83" t="s">
        <v>128</v>
      </c>
      <c r="I60" s="10" t="s">
        <v>54</v>
      </c>
      <c r="J60" s="10" t="s">
        <v>899</v>
      </c>
      <c r="K60" s="125" t="s">
        <v>54</v>
      </c>
      <c r="L60" s="10" t="s">
        <v>900</v>
      </c>
      <c r="M60" s="10" t="s">
        <v>900</v>
      </c>
      <c r="N60" s="125">
        <f>VLOOKUP(D60,'DLS atual'!A:C,3,0)</f>
        <v>10252141132</v>
      </c>
      <c r="O60" s="141" t="s">
        <v>901</v>
      </c>
      <c r="P60" s="141" t="s">
        <v>901</v>
      </c>
      <c r="Q60" s="125">
        <f>VLOOKUP(D60,'dados dos ramais'!F:F,1,0)</f>
        <v>551137957035</v>
      </c>
    </row>
    <row r="61" spans="1:17" ht="14.5" x14ac:dyDescent="0.35">
      <c r="A61" s="10" t="s">
        <v>403</v>
      </c>
      <c r="B61" s="125" t="str">
        <f>VLOOKUP(D61,'OSV atual'!Q:S,3,0)</f>
        <v>Tatiana</v>
      </c>
      <c r="C61" s="125" t="str">
        <f>VLOOKUP(D61,'OSV atual'!Q:R,2,0)</f>
        <v>CRNacional</v>
      </c>
      <c r="D61" s="125">
        <v>551137957042</v>
      </c>
      <c r="E61" s="10" t="s">
        <v>55</v>
      </c>
      <c r="F61" s="10" t="s">
        <v>54</v>
      </c>
      <c r="G61" s="125" t="s">
        <v>54</v>
      </c>
      <c r="H61" s="83" t="s">
        <v>128</v>
      </c>
      <c r="I61" s="10" t="s">
        <v>54</v>
      </c>
      <c r="J61" s="10" t="s">
        <v>899</v>
      </c>
      <c r="K61" s="125" t="s">
        <v>54</v>
      </c>
      <c r="L61" s="10" t="s">
        <v>900</v>
      </c>
      <c r="M61" s="10" t="s">
        <v>900</v>
      </c>
      <c r="N61" s="125">
        <f>VLOOKUP(D61,'DLS atual'!A:C,3,0)</f>
        <v>10252139157</v>
      </c>
      <c r="O61" s="141" t="s">
        <v>901</v>
      </c>
      <c r="P61" s="141" t="s">
        <v>901</v>
      </c>
      <c r="Q61" s="125">
        <f>VLOOKUP(D61,'dados dos ramais'!F:F,1,0)</f>
        <v>551137957042</v>
      </c>
    </row>
    <row r="62" spans="1:17" ht="14.5" x14ac:dyDescent="0.35">
      <c r="A62" s="10" t="s">
        <v>403</v>
      </c>
      <c r="B62" s="125" t="str">
        <f>VLOOKUP(D62,'OSV atual'!Q:S,3,0)</f>
        <v>MILLER</v>
      </c>
      <c r="C62" s="125" t="str">
        <f>VLOOKUP(D62,'OSV atual'!Q:R,2,0)</f>
        <v>CRNacional</v>
      </c>
      <c r="D62" s="125">
        <v>551137957047</v>
      </c>
      <c r="E62" s="10" t="s">
        <v>55</v>
      </c>
      <c r="F62" s="10" t="s">
        <v>54</v>
      </c>
      <c r="G62" s="125" t="s">
        <v>54</v>
      </c>
      <c r="H62" s="83" t="s">
        <v>128</v>
      </c>
      <c r="I62" s="10" t="s">
        <v>54</v>
      </c>
      <c r="J62" s="10" t="s">
        <v>899</v>
      </c>
      <c r="K62" s="125" t="s">
        <v>54</v>
      </c>
      <c r="L62" s="10" t="s">
        <v>900</v>
      </c>
      <c r="M62" s="10" t="s">
        <v>900</v>
      </c>
      <c r="N62" s="125">
        <f>VLOOKUP(D62,'DLS atual'!A:C,3,0)</f>
        <v>10252141156</v>
      </c>
      <c r="O62" s="141" t="s">
        <v>901</v>
      </c>
      <c r="P62" s="141" t="s">
        <v>901</v>
      </c>
      <c r="Q62" s="125">
        <f>VLOOKUP(D62,'dados dos ramais'!F:F,1,0)</f>
        <v>551137957047</v>
      </c>
    </row>
    <row r="63" spans="1:17" ht="14.5" x14ac:dyDescent="0.35">
      <c r="A63" s="10" t="s">
        <v>403</v>
      </c>
      <c r="B63" s="125" t="str">
        <f>VLOOKUP(D63,'OSV atual'!Q:S,3,0)</f>
        <v>Audiometria</v>
      </c>
      <c r="C63" s="125" t="str">
        <f>VLOOKUP(D63,'OSV atual'!Q:R,2,0)</f>
        <v>CRRestrito</v>
      </c>
      <c r="D63" s="125">
        <v>551137957075</v>
      </c>
      <c r="E63" s="10" t="s">
        <v>55</v>
      </c>
      <c r="F63" s="10" t="s">
        <v>54</v>
      </c>
      <c r="G63" s="125" t="s">
        <v>54</v>
      </c>
      <c r="H63" s="83" t="s">
        <v>128</v>
      </c>
      <c r="I63" s="10" t="s">
        <v>54</v>
      </c>
      <c r="J63" s="10" t="s">
        <v>899</v>
      </c>
      <c r="K63" s="125" t="s">
        <v>54</v>
      </c>
      <c r="L63" s="10" t="s">
        <v>900</v>
      </c>
      <c r="M63" s="10" t="s">
        <v>900</v>
      </c>
      <c r="N63" s="125" t="str">
        <f>VLOOKUP(D63,'DLS atual'!A:C,3,0)</f>
        <v>10.252.141.9</v>
      </c>
      <c r="O63" s="141" t="s">
        <v>901</v>
      </c>
      <c r="P63" s="141" t="s">
        <v>901</v>
      </c>
      <c r="Q63" s="125">
        <f>VLOOKUP(D63,'dados dos ramais'!F:F,1,0)</f>
        <v>551137957075</v>
      </c>
    </row>
    <row r="64" spans="1:17" ht="14.5" x14ac:dyDescent="0.35">
      <c r="A64" s="10" t="s">
        <v>403</v>
      </c>
      <c r="B64" s="125" t="str">
        <f>VLOOKUP(D64,'OSV atual'!Q:S,3,0)</f>
        <v>MULTIPROF</v>
      </c>
      <c r="C64" s="125" t="str">
        <f>VLOOKUP(D64,'OSV atual'!Q:R,2,0)</f>
        <v>CRRestrito</v>
      </c>
      <c r="D64" s="125">
        <v>551137957084</v>
      </c>
      <c r="E64" s="10" t="s">
        <v>55</v>
      </c>
      <c r="F64" s="10" t="s">
        <v>54</v>
      </c>
      <c r="G64" s="125" t="s">
        <v>54</v>
      </c>
      <c r="H64" s="83" t="s">
        <v>128</v>
      </c>
      <c r="I64" s="10" t="s">
        <v>54</v>
      </c>
      <c r="J64" s="10" t="s">
        <v>899</v>
      </c>
      <c r="K64" s="125" t="s">
        <v>54</v>
      </c>
      <c r="L64" s="10" t="s">
        <v>900</v>
      </c>
      <c r="M64" s="10" t="s">
        <v>900</v>
      </c>
      <c r="N64" s="125">
        <f>VLOOKUP(D64,'DLS atual'!A:C,3,0)</f>
        <v>10252139138</v>
      </c>
      <c r="O64" s="141" t="s">
        <v>901</v>
      </c>
      <c r="P64" s="141" t="s">
        <v>901</v>
      </c>
      <c r="Q64" s="125">
        <f>VLOOKUP(D64,'dados dos ramais'!F:F,1,0)</f>
        <v>551137957084</v>
      </c>
    </row>
    <row r="65" spans="1:17" ht="14.5" x14ac:dyDescent="0.35">
      <c r="A65" s="10" t="s">
        <v>403</v>
      </c>
      <c r="B65" s="125" t="str">
        <f>VLOOKUP(D65,'OSV atual'!Q:S,3,0)</f>
        <v>EMERGENCIA 8800</v>
      </c>
      <c r="C65" s="125" t="str">
        <f>VLOOKUP(D65,'OSV atual'!Q:R,2,0)</f>
        <v>CRRestrito</v>
      </c>
      <c r="D65" s="125">
        <v>551137957088</v>
      </c>
      <c r="E65" s="10" t="s">
        <v>55</v>
      </c>
      <c r="F65" s="10" t="s">
        <v>54</v>
      </c>
      <c r="G65" s="125" t="s">
        <v>54</v>
      </c>
      <c r="H65" s="83" t="s">
        <v>128</v>
      </c>
      <c r="I65" s="10" t="s">
        <v>54</v>
      </c>
      <c r="J65" s="10" t="s">
        <v>899</v>
      </c>
      <c r="K65" s="125" t="s">
        <v>54</v>
      </c>
      <c r="L65" s="10" t="s">
        <v>900</v>
      </c>
      <c r="M65" s="10" t="s">
        <v>900</v>
      </c>
      <c r="N65" s="125">
        <f>VLOOKUP(D65,'DLS atual'!A:C,3,0)</f>
        <v>10252139146</v>
      </c>
      <c r="O65" s="141" t="s">
        <v>901</v>
      </c>
      <c r="P65" s="141" t="s">
        <v>901</v>
      </c>
      <c r="Q65" s="125">
        <f>VLOOKUP(D65,'dados dos ramais'!F:F,1,0)</f>
        <v>551137957088</v>
      </c>
    </row>
    <row r="66" spans="1:17" ht="14.5" x14ac:dyDescent="0.35">
      <c r="A66" s="10" t="s">
        <v>403</v>
      </c>
      <c r="B66" s="125" t="str">
        <f>VLOOKUP(D66,'OSV atual'!Q:S,3,0)</f>
        <v>SALA DE TREINAME</v>
      </c>
      <c r="C66" s="125" t="str">
        <f>VLOOKUP(D66,'OSV atual'!Q:R,2,0)</f>
        <v>CRLocal</v>
      </c>
      <c r="D66" s="125">
        <v>551137957091</v>
      </c>
      <c r="E66" s="10" t="s">
        <v>55</v>
      </c>
      <c r="F66" s="10" t="s">
        <v>54</v>
      </c>
      <c r="G66" s="125" t="s">
        <v>54</v>
      </c>
      <c r="H66" s="83" t="s">
        <v>128</v>
      </c>
      <c r="I66" s="10" t="s">
        <v>54</v>
      </c>
      <c r="J66" s="10" t="s">
        <v>899</v>
      </c>
      <c r="K66" s="125" t="s">
        <v>54</v>
      </c>
      <c r="L66" s="10" t="s">
        <v>900</v>
      </c>
      <c r="M66" s="10" t="s">
        <v>900</v>
      </c>
      <c r="N66" s="125">
        <f>VLOOKUP(D66,'DLS atual'!A:C,3,0)</f>
        <v>10252141137</v>
      </c>
      <c r="O66" s="141" t="s">
        <v>901</v>
      </c>
      <c r="P66" s="141" t="s">
        <v>901</v>
      </c>
      <c r="Q66" s="125">
        <f>VLOOKUP(D66,'dados dos ramais'!F:F,1,0)</f>
        <v>551137957091</v>
      </c>
    </row>
    <row r="67" spans="1:17" ht="14.5" x14ac:dyDescent="0.35">
      <c r="A67" s="10" t="s">
        <v>403</v>
      </c>
      <c r="B67" s="125" t="str">
        <f>VLOOKUP(D67,'OSV atual'!Q:S,3,0)</f>
        <v>PAULO CESAR</v>
      </c>
      <c r="C67" s="125" t="str">
        <f>VLOOKUP(D67,'OSV atual'!Q:R,2,0)</f>
        <v>CRLocal</v>
      </c>
      <c r="D67" s="125">
        <v>551137957097</v>
      </c>
      <c r="E67" s="10" t="s">
        <v>55</v>
      </c>
      <c r="F67" s="10" t="s">
        <v>54</v>
      </c>
      <c r="G67" s="125" t="s">
        <v>54</v>
      </c>
      <c r="H67" s="83" t="s">
        <v>128</v>
      </c>
      <c r="I67" s="10" t="s">
        <v>54</v>
      </c>
      <c r="J67" s="10" t="s">
        <v>899</v>
      </c>
      <c r="K67" s="125" t="s">
        <v>54</v>
      </c>
      <c r="L67" s="10" t="s">
        <v>900</v>
      </c>
      <c r="M67" s="10" t="s">
        <v>900</v>
      </c>
      <c r="N67" s="125" t="str">
        <f>VLOOKUP(D67,'DLS atual'!A:C,3,0)</f>
        <v>10.252.139.54</v>
      </c>
      <c r="O67" s="141" t="s">
        <v>901</v>
      </c>
      <c r="P67" s="141" t="s">
        <v>901</v>
      </c>
      <c r="Q67" s="125">
        <f>VLOOKUP(D67,'dados dos ramais'!F:F,1,0)</f>
        <v>551137957097</v>
      </c>
    </row>
    <row r="68" spans="1:17" ht="14.5" x14ac:dyDescent="0.35">
      <c r="A68" s="10" t="s">
        <v>403</v>
      </c>
      <c r="B68" s="125" t="str">
        <f>VLOOKUP(D68,'OSV atual'!Q:S,3,0)</f>
        <v>GPI OPMAN UT</v>
      </c>
      <c r="C68" s="125" t="str">
        <f>VLOOKUP(D68,'OSV atual'!Q:R,2,0)</f>
        <v>CRRestrito</v>
      </c>
      <c r="D68" s="125">
        <v>551137957100</v>
      </c>
      <c r="E68" s="10" t="s">
        <v>55</v>
      </c>
      <c r="F68" s="10" t="s">
        <v>54</v>
      </c>
      <c r="G68" s="125" t="s">
        <v>54</v>
      </c>
      <c r="H68" s="83" t="s">
        <v>128</v>
      </c>
      <c r="I68" s="10" t="s">
        <v>54</v>
      </c>
      <c r="J68" s="10" t="s">
        <v>899</v>
      </c>
      <c r="K68" s="125" t="s">
        <v>54</v>
      </c>
      <c r="L68" s="10" t="s">
        <v>900</v>
      </c>
      <c r="M68" s="10" t="s">
        <v>900</v>
      </c>
      <c r="N68" s="125">
        <f>VLOOKUP(D68,'DLS atual'!A:C,3,0)</f>
        <v>10252141128</v>
      </c>
      <c r="O68" s="141" t="s">
        <v>901</v>
      </c>
      <c r="P68" s="141" t="s">
        <v>901</v>
      </c>
      <c r="Q68" s="125">
        <f>VLOOKUP(D68,'dados dos ramais'!F:F,1,0)</f>
        <v>551137957100</v>
      </c>
    </row>
    <row r="69" spans="1:17" ht="14.5" x14ac:dyDescent="0.35">
      <c r="A69" s="10" t="s">
        <v>403</v>
      </c>
      <c r="B69" s="125" t="str">
        <f>VLOOKUP(D69,'OSV atual'!Q:S,3,0)</f>
        <v>Artur Clerio</v>
      </c>
      <c r="C69" s="125" t="str">
        <f>VLOOKUP(D69,'OSV atual'!Q:R,2,0)</f>
        <v>CRNacional</v>
      </c>
      <c r="D69" s="125">
        <v>551137957192</v>
      </c>
      <c r="E69" s="10" t="s">
        <v>55</v>
      </c>
      <c r="F69" s="10" t="s">
        <v>54</v>
      </c>
      <c r="G69" s="125" t="s">
        <v>54</v>
      </c>
      <c r="H69" s="83" t="s">
        <v>128</v>
      </c>
      <c r="I69" s="10" t="s">
        <v>54</v>
      </c>
      <c r="J69" s="10" t="s">
        <v>899</v>
      </c>
      <c r="K69" s="125" t="s">
        <v>54</v>
      </c>
      <c r="L69" s="10" t="s">
        <v>900</v>
      </c>
      <c r="M69" s="10" t="s">
        <v>900</v>
      </c>
      <c r="N69" s="125">
        <f>VLOOKUP(D69,'DLS atual'!A:C,3,0)</f>
        <v>10252140170</v>
      </c>
      <c r="O69" s="141" t="s">
        <v>901</v>
      </c>
      <c r="P69" s="141" t="s">
        <v>901</v>
      </c>
      <c r="Q69" s="125">
        <f>VLOOKUP(D69,'dados dos ramais'!F:F,1,0)</f>
        <v>551137957192</v>
      </c>
    </row>
    <row r="70" spans="1:17" ht="14.5" x14ac:dyDescent="0.35">
      <c r="A70" s="10" t="s">
        <v>403</v>
      </c>
      <c r="B70" s="125" t="str">
        <f>VLOOKUP(D70,'OSV atual'!Q:S,3,0)</f>
        <v>TRANSPORTE</v>
      </c>
      <c r="C70" s="125" t="str">
        <f>VLOOKUP(D70,'OSV atual'!Q:R,2,0)</f>
        <v>CRCelular</v>
      </c>
      <c r="D70" s="125">
        <v>551137957502</v>
      </c>
      <c r="E70" s="10" t="s">
        <v>55</v>
      </c>
      <c r="F70" s="10" t="s">
        <v>54</v>
      </c>
      <c r="G70" s="125" t="s">
        <v>54</v>
      </c>
      <c r="H70" s="83" t="s">
        <v>128</v>
      </c>
      <c r="I70" s="10" t="s">
        <v>54</v>
      </c>
      <c r="J70" s="10" t="s">
        <v>899</v>
      </c>
      <c r="K70" s="125" t="s">
        <v>54</v>
      </c>
      <c r="L70" s="10" t="s">
        <v>900</v>
      </c>
      <c r="M70" s="10" t="s">
        <v>900</v>
      </c>
      <c r="N70" s="125" t="e">
        <f>VLOOKUP(D70,'DLS atual'!A:C,3,0)</f>
        <v>#N/A</v>
      </c>
      <c r="O70" s="141" t="s">
        <v>901</v>
      </c>
      <c r="P70" s="141" t="s">
        <v>901</v>
      </c>
      <c r="Q70" s="125">
        <f>VLOOKUP(D70,'dados dos ramais'!F:F,1,0)</f>
        <v>551137957502</v>
      </c>
    </row>
    <row r="71" spans="1:17" ht="14.5" x14ac:dyDescent="0.35">
      <c r="A71" s="10" t="s">
        <v>403</v>
      </c>
      <c r="B71" s="125" t="str">
        <f>VLOOKUP(D71,'OSV atual'!Q:S,3,0)</f>
        <v>EMPREITEROPOLIS</v>
      </c>
      <c r="C71" s="125" t="str">
        <f>VLOOKUP(D71,'OSV atual'!Q:R,2,0)</f>
        <v>CRRestrito</v>
      </c>
      <c r="D71" s="125">
        <v>551137957510</v>
      </c>
      <c r="E71" s="99" t="s">
        <v>907</v>
      </c>
      <c r="F71" s="10" t="s">
        <v>54</v>
      </c>
      <c r="G71" s="125" t="s">
        <v>54</v>
      </c>
      <c r="H71" s="83" t="s">
        <v>128</v>
      </c>
      <c r="I71" s="10" t="s">
        <v>54</v>
      </c>
      <c r="J71" s="10" t="s">
        <v>899</v>
      </c>
      <c r="K71" s="125" t="s">
        <v>54</v>
      </c>
      <c r="L71" s="10" t="s">
        <v>900</v>
      </c>
      <c r="M71" s="10" t="s">
        <v>900</v>
      </c>
      <c r="N71" s="125">
        <f>VLOOKUP(D71,'OSV atual'!Q:T,4,0)</f>
        <v>10252139200</v>
      </c>
      <c r="O71" s="141" t="s">
        <v>901</v>
      </c>
      <c r="P71" s="141" t="s">
        <v>901</v>
      </c>
      <c r="Q71" s="125">
        <f>VLOOKUP(D71,'dados dos ramais'!F:F,1,0)</f>
        <v>551137957510</v>
      </c>
    </row>
    <row r="72" spans="1:17" ht="14.5" x14ac:dyDescent="0.35">
      <c r="A72" s="10" t="s">
        <v>403</v>
      </c>
      <c r="B72" s="125" t="str">
        <f>VLOOKUP(D72,'OSV atual'!Q:S,3,0)</f>
        <v>Edenilson</v>
      </c>
      <c r="C72" s="125" t="str">
        <f>VLOOKUP(D72,'OSV atual'!Q:R,2,0)</f>
        <v>CRNacional</v>
      </c>
      <c r="D72" s="125">
        <v>551137957512</v>
      </c>
      <c r="E72" s="10" t="s">
        <v>55</v>
      </c>
      <c r="F72" s="10" t="s">
        <v>54</v>
      </c>
      <c r="G72" s="125" t="s">
        <v>54</v>
      </c>
      <c r="H72" s="83" t="s">
        <v>128</v>
      </c>
      <c r="I72" s="10" t="s">
        <v>54</v>
      </c>
      <c r="J72" s="10" t="s">
        <v>899</v>
      </c>
      <c r="K72" s="125" t="s">
        <v>54</v>
      </c>
      <c r="L72" s="10" t="s">
        <v>900</v>
      </c>
      <c r="M72" s="10" t="s">
        <v>900</v>
      </c>
      <c r="N72" s="125" t="e">
        <f>VLOOKUP(D72,'DLS atual'!A:C,3,0)</f>
        <v>#N/A</v>
      </c>
      <c r="O72" s="141" t="s">
        <v>901</v>
      </c>
      <c r="P72" s="141" t="s">
        <v>901</v>
      </c>
      <c r="Q72" s="125">
        <f>VLOOKUP(D72,'dados dos ramais'!F:F,1,0)</f>
        <v>551137957512</v>
      </c>
    </row>
    <row r="73" spans="1:17" ht="14.5" x14ac:dyDescent="0.35">
      <c r="A73" s="10" t="s">
        <v>403</v>
      </c>
      <c r="B73" s="125" t="str">
        <f>VLOOKUP(D73,'OSV atual'!Q:S,3,0)</f>
        <v>OPMAN HDT</v>
      </c>
      <c r="C73" s="125" t="str">
        <f>VLOOKUP(D73,'OSV atual'!Q:R,2,0)</f>
        <v>CRLocal</v>
      </c>
      <c r="D73" s="125">
        <v>551137957514</v>
      </c>
      <c r="E73" s="10" t="s">
        <v>55</v>
      </c>
      <c r="F73" s="10" t="s">
        <v>54</v>
      </c>
      <c r="G73" s="125" t="s">
        <v>54</v>
      </c>
      <c r="H73" s="83" t="s">
        <v>128</v>
      </c>
      <c r="I73" s="10" t="s">
        <v>54</v>
      </c>
      <c r="J73" s="10" t="s">
        <v>899</v>
      </c>
      <c r="K73" s="125" t="s">
        <v>54</v>
      </c>
      <c r="L73" s="10" t="s">
        <v>900</v>
      </c>
      <c r="M73" s="10" t="s">
        <v>900</v>
      </c>
      <c r="N73" s="125" t="str">
        <f>VLOOKUP(D73,'DLS atual'!A:C,3,0)</f>
        <v>10.252.141.43</v>
      </c>
      <c r="O73" s="141" t="s">
        <v>901</v>
      </c>
      <c r="P73" s="141" t="s">
        <v>901</v>
      </c>
      <c r="Q73" s="125">
        <f>VLOOKUP(D73,'dados dos ramais'!F:F,1,0)</f>
        <v>551137957514</v>
      </c>
    </row>
    <row r="74" spans="1:17" ht="14.5" x14ac:dyDescent="0.35">
      <c r="A74" s="10" t="s">
        <v>403</v>
      </c>
      <c r="B74" s="125" t="str">
        <f>VLOOKUP(D74,'OSV atual'!Q:S,3,0)</f>
        <v>Wagner</v>
      </c>
      <c r="C74" s="125" t="str">
        <f>VLOOKUP(D74,'OSV atual'!Q:R,2,0)</f>
        <v>CRRestrito</v>
      </c>
      <c r="D74" s="125">
        <v>551137957533</v>
      </c>
      <c r="E74" s="10" t="s">
        <v>55</v>
      </c>
      <c r="F74" s="10" t="s">
        <v>54</v>
      </c>
      <c r="G74" s="125" t="s">
        <v>54</v>
      </c>
      <c r="H74" s="83" t="s">
        <v>128</v>
      </c>
      <c r="I74" s="10" t="s">
        <v>54</v>
      </c>
      <c r="J74" s="10" t="s">
        <v>899</v>
      </c>
      <c r="K74" s="125" t="s">
        <v>54</v>
      </c>
      <c r="L74" s="10" t="s">
        <v>900</v>
      </c>
      <c r="M74" s="10" t="s">
        <v>900</v>
      </c>
      <c r="N74" s="125">
        <f>VLOOKUP(D74,'DLS atual'!A:C,3,0)</f>
        <v>10252139162</v>
      </c>
      <c r="O74" s="141" t="s">
        <v>901</v>
      </c>
      <c r="P74" s="141" t="s">
        <v>901</v>
      </c>
      <c r="Q74" s="125">
        <f>VLOOKUP(D74,'dados dos ramais'!F:F,1,0)</f>
        <v>551137957533</v>
      </c>
    </row>
    <row r="75" spans="1:17" ht="14.5" x14ac:dyDescent="0.35">
      <c r="A75" s="10" t="s">
        <v>403</v>
      </c>
      <c r="B75" s="125" t="str">
        <f>VLOOKUP(D75,'OSV atual'!Q:S,3,0)</f>
        <v>Antonio</v>
      </c>
      <c r="C75" s="125" t="str">
        <f>VLOOKUP(D75,'OSV atual'!Q:R,2,0)</f>
        <v>CRRestrito</v>
      </c>
      <c r="D75" s="125">
        <v>551137957538</v>
      </c>
      <c r="E75" s="10" t="s">
        <v>55</v>
      </c>
      <c r="F75" s="10" t="s">
        <v>54</v>
      </c>
      <c r="G75" s="125" t="s">
        <v>54</v>
      </c>
      <c r="H75" s="83" t="s">
        <v>128</v>
      </c>
      <c r="I75" s="10" t="s">
        <v>54</v>
      </c>
      <c r="J75" s="10" t="s">
        <v>899</v>
      </c>
      <c r="K75" s="125" t="s">
        <v>54</v>
      </c>
      <c r="L75" s="10" t="s">
        <v>900</v>
      </c>
      <c r="M75" s="10" t="s">
        <v>900</v>
      </c>
      <c r="N75" s="125" t="str">
        <f>VLOOKUP(D75,'DLS atual'!A:C,3,0)</f>
        <v>10.252.139.16</v>
      </c>
      <c r="O75" s="141" t="s">
        <v>901</v>
      </c>
      <c r="P75" s="141" t="s">
        <v>901</v>
      </c>
      <c r="Q75" s="125">
        <f>VLOOKUP(D75,'dados dos ramais'!F:F,1,0)</f>
        <v>551137957538</v>
      </c>
    </row>
    <row r="76" spans="1:17" ht="14.5" x14ac:dyDescent="0.35">
      <c r="A76" s="10" t="s">
        <v>403</v>
      </c>
      <c r="B76" s="125" t="str">
        <f>VLOOKUP(D76,'OSV atual'!Q:S,3,0)</f>
        <v>Anderson</v>
      </c>
      <c r="C76" s="125" t="str">
        <f>VLOOKUP(D76,'OSV atual'!Q:R,2,0)</f>
        <v>CRNacional</v>
      </c>
      <c r="D76" s="125">
        <v>551137959011</v>
      </c>
      <c r="E76" s="10" t="s">
        <v>55</v>
      </c>
      <c r="F76" s="10" t="s">
        <v>54</v>
      </c>
      <c r="G76" s="125" t="s">
        <v>54</v>
      </c>
      <c r="H76" s="83" t="s">
        <v>128</v>
      </c>
      <c r="I76" s="10" t="s">
        <v>54</v>
      </c>
      <c r="J76" s="10" t="s">
        <v>899</v>
      </c>
      <c r="K76" s="125" t="s">
        <v>54</v>
      </c>
      <c r="L76" s="10" t="s">
        <v>900</v>
      </c>
      <c r="M76" s="10" t="s">
        <v>900</v>
      </c>
      <c r="N76" s="125" t="str">
        <f>VLOOKUP(D76,'DLS atual'!A:C,3,0)</f>
        <v>10.252.141.72</v>
      </c>
      <c r="O76" s="141" t="s">
        <v>901</v>
      </c>
      <c r="P76" s="141" t="s">
        <v>901</v>
      </c>
      <c r="Q76" s="125">
        <f>VLOOKUP(D76,'dados dos ramais'!F:F,1,0)</f>
        <v>551137959011</v>
      </c>
    </row>
    <row r="77" spans="1:17" ht="14.5" x14ac:dyDescent="0.35">
      <c r="A77" s="10" t="s">
        <v>403</v>
      </c>
      <c r="B77" s="125" t="str">
        <f>VLOOKUP(D77,'OSV atual'!Q:S,3,0)</f>
        <v>SALA CCL</v>
      </c>
      <c r="C77" s="125" t="str">
        <f>VLOOKUP(D77,'OSV atual'!Q:R,2,0)</f>
        <v>CRLocal</v>
      </c>
      <c r="D77" s="125">
        <v>551137959013</v>
      </c>
      <c r="E77" s="10" t="s">
        <v>55</v>
      </c>
      <c r="F77" s="10" t="s">
        <v>54</v>
      </c>
      <c r="G77" s="125" t="s">
        <v>54</v>
      </c>
      <c r="H77" s="83" t="s">
        <v>128</v>
      </c>
      <c r="I77" s="10" t="s">
        <v>54</v>
      </c>
      <c r="J77" s="10" t="s">
        <v>899</v>
      </c>
      <c r="K77" s="125" t="s">
        <v>54</v>
      </c>
      <c r="L77" s="10" t="s">
        <v>900</v>
      </c>
      <c r="M77" s="10" t="s">
        <v>900</v>
      </c>
      <c r="N77" s="125" t="str">
        <f>VLOOKUP(D77,'DLS atual'!A:C,3,0)</f>
        <v>10.252.141.73</v>
      </c>
      <c r="O77" s="141" t="s">
        <v>901</v>
      </c>
      <c r="P77" s="141" t="s">
        <v>901</v>
      </c>
      <c r="Q77" s="125">
        <f>VLOOKUP(D77,'dados dos ramais'!F:F,1,0)</f>
        <v>551137959013</v>
      </c>
    </row>
    <row r="78" spans="1:17" ht="14.5" x14ac:dyDescent="0.35">
      <c r="A78" s="10" t="s">
        <v>403</v>
      </c>
      <c r="B78" s="125" t="str">
        <f>VLOOKUP(D78,'OSV atual'!Q:S,3,0)</f>
        <v>SUPERVISOR HDT</v>
      </c>
      <c r="C78" s="125" t="str">
        <f>VLOOKUP(D78,'OSV atual'!Q:R,2,0)</f>
        <v>CRNacional</v>
      </c>
      <c r="D78" s="125">
        <v>551137959028</v>
      </c>
      <c r="E78" s="10" t="s">
        <v>55</v>
      </c>
      <c r="F78" s="10" t="s">
        <v>54</v>
      </c>
      <c r="G78" s="125" t="s">
        <v>54</v>
      </c>
      <c r="H78" s="83" t="s">
        <v>128</v>
      </c>
      <c r="I78" s="10" t="s">
        <v>54</v>
      </c>
      <c r="J78" s="10" t="s">
        <v>899</v>
      </c>
      <c r="K78" s="125" t="s">
        <v>54</v>
      </c>
      <c r="L78" s="10" t="s">
        <v>900</v>
      </c>
      <c r="M78" s="10" t="s">
        <v>900</v>
      </c>
      <c r="N78" s="125">
        <f>VLOOKUP(D78,'DLS atual'!A:C,3,0)</f>
        <v>10252141168</v>
      </c>
      <c r="O78" s="141" t="s">
        <v>901</v>
      </c>
      <c r="P78" s="141" t="s">
        <v>901</v>
      </c>
      <c r="Q78" s="125">
        <f>VLOOKUP(D78,'dados dos ramais'!F:F,1,0)</f>
        <v>551137959028</v>
      </c>
    </row>
    <row r="79" spans="1:17" ht="14.5" x14ac:dyDescent="0.35">
      <c r="A79" s="10" t="s">
        <v>403</v>
      </c>
      <c r="B79" s="125" t="str">
        <f>VLOOKUP(D79,'OSV atual'!Q:S,3,0)</f>
        <v>GPI OP UT</v>
      </c>
      <c r="C79" s="125" t="str">
        <f>VLOOKUP(D79,'OSV atual'!Q:R,2,0)</f>
        <v>CRRestrito</v>
      </c>
      <c r="D79" s="125">
        <v>551137959034</v>
      </c>
      <c r="E79" s="10" t="s">
        <v>55</v>
      </c>
      <c r="F79" s="10" t="s">
        <v>54</v>
      </c>
      <c r="G79" s="125" t="s">
        <v>54</v>
      </c>
      <c r="H79" s="83" t="s">
        <v>128</v>
      </c>
      <c r="I79" s="10" t="s">
        <v>54</v>
      </c>
      <c r="J79" s="10" t="s">
        <v>899</v>
      </c>
      <c r="K79" s="125" t="s">
        <v>54</v>
      </c>
      <c r="L79" s="10" t="s">
        <v>900</v>
      </c>
      <c r="M79" s="10" t="s">
        <v>900</v>
      </c>
      <c r="N79" s="125" t="str">
        <f>VLOOKUP(D79,'DLS atual'!A:C,3,0)</f>
        <v>10.252.141.11</v>
      </c>
      <c r="O79" s="141" t="s">
        <v>901</v>
      </c>
      <c r="P79" s="141" t="s">
        <v>901</v>
      </c>
      <c r="Q79" s="125">
        <f>VLOOKUP(D79,'dados dos ramais'!F:F,1,0)</f>
        <v>551137959034</v>
      </c>
    </row>
    <row r="80" spans="1:17" ht="14.5" x14ac:dyDescent="0.35">
      <c r="A80" s="10" t="s">
        <v>403</v>
      </c>
      <c r="B80" s="125" t="str">
        <f>VLOOKUP(D80,'OSV atual'!Q:S,3,0)</f>
        <v>Cardoso</v>
      </c>
      <c r="C80" s="125" t="str">
        <f>VLOOKUP(D80,'OSV atual'!Q:R,2,0)</f>
        <v>CRNacional</v>
      </c>
      <c r="D80" s="125">
        <v>551137959037</v>
      </c>
      <c r="E80" s="10" t="s">
        <v>55</v>
      </c>
      <c r="F80" s="10" t="s">
        <v>54</v>
      </c>
      <c r="G80" s="125" t="s">
        <v>54</v>
      </c>
      <c r="H80" s="83" t="s">
        <v>128</v>
      </c>
      <c r="I80" s="10" t="s">
        <v>54</v>
      </c>
      <c r="J80" s="10" t="s">
        <v>899</v>
      </c>
      <c r="K80" s="125" t="s">
        <v>54</v>
      </c>
      <c r="L80" s="10" t="s">
        <v>900</v>
      </c>
      <c r="M80" s="10" t="s">
        <v>900</v>
      </c>
      <c r="N80" s="125">
        <f>VLOOKUP(D80,'DLS atual'!A:C,3,0)</f>
        <v>10252141180</v>
      </c>
      <c r="O80" s="141" t="s">
        <v>901</v>
      </c>
      <c r="P80" s="141" t="s">
        <v>901</v>
      </c>
      <c r="Q80" s="125">
        <f>VLOOKUP(D80,'dados dos ramais'!F:F,1,0)</f>
        <v>551137959037</v>
      </c>
    </row>
    <row r="81" spans="1:17" ht="14.5" x14ac:dyDescent="0.35">
      <c r="A81" s="10" t="s">
        <v>403</v>
      </c>
      <c r="B81" s="125" t="str">
        <f>VLOOKUP(D81,'OSV atual'!Q:S,3,0)</f>
        <v>UTA 1</v>
      </c>
      <c r="C81" s="125" t="str">
        <f>VLOOKUP(D81,'OSV atual'!Q:R,2,0)</f>
        <v>CRRestrito</v>
      </c>
      <c r="D81" s="125">
        <v>551137959040</v>
      </c>
      <c r="E81" s="10" t="s">
        <v>55</v>
      </c>
      <c r="F81" s="10" t="s">
        <v>54</v>
      </c>
      <c r="G81" s="125" t="s">
        <v>54</v>
      </c>
      <c r="H81" s="83" t="s">
        <v>128</v>
      </c>
      <c r="I81" s="10" t="s">
        <v>54</v>
      </c>
      <c r="J81" s="10" t="s">
        <v>899</v>
      </c>
      <c r="K81" s="125" t="s">
        <v>54</v>
      </c>
      <c r="L81" s="10" t="s">
        <v>900</v>
      </c>
      <c r="M81" s="10" t="s">
        <v>900</v>
      </c>
      <c r="N81" s="125">
        <f>VLOOKUP(D81,'DLS atual'!A:C,3,0)</f>
        <v>10252141135</v>
      </c>
      <c r="O81" s="141" t="s">
        <v>901</v>
      </c>
      <c r="P81" s="141" t="s">
        <v>901</v>
      </c>
      <c r="Q81" s="125">
        <f>VLOOKUP(D81,'dados dos ramais'!F:F,1,0)</f>
        <v>551137959040</v>
      </c>
    </row>
    <row r="82" spans="1:17" ht="14.5" x14ac:dyDescent="0.35">
      <c r="A82" s="10" t="s">
        <v>403</v>
      </c>
      <c r="B82" s="125" t="str">
        <f>VLOOKUP(D82,'OSV atual'!Q:S,3,0)</f>
        <v>Carlos</v>
      </c>
      <c r="C82" s="125" t="str">
        <f>VLOOKUP(D82,'OSV atual'!Q:R,2,0)</f>
        <v>CRNacional</v>
      </c>
      <c r="D82" s="125">
        <v>551137959109</v>
      </c>
      <c r="E82" s="10" t="s">
        <v>55</v>
      </c>
      <c r="F82" s="10" t="s">
        <v>54</v>
      </c>
      <c r="G82" s="125" t="s">
        <v>54</v>
      </c>
      <c r="H82" s="83" t="s">
        <v>128</v>
      </c>
      <c r="I82" s="10" t="s">
        <v>54</v>
      </c>
      <c r="J82" s="10" t="s">
        <v>899</v>
      </c>
      <c r="K82" s="125" t="s">
        <v>54</v>
      </c>
      <c r="L82" s="10" t="s">
        <v>900</v>
      </c>
      <c r="M82" s="10" t="s">
        <v>900</v>
      </c>
      <c r="N82" s="125" t="str">
        <f>VLOOKUP(D82,'DLS atual'!A:C,3,0)</f>
        <v>10.252.141.26</v>
      </c>
      <c r="O82" s="141" t="s">
        <v>901</v>
      </c>
      <c r="P82" s="141" t="s">
        <v>901</v>
      </c>
      <c r="Q82" s="125">
        <f>VLOOKUP(D82,'dados dos ramais'!F:F,1,0)</f>
        <v>551137959109</v>
      </c>
    </row>
    <row r="83" spans="1:17" ht="14.5" x14ac:dyDescent="0.35">
      <c r="A83" s="10" t="s">
        <v>403</v>
      </c>
      <c r="B83" s="125" t="str">
        <f>VLOOKUP(D83,'OSV atual'!Q:S,3,0)</f>
        <v>Balcao P2</v>
      </c>
      <c r="C83" s="125" t="str">
        <f>VLOOKUP(D83,'OSV atual'!Q:R,2,0)</f>
        <v>CRRestrito</v>
      </c>
      <c r="D83" s="125">
        <v>551137959124</v>
      </c>
      <c r="E83" s="10" t="s">
        <v>55</v>
      </c>
      <c r="F83" s="10" t="s">
        <v>54</v>
      </c>
      <c r="G83" s="125" t="s">
        <v>54</v>
      </c>
      <c r="H83" s="83" t="s">
        <v>128</v>
      </c>
      <c r="I83" s="10" t="s">
        <v>54</v>
      </c>
      <c r="J83" s="10" t="s">
        <v>899</v>
      </c>
      <c r="K83" s="125" t="s">
        <v>54</v>
      </c>
      <c r="L83" s="10" t="s">
        <v>900</v>
      </c>
      <c r="M83" s="10" t="s">
        <v>900</v>
      </c>
      <c r="N83" s="125">
        <f>VLOOKUP(D83,'DLS atual'!A:C,3,0)</f>
        <v>10252139165</v>
      </c>
      <c r="O83" s="141" t="s">
        <v>901</v>
      </c>
      <c r="P83" s="141" t="s">
        <v>901</v>
      </c>
      <c r="Q83" s="125">
        <f>VLOOKUP(D83,'dados dos ramais'!F:F,1,0)</f>
        <v>551137959124</v>
      </c>
    </row>
    <row r="84" spans="1:17" ht="14.5" x14ac:dyDescent="0.35">
      <c r="A84" s="10" t="s">
        <v>403</v>
      </c>
      <c r="B84" s="125" t="str">
        <f>VLOOKUP(D84,'OSV atual'!Q:S,3,0)</f>
        <v>ELEVADOR FCC</v>
      </c>
      <c r="C84" s="125" t="str">
        <f>VLOOKUP(D84,'OSV atual'!Q:R,2,0)</f>
        <v>CRRestrito</v>
      </c>
      <c r="D84" s="125">
        <v>551137959147</v>
      </c>
      <c r="E84" s="99" t="s">
        <v>907</v>
      </c>
      <c r="F84" s="10" t="s">
        <v>54</v>
      </c>
      <c r="G84" s="125" t="s">
        <v>54</v>
      </c>
      <c r="H84" s="83" t="s">
        <v>128</v>
      </c>
      <c r="I84" s="10" t="s">
        <v>54</v>
      </c>
      <c r="J84" s="10" t="s">
        <v>899</v>
      </c>
      <c r="K84" s="125" t="s">
        <v>54</v>
      </c>
      <c r="L84" s="10" t="s">
        <v>900</v>
      </c>
      <c r="M84" s="10" t="s">
        <v>900</v>
      </c>
      <c r="N84" s="125">
        <f>VLOOKUP(D84,'OSV atual'!Q:T,4,0)</f>
        <v>10252141200</v>
      </c>
      <c r="O84" s="141" t="s">
        <v>901</v>
      </c>
      <c r="P84" s="141" t="s">
        <v>901</v>
      </c>
      <c r="Q84" s="125">
        <f>VLOOKUP(D84,'dados dos ramais'!F:F,1,0)</f>
        <v>551137959147</v>
      </c>
    </row>
    <row r="85" spans="1:17" ht="14.5" x14ac:dyDescent="0.35">
      <c r="A85" s="10" t="s">
        <v>403</v>
      </c>
      <c r="B85" s="125" t="str">
        <f>VLOOKUP(D85,'OSV atual'!Q:S,3,0)</f>
        <v>COTUR</v>
      </c>
      <c r="C85" s="125" t="str">
        <f>VLOOKUP(D85,'OSV atual'!Q:R,2,0)</f>
        <v>CRNacional</v>
      </c>
      <c r="D85" s="125">
        <v>551137959148</v>
      </c>
      <c r="E85" s="10" t="s">
        <v>55</v>
      </c>
      <c r="F85" s="10" t="s">
        <v>54</v>
      </c>
      <c r="G85" s="125" t="s">
        <v>54</v>
      </c>
      <c r="H85" s="83" t="s">
        <v>128</v>
      </c>
      <c r="I85" s="10" t="s">
        <v>54</v>
      </c>
      <c r="J85" s="10" t="s">
        <v>899</v>
      </c>
      <c r="K85" s="125" t="s">
        <v>54</v>
      </c>
      <c r="L85" s="10" t="s">
        <v>900</v>
      </c>
      <c r="M85" s="10" t="s">
        <v>900</v>
      </c>
      <c r="N85" s="125" t="str">
        <f>VLOOKUP(D85,'DLS atual'!A:C,3,0)</f>
        <v>10.252.141.12</v>
      </c>
      <c r="O85" s="141" t="s">
        <v>901</v>
      </c>
      <c r="P85" s="141" t="s">
        <v>901</v>
      </c>
      <c r="Q85" s="125">
        <f>VLOOKUP(D85,'dados dos ramais'!F:F,1,0)</f>
        <v>551137959148</v>
      </c>
    </row>
    <row r="86" spans="1:17" ht="14.5" x14ac:dyDescent="0.35">
      <c r="A86" s="10" t="s">
        <v>403</v>
      </c>
      <c r="B86" s="125" t="str">
        <f>VLOOKUP(D86,'OSV atual'!Q:S,3,0)</f>
        <v>Graziella</v>
      </c>
      <c r="C86" s="125" t="str">
        <f>VLOOKUP(D86,'OSV atual'!Q:R,2,0)</f>
        <v>CRNacional</v>
      </c>
      <c r="D86" s="125">
        <v>551137959154</v>
      </c>
      <c r="E86" s="10" t="s">
        <v>55</v>
      </c>
      <c r="F86" s="10" t="s">
        <v>54</v>
      </c>
      <c r="G86" s="125" t="s">
        <v>54</v>
      </c>
      <c r="H86" s="83" t="s">
        <v>128</v>
      </c>
      <c r="I86" s="10" t="s">
        <v>54</v>
      </c>
      <c r="J86" s="10" t="s">
        <v>899</v>
      </c>
      <c r="K86" s="125" t="s">
        <v>54</v>
      </c>
      <c r="L86" s="10" t="s">
        <v>900</v>
      </c>
      <c r="M86" s="10" t="s">
        <v>900</v>
      </c>
      <c r="N86" s="125" t="str">
        <f>VLOOKUP(D86,'DLS atual'!A:C,3,0)</f>
        <v>10.252.140.22</v>
      </c>
      <c r="O86" s="141" t="s">
        <v>901</v>
      </c>
      <c r="P86" s="141" t="s">
        <v>901</v>
      </c>
      <c r="Q86" s="125">
        <f>VLOOKUP(D86,'dados dos ramais'!F:F,1,0)</f>
        <v>551137959154</v>
      </c>
    </row>
    <row r="87" spans="1:17" ht="14.5" x14ac:dyDescent="0.35">
      <c r="A87" s="10" t="s">
        <v>403</v>
      </c>
      <c r="B87" s="125" t="str">
        <f>VLOOKUP(D87,'OSV atual'!Q:S,3,0)</f>
        <v>RECAP OP TEU</v>
      </c>
      <c r="C87" s="125" t="str">
        <f>VLOOKUP(D87,'OSV atual'!Q:R,2,0)</f>
        <v>CRRestrito</v>
      </c>
      <c r="D87" s="125">
        <v>551137959160</v>
      </c>
      <c r="E87" s="10" t="s">
        <v>55</v>
      </c>
      <c r="F87" s="10" t="s">
        <v>54</v>
      </c>
      <c r="G87" s="125" t="s">
        <v>54</v>
      </c>
      <c r="H87" s="83" t="s">
        <v>128</v>
      </c>
      <c r="I87" s="10" t="s">
        <v>54</v>
      </c>
      <c r="J87" s="10" t="s">
        <v>899</v>
      </c>
      <c r="K87" s="125" t="s">
        <v>54</v>
      </c>
      <c r="L87" s="10" t="s">
        <v>900</v>
      </c>
      <c r="M87" s="10" t="s">
        <v>900</v>
      </c>
      <c r="N87" s="125">
        <f>VLOOKUP(D87,'DLS atual'!A:C,3,0)</f>
        <v>10252141179</v>
      </c>
      <c r="O87" s="141" t="s">
        <v>901</v>
      </c>
      <c r="P87" s="141" t="s">
        <v>901</v>
      </c>
      <c r="Q87" s="125">
        <f>VLOOKUP(D87,'dados dos ramais'!F:F,1,0)</f>
        <v>551137959160</v>
      </c>
    </row>
    <row r="88" spans="1:17" ht="14.5" x14ac:dyDescent="0.35">
      <c r="A88" s="10" t="s">
        <v>403</v>
      </c>
      <c r="B88" s="125" t="str">
        <f>VLOOKUP(D88,'OSV atual'!Q:S,3,0)</f>
        <v>CLEITON ENGEMON</v>
      </c>
      <c r="C88" s="125" t="str">
        <f>VLOOKUP(D88,'OSV atual'!Q:R,2,0)</f>
        <v>CRNacional</v>
      </c>
      <c r="D88" s="125">
        <v>551137959170</v>
      </c>
      <c r="E88" s="10" t="s">
        <v>55</v>
      </c>
      <c r="F88" s="10" t="s">
        <v>54</v>
      </c>
      <c r="G88" s="125" t="s">
        <v>54</v>
      </c>
      <c r="H88" s="83" t="s">
        <v>128</v>
      </c>
      <c r="I88" s="10" t="s">
        <v>54</v>
      </c>
      <c r="J88" s="10" t="s">
        <v>899</v>
      </c>
      <c r="K88" s="125" t="s">
        <v>54</v>
      </c>
      <c r="L88" s="10" t="s">
        <v>900</v>
      </c>
      <c r="M88" s="10" t="s">
        <v>900</v>
      </c>
      <c r="N88" s="125" t="e">
        <f>VLOOKUP(D88,'DLS atual'!A:C,3,0)</f>
        <v>#N/A</v>
      </c>
      <c r="O88" s="141" t="s">
        <v>901</v>
      </c>
      <c r="P88" s="141" t="s">
        <v>901</v>
      </c>
      <c r="Q88" s="125">
        <f>VLOOKUP(D88,'dados dos ramais'!F:F,1,0)</f>
        <v>551137959170</v>
      </c>
    </row>
    <row r="89" spans="1:17" ht="14.5" x14ac:dyDescent="0.35">
      <c r="A89" s="10" t="s">
        <v>403</v>
      </c>
      <c r="B89" s="125" t="str">
        <f>VLOOKUP(D89,'OSV atual'!Q:S,3,0)</f>
        <v>Ana Paula</v>
      </c>
      <c r="C89" s="125" t="str">
        <f>VLOOKUP(D89,'OSV atual'!Q:R,2,0)</f>
        <v>CRNacional</v>
      </c>
      <c r="D89" s="125">
        <v>551137959174</v>
      </c>
      <c r="E89" s="10" t="s">
        <v>55</v>
      </c>
      <c r="F89" s="10" t="s">
        <v>54</v>
      </c>
      <c r="G89" s="125" t="s">
        <v>54</v>
      </c>
      <c r="H89" s="83" t="s">
        <v>128</v>
      </c>
      <c r="I89" s="10" t="s">
        <v>54</v>
      </c>
      <c r="J89" s="10" t="s">
        <v>899</v>
      </c>
      <c r="K89" s="125" t="s">
        <v>54</v>
      </c>
      <c r="L89" s="10" t="s">
        <v>900</v>
      </c>
      <c r="M89" s="10" t="s">
        <v>900</v>
      </c>
      <c r="N89" s="125" t="str">
        <f>VLOOKUP(D89,'DLS atual'!A:C,3,0)</f>
        <v>10.252.139.53</v>
      </c>
      <c r="O89" s="141" t="s">
        <v>901</v>
      </c>
      <c r="P89" s="141" t="s">
        <v>901</v>
      </c>
      <c r="Q89" s="125">
        <f>VLOOKUP(D89,'dados dos ramais'!F:F,1,0)</f>
        <v>551137959174</v>
      </c>
    </row>
    <row r="90" spans="1:17" ht="14.5" x14ac:dyDescent="0.35">
      <c r="A90" s="10" t="s">
        <v>403</v>
      </c>
      <c r="B90" s="125" t="str">
        <f>VLOOKUP(D90,'OSV atual'!Q:S,3,0)</f>
        <v>ROBSON STATONATO</v>
      </c>
      <c r="C90" s="125" t="str">
        <f>VLOOKUP(D90,'OSV atual'!Q:R,2,0)</f>
        <v>CRNacional</v>
      </c>
      <c r="D90" s="125">
        <v>551137959205</v>
      </c>
      <c r="E90" s="10" t="s">
        <v>55</v>
      </c>
      <c r="F90" s="10" t="s">
        <v>54</v>
      </c>
      <c r="G90" s="125" t="s">
        <v>54</v>
      </c>
      <c r="H90" s="83" t="s">
        <v>128</v>
      </c>
      <c r="I90" s="10" t="s">
        <v>54</v>
      </c>
      <c r="J90" s="10" t="s">
        <v>899</v>
      </c>
      <c r="K90" s="125" t="s">
        <v>54</v>
      </c>
      <c r="L90" s="10" t="s">
        <v>900</v>
      </c>
      <c r="M90" s="10" t="s">
        <v>900</v>
      </c>
      <c r="N90" s="125">
        <f>VLOOKUP(D90,'DLS atual'!A:C,3,0)</f>
        <v>10252141138</v>
      </c>
      <c r="O90" s="141" t="s">
        <v>901</v>
      </c>
      <c r="P90" s="141" t="s">
        <v>901</v>
      </c>
      <c r="Q90" s="125">
        <f>VLOOKUP(D90,'dados dos ramais'!F:F,1,0)</f>
        <v>551137959205</v>
      </c>
    </row>
    <row r="91" spans="1:17" ht="14.5" x14ac:dyDescent="0.35">
      <c r="A91" s="10" t="s">
        <v>403</v>
      </c>
      <c r="B91" s="125" t="str">
        <f>VLOOKUP(D91,'OSV atual'!Q:S,3,0)</f>
        <v>Ricardo</v>
      </c>
      <c r="C91" s="125" t="str">
        <f>VLOOKUP(D91,'OSV atual'!Q:R,2,0)</f>
        <v>CRNacional</v>
      </c>
      <c r="D91" s="125">
        <v>551137959210</v>
      </c>
      <c r="E91" s="10" t="s">
        <v>55</v>
      </c>
      <c r="F91" s="10" t="s">
        <v>54</v>
      </c>
      <c r="G91" s="125" t="s">
        <v>54</v>
      </c>
      <c r="H91" s="83" t="s">
        <v>128</v>
      </c>
      <c r="I91" s="10" t="s">
        <v>54</v>
      </c>
      <c r="J91" s="10" t="s">
        <v>899</v>
      </c>
      <c r="K91" s="125" t="s">
        <v>54</v>
      </c>
      <c r="L91" s="10" t="s">
        <v>900</v>
      </c>
      <c r="M91" s="10" t="s">
        <v>900</v>
      </c>
      <c r="N91" s="125">
        <f>VLOOKUP(D91,'DLS atual'!A:C,3,0)</f>
        <v>10252140147</v>
      </c>
      <c r="O91" s="141" t="s">
        <v>901</v>
      </c>
      <c r="P91" s="141" t="s">
        <v>901</v>
      </c>
      <c r="Q91" s="125">
        <f>VLOOKUP(D91,'dados dos ramais'!F:F,1,0)</f>
        <v>551137959210</v>
      </c>
    </row>
    <row r="92" spans="1:17" ht="14.5" x14ac:dyDescent="0.35">
      <c r="A92" s="10" t="s">
        <v>403</v>
      </c>
      <c r="B92" s="125" t="str">
        <f>VLOOKUP(D92,'OSV atual'!Q:S,3,0)</f>
        <v>SUPERV TE</v>
      </c>
      <c r="C92" s="125" t="str">
        <f>VLOOKUP(D92,'OSV atual'!Q:R,2,0)</f>
        <v>CRNacional</v>
      </c>
      <c r="D92" s="125">
        <v>551137959238</v>
      </c>
      <c r="E92" s="10" t="s">
        <v>55</v>
      </c>
      <c r="F92" s="10" t="s">
        <v>54</v>
      </c>
      <c r="G92" s="125" t="s">
        <v>54</v>
      </c>
      <c r="H92" s="83" t="s">
        <v>128</v>
      </c>
      <c r="I92" s="10" t="s">
        <v>54</v>
      </c>
      <c r="J92" s="10" t="s">
        <v>899</v>
      </c>
      <c r="K92" s="125" t="s">
        <v>54</v>
      </c>
      <c r="L92" s="10" t="s">
        <v>900</v>
      </c>
      <c r="M92" s="10" t="s">
        <v>900</v>
      </c>
      <c r="N92" s="125">
        <f>VLOOKUP(D92,'DLS atual'!A:C,3,0)</f>
        <v>10252141148</v>
      </c>
      <c r="O92" s="141" t="s">
        <v>901</v>
      </c>
      <c r="P92" s="141" t="s">
        <v>901</v>
      </c>
      <c r="Q92" s="125">
        <f>VLOOKUP(D92,'dados dos ramais'!F:F,1,0)</f>
        <v>551137959238</v>
      </c>
    </row>
    <row r="93" spans="1:17" ht="14.5" x14ac:dyDescent="0.35">
      <c r="A93" s="10" t="s">
        <v>403</v>
      </c>
      <c r="B93" s="125" t="str">
        <f>VLOOKUP(D93,'OSV atual'!Q:S,3,0)</f>
        <v>CCL TEU UT</v>
      </c>
      <c r="C93" s="125" t="str">
        <f>VLOOKUP(D93,'OSV atual'!Q:R,2,0)</f>
        <v>CRCelular</v>
      </c>
      <c r="D93" s="125">
        <v>551137959256</v>
      </c>
      <c r="E93" s="10" t="s">
        <v>55</v>
      </c>
      <c r="F93" s="10" t="s">
        <v>54</v>
      </c>
      <c r="G93" s="125" t="s">
        <v>54</v>
      </c>
      <c r="H93" s="83" t="s">
        <v>128</v>
      </c>
      <c r="I93" s="10" t="s">
        <v>54</v>
      </c>
      <c r="J93" s="10" t="s">
        <v>899</v>
      </c>
      <c r="K93" s="125" t="s">
        <v>54</v>
      </c>
      <c r="L93" s="10" t="s">
        <v>900</v>
      </c>
      <c r="M93" s="10" t="s">
        <v>900</v>
      </c>
      <c r="N93" s="125">
        <f>VLOOKUP(D93,'DLS atual'!A:C,3,0)</f>
        <v>10252141152</v>
      </c>
      <c r="O93" s="141" t="s">
        <v>901</v>
      </c>
      <c r="P93" s="141" t="s">
        <v>901</v>
      </c>
      <c r="Q93" s="125">
        <f>VLOOKUP(D93,'dados dos ramais'!F:F,1,0)</f>
        <v>551137959256</v>
      </c>
    </row>
    <row r="94" spans="1:17" ht="14.5" x14ac:dyDescent="0.35">
      <c r="A94" s="10" t="s">
        <v>403</v>
      </c>
      <c r="B94" s="125" t="str">
        <f>VLOOKUP(D94,'OSV atual'!Q:S,3,0)</f>
        <v>CTO CRAQUEAMENTO</v>
      </c>
      <c r="C94" s="125" t="str">
        <f>VLOOKUP(D94,'OSV atual'!Q:R,2,0)</f>
        <v>CRNacional</v>
      </c>
      <c r="D94" s="125">
        <v>551137959272</v>
      </c>
      <c r="E94" s="10" t="s">
        <v>55</v>
      </c>
      <c r="F94" s="10" t="s">
        <v>54</v>
      </c>
      <c r="G94" s="125" t="s">
        <v>54</v>
      </c>
      <c r="H94" s="83" t="s">
        <v>128</v>
      </c>
      <c r="I94" s="10" t="s">
        <v>54</v>
      </c>
      <c r="J94" s="10" t="s">
        <v>899</v>
      </c>
      <c r="K94" s="125" t="s">
        <v>54</v>
      </c>
      <c r="L94" s="10" t="s">
        <v>900</v>
      </c>
      <c r="M94" s="10" t="s">
        <v>900</v>
      </c>
      <c r="N94" s="125" t="str">
        <f>VLOOKUP(D94,'DLS atual'!A:C,3,0)</f>
        <v>10.252.141.65</v>
      </c>
      <c r="O94" s="141" t="s">
        <v>901</v>
      </c>
      <c r="P94" s="141" t="s">
        <v>901</v>
      </c>
      <c r="Q94" s="125">
        <f>VLOOKUP(D94,'dados dos ramais'!F:F,1,0)</f>
        <v>551137959272</v>
      </c>
    </row>
    <row r="95" spans="1:17" ht="14.5" x14ac:dyDescent="0.35">
      <c r="A95" s="10" t="s">
        <v>403</v>
      </c>
      <c r="B95" s="125" t="str">
        <f>VLOOKUP(D95,'OSV atual'!Q:S,3,0)</f>
        <v>Evandalo</v>
      </c>
      <c r="C95" s="125" t="str">
        <f>VLOOKUP(D95,'OSV atual'!Q:R,2,0)</f>
        <v>CRNacional</v>
      </c>
      <c r="D95" s="125">
        <v>551137959296</v>
      </c>
      <c r="E95" s="10" t="s">
        <v>55</v>
      </c>
      <c r="F95" s="10" t="s">
        <v>54</v>
      </c>
      <c r="G95" s="125" t="s">
        <v>54</v>
      </c>
      <c r="H95" s="83" t="s">
        <v>128</v>
      </c>
      <c r="I95" s="10" t="s">
        <v>54</v>
      </c>
      <c r="J95" s="10" t="s">
        <v>899</v>
      </c>
      <c r="K95" s="125" t="s">
        <v>54</v>
      </c>
      <c r="L95" s="10" t="s">
        <v>900</v>
      </c>
      <c r="M95" s="10" t="s">
        <v>900</v>
      </c>
      <c r="N95" s="125">
        <f>VLOOKUP(D95,'DLS atual'!A:C,3,0)</f>
        <v>10252140166</v>
      </c>
      <c r="O95" s="141" t="s">
        <v>901</v>
      </c>
      <c r="P95" s="141" t="s">
        <v>901</v>
      </c>
      <c r="Q95" s="125">
        <f>VLOOKUP(D95,'dados dos ramais'!F:F,1,0)</f>
        <v>551137959296</v>
      </c>
    </row>
    <row r="96" spans="1:17" ht="14.5" x14ac:dyDescent="0.35">
      <c r="A96" s="10" t="s">
        <v>403</v>
      </c>
      <c r="B96" s="125" t="str">
        <f>VLOOKUP(D96,'OSV atual'!Q:S,3,0)</f>
        <v>ANDRE LUIZ</v>
      </c>
      <c r="C96" s="125" t="str">
        <f>VLOOKUP(D96,'OSV atual'!Q:R,2,0)</f>
        <v>CRNacional</v>
      </c>
      <c r="D96" s="125">
        <v>551137959301</v>
      </c>
      <c r="E96" s="10" t="s">
        <v>55</v>
      </c>
      <c r="F96" s="10" t="s">
        <v>54</v>
      </c>
      <c r="G96" s="125" t="s">
        <v>54</v>
      </c>
      <c r="H96" s="83" t="s">
        <v>128</v>
      </c>
      <c r="I96" s="10" t="s">
        <v>54</v>
      </c>
      <c r="J96" s="10" t="s">
        <v>899</v>
      </c>
      <c r="K96" s="125" t="s">
        <v>54</v>
      </c>
      <c r="L96" s="10" t="s">
        <v>900</v>
      </c>
      <c r="M96" s="10" t="s">
        <v>900</v>
      </c>
      <c r="N96" s="125" t="str">
        <f>VLOOKUP(D96,'DLS atual'!A:C,3,0)</f>
        <v>10.252.139.31</v>
      </c>
      <c r="O96" s="141" t="s">
        <v>901</v>
      </c>
      <c r="P96" s="141" t="s">
        <v>901</v>
      </c>
      <c r="Q96" s="125">
        <f>VLOOKUP(D96,'dados dos ramais'!F:F,1,0)</f>
        <v>551137959301</v>
      </c>
    </row>
    <row r="97" spans="1:17" ht="14.5" x14ac:dyDescent="0.35">
      <c r="A97" s="10" t="s">
        <v>403</v>
      </c>
      <c r="B97" s="125" t="str">
        <f>VLOOKUP(D97,'OSV atual'!Q:S,3,0)</f>
        <v>Sala CFTV</v>
      </c>
      <c r="C97" s="125" t="str">
        <f>VLOOKUP(D97,'OSV atual'!Q:R,2,0)</f>
        <v>CRNacional</v>
      </c>
      <c r="D97" s="125">
        <v>551137959314</v>
      </c>
      <c r="E97" s="99" t="s">
        <v>74</v>
      </c>
      <c r="F97" s="10" t="s">
        <v>54</v>
      </c>
      <c r="G97" s="125" t="s">
        <v>54</v>
      </c>
      <c r="H97" s="83" t="s">
        <v>128</v>
      </c>
      <c r="I97" s="10" t="s">
        <v>54</v>
      </c>
      <c r="J97" s="10" t="s">
        <v>899</v>
      </c>
      <c r="K97" s="125" t="s">
        <v>54</v>
      </c>
      <c r="L97" s="10" t="s">
        <v>900</v>
      </c>
      <c r="M97" s="10" t="s">
        <v>900</v>
      </c>
      <c r="N97" s="125">
        <f>VLOOKUP(D97,'DLS atual'!A:C,3,0)</f>
        <v>10252139159</v>
      </c>
      <c r="O97" s="141" t="s">
        <v>901</v>
      </c>
      <c r="P97" s="141" t="s">
        <v>901</v>
      </c>
      <c r="Q97" s="125">
        <f>VLOOKUP(D97,'dados dos ramais'!F:F,1,0)</f>
        <v>551137959314</v>
      </c>
    </row>
    <row r="98" spans="1:17" ht="14.5" x14ac:dyDescent="0.35">
      <c r="A98" s="10" t="s">
        <v>403</v>
      </c>
      <c r="B98" s="125">
        <f>VLOOKUP(D98,'OSV atual'!Q:S,3,0)</f>
        <v>7529320</v>
      </c>
      <c r="C98" s="125" t="str">
        <f>VLOOKUP(D98,'OSV atual'!Q:R,2,0)</f>
        <v>CRNacional</v>
      </c>
      <c r="D98" s="125">
        <v>551137959320</v>
      </c>
      <c r="E98" s="10" t="s">
        <v>55</v>
      </c>
      <c r="F98" s="10" t="s">
        <v>54</v>
      </c>
      <c r="G98" s="125" t="s">
        <v>54</v>
      </c>
      <c r="H98" s="83" t="s">
        <v>128</v>
      </c>
      <c r="I98" s="10" t="s">
        <v>54</v>
      </c>
      <c r="J98" s="10" t="s">
        <v>899</v>
      </c>
      <c r="K98" s="125" t="s">
        <v>54</v>
      </c>
      <c r="L98" s="10" t="s">
        <v>900</v>
      </c>
      <c r="M98" s="10" t="s">
        <v>900</v>
      </c>
      <c r="N98" s="125">
        <f>VLOOKUP(D98,'DLS atual'!A:C,3,0)</f>
        <v>10252139151</v>
      </c>
      <c r="O98" s="141" t="s">
        <v>901</v>
      </c>
      <c r="P98" s="141" t="s">
        <v>901</v>
      </c>
      <c r="Q98" s="125">
        <f>VLOOKUP(D98,'dados dos ramais'!F:F,1,0)</f>
        <v>551137959320</v>
      </c>
    </row>
    <row r="99" spans="1:17" ht="14.5" x14ac:dyDescent="0.35">
      <c r="A99" s="10" t="s">
        <v>403</v>
      </c>
      <c r="B99" s="125" t="str">
        <f>VLOOKUP(D99,'OSV atual'!Q:S,3,0)</f>
        <v>OpMan RE</v>
      </c>
      <c r="C99" s="125" t="str">
        <f>VLOOKUP(D99,'OSV atual'!Q:R,2,0)</f>
        <v>CRCelular</v>
      </c>
      <c r="D99" s="125">
        <v>551137959328</v>
      </c>
      <c r="E99" s="10" t="s">
        <v>55</v>
      </c>
      <c r="F99" s="10" t="s">
        <v>54</v>
      </c>
      <c r="G99" s="125" t="s">
        <v>54</v>
      </c>
      <c r="H99" s="83" t="s">
        <v>128</v>
      </c>
      <c r="I99" s="10" t="s">
        <v>54</v>
      </c>
      <c r="J99" s="10" t="s">
        <v>899</v>
      </c>
      <c r="K99" s="125" t="s">
        <v>54</v>
      </c>
      <c r="L99" s="10" t="s">
        <v>900</v>
      </c>
      <c r="M99" s="10" t="s">
        <v>900</v>
      </c>
      <c r="N99" s="125" t="str">
        <f>VLOOKUP(D99,'DLS atual'!A:C,3,0)</f>
        <v>10.252.141.40</v>
      </c>
      <c r="O99" s="141" t="s">
        <v>901</v>
      </c>
      <c r="P99" s="141" t="s">
        <v>901</v>
      </c>
      <c r="Q99" s="125">
        <f>VLOOKUP(D99,'dados dos ramais'!F:F,1,0)</f>
        <v>551137959328</v>
      </c>
    </row>
    <row r="100" spans="1:17" ht="14.5" x14ac:dyDescent="0.35">
      <c r="A100" s="10" t="s">
        <v>403</v>
      </c>
      <c r="B100" s="125" t="str">
        <f>VLOOKUP(D100,'OSV atual'!Q:S,3,0)</f>
        <v>MEDICINA RECAP</v>
      </c>
      <c r="C100" s="125" t="str">
        <f>VLOOKUP(D100,'OSV atual'!Q:R,2,0)</f>
        <v>CRLocal</v>
      </c>
      <c r="D100" s="125">
        <v>551137959353</v>
      </c>
      <c r="E100" s="10" t="s">
        <v>55</v>
      </c>
      <c r="F100" s="10" t="s">
        <v>54</v>
      </c>
      <c r="G100" s="125" t="s">
        <v>54</v>
      </c>
      <c r="H100" s="83" t="s">
        <v>128</v>
      </c>
      <c r="I100" s="10" t="s">
        <v>54</v>
      </c>
      <c r="J100" s="10" t="s">
        <v>899</v>
      </c>
      <c r="K100" s="125" t="s">
        <v>54</v>
      </c>
      <c r="L100" s="10" t="s">
        <v>900</v>
      </c>
      <c r="M100" s="10" t="s">
        <v>900</v>
      </c>
      <c r="N100" s="125" t="str">
        <f>VLOOKUP(D100,'DLS atual'!A:C,3,0)</f>
        <v>10.252.139.52</v>
      </c>
      <c r="O100" s="141" t="s">
        <v>901</v>
      </c>
      <c r="P100" s="141" t="s">
        <v>901</v>
      </c>
      <c r="Q100" s="125">
        <f>VLOOKUP(D100,'dados dos ramais'!F:F,1,0)</f>
        <v>551137959353</v>
      </c>
    </row>
    <row r="101" spans="1:17" ht="14.5" x14ac:dyDescent="0.35">
      <c r="A101" s="10" t="s">
        <v>403</v>
      </c>
      <c r="B101" s="125" t="str">
        <f>VLOOKUP(D101,'OSV atual'!Q:S,3,0)</f>
        <v>CCL RE</v>
      </c>
      <c r="C101" s="125" t="str">
        <f>VLOOKUP(D101,'OSV atual'!Q:R,2,0)</f>
        <v>CRCelular</v>
      </c>
      <c r="D101" s="125">
        <v>551137959383</v>
      </c>
      <c r="E101" s="10" t="s">
        <v>55</v>
      </c>
      <c r="F101" s="10" t="s">
        <v>54</v>
      </c>
      <c r="G101" s="125" t="s">
        <v>54</v>
      </c>
      <c r="H101" s="83" t="s">
        <v>128</v>
      </c>
      <c r="I101" s="10" t="s">
        <v>54</v>
      </c>
      <c r="J101" s="10" t="s">
        <v>899</v>
      </c>
      <c r="K101" s="125" t="s">
        <v>54</v>
      </c>
      <c r="L101" s="10" t="s">
        <v>900</v>
      </c>
      <c r="M101" s="10" t="s">
        <v>900</v>
      </c>
      <c r="N101" s="125" t="str">
        <f>VLOOKUP(D101,'DLS atual'!A:C,3,0)</f>
        <v>10.252.141.22</v>
      </c>
      <c r="O101" s="141" t="s">
        <v>901</v>
      </c>
      <c r="P101" s="141" t="s">
        <v>901</v>
      </c>
      <c r="Q101" s="125">
        <f>VLOOKUP(D101,'dados dos ramais'!F:F,1,0)</f>
        <v>551137959383</v>
      </c>
    </row>
    <row r="102" spans="1:17" ht="14.5" x14ac:dyDescent="0.35">
      <c r="A102" s="10" t="s">
        <v>403</v>
      </c>
      <c r="B102" s="125" t="str">
        <f>VLOOKUP(D102,'OSV atual'!Q:S,3,0)</f>
        <v>LUIS MARCOLINO</v>
      </c>
      <c r="C102" s="125" t="str">
        <f>VLOOKUP(D102,'OSV atual'!Q:R,2,0)</f>
        <v>CRRestrito</v>
      </c>
      <c r="D102" s="125">
        <v>551137959385</v>
      </c>
      <c r="E102" s="10" t="s">
        <v>55</v>
      </c>
      <c r="F102" s="10" t="s">
        <v>54</v>
      </c>
      <c r="G102" s="125" t="s">
        <v>54</v>
      </c>
      <c r="H102" s="83" t="s">
        <v>128</v>
      </c>
      <c r="I102" s="10" t="s">
        <v>54</v>
      </c>
      <c r="J102" s="10" t="s">
        <v>899</v>
      </c>
      <c r="K102" s="125" t="s">
        <v>54</v>
      </c>
      <c r="L102" s="10" t="s">
        <v>900</v>
      </c>
      <c r="M102" s="10" t="s">
        <v>900</v>
      </c>
      <c r="N102" s="125" t="str">
        <f>VLOOKUP(D102,'DLS atual'!A:C,3,0)</f>
        <v>10.252.141.33</v>
      </c>
      <c r="O102" s="141" t="s">
        <v>901</v>
      </c>
      <c r="P102" s="141" t="s">
        <v>901</v>
      </c>
      <c r="Q102" s="125">
        <f>VLOOKUP(D102,'dados dos ramais'!F:F,1,0)</f>
        <v>551137959385</v>
      </c>
    </row>
    <row r="103" spans="1:17" ht="14.5" x14ac:dyDescent="0.35">
      <c r="A103" s="10" t="s">
        <v>403</v>
      </c>
      <c r="B103" s="125" t="str">
        <f>VLOOKUP(D103,'OSV atual'!Q:S,3,0)</f>
        <v>CCL TEU UT</v>
      </c>
      <c r="C103" s="125" t="str">
        <f>VLOOKUP(D103,'OSV atual'!Q:R,2,0)</f>
        <v>CRCelular</v>
      </c>
      <c r="D103" s="125">
        <v>551137959390</v>
      </c>
      <c r="E103" s="10" t="s">
        <v>55</v>
      </c>
      <c r="F103" s="10" t="s">
        <v>54</v>
      </c>
      <c r="G103" s="125" t="s">
        <v>54</v>
      </c>
      <c r="H103" s="83" t="s">
        <v>128</v>
      </c>
      <c r="I103" s="10" t="s">
        <v>54</v>
      </c>
      <c r="J103" s="10" t="s">
        <v>899</v>
      </c>
      <c r="K103" s="125" t="s">
        <v>54</v>
      </c>
      <c r="L103" s="10" t="s">
        <v>900</v>
      </c>
      <c r="M103" s="10" t="s">
        <v>900</v>
      </c>
      <c r="N103" s="125" t="str">
        <f>VLOOKUP(D103,'DLS atual'!A:C,3,0)</f>
        <v>10.252.141.38</v>
      </c>
      <c r="O103" s="141" t="s">
        <v>901</v>
      </c>
      <c r="P103" s="141" t="s">
        <v>901</v>
      </c>
      <c r="Q103" s="125">
        <f>VLOOKUP(D103,'dados dos ramais'!F:F,1,0)</f>
        <v>551137959390</v>
      </c>
    </row>
    <row r="104" spans="1:17" ht="14.5" x14ac:dyDescent="0.35">
      <c r="A104" s="10" t="s">
        <v>403</v>
      </c>
      <c r="B104" s="125" t="str">
        <f>VLOOKUP(D104,'OSV atual'!Q:S,3,0)</f>
        <v>CCL CAMPO</v>
      </c>
      <c r="C104" s="125" t="str">
        <f>VLOOKUP(D104,'OSV atual'!Q:R,2,0)</f>
        <v>CRRestrito</v>
      </c>
      <c r="D104" s="125">
        <v>551137959391</v>
      </c>
      <c r="E104" s="10" t="s">
        <v>55</v>
      </c>
      <c r="F104" s="10" t="s">
        <v>54</v>
      </c>
      <c r="G104" s="125" t="s">
        <v>54</v>
      </c>
      <c r="H104" s="83" t="s">
        <v>128</v>
      </c>
      <c r="I104" s="10" t="s">
        <v>54</v>
      </c>
      <c r="J104" s="10" t="s">
        <v>899</v>
      </c>
      <c r="K104" s="125" t="s">
        <v>54</v>
      </c>
      <c r="L104" s="10" t="s">
        <v>900</v>
      </c>
      <c r="M104" s="10" t="s">
        <v>900</v>
      </c>
      <c r="N104" s="125" t="str">
        <f>VLOOKUP(D104,'DLS atual'!A:C,3,0)</f>
        <v>10.252.141.14</v>
      </c>
      <c r="O104" s="141" t="s">
        <v>901</v>
      </c>
      <c r="P104" s="141" t="s">
        <v>901</v>
      </c>
      <c r="Q104" s="125">
        <f>VLOOKUP(D104,'dados dos ramais'!F:F,1,0)</f>
        <v>551137959391</v>
      </c>
    </row>
    <row r="105" spans="1:17" ht="14.5" x14ac:dyDescent="0.35">
      <c r="A105" s="10" t="s">
        <v>403</v>
      </c>
      <c r="B105" s="125" t="str">
        <f>VLOOKUP(D105,'OSV atual'!Q:S,3,0)</f>
        <v>Douglas Tirapani</v>
      </c>
      <c r="C105" s="125" t="str">
        <f>VLOOKUP(D105,'OSV atual'!Q:R,2,0)</f>
        <v>CRNacional</v>
      </c>
      <c r="D105" s="125">
        <v>551137959515</v>
      </c>
      <c r="E105" s="10" t="s">
        <v>55</v>
      </c>
      <c r="F105" s="10" t="s">
        <v>54</v>
      </c>
      <c r="G105" s="125" t="s">
        <v>54</v>
      </c>
      <c r="H105" s="83" t="s">
        <v>128</v>
      </c>
      <c r="I105" s="10" t="s">
        <v>54</v>
      </c>
      <c r="J105" s="10" t="s">
        <v>899</v>
      </c>
      <c r="K105" s="125" t="s">
        <v>54</v>
      </c>
      <c r="L105" s="10" t="s">
        <v>900</v>
      </c>
      <c r="M105" s="10" t="s">
        <v>900</v>
      </c>
      <c r="N105" s="125">
        <f>VLOOKUP(D105,'DLS atual'!A:C,3,0)</f>
        <v>10252141158</v>
      </c>
      <c r="O105" s="141" t="s">
        <v>901</v>
      </c>
      <c r="P105" s="141" t="s">
        <v>901</v>
      </c>
      <c r="Q105" s="125">
        <f>VLOOKUP(D105,'dados dos ramais'!F:F,1,0)</f>
        <v>551137959515</v>
      </c>
    </row>
    <row r="106" spans="1:17" ht="14.5" x14ac:dyDescent="0.35">
      <c r="A106" s="10" t="s">
        <v>403</v>
      </c>
      <c r="B106" s="125" t="str">
        <f>VLOOKUP(D106,'OSV atual'!Q:S,3,0)</f>
        <v>Reunioes SMS</v>
      </c>
      <c r="C106" s="125" t="str">
        <f>VLOOKUP(D106,'OSV atual'!Q:R,2,0)</f>
        <v>CRCelular</v>
      </c>
      <c r="D106" s="125">
        <v>551137959596</v>
      </c>
      <c r="E106" s="10" t="s">
        <v>55</v>
      </c>
      <c r="F106" s="10" t="s">
        <v>54</v>
      </c>
      <c r="G106" s="125" t="s">
        <v>54</v>
      </c>
      <c r="H106" s="83" t="s">
        <v>128</v>
      </c>
      <c r="I106" s="10" t="s">
        <v>54</v>
      </c>
      <c r="J106" s="10" t="s">
        <v>899</v>
      </c>
      <c r="K106" s="125" t="s">
        <v>54</v>
      </c>
      <c r="L106" s="10" t="s">
        <v>900</v>
      </c>
      <c r="M106" s="10" t="s">
        <v>900</v>
      </c>
      <c r="N106" s="125">
        <f>VLOOKUP(D106,'DLS atual'!A:C,3,0)</f>
        <v>10252139141</v>
      </c>
      <c r="O106" s="141" t="s">
        <v>901</v>
      </c>
      <c r="P106" s="141" t="s">
        <v>901</v>
      </c>
      <c r="Q106" s="125">
        <f>VLOOKUP(D106,'dados dos ramais'!F:F,1,0)</f>
        <v>551137959596</v>
      </c>
    </row>
    <row r="107" spans="1:17" ht="14.5" x14ac:dyDescent="0.35">
      <c r="A107" s="10" t="s">
        <v>403</v>
      </c>
      <c r="B107" s="125">
        <f>VLOOKUP(D107,'OSV atual'!Q:S,3,0)</f>
        <v>7529253</v>
      </c>
      <c r="C107" s="125" t="str">
        <f>VLOOKUP(D107,'OSV atual'!Q:R,2,0)</f>
        <v>CRNacional</v>
      </c>
      <c r="D107" s="125">
        <v>551137959253</v>
      </c>
      <c r="E107" s="10" t="s">
        <v>55</v>
      </c>
      <c r="F107" s="10" t="s">
        <v>54</v>
      </c>
      <c r="G107" s="125" t="s">
        <v>54</v>
      </c>
      <c r="H107" s="83" t="s">
        <v>128</v>
      </c>
      <c r="I107" s="10" t="s">
        <v>54</v>
      </c>
      <c r="J107" s="10" t="s">
        <v>899</v>
      </c>
      <c r="K107" s="125" t="s">
        <v>54</v>
      </c>
      <c r="L107" s="10" t="s">
        <v>900</v>
      </c>
      <c r="M107" s="10" t="s">
        <v>900</v>
      </c>
      <c r="N107" s="125" t="str">
        <f>VLOOKUP(D107,'DLS atual'!A:C,3,0)</f>
        <v>10.252.139.7</v>
      </c>
      <c r="O107" s="141" t="s">
        <v>901</v>
      </c>
      <c r="P107" s="141" t="s">
        <v>901</v>
      </c>
      <c r="Q107" s="125">
        <f>VLOOKUP(D107,'dados dos ramais'!F:F,1,0)</f>
        <v>551137959253</v>
      </c>
    </row>
    <row r="108" spans="1:17" ht="14.5" x14ac:dyDescent="0.35">
      <c r="A108" s="10" t="s">
        <v>403</v>
      </c>
      <c r="B108" s="125" t="str">
        <f>VLOOKUP(D108,'OSV atual'!Q:S,3,0)</f>
        <v>Braulio</v>
      </c>
      <c r="C108" s="125" t="str">
        <f>VLOOKUP(D108,'OSV atual'!Q:R,2,0)</f>
        <v>CRCelular</v>
      </c>
      <c r="D108" s="125">
        <v>551137959566</v>
      </c>
      <c r="E108" s="10" t="s">
        <v>55</v>
      </c>
      <c r="F108" s="10" t="s">
        <v>54</v>
      </c>
      <c r="G108" s="125" t="s">
        <v>54</v>
      </c>
      <c r="H108" s="83" t="s">
        <v>128</v>
      </c>
      <c r="I108" s="10" t="s">
        <v>54</v>
      </c>
      <c r="J108" s="10" t="s">
        <v>899</v>
      </c>
      <c r="K108" s="125" t="s">
        <v>54</v>
      </c>
      <c r="L108" s="10" t="s">
        <v>900</v>
      </c>
      <c r="M108" s="10" t="s">
        <v>900</v>
      </c>
      <c r="N108" s="125" t="str">
        <f>VLOOKUP(D108,'DLS atual'!A:C,3,0)</f>
        <v>0.0.0.0</v>
      </c>
      <c r="O108" s="141" t="s">
        <v>901</v>
      </c>
      <c r="P108" s="141" t="s">
        <v>901</v>
      </c>
      <c r="Q108" s="125">
        <f>VLOOKUP(D108,'dados dos ramais'!F:F,1,0)</f>
        <v>551137959566</v>
      </c>
    </row>
    <row r="109" spans="1:17" ht="14.5" x14ac:dyDescent="0.35">
      <c r="A109" s="10" t="s">
        <v>403</v>
      </c>
      <c r="B109" s="125" t="str">
        <f>VLOOKUP(D109,'OSV atual'!Q:S,3,0)</f>
        <v>DANIEL CAMARGO</v>
      </c>
      <c r="C109" s="125" t="str">
        <f>VLOOKUP(D109,'OSV atual'!Q:R,2,0)</f>
        <v>CRCelular</v>
      </c>
      <c r="D109" s="125">
        <v>551137959058</v>
      </c>
      <c r="E109" s="10" t="s">
        <v>55</v>
      </c>
      <c r="F109" s="10" t="s">
        <v>54</v>
      </c>
      <c r="G109" s="125" t="s">
        <v>54</v>
      </c>
      <c r="H109" s="83" t="s">
        <v>128</v>
      </c>
      <c r="I109" s="10" t="s">
        <v>54</v>
      </c>
      <c r="J109" s="10" t="s">
        <v>899</v>
      </c>
      <c r="K109" s="125" t="s">
        <v>54</v>
      </c>
      <c r="L109" s="10" t="s">
        <v>900</v>
      </c>
      <c r="M109" s="10" t="s">
        <v>900</v>
      </c>
      <c r="N109" s="125" t="str">
        <f>VLOOKUP(D109,'DLS atual'!A:C,3,0)</f>
        <v>10.252.139.5</v>
      </c>
      <c r="O109" s="141" t="s">
        <v>901</v>
      </c>
      <c r="P109" s="141" t="s">
        <v>901</v>
      </c>
      <c r="Q109" s="125">
        <f>VLOOKUP(D109,'dados dos ramais'!F:F,1,0)</f>
        <v>551137959058</v>
      </c>
    </row>
    <row r="110" spans="1:17" ht="14.5" x14ac:dyDescent="0.35">
      <c r="A110" s="10" t="s">
        <v>403</v>
      </c>
      <c r="B110" s="125" t="str">
        <f>VLOOKUP(D110,'OSV atual'!Q:S,3,0)</f>
        <v>DENIS ORASMO</v>
      </c>
      <c r="C110" s="125" t="str">
        <f>VLOOKUP(D110,'OSV atual'!Q:R,2,0)</f>
        <v>CRLocal</v>
      </c>
      <c r="D110" s="125">
        <v>551137959046</v>
      </c>
      <c r="E110" s="10" t="s">
        <v>55</v>
      </c>
      <c r="F110" s="10" t="s">
        <v>54</v>
      </c>
      <c r="G110" s="125" t="s">
        <v>54</v>
      </c>
      <c r="H110" s="83" t="s">
        <v>128</v>
      </c>
      <c r="I110" s="10" t="s">
        <v>54</v>
      </c>
      <c r="J110" s="10" t="s">
        <v>899</v>
      </c>
      <c r="K110" s="125" t="s">
        <v>54</v>
      </c>
      <c r="L110" s="10" t="s">
        <v>900</v>
      </c>
      <c r="M110" s="10" t="s">
        <v>900</v>
      </c>
      <c r="N110" s="125" t="str">
        <f>VLOOKUP(D110,'DLS atual'!A:C,3,0)</f>
        <v>10.252.139.6</v>
      </c>
      <c r="O110" s="141" t="s">
        <v>901</v>
      </c>
      <c r="P110" s="141" t="s">
        <v>901</v>
      </c>
      <c r="Q110" s="125">
        <f>VLOOKUP(D110,'dados dos ramais'!F:F,1,0)</f>
        <v>551137959046</v>
      </c>
    </row>
    <row r="111" spans="1:17" ht="14.5" x14ac:dyDescent="0.35">
      <c r="A111" s="10" t="s">
        <v>403</v>
      </c>
      <c r="B111" s="125" t="str">
        <f>VLOOKUP(D111,'OSV atual'!Q:S,3,0)</f>
        <v>Thiago Sanchez</v>
      </c>
      <c r="C111" s="125" t="str">
        <f>VLOOKUP(D111,'OSV atual'!Q:R,2,0)</f>
        <v>CRLocal</v>
      </c>
      <c r="D111" s="125">
        <v>551137959550</v>
      </c>
      <c r="E111" s="10" t="s">
        <v>55</v>
      </c>
      <c r="F111" s="10" t="s">
        <v>54</v>
      </c>
      <c r="G111" s="125" t="s">
        <v>54</v>
      </c>
      <c r="H111" s="83" t="s">
        <v>128</v>
      </c>
      <c r="I111" s="10" t="s">
        <v>54</v>
      </c>
      <c r="J111" s="10" t="s">
        <v>899</v>
      </c>
      <c r="K111" s="125" t="s">
        <v>54</v>
      </c>
      <c r="L111" s="10" t="s">
        <v>900</v>
      </c>
      <c r="M111" s="10" t="s">
        <v>900</v>
      </c>
      <c r="N111" s="125">
        <f>VLOOKUP(D111,'DLS atual'!A:C,3,0)</f>
        <v>10252139133</v>
      </c>
      <c r="O111" s="141" t="s">
        <v>901</v>
      </c>
      <c r="P111" s="141" t="s">
        <v>901</v>
      </c>
      <c r="Q111" s="125">
        <f>VLOOKUP(D111,'dados dos ramais'!F:F,1,0)</f>
        <v>551137959550</v>
      </c>
    </row>
    <row r="112" spans="1:17" ht="14.5" x14ac:dyDescent="0.35">
      <c r="A112" s="10" t="s">
        <v>403</v>
      </c>
      <c r="B112" s="125" t="str">
        <f>VLOOKUP(D112,'OSV atual'!Q:S,3,0)</f>
        <v>LUCAS RAMALHO</v>
      </c>
      <c r="C112" s="125" t="str">
        <f>VLOOKUP(D112,'OSV atual'!Q:R,2,0)</f>
        <v>CRNacional</v>
      </c>
      <c r="D112" s="125">
        <v>551137959004</v>
      </c>
      <c r="E112" s="10" t="s">
        <v>55</v>
      </c>
      <c r="F112" s="10" t="s">
        <v>54</v>
      </c>
      <c r="G112" s="125" t="s">
        <v>54</v>
      </c>
      <c r="H112" s="83" t="s">
        <v>128</v>
      </c>
      <c r="I112" s="10" t="s">
        <v>54</v>
      </c>
      <c r="J112" s="10" t="s">
        <v>899</v>
      </c>
      <c r="K112" s="125" t="s">
        <v>54</v>
      </c>
      <c r="L112" s="10" t="s">
        <v>900</v>
      </c>
      <c r="M112" s="10" t="s">
        <v>900</v>
      </c>
      <c r="N112" s="125">
        <f>VLOOKUP(D112,'DLS atual'!A:C,3,0)</f>
        <v>10252139150</v>
      </c>
      <c r="O112" s="141" t="s">
        <v>901</v>
      </c>
      <c r="P112" s="141" t="s">
        <v>901</v>
      </c>
      <c r="Q112" s="125">
        <f>VLOOKUP(D112,'dados dos ramais'!F:F,1,0)</f>
        <v>551137959004</v>
      </c>
    </row>
    <row r="113" spans="1:17" ht="14.5" x14ac:dyDescent="0.35">
      <c r="A113" s="10" t="s">
        <v>403</v>
      </c>
      <c r="B113" s="125" t="str">
        <f>VLOOKUP(D113,'OSV atual'!Q:S,3,0)</f>
        <v>Joao Martins</v>
      </c>
      <c r="C113" s="125" t="str">
        <f>VLOOKUP(D113,'OSV atual'!Q:R,2,0)</f>
        <v>CRRestrito</v>
      </c>
      <c r="D113" s="125">
        <v>551137959008</v>
      </c>
      <c r="E113" s="10" t="s">
        <v>55</v>
      </c>
      <c r="F113" s="10" t="s">
        <v>54</v>
      </c>
      <c r="G113" s="125" t="s">
        <v>54</v>
      </c>
      <c r="H113" s="83" t="s">
        <v>128</v>
      </c>
      <c r="I113" s="10" t="s">
        <v>54</v>
      </c>
      <c r="J113" s="10" t="s">
        <v>899</v>
      </c>
      <c r="K113" s="125" t="s">
        <v>54</v>
      </c>
      <c r="L113" s="10" t="s">
        <v>900</v>
      </c>
      <c r="M113" s="10" t="s">
        <v>900</v>
      </c>
      <c r="N113" s="125">
        <f>VLOOKUP(D113,'DLS atual'!A:C,3,0)</f>
        <v>10252139154</v>
      </c>
      <c r="O113" s="141" t="s">
        <v>901</v>
      </c>
      <c r="P113" s="141" t="s">
        <v>901</v>
      </c>
      <c r="Q113" s="125">
        <f>VLOOKUP(D113,'dados dos ramais'!F:F,1,0)</f>
        <v>551137959008</v>
      </c>
    </row>
    <row r="114" spans="1:17" ht="14.5" x14ac:dyDescent="0.35">
      <c r="A114" s="10" t="s">
        <v>403</v>
      </c>
      <c r="B114" s="125" t="str">
        <f>VLOOKUP(D114,'OSV atual'!Q:S,3,0)</f>
        <v>THIAGO SANCHEZ</v>
      </c>
      <c r="C114" s="125" t="str">
        <f>VLOOKUP(D114,'OSV atual'!Q:R,2,0)</f>
        <v>CRNacional</v>
      </c>
      <c r="D114" s="125">
        <v>551137959091</v>
      </c>
      <c r="E114" s="10" t="s">
        <v>55</v>
      </c>
      <c r="F114" s="10" t="s">
        <v>54</v>
      </c>
      <c r="G114" s="125" t="s">
        <v>54</v>
      </c>
      <c r="H114" s="83" t="s">
        <v>128</v>
      </c>
      <c r="I114" s="10" t="s">
        <v>54</v>
      </c>
      <c r="J114" s="10" t="s">
        <v>899</v>
      </c>
      <c r="K114" s="125" t="s">
        <v>54</v>
      </c>
      <c r="L114" s="10" t="s">
        <v>900</v>
      </c>
      <c r="M114" s="10" t="s">
        <v>900</v>
      </c>
      <c r="N114" s="125" t="str">
        <f>VLOOKUP(D114,'DLS atual'!A:C,3,0)</f>
        <v>10.252.140.1</v>
      </c>
      <c r="O114" s="141" t="s">
        <v>901</v>
      </c>
      <c r="P114" s="141" t="s">
        <v>901</v>
      </c>
      <c r="Q114" s="125">
        <f>VLOOKUP(D114,'dados dos ramais'!F:F,1,0)</f>
        <v>551137959091</v>
      </c>
    </row>
    <row r="115" spans="1:17" ht="14.5" x14ac:dyDescent="0.35">
      <c r="A115" s="10" t="s">
        <v>403</v>
      </c>
      <c r="B115" s="125" t="str">
        <f>VLOOKUP(D115,'OSV atual'!Q:S,3,0)</f>
        <v>Evelin</v>
      </c>
      <c r="C115" s="125" t="str">
        <f>VLOOKUP(D115,'OSV atual'!Q:R,2,0)</f>
        <v>CRNacional</v>
      </c>
      <c r="D115" s="125">
        <v>551137959029</v>
      </c>
      <c r="E115" s="10" t="s">
        <v>55</v>
      </c>
      <c r="F115" s="10" t="s">
        <v>54</v>
      </c>
      <c r="G115" s="125" t="s">
        <v>54</v>
      </c>
      <c r="H115" s="83" t="s">
        <v>128</v>
      </c>
      <c r="I115" s="10" t="s">
        <v>54</v>
      </c>
      <c r="J115" s="10" t="s">
        <v>899</v>
      </c>
      <c r="K115" s="125" t="s">
        <v>54</v>
      </c>
      <c r="L115" s="10" t="s">
        <v>900</v>
      </c>
      <c r="M115" s="10" t="s">
        <v>900</v>
      </c>
      <c r="N115" s="125" t="str">
        <f>VLOOKUP(D115,'DLS atual'!A:C,3,0)</f>
        <v>10.252.140.7</v>
      </c>
      <c r="O115" s="141" t="s">
        <v>901</v>
      </c>
      <c r="P115" s="141" t="s">
        <v>901</v>
      </c>
      <c r="Q115" s="125">
        <f>VLOOKUP(D115,'dados dos ramais'!F:F,1,0)</f>
        <v>551137959029</v>
      </c>
    </row>
    <row r="116" spans="1:17" ht="14.5" x14ac:dyDescent="0.35">
      <c r="A116" s="10" t="s">
        <v>403</v>
      </c>
      <c r="B116" s="125" t="str">
        <f>VLOOKUP(D116,'OSV atual'!Q:S,3,0)</f>
        <v>Lucas</v>
      </c>
      <c r="C116" s="125" t="str">
        <f>VLOOKUP(D116,'OSV atual'!Q:R,2,0)</f>
        <v>CRNacional</v>
      </c>
      <c r="D116" s="125">
        <v>551137957074</v>
      </c>
      <c r="E116" s="10" t="s">
        <v>55</v>
      </c>
      <c r="F116" s="10" t="s">
        <v>54</v>
      </c>
      <c r="G116" s="125" t="s">
        <v>54</v>
      </c>
      <c r="H116" s="83" t="s">
        <v>128</v>
      </c>
      <c r="I116" s="10" t="s">
        <v>54</v>
      </c>
      <c r="J116" s="10" t="s">
        <v>899</v>
      </c>
      <c r="K116" s="125" t="s">
        <v>54</v>
      </c>
      <c r="L116" s="10" t="s">
        <v>900</v>
      </c>
      <c r="M116" s="10" t="s">
        <v>900</v>
      </c>
      <c r="N116" s="125" t="str">
        <f>VLOOKUP(D116,'DLS atual'!A:C,3,0)</f>
        <v>10.252.140.36</v>
      </c>
      <c r="O116" s="141" t="s">
        <v>901</v>
      </c>
      <c r="P116" s="141" t="s">
        <v>901</v>
      </c>
      <c r="Q116" s="125">
        <f>VLOOKUP(D116,'dados dos ramais'!F:F,1,0)</f>
        <v>551137957074</v>
      </c>
    </row>
    <row r="117" spans="1:17" ht="14.5" x14ac:dyDescent="0.35">
      <c r="A117" s="10" t="s">
        <v>403</v>
      </c>
      <c r="B117" s="125" t="str">
        <f>VLOOKUP(D117,'OSV atual'!Q:S,3,0)</f>
        <v>Glacio</v>
      </c>
      <c r="C117" s="125" t="str">
        <f>VLOOKUP(D117,'OSV atual'!Q:R,2,0)</f>
        <v>CRNacional</v>
      </c>
      <c r="D117" s="125">
        <v>551137959012</v>
      </c>
      <c r="E117" s="10" t="s">
        <v>55</v>
      </c>
      <c r="F117" s="10" t="s">
        <v>54</v>
      </c>
      <c r="G117" s="125" t="s">
        <v>54</v>
      </c>
      <c r="H117" s="83" t="s">
        <v>128</v>
      </c>
      <c r="I117" s="10" t="s">
        <v>54</v>
      </c>
      <c r="J117" s="10" t="s">
        <v>899</v>
      </c>
      <c r="K117" s="125" t="s">
        <v>54</v>
      </c>
      <c r="L117" s="10" t="s">
        <v>900</v>
      </c>
      <c r="M117" s="10" t="s">
        <v>900</v>
      </c>
      <c r="N117" s="125">
        <f>VLOOKUP(D117,'DLS atual'!A:C,3,0)</f>
        <v>10252140148</v>
      </c>
      <c r="O117" s="141" t="s">
        <v>901</v>
      </c>
      <c r="P117" s="141" t="s">
        <v>901</v>
      </c>
      <c r="Q117" s="125">
        <f>VLOOKUP(D117,'dados dos ramais'!F:F,1,0)</f>
        <v>551137959012</v>
      </c>
    </row>
    <row r="118" spans="1:17" ht="14.5" x14ac:dyDescent="0.35">
      <c r="A118" s="10" t="s">
        <v>403</v>
      </c>
      <c r="B118" s="125" t="str">
        <f>VLOOKUP(D118,'OSV atual'!Q:S,3,0)</f>
        <v>Fernanda</v>
      </c>
      <c r="C118" s="125" t="str">
        <f>VLOOKUP(D118,'OSV atual'!Q:R,2,0)</f>
        <v>CRNacional</v>
      </c>
      <c r="D118" s="125">
        <v>551137959048</v>
      </c>
      <c r="E118" s="10" t="s">
        <v>55</v>
      </c>
      <c r="F118" s="10" t="s">
        <v>54</v>
      </c>
      <c r="G118" s="125" t="s">
        <v>54</v>
      </c>
      <c r="H118" s="83" t="s">
        <v>128</v>
      </c>
      <c r="I118" s="10" t="s">
        <v>54</v>
      </c>
      <c r="J118" s="10" t="s">
        <v>899</v>
      </c>
      <c r="K118" s="125" t="s">
        <v>54</v>
      </c>
      <c r="L118" s="10" t="s">
        <v>900</v>
      </c>
      <c r="M118" s="10" t="s">
        <v>900</v>
      </c>
      <c r="N118" s="125">
        <f>VLOOKUP(D118,'DLS atual'!A:C,3,0)</f>
        <v>10252140153</v>
      </c>
      <c r="O118" s="141" t="s">
        <v>901</v>
      </c>
      <c r="P118" s="141" t="s">
        <v>901</v>
      </c>
      <c r="Q118" s="125">
        <f>VLOOKUP(D118,'dados dos ramais'!F:F,1,0)</f>
        <v>551137959048</v>
      </c>
    </row>
    <row r="119" spans="1:17" ht="14.5" x14ac:dyDescent="0.35">
      <c r="A119" s="10" t="s">
        <v>403</v>
      </c>
      <c r="B119" s="125" t="str">
        <f>VLOOKUP(D119,'OSV atual'!Q:S,3,0)</f>
        <v>Paulo Sergio</v>
      </c>
      <c r="C119" s="125" t="str">
        <f>VLOOKUP(D119,'OSV atual'!Q:R,2,0)</f>
        <v>CRNacional</v>
      </c>
      <c r="D119" s="125">
        <v>551137959324</v>
      </c>
      <c r="E119" s="10" t="s">
        <v>55</v>
      </c>
      <c r="F119" s="10" t="s">
        <v>54</v>
      </c>
      <c r="G119" s="125" t="s">
        <v>54</v>
      </c>
      <c r="H119" s="83" t="s">
        <v>128</v>
      </c>
      <c r="I119" s="10" t="s">
        <v>54</v>
      </c>
      <c r="J119" s="10" t="s">
        <v>899</v>
      </c>
      <c r="K119" s="125" t="s">
        <v>54</v>
      </c>
      <c r="L119" s="10" t="s">
        <v>900</v>
      </c>
      <c r="M119" s="10" t="s">
        <v>900</v>
      </c>
      <c r="N119" s="125">
        <f>VLOOKUP(D119,'DLS atual'!A:C,3,0)</f>
        <v>10252140154</v>
      </c>
      <c r="O119" s="141" t="s">
        <v>901</v>
      </c>
      <c r="P119" s="141" t="s">
        <v>901</v>
      </c>
      <c r="Q119" s="125">
        <f>VLOOKUP(D119,'dados dos ramais'!F:F,1,0)</f>
        <v>551137959324</v>
      </c>
    </row>
    <row r="120" spans="1:17" ht="14.5" x14ac:dyDescent="0.35">
      <c r="A120" s="10" t="s">
        <v>403</v>
      </c>
      <c r="B120" s="125" t="str">
        <f>VLOOKUP(D120,'OSV atual'!Q:S,3,0)</f>
        <v>Cristiane</v>
      </c>
      <c r="C120" s="125" t="str">
        <f>VLOOKUP(D120,'OSV atual'!Q:R,2,0)</f>
        <v>CRNacional</v>
      </c>
      <c r="D120" s="125">
        <v>551137959006</v>
      </c>
      <c r="E120" s="10" t="s">
        <v>55</v>
      </c>
      <c r="F120" s="10" t="s">
        <v>54</v>
      </c>
      <c r="G120" s="125" t="s">
        <v>54</v>
      </c>
      <c r="H120" s="83" t="s">
        <v>128</v>
      </c>
      <c r="I120" s="10" t="s">
        <v>54</v>
      </c>
      <c r="J120" s="10" t="s">
        <v>899</v>
      </c>
      <c r="K120" s="125" t="s">
        <v>54</v>
      </c>
      <c r="L120" s="10" t="s">
        <v>900</v>
      </c>
      <c r="M120" s="10" t="s">
        <v>900</v>
      </c>
      <c r="N120" s="125">
        <f>VLOOKUP(D120,'DLS atual'!A:C,3,0)</f>
        <v>10252140155</v>
      </c>
      <c r="O120" s="141" t="s">
        <v>901</v>
      </c>
      <c r="P120" s="141" t="s">
        <v>901</v>
      </c>
      <c r="Q120" s="125">
        <f>VLOOKUP(D120,'dados dos ramais'!F:F,1,0)</f>
        <v>551137959006</v>
      </c>
    </row>
    <row r="121" spans="1:17" ht="14.5" x14ac:dyDescent="0.35">
      <c r="A121" s="10" t="s">
        <v>403</v>
      </c>
      <c r="B121" s="125" t="str">
        <f>VLOOKUP(D121,'OSV atual'!Q:S,3,0)</f>
        <v>Cleber Belisse</v>
      </c>
      <c r="C121" s="125" t="str">
        <f>VLOOKUP(D121,'OSV atual'!Q:R,2,0)</f>
        <v>CRNacional</v>
      </c>
      <c r="D121" s="125">
        <v>551137959038</v>
      </c>
      <c r="E121" s="10" t="s">
        <v>55</v>
      </c>
      <c r="F121" s="10" t="s">
        <v>54</v>
      </c>
      <c r="G121" s="125" t="s">
        <v>54</v>
      </c>
      <c r="H121" s="83" t="s">
        <v>128</v>
      </c>
      <c r="I121" s="10" t="s">
        <v>54</v>
      </c>
      <c r="J121" s="10" t="s">
        <v>899</v>
      </c>
      <c r="K121" s="125" t="s">
        <v>54</v>
      </c>
      <c r="L121" s="10" t="s">
        <v>900</v>
      </c>
      <c r="M121" s="10" t="s">
        <v>900</v>
      </c>
      <c r="N121" s="125">
        <f>VLOOKUP(D121,'DLS atual'!A:C,3,0)</f>
        <v>10252140159</v>
      </c>
      <c r="O121" s="141" t="s">
        <v>901</v>
      </c>
      <c r="P121" s="141" t="s">
        <v>901</v>
      </c>
      <c r="Q121" s="125">
        <f>VLOOKUP(D121,'dados dos ramais'!F:F,1,0)</f>
        <v>551137959038</v>
      </c>
    </row>
    <row r="122" spans="1:17" ht="14.5" x14ac:dyDescent="0.35">
      <c r="A122" s="10"/>
      <c r="B122" s="10"/>
      <c r="C122" s="10"/>
      <c r="D122" s="125"/>
      <c r="E122" s="10"/>
      <c r="F122" s="10"/>
      <c r="G122" s="10"/>
      <c r="H122" s="83"/>
      <c r="I122" s="10"/>
      <c r="J122" s="10"/>
      <c r="K122" s="125"/>
      <c r="L122" s="10"/>
      <c r="M122" s="10"/>
      <c r="O122" s="141"/>
      <c r="P122" s="140"/>
      <c r="Q122" s="125"/>
    </row>
    <row r="123" spans="1:17" ht="14.5" x14ac:dyDescent="0.35">
      <c r="A123" s="10"/>
      <c r="B123" s="10"/>
      <c r="C123" s="10"/>
      <c r="D123" s="125"/>
      <c r="E123" s="10"/>
      <c r="F123" s="10"/>
      <c r="G123" s="10"/>
      <c r="H123" s="83"/>
      <c r="I123" s="10"/>
      <c r="J123" s="10"/>
      <c r="K123" s="125"/>
      <c r="L123" s="10"/>
      <c r="M123" s="10"/>
      <c r="O123" s="141"/>
      <c r="P123" s="140"/>
      <c r="Q123" s="125"/>
    </row>
    <row r="124" spans="1:17" ht="14.5" x14ac:dyDescent="0.35">
      <c r="A124" s="10"/>
      <c r="B124" s="10"/>
      <c r="C124" s="10"/>
      <c r="D124" s="125"/>
      <c r="E124" s="10"/>
      <c r="F124" s="10"/>
      <c r="G124" s="10"/>
      <c r="H124" s="83"/>
      <c r="I124" s="10"/>
      <c r="J124" s="10"/>
      <c r="K124" s="125"/>
      <c r="L124" s="10"/>
      <c r="M124" s="10"/>
      <c r="O124" s="141"/>
      <c r="P124" s="140"/>
      <c r="Q124" s="125"/>
    </row>
    <row r="125" spans="1:17" ht="14.5" x14ac:dyDescent="0.35">
      <c r="A125" s="10"/>
      <c r="B125" s="10"/>
      <c r="C125" s="10"/>
      <c r="D125" s="125"/>
      <c r="E125" s="10"/>
      <c r="F125" s="10"/>
      <c r="G125" s="10"/>
      <c r="H125" s="83"/>
      <c r="I125" s="10"/>
      <c r="J125" s="10"/>
      <c r="K125" s="125"/>
      <c r="L125" s="10"/>
      <c r="M125" s="10"/>
      <c r="O125" s="141"/>
      <c r="P125" s="140"/>
      <c r="Q125" s="125"/>
    </row>
    <row r="126" spans="1:17" ht="14.5" x14ac:dyDescent="0.35">
      <c r="A126" s="10"/>
      <c r="B126" s="10"/>
      <c r="C126" s="10"/>
      <c r="D126" s="125"/>
      <c r="E126" s="10"/>
      <c r="F126" s="10"/>
      <c r="G126" s="10"/>
      <c r="H126" s="83"/>
      <c r="I126" s="10"/>
      <c r="J126" s="10"/>
      <c r="K126" s="125"/>
      <c r="L126" s="10"/>
      <c r="M126" s="10"/>
      <c r="O126" s="141"/>
      <c r="P126" s="140"/>
      <c r="Q126" s="125"/>
    </row>
    <row r="127" spans="1:17" ht="14.5" x14ac:dyDescent="0.35">
      <c r="A127" s="10"/>
      <c r="B127" s="10"/>
      <c r="C127" s="10"/>
      <c r="D127" s="125"/>
      <c r="E127" s="10"/>
      <c r="F127" s="10"/>
      <c r="G127" s="10"/>
      <c r="H127" s="83"/>
      <c r="I127" s="10"/>
      <c r="J127" s="10"/>
      <c r="K127" s="125"/>
      <c r="L127" s="10"/>
      <c r="M127" s="10"/>
      <c r="O127" s="141"/>
      <c r="P127" s="140"/>
      <c r="Q127" s="125"/>
    </row>
    <row r="128" spans="1:17" ht="14.5" x14ac:dyDescent="0.35">
      <c r="A128" s="10"/>
      <c r="B128" s="10"/>
      <c r="C128" s="10"/>
      <c r="D128" s="125"/>
      <c r="E128" s="10"/>
      <c r="F128" s="10"/>
      <c r="G128" s="10"/>
      <c r="H128" s="83"/>
      <c r="I128" s="10"/>
      <c r="J128" s="10"/>
      <c r="K128" s="125"/>
      <c r="L128" s="10"/>
      <c r="M128" s="10"/>
      <c r="O128" s="141"/>
      <c r="P128" s="140"/>
      <c r="Q128" s="125"/>
    </row>
    <row r="129" spans="1:17" ht="14.5" x14ac:dyDescent="0.35">
      <c r="A129" s="10"/>
      <c r="B129" s="10"/>
      <c r="C129" s="10"/>
      <c r="D129" s="125"/>
      <c r="E129" s="10"/>
      <c r="F129" s="10"/>
      <c r="G129" s="10"/>
      <c r="H129" s="83"/>
      <c r="I129" s="10"/>
      <c r="J129" s="10"/>
      <c r="K129" s="125"/>
      <c r="L129" s="10"/>
      <c r="M129" s="10"/>
      <c r="O129" s="141"/>
      <c r="P129" s="140"/>
      <c r="Q129" s="125"/>
    </row>
    <row r="130" spans="1:17" ht="14.5" x14ac:dyDescent="0.35">
      <c r="A130" s="10"/>
      <c r="B130" s="10"/>
      <c r="C130" s="10"/>
      <c r="D130" s="125"/>
      <c r="E130" s="10"/>
      <c r="F130" s="10"/>
      <c r="G130" s="10"/>
      <c r="H130" s="83"/>
      <c r="I130" s="10"/>
      <c r="J130" s="10"/>
      <c r="K130" s="125"/>
      <c r="L130" s="10"/>
      <c r="M130" s="10"/>
      <c r="O130" s="141"/>
      <c r="P130" s="140"/>
      <c r="Q130" s="125"/>
    </row>
    <row r="131" spans="1:17" ht="14.5" x14ac:dyDescent="0.35">
      <c r="A131" s="10"/>
      <c r="B131" s="10"/>
      <c r="C131" s="10"/>
      <c r="D131" s="125"/>
      <c r="E131" s="10"/>
      <c r="F131" s="10"/>
      <c r="G131" s="10"/>
      <c r="H131" s="83"/>
      <c r="I131" s="10"/>
      <c r="J131" s="10"/>
      <c r="K131" s="125"/>
      <c r="L131" s="10"/>
      <c r="M131" s="10"/>
      <c r="O131" s="141"/>
      <c r="P131" s="140"/>
      <c r="Q131" s="125"/>
    </row>
    <row r="132" spans="1:17" ht="14.5" x14ac:dyDescent="0.35">
      <c r="A132" s="10"/>
      <c r="B132" s="10"/>
      <c r="C132" s="10"/>
      <c r="D132" s="125"/>
      <c r="E132" s="10"/>
      <c r="F132" s="10"/>
      <c r="G132" s="10"/>
      <c r="H132" s="83"/>
      <c r="I132" s="10"/>
      <c r="J132" s="10"/>
      <c r="K132" s="125"/>
      <c r="L132" s="10"/>
      <c r="M132" s="10"/>
      <c r="O132" s="141"/>
      <c r="P132" s="140"/>
      <c r="Q132" s="125"/>
    </row>
    <row r="133" spans="1:17" ht="14.5" x14ac:dyDescent="0.35">
      <c r="A133" s="10"/>
      <c r="B133" s="10"/>
      <c r="C133" s="10"/>
      <c r="D133" s="125"/>
      <c r="E133" s="10"/>
      <c r="F133" s="10"/>
      <c r="G133" s="10"/>
      <c r="H133" s="83"/>
      <c r="I133" s="10"/>
      <c r="J133" s="10"/>
      <c r="K133" s="125"/>
      <c r="L133" s="10"/>
      <c r="M133" s="10"/>
      <c r="O133" s="141"/>
      <c r="P133" s="140"/>
      <c r="Q133" s="125"/>
    </row>
    <row r="134" spans="1:17" ht="14.5" x14ac:dyDescent="0.35">
      <c r="A134" s="10"/>
      <c r="B134" s="10"/>
      <c r="C134" s="10"/>
      <c r="D134" s="125"/>
      <c r="E134" s="10"/>
      <c r="F134" s="10"/>
      <c r="G134" s="10"/>
      <c r="H134" s="83"/>
      <c r="I134" s="10"/>
      <c r="J134" s="10"/>
      <c r="K134" s="125"/>
      <c r="L134" s="10"/>
      <c r="M134" s="10"/>
      <c r="O134" s="141"/>
      <c r="P134" s="140"/>
      <c r="Q134" s="125"/>
    </row>
    <row r="135" spans="1:17" ht="14.5" x14ac:dyDescent="0.35">
      <c r="A135" s="10"/>
      <c r="B135" s="10"/>
      <c r="C135" s="10"/>
      <c r="D135" s="125"/>
      <c r="E135" s="10"/>
      <c r="F135" s="10"/>
      <c r="G135" s="10"/>
      <c r="H135" s="83"/>
      <c r="I135" s="10"/>
      <c r="J135" s="10"/>
      <c r="K135" s="125"/>
      <c r="L135" s="10"/>
      <c r="M135" s="10"/>
      <c r="O135" s="141"/>
      <c r="P135" s="140"/>
      <c r="Q135" s="125"/>
    </row>
    <row r="136" spans="1:17" ht="14.5" x14ac:dyDescent="0.35">
      <c r="A136" s="10"/>
      <c r="B136" s="10"/>
      <c r="C136" s="10"/>
      <c r="D136" s="125"/>
      <c r="E136" s="10"/>
      <c r="F136" s="10"/>
      <c r="G136" s="10"/>
      <c r="H136" s="83"/>
      <c r="I136" s="10"/>
      <c r="J136" s="10"/>
      <c r="K136" s="125"/>
      <c r="L136" s="10"/>
      <c r="M136" s="10"/>
      <c r="O136" s="141"/>
      <c r="P136" s="140"/>
      <c r="Q136" s="125"/>
    </row>
    <row r="137" spans="1:17" ht="14.5" x14ac:dyDescent="0.35">
      <c r="A137" s="10"/>
      <c r="B137" s="10"/>
      <c r="C137" s="10"/>
      <c r="D137" s="125"/>
      <c r="E137" s="10"/>
      <c r="F137" s="10"/>
      <c r="G137" s="10"/>
      <c r="H137" s="83"/>
      <c r="I137" s="10"/>
      <c r="J137" s="10"/>
      <c r="K137" s="125"/>
      <c r="L137" s="10"/>
      <c r="M137" s="10"/>
      <c r="O137" s="141"/>
      <c r="P137" s="140"/>
      <c r="Q137" s="125"/>
    </row>
    <row r="138" spans="1:17" ht="14.5" x14ac:dyDescent="0.35">
      <c r="A138" s="10"/>
      <c r="B138" s="10"/>
      <c r="C138" s="10"/>
      <c r="D138" s="125"/>
      <c r="E138" s="10"/>
      <c r="F138" s="10"/>
      <c r="G138" s="10"/>
      <c r="H138" s="83"/>
      <c r="I138" s="10"/>
      <c r="J138" s="10"/>
      <c r="K138" s="125"/>
      <c r="L138" s="10"/>
      <c r="M138" s="10"/>
      <c r="O138" s="141"/>
      <c r="P138" s="140"/>
      <c r="Q138" s="125"/>
    </row>
    <row r="139" spans="1:17" ht="14.5" x14ac:dyDescent="0.35">
      <c r="A139" s="10"/>
      <c r="B139" s="10"/>
      <c r="C139" s="10"/>
      <c r="D139" s="125"/>
      <c r="E139" s="10"/>
      <c r="F139" s="10"/>
      <c r="G139" s="10"/>
      <c r="H139" s="83"/>
      <c r="I139" s="10"/>
      <c r="J139" s="10"/>
      <c r="K139" s="125"/>
      <c r="L139" s="10"/>
      <c r="M139" s="10"/>
      <c r="O139" s="141"/>
      <c r="P139" s="140"/>
      <c r="Q139" s="125"/>
    </row>
    <row r="140" spans="1:17" ht="14.5" x14ac:dyDescent="0.35">
      <c r="A140" s="10"/>
      <c r="B140" s="10"/>
      <c r="C140" s="10"/>
      <c r="D140" s="125"/>
      <c r="E140" s="10"/>
      <c r="F140" s="10"/>
      <c r="G140" s="10"/>
      <c r="H140" s="83"/>
      <c r="I140" s="10"/>
      <c r="J140" s="10"/>
      <c r="K140" s="125"/>
      <c r="L140" s="10"/>
      <c r="M140" s="10"/>
      <c r="O140" s="141"/>
      <c r="P140" s="140"/>
      <c r="Q140" s="125"/>
    </row>
    <row r="141" spans="1:17" ht="14.5" x14ac:dyDescent="0.35">
      <c r="A141" s="10"/>
      <c r="B141" s="10"/>
      <c r="C141" s="10"/>
      <c r="D141" s="125"/>
      <c r="E141" s="10"/>
      <c r="F141" s="10"/>
      <c r="G141" s="10"/>
      <c r="H141" s="83"/>
      <c r="I141" s="10"/>
      <c r="J141" s="10"/>
      <c r="K141" s="125"/>
      <c r="L141" s="10"/>
      <c r="M141" s="10"/>
      <c r="O141" s="141"/>
      <c r="P141" s="140"/>
      <c r="Q141" s="125"/>
    </row>
    <row r="142" spans="1:17" ht="14.5" x14ac:dyDescent="0.35">
      <c r="A142" s="10"/>
      <c r="B142" s="10"/>
      <c r="C142" s="10"/>
      <c r="D142" s="125"/>
      <c r="E142" s="10"/>
      <c r="F142" s="10"/>
      <c r="G142" s="10"/>
      <c r="H142" s="83"/>
      <c r="I142" s="10"/>
      <c r="J142" s="10"/>
      <c r="K142" s="125"/>
      <c r="L142" s="10"/>
      <c r="M142" s="10"/>
      <c r="O142" s="141"/>
      <c r="P142" s="140"/>
      <c r="Q142" s="125"/>
    </row>
    <row r="143" spans="1:17" ht="14.5" x14ac:dyDescent="0.35">
      <c r="A143" s="10"/>
      <c r="B143" s="10"/>
      <c r="C143" s="10"/>
      <c r="D143" s="125"/>
      <c r="E143" s="10"/>
      <c r="F143" s="10"/>
      <c r="G143" s="10"/>
      <c r="H143" s="83"/>
      <c r="I143" s="10"/>
      <c r="J143" s="10"/>
      <c r="K143" s="125"/>
      <c r="L143" s="10"/>
      <c r="M143" s="10"/>
      <c r="O143" s="141"/>
      <c r="P143" s="140"/>
      <c r="Q143" s="125"/>
    </row>
    <row r="144" spans="1:17" ht="14.5" x14ac:dyDescent="0.35">
      <c r="A144" s="10"/>
      <c r="B144" s="10"/>
      <c r="C144" s="10"/>
      <c r="D144" s="125"/>
      <c r="E144" s="10"/>
      <c r="F144" s="10"/>
      <c r="G144" s="10"/>
      <c r="H144" s="83"/>
      <c r="I144" s="10"/>
      <c r="J144" s="10"/>
      <c r="K144" s="125"/>
      <c r="L144" s="10"/>
      <c r="M144" s="10"/>
      <c r="O144" s="141"/>
      <c r="P144" s="140"/>
      <c r="Q144" s="125"/>
    </row>
    <row r="145" spans="1:17" ht="14.5" x14ac:dyDescent="0.35">
      <c r="A145" s="10"/>
      <c r="B145" s="10"/>
      <c r="C145" s="10"/>
      <c r="D145" s="125"/>
      <c r="E145" s="10"/>
      <c r="F145" s="10"/>
      <c r="G145" s="10"/>
      <c r="H145" s="83"/>
      <c r="I145" s="10"/>
      <c r="J145" s="10"/>
      <c r="K145" s="125"/>
      <c r="L145" s="10"/>
      <c r="M145" s="10"/>
      <c r="O145" s="141"/>
      <c r="P145" s="140"/>
      <c r="Q145" s="125"/>
    </row>
    <row r="146" spans="1:17" ht="14.5" x14ac:dyDescent="0.35">
      <c r="A146" s="10"/>
      <c r="B146" s="10"/>
      <c r="C146" s="10"/>
      <c r="D146" s="125"/>
      <c r="E146" s="10"/>
      <c r="F146" s="10"/>
      <c r="G146" s="10"/>
      <c r="H146" s="83"/>
      <c r="I146" s="10"/>
      <c r="J146" s="10"/>
      <c r="K146" s="125"/>
      <c r="L146" s="10"/>
      <c r="M146" s="10"/>
      <c r="O146" s="141"/>
      <c r="P146" s="140"/>
      <c r="Q146" s="125"/>
    </row>
    <row r="147" spans="1:17" ht="14.5" x14ac:dyDescent="0.35">
      <c r="A147" s="10"/>
      <c r="B147" s="10"/>
      <c r="C147" s="10"/>
      <c r="D147" s="125"/>
      <c r="E147" s="10"/>
      <c r="F147" s="10"/>
      <c r="G147" s="10"/>
      <c r="H147" s="83"/>
      <c r="I147" s="10"/>
      <c r="J147" s="10"/>
      <c r="K147" s="125"/>
      <c r="L147" s="10"/>
      <c r="M147" s="10"/>
      <c r="O147" s="141"/>
      <c r="P147" s="140"/>
      <c r="Q147" s="125"/>
    </row>
    <row r="148" spans="1:17" ht="14.5" x14ac:dyDescent="0.35">
      <c r="A148" s="10"/>
      <c r="B148" s="10"/>
      <c r="C148" s="10"/>
      <c r="D148" s="125"/>
      <c r="E148" s="10"/>
      <c r="F148" s="10"/>
      <c r="G148" s="10"/>
      <c r="H148" s="83"/>
      <c r="I148" s="10"/>
      <c r="J148" s="10"/>
      <c r="K148" s="125"/>
      <c r="L148" s="10"/>
      <c r="M148" s="10"/>
      <c r="O148" s="141"/>
      <c r="P148" s="140"/>
      <c r="Q148" s="125"/>
    </row>
    <row r="149" spans="1:17" ht="14.5" x14ac:dyDescent="0.35">
      <c r="A149" s="10"/>
      <c r="B149" s="10"/>
      <c r="C149" s="10"/>
      <c r="D149" s="125"/>
      <c r="E149" s="10"/>
      <c r="F149" s="10"/>
      <c r="G149" s="10"/>
      <c r="H149" s="83"/>
      <c r="I149" s="10"/>
      <c r="J149" s="10"/>
      <c r="K149" s="125"/>
      <c r="L149" s="10"/>
      <c r="M149" s="10"/>
      <c r="O149" s="141"/>
      <c r="P149" s="140"/>
      <c r="Q149" s="125"/>
    </row>
    <row r="150" spans="1:17" ht="14.5" x14ac:dyDescent="0.35">
      <c r="A150" s="10"/>
      <c r="B150" s="10"/>
      <c r="C150" s="10"/>
      <c r="D150" s="125"/>
      <c r="E150" s="10"/>
      <c r="F150" s="10"/>
      <c r="G150" s="10"/>
      <c r="H150" s="83"/>
      <c r="I150" s="10"/>
      <c r="J150" s="10"/>
      <c r="K150" s="125"/>
      <c r="L150" s="10"/>
      <c r="M150" s="10"/>
      <c r="O150" s="141"/>
      <c r="P150" s="140"/>
      <c r="Q150" s="125"/>
    </row>
    <row r="151" spans="1:17" ht="14.5" x14ac:dyDescent="0.35">
      <c r="A151" s="10"/>
      <c r="B151" s="10"/>
      <c r="C151" s="10"/>
      <c r="D151" s="125"/>
      <c r="E151" s="10"/>
      <c r="F151" s="10"/>
      <c r="G151" s="10"/>
      <c r="H151" s="83"/>
      <c r="I151" s="10"/>
      <c r="J151" s="10"/>
      <c r="K151" s="125"/>
      <c r="L151" s="10"/>
      <c r="M151" s="10"/>
      <c r="O151" s="141"/>
      <c r="P151" s="140"/>
      <c r="Q151" s="125"/>
    </row>
    <row r="152" spans="1:17" ht="14.5" x14ac:dyDescent="0.35">
      <c r="A152" s="10"/>
      <c r="B152" s="10"/>
      <c r="C152" s="10"/>
      <c r="D152" s="125"/>
      <c r="E152" s="10"/>
      <c r="F152" s="10"/>
      <c r="G152" s="10"/>
      <c r="H152" s="83"/>
      <c r="I152" s="10"/>
      <c r="J152" s="10"/>
      <c r="K152" s="125"/>
      <c r="L152" s="10"/>
      <c r="M152" s="10"/>
      <c r="O152" s="141"/>
      <c r="P152" s="140"/>
      <c r="Q152" s="125"/>
    </row>
    <row r="153" spans="1:17" ht="14.5" x14ac:dyDescent="0.35">
      <c r="A153" s="10"/>
      <c r="B153" s="10"/>
      <c r="C153" s="10"/>
      <c r="D153" s="125"/>
      <c r="E153" s="10"/>
      <c r="F153" s="10"/>
      <c r="G153" s="10"/>
      <c r="H153" s="83"/>
      <c r="I153" s="10"/>
      <c r="J153" s="10"/>
      <c r="K153" s="125"/>
      <c r="L153" s="10"/>
      <c r="M153" s="10"/>
      <c r="O153" s="141"/>
      <c r="P153" s="140"/>
      <c r="Q153" s="125"/>
    </row>
    <row r="154" spans="1:17" ht="14.5" x14ac:dyDescent="0.35">
      <c r="A154" s="10"/>
      <c r="B154" s="10"/>
      <c r="C154" s="10"/>
      <c r="D154" s="125"/>
      <c r="E154" s="10"/>
      <c r="F154" s="10"/>
      <c r="G154" s="10"/>
      <c r="H154" s="83"/>
      <c r="I154" s="10"/>
      <c r="J154" s="10"/>
      <c r="K154" s="125"/>
      <c r="L154" s="10"/>
      <c r="M154" s="10"/>
      <c r="O154" s="141"/>
      <c r="P154" s="140"/>
      <c r="Q154" s="125"/>
    </row>
    <row r="155" spans="1:17" ht="14.5" x14ac:dyDescent="0.35">
      <c r="A155" s="10"/>
      <c r="B155" s="10"/>
      <c r="C155" s="10"/>
      <c r="D155" s="125"/>
      <c r="E155" s="10"/>
      <c r="F155" s="10"/>
      <c r="G155" s="10"/>
      <c r="H155" s="83"/>
      <c r="I155" s="10"/>
      <c r="J155" s="10"/>
      <c r="K155" s="125"/>
      <c r="L155" s="10"/>
      <c r="M155" s="10"/>
      <c r="O155" s="141"/>
      <c r="P155" s="140"/>
      <c r="Q155" s="125"/>
    </row>
    <row r="156" spans="1:17" ht="14.5" x14ac:dyDescent="0.35">
      <c r="A156" s="10"/>
      <c r="B156" s="10"/>
      <c r="C156" s="10"/>
      <c r="D156" s="125"/>
      <c r="E156" s="10"/>
      <c r="F156" s="10"/>
      <c r="G156" s="10"/>
      <c r="H156" s="83"/>
      <c r="I156" s="10"/>
      <c r="J156" s="10"/>
      <c r="K156" s="125"/>
      <c r="L156" s="10"/>
      <c r="M156" s="10"/>
      <c r="O156" s="141"/>
      <c r="P156" s="140"/>
      <c r="Q156" s="125"/>
    </row>
    <row r="157" spans="1:17" ht="14.5" x14ac:dyDescent="0.35">
      <c r="A157" s="10"/>
      <c r="B157" s="10"/>
      <c r="C157" s="10"/>
      <c r="D157" s="125"/>
      <c r="E157" s="10"/>
      <c r="F157" s="10"/>
      <c r="G157" s="10"/>
      <c r="H157" s="83"/>
      <c r="I157" s="10"/>
      <c r="J157" s="10"/>
      <c r="K157" s="125"/>
      <c r="L157" s="10"/>
      <c r="M157" s="10"/>
      <c r="O157" s="141"/>
      <c r="P157" s="140"/>
      <c r="Q157" s="125"/>
    </row>
    <row r="158" spans="1:17" ht="14.5" x14ac:dyDescent="0.35">
      <c r="A158" s="10"/>
      <c r="B158" s="10"/>
      <c r="C158" s="10"/>
      <c r="D158" s="125"/>
      <c r="E158" s="10"/>
      <c r="F158" s="10"/>
      <c r="G158" s="10"/>
      <c r="H158" s="83"/>
      <c r="I158" s="10"/>
      <c r="J158" s="10"/>
      <c r="K158" s="125"/>
      <c r="L158" s="10"/>
      <c r="M158" s="10"/>
      <c r="O158" s="141"/>
      <c r="P158" s="140"/>
      <c r="Q158" s="125"/>
    </row>
    <row r="159" spans="1:17" ht="14.5" x14ac:dyDescent="0.35">
      <c r="A159" s="10"/>
      <c r="B159" s="10"/>
      <c r="C159" s="10"/>
      <c r="D159" s="125"/>
      <c r="E159" s="10"/>
      <c r="F159" s="10"/>
      <c r="G159" s="10"/>
      <c r="H159" s="83"/>
      <c r="I159" s="10"/>
      <c r="J159" s="10"/>
      <c r="K159" s="125"/>
      <c r="L159" s="10"/>
      <c r="M159" s="10"/>
      <c r="O159" s="141"/>
      <c r="P159" s="140"/>
      <c r="Q159" s="125"/>
    </row>
    <row r="160" spans="1:17" ht="14.5" x14ac:dyDescent="0.35">
      <c r="A160" s="10"/>
      <c r="B160" s="10"/>
      <c r="C160" s="10"/>
      <c r="D160" s="125"/>
      <c r="E160" s="10"/>
      <c r="F160" s="10"/>
      <c r="G160" s="10"/>
      <c r="H160" s="83"/>
      <c r="I160" s="10"/>
      <c r="J160" s="10"/>
      <c r="K160" s="125"/>
      <c r="L160" s="10"/>
      <c r="M160" s="10"/>
      <c r="O160" s="141"/>
      <c r="P160" s="140"/>
      <c r="Q160" s="125"/>
    </row>
    <row r="161" spans="1:17" ht="14.5" x14ac:dyDescent="0.35">
      <c r="A161" s="10"/>
      <c r="B161" s="10"/>
      <c r="C161" s="10"/>
      <c r="D161" s="125"/>
      <c r="E161" s="10"/>
      <c r="F161" s="10"/>
      <c r="G161" s="10"/>
      <c r="H161" s="83"/>
      <c r="I161" s="10"/>
      <c r="J161" s="10"/>
      <c r="K161" s="125"/>
      <c r="L161" s="10"/>
      <c r="M161" s="10"/>
      <c r="O161" s="141"/>
      <c r="P161" s="140"/>
      <c r="Q161" s="125"/>
    </row>
    <row r="162" spans="1:17" ht="14.5" x14ac:dyDescent="0.35">
      <c r="A162" s="10"/>
      <c r="B162" s="10"/>
      <c r="C162" s="10"/>
      <c r="D162" s="125"/>
      <c r="E162" s="10"/>
      <c r="F162" s="10"/>
      <c r="G162" s="10"/>
      <c r="H162" s="83"/>
      <c r="I162" s="10"/>
      <c r="J162" s="10"/>
      <c r="K162" s="125"/>
      <c r="L162" s="10"/>
      <c r="M162" s="10"/>
      <c r="O162" s="141"/>
      <c r="P162" s="140"/>
      <c r="Q162" s="125"/>
    </row>
    <row r="163" spans="1:17" ht="14.5" x14ac:dyDescent="0.35">
      <c r="A163" s="10"/>
      <c r="B163" s="10"/>
      <c r="C163" s="10"/>
      <c r="D163" s="125"/>
      <c r="E163" s="10"/>
      <c r="F163" s="10"/>
      <c r="G163" s="10"/>
      <c r="H163" s="83"/>
      <c r="I163" s="10"/>
      <c r="J163" s="10"/>
      <c r="K163" s="125"/>
      <c r="L163" s="10"/>
      <c r="M163" s="10"/>
      <c r="O163" s="141"/>
      <c r="P163" s="140"/>
      <c r="Q163" s="125"/>
    </row>
    <row r="164" spans="1:17" ht="14.5" x14ac:dyDescent="0.35">
      <c r="A164" s="10"/>
      <c r="B164" s="10"/>
      <c r="C164" s="10"/>
      <c r="D164" s="125"/>
      <c r="E164" s="10"/>
      <c r="F164" s="10"/>
      <c r="G164" s="10"/>
      <c r="H164" s="83"/>
      <c r="I164" s="10"/>
      <c r="J164" s="10"/>
      <c r="K164" s="125"/>
      <c r="L164" s="10"/>
      <c r="M164" s="10"/>
      <c r="O164" s="141"/>
      <c r="P164" s="140"/>
      <c r="Q164" s="125"/>
    </row>
    <row r="165" spans="1:17" ht="14.5" x14ac:dyDescent="0.35">
      <c r="A165" s="10"/>
      <c r="B165" s="10"/>
      <c r="C165" s="10"/>
      <c r="D165" s="125"/>
      <c r="E165" s="10"/>
      <c r="F165" s="10"/>
      <c r="G165" s="10"/>
      <c r="H165" s="83"/>
      <c r="I165" s="10"/>
      <c r="J165" s="10"/>
      <c r="K165" s="125"/>
      <c r="L165" s="10"/>
      <c r="M165" s="10"/>
      <c r="O165" s="141"/>
      <c r="P165" s="140"/>
      <c r="Q165" s="125"/>
    </row>
    <row r="166" spans="1:17" ht="14.5" x14ac:dyDescent="0.35">
      <c r="A166" s="10"/>
      <c r="B166" s="10"/>
      <c r="C166" s="10"/>
      <c r="D166" s="125"/>
      <c r="E166" s="10"/>
      <c r="F166" s="10"/>
      <c r="G166" s="10"/>
      <c r="H166" s="83"/>
      <c r="I166" s="10"/>
      <c r="J166" s="10"/>
      <c r="K166" s="125"/>
      <c r="L166" s="10"/>
      <c r="M166" s="10"/>
      <c r="O166" s="141"/>
      <c r="P166" s="140"/>
      <c r="Q166" s="125"/>
    </row>
    <row r="167" spans="1:17" ht="14.5" x14ac:dyDescent="0.35">
      <c r="A167" s="10"/>
      <c r="B167" s="10"/>
      <c r="C167" s="10"/>
      <c r="D167" s="125"/>
      <c r="E167" s="10"/>
      <c r="F167" s="10"/>
      <c r="G167" s="10"/>
      <c r="H167" s="83"/>
      <c r="I167" s="10"/>
      <c r="J167" s="10"/>
      <c r="K167" s="125"/>
      <c r="L167" s="10"/>
      <c r="M167" s="10"/>
      <c r="O167" s="141"/>
      <c r="P167" s="140"/>
      <c r="Q167" s="125"/>
    </row>
    <row r="168" spans="1:17" ht="14.5" x14ac:dyDescent="0.35">
      <c r="A168" s="10"/>
      <c r="B168" s="10"/>
      <c r="C168" s="10"/>
      <c r="D168" s="125"/>
      <c r="E168" s="10"/>
      <c r="F168" s="10"/>
      <c r="G168" s="10"/>
      <c r="H168" s="83"/>
      <c r="I168" s="10"/>
      <c r="J168" s="10"/>
      <c r="K168" s="125"/>
      <c r="L168" s="10"/>
      <c r="M168" s="10"/>
      <c r="O168" s="141"/>
      <c r="P168" s="140"/>
      <c r="Q168" s="125"/>
    </row>
    <row r="169" spans="1:17" ht="14.5" x14ac:dyDescent="0.35">
      <c r="A169" s="10"/>
      <c r="B169" s="10"/>
      <c r="C169" s="10"/>
      <c r="D169" s="125"/>
      <c r="E169" s="10"/>
      <c r="F169" s="10"/>
      <c r="G169" s="10"/>
      <c r="H169" s="83"/>
      <c r="I169" s="10"/>
      <c r="J169" s="10"/>
      <c r="K169" s="125"/>
      <c r="L169" s="10"/>
      <c r="M169" s="10"/>
      <c r="O169" s="141"/>
      <c r="P169" s="140"/>
      <c r="Q169" s="125"/>
    </row>
    <row r="170" spans="1:17" ht="14.5" x14ac:dyDescent="0.35">
      <c r="A170" s="10"/>
      <c r="B170" s="10"/>
      <c r="C170" s="10"/>
      <c r="D170" s="125"/>
      <c r="E170" s="10"/>
      <c r="F170" s="10"/>
      <c r="G170" s="10"/>
      <c r="H170" s="83"/>
      <c r="I170" s="10"/>
      <c r="J170" s="10"/>
      <c r="K170" s="125"/>
      <c r="L170" s="10"/>
      <c r="M170" s="10"/>
      <c r="O170" s="141"/>
      <c r="P170" s="140"/>
      <c r="Q170" s="125"/>
    </row>
    <row r="171" spans="1:17" ht="14.5" x14ac:dyDescent="0.35">
      <c r="A171" s="10"/>
      <c r="B171" s="10"/>
      <c r="C171" s="10"/>
      <c r="D171" s="125"/>
      <c r="E171" s="10"/>
      <c r="F171" s="10"/>
      <c r="G171" s="10"/>
      <c r="H171" s="83"/>
      <c r="I171" s="10"/>
      <c r="J171" s="10"/>
      <c r="K171" s="125"/>
      <c r="L171" s="10"/>
      <c r="M171" s="10"/>
      <c r="O171" s="141"/>
      <c r="P171" s="140"/>
      <c r="Q171" s="125"/>
    </row>
    <row r="172" spans="1:17" ht="14.5" x14ac:dyDescent="0.35">
      <c r="A172" s="10"/>
      <c r="B172" s="10"/>
      <c r="C172" s="10"/>
      <c r="D172" s="125"/>
      <c r="E172" s="10"/>
      <c r="F172" s="10"/>
      <c r="G172" s="10"/>
      <c r="H172" s="83"/>
      <c r="I172" s="10"/>
      <c r="J172" s="10"/>
      <c r="K172" s="125"/>
      <c r="L172" s="10"/>
      <c r="M172" s="10"/>
      <c r="O172" s="141"/>
      <c r="P172" s="140"/>
      <c r="Q172" s="125"/>
    </row>
    <row r="173" spans="1:17" ht="14.5" x14ac:dyDescent="0.35">
      <c r="A173" s="10"/>
      <c r="B173" s="10"/>
      <c r="C173" s="10"/>
      <c r="D173" s="125"/>
      <c r="E173" s="10"/>
      <c r="F173" s="10"/>
      <c r="G173" s="10"/>
      <c r="H173" s="83"/>
      <c r="I173" s="10"/>
      <c r="J173" s="10"/>
      <c r="K173" s="125"/>
      <c r="L173" s="10"/>
      <c r="M173" s="10"/>
      <c r="O173" s="141"/>
      <c r="P173" s="140"/>
      <c r="Q173" s="125"/>
    </row>
    <row r="174" spans="1:17" ht="14.5" x14ac:dyDescent="0.35">
      <c r="A174" s="10"/>
      <c r="B174" s="10"/>
      <c r="C174" s="10"/>
      <c r="D174" s="125"/>
      <c r="E174" s="10"/>
      <c r="F174" s="10"/>
      <c r="G174" s="10"/>
      <c r="H174" s="83"/>
      <c r="I174" s="10"/>
      <c r="J174" s="10"/>
      <c r="K174" s="125"/>
      <c r="L174" s="10"/>
      <c r="M174" s="10"/>
      <c r="O174" s="141"/>
      <c r="P174" s="140"/>
      <c r="Q174" s="125"/>
    </row>
    <row r="175" spans="1:17" ht="14.5" x14ac:dyDescent="0.35">
      <c r="A175" s="10"/>
      <c r="B175" s="10"/>
      <c r="C175" s="10"/>
      <c r="D175" s="125"/>
      <c r="E175" s="10"/>
      <c r="F175" s="10"/>
      <c r="G175" s="10"/>
      <c r="H175" s="83"/>
      <c r="I175" s="10"/>
      <c r="J175" s="10"/>
      <c r="K175" s="125"/>
      <c r="L175" s="10"/>
      <c r="M175" s="10"/>
      <c r="O175" s="141"/>
      <c r="P175" s="140"/>
      <c r="Q175" s="125"/>
    </row>
    <row r="176" spans="1:17" ht="14.5" x14ac:dyDescent="0.35">
      <c r="A176" s="10"/>
      <c r="B176" s="10"/>
      <c r="C176" s="10"/>
      <c r="D176" s="125"/>
      <c r="E176" s="10"/>
      <c r="F176" s="10"/>
      <c r="G176" s="10"/>
      <c r="H176" s="83"/>
      <c r="I176" s="10"/>
      <c r="J176" s="10"/>
      <c r="K176" s="125"/>
      <c r="L176" s="10"/>
      <c r="M176" s="10"/>
      <c r="O176" s="141"/>
      <c r="P176" s="140"/>
      <c r="Q176" s="125"/>
    </row>
    <row r="177" spans="1:17" ht="14.5" x14ac:dyDescent="0.35">
      <c r="A177" s="10"/>
      <c r="B177" s="10"/>
      <c r="C177" s="10"/>
      <c r="D177" s="125"/>
      <c r="E177" s="10"/>
      <c r="F177" s="10"/>
      <c r="G177" s="10"/>
      <c r="H177" s="83"/>
      <c r="I177" s="10"/>
      <c r="J177" s="10"/>
      <c r="K177" s="125"/>
      <c r="L177" s="10"/>
      <c r="M177" s="10"/>
      <c r="O177" s="141"/>
      <c r="P177" s="140"/>
      <c r="Q177" s="125"/>
    </row>
    <row r="178" spans="1:17" ht="14.5" x14ac:dyDescent="0.35">
      <c r="A178" s="10"/>
      <c r="B178" s="10"/>
      <c r="C178" s="10"/>
      <c r="D178" s="125"/>
      <c r="E178" s="10"/>
      <c r="F178" s="10"/>
      <c r="G178" s="10"/>
      <c r="H178" s="83"/>
      <c r="I178" s="10"/>
      <c r="J178" s="10"/>
      <c r="K178" s="125"/>
      <c r="L178" s="10"/>
      <c r="M178" s="10"/>
      <c r="O178" s="141"/>
      <c r="P178" s="140"/>
      <c r="Q178" s="125"/>
    </row>
    <row r="179" spans="1:17" ht="14.5" x14ac:dyDescent="0.35">
      <c r="A179" s="10"/>
      <c r="B179" s="10"/>
      <c r="C179" s="10"/>
      <c r="D179" s="125"/>
      <c r="E179" s="10"/>
      <c r="F179" s="10"/>
      <c r="G179" s="10"/>
      <c r="H179" s="83"/>
      <c r="I179" s="10"/>
      <c r="J179" s="10"/>
      <c r="K179" s="125"/>
      <c r="L179" s="10"/>
      <c r="M179" s="10"/>
      <c r="O179" s="141"/>
      <c r="P179" s="140"/>
      <c r="Q179" s="125"/>
    </row>
    <row r="180" spans="1:17" ht="14.5" x14ac:dyDescent="0.35">
      <c r="A180" s="10"/>
      <c r="B180" s="10"/>
      <c r="C180" s="10"/>
      <c r="D180" s="125"/>
      <c r="E180" s="10"/>
      <c r="F180" s="10"/>
      <c r="G180" s="10"/>
      <c r="H180" s="83"/>
      <c r="I180" s="10"/>
      <c r="J180" s="10"/>
      <c r="K180" s="125"/>
      <c r="L180" s="10"/>
      <c r="M180" s="10"/>
      <c r="O180" s="141"/>
      <c r="P180" s="140"/>
      <c r="Q180" s="125"/>
    </row>
    <row r="181" spans="1:17" ht="14.5" x14ac:dyDescent="0.35">
      <c r="A181" s="10"/>
      <c r="B181" s="10"/>
      <c r="C181" s="10"/>
      <c r="D181" s="125"/>
      <c r="E181" s="10"/>
      <c r="F181" s="10"/>
      <c r="G181" s="10"/>
      <c r="H181" s="83"/>
      <c r="I181" s="10"/>
      <c r="J181" s="10"/>
      <c r="K181" s="125"/>
      <c r="L181" s="10"/>
      <c r="M181" s="10"/>
      <c r="O181" s="141"/>
      <c r="P181" s="140"/>
      <c r="Q181" s="125"/>
    </row>
    <row r="182" spans="1:17" ht="14.5" x14ac:dyDescent="0.35">
      <c r="A182" s="10"/>
      <c r="B182" s="10"/>
      <c r="C182" s="10"/>
      <c r="D182" s="125"/>
      <c r="E182" s="10"/>
      <c r="F182" s="10"/>
      <c r="G182" s="10"/>
      <c r="H182" s="83"/>
      <c r="I182" s="10"/>
      <c r="J182" s="10"/>
      <c r="K182" s="125"/>
      <c r="L182" s="10"/>
      <c r="M182" s="10"/>
      <c r="O182" s="141"/>
      <c r="P182" s="140"/>
      <c r="Q182" s="125"/>
    </row>
    <row r="183" spans="1:17" ht="14.5" x14ac:dyDescent="0.35">
      <c r="A183" s="10"/>
      <c r="B183" s="10"/>
      <c r="C183" s="10"/>
      <c r="D183" s="125"/>
      <c r="E183" s="10"/>
      <c r="F183" s="10"/>
      <c r="G183" s="10"/>
      <c r="H183" s="83"/>
      <c r="I183" s="10"/>
      <c r="J183" s="10"/>
      <c r="K183" s="125"/>
      <c r="L183" s="10"/>
      <c r="M183" s="10"/>
      <c r="O183" s="141"/>
      <c r="P183" s="140"/>
      <c r="Q183" s="125"/>
    </row>
    <row r="184" spans="1:17" ht="14.5" x14ac:dyDescent="0.35">
      <c r="A184" s="10"/>
      <c r="B184" s="10"/>
      <c r="C184" s="10"/>
      <c r="D184" s="125"/>
      <c r="E184" s="10"/>
      <c r="F184" s="10"/>
      <c r="G184" s="10"/>
      <c r="H184" s="83"/>
      <c r="I184" s="10"/>
      <c r="J184" s="10"/>
      <c r="K184" s="125"/>
      <c r="L184" s="10"/>
      <c r="M184" s="10"/>
      <c r="O184" s="141"/>
      <c r="P184" s="140"/>
      <c r="Q184" s="125"/>
    </row>
    <row r="185" spans="1:17" ht="14.5" x14ac:dyDescent="0.35">
      <c r="A185" s="10"/>
      <c r="B185" s="10"/>
      <c r="C185" s="10"/>
      <c r="D185" s="125"/>
      <c r="E185" s="10"/>
      <c r="F185" s="10"/>
      <c r="G185" s="10"/>
      <c r="H185" s="83"/>
      <c r="I185" s="10"/>
      <c r="J185" s="10"/>
      <c r="K185" s="125"/>
      <c r="L185" s="10"/>
      <c r="M185" s="10"/>
      <c r="O185" s="141"/>
      <c r="P185" s="140"/>
      <c r="Q185" s="125"/>
    </row>
    <row r="186" spans="1:17" ht="14.5" x14ac:dyDescent="0.35">
      <c r="A186" s="10"/>
      <c r="B186" s="10"/>
      <c r="C186" s="10"/>
      <c r="D186" s="125"/>
      <c r="E186" s="10"/>
      <c r="F186" s="10"/>
      <c r="G186" s="10"/>
      <c r="H186" s="83"/>
      <c r="I186" s="10"/>
      <c r="J186" s="10"/>
      <c r="K186" s="125"/>
      <c r="L186" s="10"/>
      <c r="M186" s="10"/>
      <c r="O186" s="141"/>
      <c r="P186" s="140"/>
      <c r="Q186" s="125"/>
    </row>
    <row r="187" spans="1:17" ht="14.5" x14ac:dyDescent="0.35">
      <c r="A187" s="10"/>
      <c r="B187" s="10"/>
      <c r="C187" s="10"/>
      <c r="D187" s="125"/>
      <c r="E187" s="10"/>
      <c r="F187" s="10"/>
      <c r="G187" s="10"/>
      <c r="H187" s="83"/>
      <c r="I187" s="10"/>
      <c r="J187" s="10"/>
      <c r="K187" s="125"/>
      <c r="L187" s="10"/>
      <c r="M187" s="10"/>
      <c r="O187" s="141"/>
      <c r="P187" s="140"/>
      <c r="Q187" s="125"/>
    </row>
    <row r="188" spans="1:17" ht="14.5" x14ac:dyDescent="0.35">
      <c r="A188" s="10"/>
      <c r="B188" s="10"/>
      <c r="C188" s="10"/>
      <c r="D188" s="125"/>
      <c r="E188" s="10"/>
      <c r="F188" s="10"/>
      <c r="G188" s="10"/>
      <c r="H188" s="83"/>
      <c r="I188" s="10"/>
      <c r="J188" s="10"/>
      <c r="K188" s="125"/>
      <c r="L188" s="10"/>
      <c r="M188" s="10"/>
      <c r="O188" s="141"/>
      <c r="P188" s="140"/>
      <c r="Q188" s="125"/>
    </row>
    <row r="189" spans="1:17" ht="14.5" x14ac:dyDescent="0.35">
      <c r="A189" s="10"/>
      <c r="B189" s="10"/>
      <c r="C189" s="10"/>
      <c r="D189" s="125"/>
      <c r="E189" s="10"/>
      <c r="F189" s="10"/>
      <c r="G189" s="10"/>
      <c r="H189" s="83"/>
      <c r="I189" s="10"/>
      <c r="J189" s="10"/>
      <c r="K189" s="125"/>
      <c r="L189" s="10"/>
      <c r="M189" s="10"/>
      <c r="O189" s="141"/>
      <c r="P189" s="140"/>
      <c r="Q189" s="125"/>
    </row>
    <row r="190" spans="1:17" ht="14.5" x14ac:dyDescent="0.35">
      <c r="A190" s="10"/>
      <c r="B190" s="10"/>
      <c r="C190" s="10"/>
      <c r="D190" s="125"/>
      <c r="E190" s="10"/>
      <c r="F190" s="10"/>
      <c r="G190" s="10"/>
      <c r="H190" s="83"/>
      <c r="I190" s="10"/>
      <c r="J190" s="10"/>
      <c r="K190" s="125"/>
      <c r="L190" s="10"/>
      <c r="M190" s="10"/>
      <c r="O190" s="141"/>
      <c r="P190" s="140"/>
      <c r="Q190" s="125"/>
    </row>
    <row r="191" spans="1:17" ht="14.5" x14ac:dyDescent="0.35">
      <c r="A191" s="10"/>
      <c r="B191" s="10"/>
      <c r="C191" s="10"/>
      <c r="D191" s="125"/>
      <c r="E191" s="10"/>
      <c r="F191" s="10"/>
      <c r="G191" s="10"/>
      <c r="H191" s="83"/>
      <c r="I191" s="10"/>
      <c r="J191" s="10"/>
      <c r="K191" s="125"/>
      <c r="L191" s="10"/>
      <c r="M191" s="10"/>
      <c r="O191" s="141"/>
      <c r="P191" s="140"/>
      <c r="Q191" s="125"/>
    </row>
    <row r="192" spans="1:17" ht="14.5" x14ac:dyDescent="0.35">
      <c r="A192" s="10"/>
      <c r="B192" s="10"/>
      <c r="C192" s="10"/>
      <c r="D192" s="125"/>
      <c r="E192" s="10"/>
      <c r="F192" s="10"/>
      <c r="G192" s="10"/>
      <c r="H192" s="83"/>
      <c r="I192" s="10"/>
      <c r="J192" s="10"/>
      <c r="K192" s="125"/>
      <c r="L192" s="10"/>
      <c r="M192" s="10"/>
      <c r="O192" s="141"/>
      <c r="P192" s="140"/>
      <c r="Q192" s="125"/>
    </row>
    <row r="193" spans="1:17" ht="14.5" x14ac:dyDescent="0.35">
      <c r="A193" s="10"/>
      <c r="B193" s="10"/>
      <c r="C193" s="10"/>
      <c r="D193" s="125"/>
      <c r="E193" s="10"/>
      <c r="F193" s="10"/>
      <c r="G193" s="10"/>
      <c r="H193" s="83"/>
      <c r="I193" s="10"/>
      <c r="J193" s="10"/>
      <c r="K193" s="125"/>
      <c r="L193" s="10"/>
      <c r="M193" s="10"/>
      <c r="O193" s="141"/>
      <c r="P193" s="140"/>
      <c r="Q193" s="125"/>
    </row>
    <row r="194" spans="1:17" ht="14.5" x14ac:dyDescent="0.35">
      <c r="A194" s="10"/>
      <c r="B194" s="10"/>
      <c r="C194" s="10"/>
      <c r="D194" s="125"/>
      <c r="E194" s="10"/>
      <c r="F194" s="10"/>
      <c r="G194" s="10"/>
      <c r="H194" s="83"/>
      <c r="I194" s="10"/>
      <c r="J194" s="10"/>
      <c r="K194" s="125"/>
      <c r="L194" s="10"/>
      <c r="M194" s="10"/>
      <c r="O194" s="141"/>
      <c r="P194" s="140"/>
      <c r="Q194" s="125"/>
    </row>
    <row r="195" spans="1:17" ht="14.5" x14ac:dyDescent="0.35">
      <c r="A195" s="10"/>
      <c r="B195" s="10"/>
      <c r="C195" s="10"/>
      <c r="D195" s="125"/>
      <c r="E195" s="10"/>
      <c r="F195" s="10"/>
      <c r="G195" s="10"/>
      <c r="H195" s="83"/>
      <c r="I195" s="10"/>
      <c r="J195" s="10"/>
      <c r="K195" s="125"/>
      <c r="L195" s="10"/>
      <c r="M195" s="10"/>
      <c r="O195" s="141"/>
      <c r="P195" s="140"/>
      <c r="Q195" s="125"/>
    </row>
    <row r="196" spans="1:17" ht="14.5" x14ac:dyDescent="0.35">
      <c r="A196" s="10"/>
      <c r="B196" s="10"/>
      <c r="C196" s="10"/>
      <c r="D196" s="125"/>
      <c r="E196" s="10"/>
      <c r="F196" s="10"/>
      <c r="G196" s="10"/>
      <c r="H196" s="83"/>
      <c r="I196" s="10"/>
      <c r="J196" s="10"/>
      <c r="K196" s="125"/>
      <c r="L196" s="10"/>
      <c r="M196" s="10"/>
      <c r="O196" s="141"/>
      <c r="P196" s="140"/>
      <c r="Q196" s="125"/>
    </row>
    <row r="197" spans="1:17" ht="14.5" x14ac:dyDescent="0.35">
      <c r="A197" s="10"/>
      <c r="B197" s="10"/>
      <c r="C197" s="10"/>
      <c r="D197" s="125"/>
      <c r="E197" s="10"/>
      <c r="F197" s="10"/>
      <c r="G197" s="10"/>
      <c r="H197" s="83"/>
      <c r="I197" s="10"/>
      <c r="J197" s="10"/>
      <c r="K197" s="125"/>
      <c r="L197" s="10"/>
      <c r="M197" s="10"/>
      <c r="O197" s="141"/>
      <c r="P197" s="140"/>
      <c r="Q197" s="125"/>
    </row>
    <row r="198" spans="1:17" ht="14.5" x14ac:dyDescent="0.35">
      <c r="A198" s="10"/>
      <c r="B198" s="10"/>
      <c r="C198" s="10"/>
      <c r="D198" s="125"/>
      <c r="E198" s="10"/>
      <c r="F198" s="10"/>
      <c r="G198" s="10"/>
      <c r="H198" s="83"/>
      <c r="I198" s="10"/>
      <c r="J198" s="10"/>
      <c r="K198" s="125"/>
      <c r="L198" s="10"/>
      <c r="M198" s="10"/>
      <c r="O198" s="141"/>
      <c r="P198" s="140"/>
      <c r="Q198" s="125"/>
    </row>
    <row r="199" spans="1:17" ht="14.5" x14ac:dyDescent="0.35">
      <c r="A199" s="10"/>
      <c r="B199" s="10"/>
      <c r="C199" s="10"/>
      <c r="D199" s="125"/>
      <c r="E199" s="10"/>
      <c r="F199" s="10"/>
      <c r="G199" s="10"/>
      <c r="H199" s="83"/>
      <c r="I199" s="10"/>
      <c r="J199" s="10"/>
      <c r="K199" s="125"/>
      <c r="L199" s="10"/>
      <c r="M199" s="10"/>
      <c r="O199" s="141"/>
      <c r="P199" s="140"/>
      <c r="Q199" s="125"/>
    </row>
    <row r="200" spans="1:17" ht="14.5" x14ac:dyDescent="0.35">
      <c r="A200" s="10"/>
      <c r="B200" s="10"/>
      <c r="C200" s="10"/>
      <c r="D200" s="125"/>
      <c r="E200" s="10"/>
      <c r="F200" s="10"/>
      <c r="G200" s="10"/>
      <c r="H200" s="83"/>
      <c r="I200" s="10"/>
      <c r="J200" s="10"/>
      <c r="K200" s="125"/>
      <c r="L200" s="10"/>
      <c r="M200" s="10"/>
      <c r="O200" s="141"/>
      <c r="P200" s="140"/>
      <c r="Q200" s="125"/>
    </row>
    <row r="201" spans="1:17" ht="14.5" x14ac:dyDescent="0.35">
      <c r="A201" s="10"/>
      <c r="B201" s="10"/>
      <c r="C201" s="10"/>
      <c r="D201" s="125"/>
      <c r="E201" s="10"/>
      <c r="F201" s="10"/>
      <c r="G201" s="10"/>
      <c r="H201" s="83"/>
      <c r="I201" s="10"/>
      <c r="J201" s="10"/>
      <c r="K201" s="125"/>
      <c r="L201" s="10"/>
      <c r="M201" s="10"/>
      <c r="O201" s="141"/>
      <c r="P201" s="140"/>
      <c r="Q201" s="125"/>
    </row>
    <row r="202" spans="1:17" ht="14.5" x14ac:dyDescent="0.35">
      <c r="A202" s="10"/>
      <c r="B202" s="10"/>
      <c r="C202" s="10"/>
      <c r="D202" s="125"/>
      <c r="E202" s="10"/>
      <c r="F202" s="10"/>
      <c r="G202" s="10"/>
      <c r="H202" s="83"/>
      <c r="I202" s="10"/>
      <c r="J202" s="10"/>
      <c r="K202" s="125"/>
      <c r="L202" s="10"/>
      <c r="M202" s="10"/>
      <c r="O202" s="141"/>
      <c r="P202" s="140"/>
      <c r="Q202" s="125"/>
    </row>
    <row r="203" spans="1:17" ht="14.5" x14ac:dyDescent="0.35">
      <c r="A203" s="10"/>
      <c r="B203" s="10"/>
      <c r="C203" s="10"/>
      <c r="D203" s="125"/>
      <c r="E203" s="10"/>
      <c r="F203" s="10"/>
      <c r="G203" s="10"/>
      <c r="H203" s="83"/>
      <c r="I203" s="10"/>
      <c r="J203" s="10"/>
      <c r="K203" s="125"/>
      <c r="L203" s="10"/>
      <c r="M203" s="10"/>
      <c r="O203" s="141"/>
      <c r="P203" s="140"/>
      <c r="Q203" s="125"/>
    </row>
    <row r="204" spans="1:17" ht="14.5" x14ac:dyDescent="0.35">
      <c r="A204" s="10"/>
      <c r="B204" s="10"/>
      <c r="C204" s="10"/>
      <c r="D204" s="125"/>
      <c r="E204" s="10"/>
      <c r="F204" s="10"/>
      <c r="G204" s="10"/>
      <c r="H204" s="83"/>
      <c r="I204" s="10"/>
      <c r="J204" s="10"/>
      <c r="K204" s="125"/>
      <c r="L204" s="10"/>
      <c r="M204" s="10"/>
      <c r="O204" s="141"/>
      <c r="P204" s="140"/>
      <c r="Q204" s="125"/>
    </row>
    <row r="205" spans="1:17" ht="14.5" x14ac:dyDescent="0.35">
      <c r="A205" s="10"/>
      <c r="B205" s="10"/>
      <c r="C205" s="10"/>
      <c r="D205" s="125"/>
      <c r="E205" s="10"/>
      <c r="F205" s="10"/>
      <c r="G205" s="10"/>
      <c r="H205" s="83"/>
      <c r="I205" s="10"/>
      <c r="J205" s="10"/>
      <c r="K205" s="125"/>
      <c r="L205" s="10"/>
      <c r="M205" s="10"/>
      <c r="O205" s="141"/>
      <c r="P205" s="140"/>
      <c r="Q205" s="125"/>
    </row>
    <row r="206" spans="1:17" ht="14.5" x14ac:dyDescent="0.35">
      <c r="A206" s="10"/>
      <c r="B206" s="10"/>
      <c r="C206" s="10"/>
      <c r="D206" s="125"/>
      <c r="E206" s="10"/>
      <c r="F206" s="10"/>
      <c r="G206" s="10"/>
      <c r="H206" s="83"/>
      <c r="I206" s="10"/>
      <c r="J206" s="10"/>
      <c r="K206" s="125"/>
      <c r="L206" s="10"/>
      <c r="M206" s="10"/>
      <c r="O206" s="141"/>
      <c r="P206" s="140"/>
      <c r="Q206" s="125"/>
    </row>
    <row r="207" spans="1:17" ht="14.5" x14ac:dyDescent="0.35">
      <c r="A207" s="10"/>
      <c r="B207" s="10"/>
      <c r="C207" s="10"/>
      <c r="D207" s="125"/>
      <c r="E207" s="10"/>
      <c r="F207" s="10"/>
      <c r="G207" s="10"/>
      <c r="H207" s="83"/>
      <c r="I207" s="10"/>
      <c r="J207" s="10"/>
      <c r="K207" s="125"/>
      <c r="L207" s="10"/>
      <c r="M207" s="10"/>
      <c r="O207" s="141"/>
      <c r="P207" s="140"/>
      <c r="Q207" s="125"/>
    </row>
    <row r="208" spans="1:17" ht="14.5" x14ac:dyDescent="0.35">
      <c r="A208" s="10"/>
      <c r="B208" s="10"/>
      <c r="C208" s="10"/>
      <c r="D208" s="125"/>
      <c r="E208" s="10"/>
      <c r="F208" s="10"/>
      <c r="G208" s="10"/>
      <c r="H208" s="83"/>
      <c r="I208" s="10"/>
      <c r="J208" s="10"/>
      <c r="K208" s="125"/>
      <c r="L208" s="10"/>
      <c r="M208" s="10"/>
      <c r="O208" s="141"/>
      <c r="P208" s="140"/>
      <c r="Q208" s="125"/>
    </row>
    <row r="209" spans="1:17" ht="14.5" x14ac:dyDescent="0.35">
      <c r="A209" s="10"/>
      <c r="B209" s="10"/>
      <c r="C209" s="10"/>
      <c r="D209" s="125"/>
      <c r="E209" s="10"/>
      <c r="F209" s="10"/>
      <c r="G209" s="10"/>
      <c r="H209" s="83"/>
      <c r="I209" s="10"/>
      <c r="J209" s="10"/>
      <c r="K209" s="125"/>
      <c r="L209" s="10"/>
      <c r="M209" s="10"/>
      <c r="O209" s="141"/>
      <c r="P209" s="140"/>
      <c r="Q209" s="125"/>
    </row>
    <row r="210" spans="1:17" ht="14.5" x14ac:dyDescent="0.35">
      <c r="A210" s="10"/>
      <c r="B210" s="10"/>
      <c r="C210" s="10"/>
      <c r="D210" s="125"/>
      <c r="E210" s="10"/>
      <c r="F210" s="10"/>
      <c r="G210" s="10"/>
      <c r="H210" s="83"/>
      <c r="I210" s="10"/>
      <c r="J210" s="10"/>
      <c r="K210" s="125"/>
      <c r="L210" s="10"/>
      <c r="M210" s="10"/>
      <c r="O210" s="141"/>
      <c r="P210" s="140"/>
      <c r="Q210" s="125"/>
    </row>
    <row r="211" spans="1:17" ht="14.5" x14ac:dyDescent="0.35">
      <c r="A211" s="10"/>
      <c r="B211" s="10"/>
      <c r="C211" s="10"/>
      <c r="D211" s="125"/>
      <c r="E211" s="10"/>
      <c r="F211" s="10"/>
      <c r="G211" s="10"/>
      <c r="H211" s="83"/>
      <c r="I211" s="10"/>
      <c r="J211" s="10"/>
      <c r="K211" s="125"/>
      <c r="L211" s="10"/>
      <c r="M211" s="10"/>
      <c r="O211" s="141"/>
      <c r="P211" s="140"/>
      <c r="Q211" s="125"/>
    </row>
    <row r="212" spans="1:17" ht="14.5" x14ac:dyDescent="0.35">
      <c r="A212" s="10"/>
      <c r="B212" s="10"/>
      <c r="C212" s="10"/>
      <c r="D212" s="125"/>
      <c r="E212" s="10"/>
      <c r="F212" s="10"/>
      <c r="G212" s="10"/>
      <c r="H212" s="83"/>
      <c r="I212" s="10"/>
      <c r="J212" s="10"/>
      <c r="K212" s="125"/>
      <c r="L212" s="10"/>
      <c r="M212" s="10"/>
      <c r="O212" s="141"/>
      <c r="P212" s="140"/>
      <c r="Q212" s="125"/>
    </row>
    <row r="213" spans="1:17" ht="14.5" x14ac:dyDescent="0.35">
      <c r="A213" s="10"/>
      <c r="B213" s="10"/>
      <c r="C213" s="10"/>
      <c r="D213" s="125"/>
      <c r="E213" s="10"/>
      <c r="F213" s="10"/>
      <c r="G213" s="10"/>
      <c r="H213" s="83"/>
      <c r="I213" s="10"/>
      <c r="J213" s="10"/>
      <c r="K213" s="125"/>
      <c r="L213" s="10"/>
      <c r="M213" s="10"/>
      <c r="O213" s="141"/>
      <c r="P213" s="140"/>
      <c r="Q213" s="125"/>
    </row>
    <row r="214" spans="1:17" ht="14.5" x14ac:dyDescent="0.35">
      <c r="A214" s="10"/>
      <c r="B214" s="10"/>
      <c r="C214" s="10"/>
      <c r="D214" s="125"/>
      <c r="E214" s="10"/>
      <c r="F214" s="10"/>
      <c r="G214" s="10"/>
      <c r="H214" s="83"/>
      <c r="I214" s="10"/>
      <c r="J214" s="10"/>
      <c r="K214" s="125"/>
      <c r="L214" s="10"/>
      <c r="M214" s="10"/>
      <c r="O214" s="141"/>
      <c r="P214" s="140"/>
      <c r="Q214" s="125"/>
    </row>
    <row r="215" spans="1:17" ht="14.5" x14ac:dyDescent="0.35">
      <c r="A215" s="10"/>
      <c r="B215" s="10"/>
      <c r="C215" s="10"/>
      <c r="D215" s="125"/>
      <c r="E215" s="10"/>
      <c r="F215" s="10"/>
      <c r="G215" s="10"/>
      <c r="H215" s="83"/>
      <c r="I215" s="10"/>
      <c r="J215" s="10"/>
      <c r="K215" s="125"/>
      <c r="L215" s="10"/>
      <c r="M215" s="10"/>
      <c r="O215" s="141"/>
      <c r="P215" s="140"/>
      <c r="Q215" s="125"/>
    </row>
    <row r="216" spans="1:17" ht="14.5" x14ac:dyDescent="0.35">
      <c r="A216" s="10"/>
      <c r="B216" s="10"/>
      <c r="C216" s="10"/>
      <c r="D216" s="125"/>
      <c r="E216" s="10"/>
      <c r="F216" s="10"/>
      <c r="G216" s="10"/>
      <c r="H216" s="83"/>
      <c r="I216" s="10"/>
      <c r="J216" s="10"/>
      <c r="K216" s="125"/>
      <c r="L216" s="10"/>
      <c r="M216" s="10"/>
      <c r="O216" s="141"/>
      <c r="P216" s="140"/>
      <c r="Q216" s="125"/>
    </row>
    <row r="217" spans="1:17" ht="14.5" x14ac:dyDescent="0.35">
      <c r="A217" s="10"/>
      <c r="B217" s="10"/>
      <c r="C217" s="10"/>
      <c r="D217" s="125"/>
      <c r="E217" s="10"/>
      <c r="F217" s="10"/>
      <c r="G217" s="10"/>
      <c r="H217" s="83"/>
      <c r="I217" s="10"/>
      <c r="J217" s="10"/>
      <c r="K217" s="125"/>
      <c r="L217" s="10"/>
      <c r="M217" s="10"/>
      <c r="O217" s="141"/>
      <c r="P217" s="140"/>
      <c r="Q217" s="125"/>
    </row>
    <row r="218" spans="1:17" ht="14.5" x14ac:dyDescent="0.35">
      <c r="A218" s="10"/>
      <c r="B218" s="10"/>
      <c r="C218" s="10"/>
      <c r="D218" s="125"/>
      <c r="E218" s="10"/>
      <c r="F218" s="10"/>
      <c r="G218" s="10"/>
      <c r="H218" s="83"/>
      <c r="I218" s="10"/>
      <c r="J218" s="10"/>
      <c r="K218" s="125"/>
      <c r="L218" s="10"/>
      <c r="M218" s="10"/>
      <c r="O218" s="141"/>
      <c r="P218" s="140"/>
      <c r="Q218" s="125"/>
    </row>
    <row r="219" spans="1:17" ht="14.5" x14ac:dyDescent="0.35">
      <c r="A219" s="10"/>
      <c r="B219" s="10"/>
      <c r="C219" s="10"/>
      <c r="D219" s="125"/>
      <c r="E219" s="10"/>
      <c r="F219" s="10"/>
      <c r="G219" s="10"/>
      <c r="H219" s="83"/>
      <c r="I219" s="10"/>
      <c r="J219" s="10"/>
      <c r="K219" s="125"/>
      <c r="L219" s="10"/>
      <c r="M219" s="10"/>
      <c r="O219" s="141"/>
      <c r="P219" s="140"/>
      <c r="Q219" s="125"/>
    </row>
    <row r="220" spans="1:17" ht="14.5" x14ac:dyDescent="0.35">
      <c r="A220" s="10"/>
      <c r="B220" s="10"/>
      <c r="C220" s="10"/>
      <c r="D220" s="125"/>
      <c r="E220" s="10"/>
      <c r="F220" s="10"/>
      <c r="G220" s="10"/>
      <c r="H220" s="83"/>
      <c r="I220" s="10"/>
      <c r="J220" s="10"/>
      <c r="K220" s="125"/>
      <c r="L220" s="10"/>
      <c r="M220" s="10"/>
      <c r="O220" s="141"/>
      <c r="P220" s="140"/>
      <c r="Q220" s="125"/>
    </row>
    <row r="221" spans="1:17" ht="14.5" x14ac:dyDescent="0.35">
      <c r="A221" s="10"/>
      <c r="B221" s="10"/>
      <c r="C221" s="10"/>
      <c r="D221" s="125"/>
      <c r="E221" s="10"/>
      <c r="F221" s="10"/>
      <c r="G221" s="10"/>
      <c r="H221" s="83"/>
      <c r="I221" s="10"/>
      <c r="J221" s="10"/>
      <c r="K221" s="125"/>
      <c r="L221" s="10"/>
      <c r="M221" s="10"/>
      <c r="O221" s="141"/>
      <c r="P221" s="140"/>
      <c r="Q221" s="125"/>
    </row>
    <row r="222" spans="1:17" ht="14.5" x14ac:dyDescent="0.35">
      <c r="A222" s="10"/>
      <c r="B222" s="10"/>
      <c r="C222" s="10"/>
      <c r="D222" s="125"/>
      <c r="E222" s="10"/>
      <c r="F222" s="10"/>
      <c r="G222" s="10"/>
      <c r="H222" s="83"/>
      <c r="I222" s="10"/>
      <c r="J222" s="10"/>
      <c r="K222" s="125"/>
      <c r="L222" s="10"/>
      <c r="M222" s="10"/>
      <c r="O222" s="141"/>
      <c r="P222" s="140"/>
      <c r="Q222" s="125"/>
    </row>
    <row r="223" spans="1:17" ht="14.5" x14ac:dyDescent="0.35">
      <c r="A223" s="10"/>
      <c r="B223" s="10"/>
      <c r="C223" s="10"/>
      <c r="D223" s="125"/>
      <c r="E223" s="10"/>
      <c r="F223" s="10"/>
      <c r="G223" s="10"/>
      <c r="H223" s="83"/>
      <c r="I223" s="10"/>
      <c r="J223" s="10"/>
      <c r="K223" s="125"/>
      <c r="L223" s="10"/>
      <c r="M223" s="10"/>
      <c r="O223" s="141"/>
      <c r="P223" s="140"/>
      <c r="Q223" s="125"/>
    </row>
    <row r="224" spans="1:17" ht="14.5" x14ac:dyDescent="0.35">
      <c r="A224" s="10"/>
      <c r="B224" s="10"/>
      <c r="C224" s="10"/>
      <c r="D224" s="125"/>
      <c r="E224" s="10"/>
      <c r="F224" s="10"/>
      <c r="G224" s="10"/>
      <c r="H224" s="83"/>
      <c r="I224" s="10"/>
      <c r="J224" s="10"/>
      <c r="K224" s="125"/>
      <c r="L224" s="10"/>
      <c r="M224" s="10"/>
      <c r="O224" s="141"/>
      <c r="P224" s="140"/>
      <c r="Q224" s="125"/>
    </row>
    <row r="225" spans="1:17" ht="14.5" x14ac:dyDescent="0.35">
      <c r="A225" s="10"/>
      <c r="B225" s="10"/>
      <c r="C225" s="10"/>
      <c r="D225" s="125"/>
      <c r="E225" s="10"/>
      <c r="F225" s="10"/>
      <c r="G225" s="10"/>
      <c r="H225" s="83"/>
      <c r="I225" s="10"/>
      <c r="J225" s="10"/>
      <c r="K225" s="125"/>
      <c r="L225" s="10"/>
      <c r="M225" s="10"/>
      <c r="O225" s="141"/>
      <c r="P225" s="140"/>
      <c r="Q225" s="125"/>
    </row>
    <row r="226" spans="1:17" ht="14.5" x14ac:dyDescent="0.35">
      <c r="A226" s="10"/>
      <c r="B226" s="10"/>
      <c r="C226" s="10"/>
      <c r="D226" s="125"/>
      <c r="E226" s="10"/>
      <c r="F226" s="10"/>
      <c r="G226" s="10"/>
      <c r="H226" s="83"/>
      <c r="I226" s="10"/>
      <c r="J226" s="10"/>
      <c r="K226" s="125"/>
      <c r="L226" s="10"/>
      <c r="M226" s="10"/>
      <c r="O226" s="141"/>
      <c r="P226" s="140"/>
      <c r="Q226" s="125"/>
    </row>
    <row r="227" spans="1:17" ht="14.5" x14ac:dyDescent="0.35">
      <c r="A227" s="10"/>
      <c r="B227" s="10"/>
      <c r="C227" s="10"/>
      <c r="D227" s="125"/>
      <c r="E227" s="10"/>
      <c r="F227" s="10"/>
      <c r="G227" s="10"/>
      <c r="H227" s="83"/>
      <c r="I227" s="10"/>
      <c r="J227" s="10"/>
      <c r="K227" s="125"/>
      <c r="L227" s="10"/>
      <c r="M227" s="10"/>
      <c r="O227" s="141"/>
      <c r="P227" s="140"/>
      <c r="Q227" s="125"/>
    </row>
    <row r="228" spans="1:17" ht="14.5" x14ac:dyDescent="0.35">
      <c r="A228" s="10"/>
      <c r="B228" s="10"/>
      <c r="C228" s="10"/>
      <c r="D228" s="125"/>
      <c r="E228" s="10"/>
      <c r="F228" s="10"/>
      <c r="G228" s="10"/>
      <c r="H228" s="83"/>
      <c r="I228" s="10"/>
      <c r="J228" s="10"/>
      <c r="K228" s="125"/>
      <c r="L228" s="10"/>
      <c r="M228" s="10"/>
      <c r="O228" s="141"/>
      <c r="P228" s="140"/>
      <c r="Q228" s="125"/>
    </row>
    <row r="229" spans="1:17" ht="14.5" x14ac:dyDescent="0.35">
      <c r="A229" s="10"/>
      <c r="B229" s="10"/>
      <c r="C229" s="10"/>
      <c r="D229" s="125"/>
      <c r="E229" s="10"/>
      <c r="F229" s="10"/>
      <c r="G229" s="10"/>
      <c r="H229" s="83"/>
      <c r="I229" s="10"/>
      <c r="J229" s="10"/>
      <c r="K229" s="125"/>
      <c r="L229" s="10"/>
      <c r="M229" s="10"/>
      <c r="O229" s="141"/>
      <c r="P229" s="140"/>
      <c r="Q229" s="125"/>
    </row>
    <row r="230" spans="1:17" ht="14.5" x14ac:dyDescent="0.35">
      <c r="A230" s="10"/>
      <c r="B230" s="10"/>
      <c r="C230" s="10"/>
      <c r="D230" s="125"/>
      <c r="E230" s="10"/>
      <c r="F230" s="10"/>
      <c r="G230" s="10"/>
      <c r="H230" s="83"/>
      <c r="I230" s="10"/>
      <c r="J230" s="10"/>
      <c r="K230" s="125"/>
      <c r="L230" s="10"/>
      <c r="M230" s="10"/>
      <c r="O230" s="141"/>
      <c r="P230" s="140"/>
      <c r="Q230" s="125"/>
    </row>
    <row r="231" spans="1:17" ht="14.5" x14ac:dyDescent="0.35">
      <c r="A231" s="10"/>
      <c r="B231" s="10"/>
      <c r="C231" s="10"/>
      <c r="D231" s="125"/>
      <c r="E231" s="10"/>
      <c r="F231" s="10"/>
      <c r="G231" s="10"/>
      <c r="H231" s="83"/>
      <c r="I231" s="10"/>
      <c r="J231" s="10"/>
      <c r="K231" s="125"/>
      <c r="L231" s="10"/>
      <c r="M231" s="10"/>
      <c r="O231" s="141"/>
      <c r="P231" s="140"/>
      <c r="Q231" s="125"/>
    </row>
    <row r="232" spans="1:17" ht="14.5" x14ac:dyDescent="0.35">
      <c r="A232" s="10"/>
      <c r="B232" s="10"/>
      <c r="C232" s="10"/>
      <c r="D232" s="125"/>
      <c r="E232" s="10"/>
      <c r="F232" s="10"/>
      <c r="G232" s="10"/>
      <c r="H232" s="83"/>
      <c r="I232" s="10"/>
      <c r="J232" s="10"/>
      <c r="K232" s="125"/>
      <c r="L232" s="10"/>
      <c r="M232" s="10"/>
      <c r="O232" s="141"/>
      <c r="P232" s="140"/>
      <c r="Q232" s="125"/>
    </row>
    <row r="233" spans="1:17" ht="14.5" x14ac:dyDescent="0.35">
      <c r="A233" s="10"/>
      <c r="B233" s="10"/>
      <c r="C233" s="10"/>
      <c r="D233" s="125"/>
      <c r="E233" s="10"/>
      <c r="F233" s="10"/>
      <c r="G233" s="10"/>
      <c r="H233" s="83"/>
      <c r="I233" s="10"/>
      <c r="J233" s="10"/>
      <c r="K233" s="125"/>
      <c r="L233" s="10"/>
      <c r="M233" s="10"/>
      <c r="O233" s="141"/>
      <c r="P233" s="140"/>
      <c r="Q233" s="125"/>
    </row>
    <row r="234" spans="1:17" ht="14.5" x14ac:dyDescent="0.35">
      <c r="A234" s="10"/>
      <c r="B234" s="10"/>
      <c r="C234" s="10"/>
      <c r="D234" s="125"/>
      <c r="E234" s="10"/>
      <c r="F234" s="10"/>
      <c r="G234" s="10"/>
      <c r="H234" s="83"/>
      <c r="I234" s="10"/>
      <c r="J234" s="10"/>
      <c r="K234" s="125"/>
      <c r="L234" s="10"/>
      <c r="M234" s="10"/>
      <c r="O234" s="141"/>
      <c r="P234" s="140"/>
      <c r="Q234" s="125"/>
    </row>
    <row r="235" spans="1:17" ht="14.5" x14ac:dyDescent="0.35">
      <c r="A235" s="10"/>
      <c r="B235" s="10"/>
      <c r="C235" s="10"/>
      <c r="D235" s="125"/>
      <c r="E235" s="10"/>
      <c r="F235" s="10"/>
      <c r="G235" s="10"/>
      <c r="H235" s="83"/>
      <c r="I235" s="10"/>
      <c r="J235" s="10"/>
      <c r="K235" s="125"/>
      <c r="L235" s="10"/>
      <c r="M235" s="10"/>
      <c r="O235" s="141"/>
      <c r="P235" s="140"/>
      <c r="Q235" s="125"/>
    </row>
    <row r="236" spans="1:17" ht="14.5" x14ac:dyDescent="0.35">
      <c r="A236" s="10"/>
      <c r="B236" s="10"/>
      <c r="C236" s="10"/>
      <c r="D236" s="125"/>
      <c r="E236" s="10"/>
      <c r="F236" s="10"/>
      <c r="G236" s="10"/>
      <c r="H236" s="83"/>
      <c r="I236" s="10"/>
      <c r="J236" s="10"/>
      <c r="K236" s="125"/>
      <c r="L236" s="10"/>
      <c r="M236" s="10"/>
      <c r="O236" s="141"/>
      <c r="P236" s="140"/>
      <c r="Q236" s="125"/>
    </row>
    <row r="237" spans="1:17" ht="14.5" x14ac:dyDescent="0.35">
      <c r="A237" s="10"/>
      <c r="B237" s="10"/>
      <c r="C237" s="10"/>
      <c r="D237" s="125"/>
      <c r="E237" s="10"/>
      <c r="F237" s="10"/>
      <c r="G237" s="10"/>
      <c r="H237" s="83"/>
      <c r="I237" s="10"/>
      <c r="J237" s="10"/>
      <c r="K237" s="125"/>
      <c r="L237" s="10"/>
      <c r="M237" s="10"/>
      <c r="O237" s="141"/>
      <c r="P237" s="140"/>
      <c r="Q237" s="125"/>
    </row>
    <row r="238" spans="1:17" ht="14.5" x14ac:dyDescent="0.35">
      <c r="A238" s="10"/>
      <c r="B238" s="10"/>
      <c r="C238" s="10"/>
      <c r="D238" s="125"/>
      <c r="E238" s="10"/>
      <c r="F238" s="10"/>
      <c r="G238" s="10"/>
      <c r="H238" s="83"/>
      <c r="I238" s="10"/>
      <c r="J238" s="10"/>
      <c r="K238" s="125"/>
      <c r="L238" s="10"/>
      <c r="M238" s="10"/>
      <c r="O238" s="141"/>
      <c r="P238" s="140"/>
      <c r="Q238" s="125"/>
    </row>
    <row r="239" spans="1:17" ht="14.5" x14ac:dyDescent="0.35">
      <c r="A239" s="10"/>
      <c r="B239" s="10"/>
      <c r="C239" s="10"/>
      <c r="D239" s="125"/>
      <c r="E239" s="10"/>
      <c r="F239" s="10"/>
      <c r="G239" s="10"/>
      <c r="H239" s="83"/>
      <c r="I239" s="10"/>
      <c r="J239" s="10"/>
      <c r="K239" s="125"/>
      <c r="L239" s="10"/>
      <c r="M239" s="10"/>
      <c r="O239" s="141"/>
      <c r="P239" s="140"/>
      <c r="Q239" s="125"/>
    </row>
    <row r="240" spans="1:17" ht="14.5" x14ac:dyDescent="0.35">
      <c r="A240" s="10"/>
      <c r="B240" s="10"/>
      <c r="C240" s="10"/>
      <c r="D240" s="125"/>
      <c r="E240" s="10"/>
      <c r="F240" s="10"/>
      <c r="G240" s="10"/>
      <c r="H240" s="83"/>
      <c r="I240" s="10"/>
      <c r="J240" s="10"/>
      <c r="K240" s="125"/>
      <c r="L240" s="10"/>
      <c r="M240" s="10"/>
      <c r="O240" s="141"/>
      <c r="P240" s="140"/>
      <c r="Q240" s="125"/>
    </row>
    <row r="241" spans="1:17" ht="14.5" x14ac:dyDescent="0.35">
      <c r="A241" s="10"/>
      <c r="B241" s="10"/>
      <c r="C241" s="10"/>
      <c r="D241" s="125"/>
      <c r="E241" s="10"/>
      <c r="F241" s="10"/>
      <c r="G241" s="10"/>
      <c r="H241" s="83"/>
      <c r="I241" s="10"/>
      <c r="J241" s="10"/>
      <c r="K241" s="125"/>
      <c r="L241" s="10"/>
      <c r="M241" s="10"/>
      <c r="O241" s="141"/>
      <c r="P241" s="140"/>
      <c r="Q241" s="125"/>
    </row>
    <row r="242" spans="1:17" ht="14.5" x14ac:dyDescent="0.35">
      <c r="A242" s="10"/>
      <c r="B242" s="10"/>
      <c r="C242" s="10"/>
      <c r="D242" s="125"/>
      <c r="E242" s="10"/>
      <c r="F242" s="10"/>
      <c r="G242" s="10"/>
      <c r="H242" s="83"/>
      <c r="I242" s="10"/>
      <c r="J242" s="10"/>
      <c r="K242" s="125"/>
      <c r="L242" s="10"/>
      <c r="M242" s="10"/>
      <c r="O242" s="141"/>
      <c r="P242" s="140"/>
      <c r="Q242" s="125"/>
    </row>
    <row r="243" spans="1:17" ht="14.5" x14ac:dyDescent="0.35">
      <c r="A243" s="10"/>
      <c r="B243" s="10"/>
      <c r="C243" s="10"/>
      <c r="D243" s="125"/>
      <c r="E243" s="10"/>
      <c r="F243" s="10"/>
      <c r="G243" s="10"/>
      <c r="H243" s="83"/>
      <c r="I243" s="10"/>
      <c r="J243" s="10"/>
      <c r="K243" s="125"/>
      <c r="L243" s="10"/>
      <c r="M243" s="10"/>
      <c r="O243" s="141"/>
      <c r="P243" s="140"/>
      <c r="Q243" s="125"/>
    </row>
    <row r="244" spans="1:17" ht="14.5" x14ac:dyDescent="0.35">
      <c r="A244" s="10"/>
      <c r="B244" s="10"/>
      <c r="C244" s="10"/>
      <c r="D244" s="125"/>
      <c r="E244" s="10"/>
      <c r="F244" s="10"/>
      <c r="G244" s="10"/>
      <c r="H244" s="83"/>
      <c r="I244" s="10"/>
      <c r="J244" s="10"/>
      <c r="K244" s="125"/>
      <c r="L244" s="10"/>
      <c r="M244" s="10"/>
      <c r="O244" s="141"/>
      <c r="P244" s="140"/>
      <c r="Q244" s="125"/>
    </row>
    <row r="245" spans="1:17" ht="14.5" x14ac:dyDescent="0.35">
      <c r="A245" s="10"/>
      <c r="B245" s="10"/>
      <c r="C245" s="10"/>
      <c r="D245" s="125"/>
      <c r="E245" s="10"/>
      <c r="F245" s="10"/>
      <c r="G245" s="10"/>
      <c r="H245" s="83"/>
      <c r="I245" s="10"/>
      <c r="J245" s="10"/>
      <c r="K245" s="125"/>
      <c r="L245" s="10"/>
      <c r="M245" s="10"/>
      <c r="O245" s="141"/>
      <c r="P245" s="140"/>
      <c r="Q245" s="125"/>
    </row>
    <row r="246" spans="1:17" ht="14.5" x14ac:dyDescent="0.35">
      <c r="A246" s="10"/>
      <c r="B246" s="10"/>
      <c r="C246" s="10"/>
      <c r="D246" s="125"/>
      <c r="E246" s="10"/>
      <c r="F246" s="10"/>
      <c r="G246" s="10"/>
      <c r="H246" s="83"/>
      <c r="I246" s="10"/>
      <c r="J246" s="10"/>
      <c r="K246" s="125"/>
      <c r="L246" s="10"/>
      <c r="M246" s="10"/>
      <c r="O246" s="141"/>
      <c r="P246" s="140"/>
      <c r="Q246" s="125"/>
    </row>
    <row r="247" spans="1:17" ht="14.5" x14ac:dyDescent="0.35">
      <c r="A247" s="10"/>
      <c r="B247" s="10"/>
      <c r="C247" s="10"/>
      <c r="D247" s="125"/>
      <c r="E247" s="10"/>
      <c r="F247" s="10"/>
      <c r="G247" s="10"/>
      <c r="H247" s="83"/>
      <c r="I247" s="10"/>
      <c r="J247" s="10"/>
      <c r="K247" s="125"/>
      <c r="L247" s="10"/>
      <c r="M247" s="10"/>
      <c r="O247" s="141"/>
      <c r="P247" s="140"/>
      <c r="Q247" s="125"/>
    </row>
    <row r="248" spans="1:17" ht="14.5" x14ac:dyDescent="0.35">
      <c r="A248" s="10"/>
      <c r="B248" s="10"/>
      <c r="C248" s="10"/>
      <c r="D248" s="125"/>
      <c r="E248" s="10"/>
      <c r="F248" s="10"/>
      <c r="G248" s="10"/>
      <c r="H248" s="83"/>
      <c r="I248" s="10"/>
      <c r="J248" s="10"/>
      <c r="K248" s="125"/>
      <c r="L248" s="10"/>
      <c r="M248" s="10"/>
      <c r="O248" s="141"/>
      <c r="P248" s="140"/>
      <c r="Q248" s="125"/>
    </row>
    <row r="249" spans="1:17" ht="14.5" x14ac:dyDescent="0.35">
      <c r="A249" s="10"/>
      <c r="B249" s="10"/>
      <c r="C249" s="10"/>
      <c r="D249" s="125"/>
      <c r="E249" s="10"/>
      <c r="F249" s="10"/>
      <c r="G249" s="10"/>
      <c r="H249" s="83"/>
      <c r="I249" s="10"/>
      <c r="J249" s="10"/>
      <c r="K249" s="125"/>
      <c r="L249" s="10"/>
      <c r="M249" s="10"/>
      <c r="O249" s="141"/>
      <c r="P249" s="140"/>
      <c r="Q249" s="125"/>
    </row>
    <row r="250" spans="1:17" ht="14.5" x14ac:dyDescent="0.35">
      <c r="A250" s="10"/>
      <c r="B250" s="10"/>
      <c r="C250" s="10"/>
      <c r="D250" s="125"/>
      <c r="E250" s="10"/>
      <c r="F250" s="10"/>
      <c r="G250" s="10"/>
      <c r="H250" s="83"/>
      <c r="I250" s="10"/>
      <c r="J250" s="10"/>
      <c r="K250" s="125"/>
      <c r="L250" s="10"/>
      <c r="M250" s="10"/>
      <c r="O250" s="141"/>
      <c r="P250" s="140"/>
      <c r="Q250" s="125"/>
    </row>
    <row r="251" spans="1:17" ht="14.5" x14ac:dyDescent="0.35">
      <c r="A251" s="10"/>
      <c r="B251" s="10"/>
      <c r="C251" s="10"/>
      <c r="D251" s="125"/>
      <c r="E251" s="10"/>
      <c r="F251" s="10"/>
      <c r="G251" s="10"/>
      <c r="H251" s="83"/>
      <c r="I251" s="10"/>
      <c r="J251" s="10"/>
      <c r="K251" s="125"/>
      <c r="L251" s="10"/>
      <c r="M251" s="10"/>
      <c r="O251" s="141"/>
      <c r="P251" s="140"/>
      <c r="Q251" s="125"/>
    </row>
    <row r="252" spans="1:17" ht="14.5" x14ac:dyDescent="0.35">
      <c r="A252" s="10"/>
      <c r="B252" s="10"/>
      <c r="C252" s="10"/>
      <c r="D252" s="125"/>
      <c r="E252" s="10"/>
      <c r="F252" s="10"/>
      <c r="G252" s="10"/>
      <c r="H252" s="83"/>
      <c r="I252" s="10"/>
      <c r="J252" s="10"/>
      <c r="K252" s="125"/>
      <c r="L252" s="10"/>
      <c r="M252" s="10"/>
      <c r="O252" s="141"/>
      <c r="P252" s="140"/>
      <c r="Q252" s="125"/>
    </row>
    <row r="253" spans="1:17" ht="14.5" x14ac:dyDescent="0.35">
      <c r="A253" s="10"/>
      <c r="B253" s="10"/>
      <c r="C253" s="10"/>
      <c r="D253" s="125"/>
      <c r="E253" s="10"/>
      <c r="F253" s="10"/>
      <c r="G253" s="10"/>
      <c r="H253" s="83"/>
      <c r="I253" s="10"/>
      <c r="J253" s="10"/>
      <c r="K253" s="125"/>
      <c r="L253" s="10"/>
      <c r="M253" s="10"/>
      <c r="O253" s="141"/>
      <c r="P253" s="140"/>
      <c r="Q253" s="125"/>
    </row>
    <row r="254" spans="1:17" ht="14.5" x14ac:dyDescent="0.35">
      <c r="A254" s="10"/>
      <c r="B254" s="10"/>
      <c r="C254" s="10"/>
      <c r="D254" s="125"/>
      <c r="E254" s="10"/>
      <c r="F254" s="10"/>
      <c r="G254" s="10"/>
      <c r="H254" s="83"/>
      <c r="I254" s="10"/>
      <c r="J254" s="10"/>
      <c r="K254" s="125"/>
      <c r="L254" s="10"/>
      <c r="M254" s="10"/>
      <c r="O254" s="141"/>
      <c r="P254" s="140"/>
      <c r="Q254" s="125"/>
    </row>
    <row r="255" spans="1:17" ht="14.5" x14ac:dyDescent="0.35">
      <c r="A255" s="10"/>
      <c r="B255" s="10"/>
      <c r="C255" s="10"/>
      <c r="D255" s="125"/>
      <c r="E255" s="10"/>
      <c r="F255" s="10"/>
      <c r="G255" s="10"/>
      <c r="H255" s="83"/>
      <c r="I255" s="10"/>
      <c r="J255" s="10"/>
      <c r="K255" s="125"/>
      <c r="L255" s="10"/>
      <c r="M255" s="10"/>
      <c r="O255" s="141"/>
      <c r="P255" s="140"/>
      <c r="Q255" s="125"/>
    </row>
    <row r="256" spans="1:17" ht="14.5" x14ac:dyDescent="0.35">
      <c r="A256" s="10"/>
      <c r="B256" s="10"/>
      <c r="C256" s="10"/>
      <c r="D256" s="125"/>
      <c r="E256" s="10"/>
      <c r="F256" s="10"/>
      <c r="G256" s="10"/>
      <c r="H256" s="83"/>
      <c r="I256" s="10"/>
      <c r="J256" s="10"/>
      <c r="K256" s="125"/>
      <c r="L256" s="10"/>
      <c r="M256" s="10"/>
      <c r="O256" s="141"/>
      <c r="P256" s="140"/>
      <c r="Q256" s="125"/>
    </row>
    <row r="257" spans="1:17" ht="14.5" x14ac:dyDescent="0.35">
      <c r="A257" s="10"/>
      <c r="B257" s="10"/>
      <c r="C257" s="10"/>
      <c r="D257" s="125"/>
      <c r="E257" s="10"/>
      <c r="F257" s="10"/>
      <c r="G257" s="10"/>
      <c r="H257" s="83"/>
      <c r="I257" s="10"/>
      <c r="J257" s="10"/>
      <c r="K257" s="125"/>
      <c r="L257" s="10"/>
      <c r="M257" s="10"/>
      <c r="O257" s="141"/>
      <c r="P257" s="140"/>
      <c r="Q257" s="125"/>
    </row>
    <row r="258" spans="1:17" ht="14.5" x14ac:dyDescent="0.35">
      <c r="A258" s="10"/>
      <c r="B258" s="10"/>
      <c r="C258" s="10"/>
      <c r="D258" s="125"/>
      <c r="E258" s="10"/>
      <c r="F258" s="10"/>
      <c r="G258" s="10"/>
      <c r="H258" s="83"/>
      <c r="I258" s="10"/>
      <c r="J258" s="10"/>
      <c r="K258" s="125"/>
      <c r="L258" s="10"/>
      <c r="M258" s="10"/>
      <c r="O258" s="141"/>
      <c r="P258" s="140"/>
      <c r="Q258" s="125"/>
    </row>
    <row r="259" spans="1:17" ht="14.5" x14ac:dyDescent="0.35">
      <c r="A259" s="10"/>
      <c r="B259" s="10"/>
      <c r="C259" s="10"/>
      <c r="D259" s="125"/>
      <c r="E259" s="10"/>
      <c r="F259" s="10"/>
      <c r="G259" s="10"/>
      <c r="H259" s="83"/>
      <c r="I259" s="10"/>
      <c r="J259" s="10"/>
      <c r="K259" s="125"/>
      <c r="L259" s="10"/>
      <c r="M259" s="10"/>
      <c r="O259" s="141"/>
      <c r="P259" s="140"/>
      <c r="Q259" s="125"/>
    </row>
    <row r="260" spans="1:17" ht="14.5" x14ac:dyDescent="0.35">
      <c r="A260" s="10"/>
      <c r="B260" s="10"/>
      <c r="C260" s="10"/>
      <c r="D260" s="125"/>
      <c r="E260" s="10"/>
      <c r="F260" s="10"/>
      <c r="G260" s="10"/>
      <c r="H260" s="83"/>
      <c r="I260" s="10"/>
      <c r="J260" s="10"/>
      <c r="K260" s="125"/>
      <c r="L260" s="10"/>
      <c r="M260" s="10"/>
      <c r="O260" s="141"/>
      <c r="P260" s="140"/>
      <c r="Q260" s="125"/>
    </row>
    <row r="261" spans="1:17" ht="14.5" x14ac:dyDescent="0.35">
      <c r="A261" s="10"/>
      <c r="B261" s="10"/>
      <c r="C261" s="10"/>
      <c r="D261" s="125"/>
      <c r="E261" s="10"/>
      <c r="F261" s="10"/>
      <c r="G261" s="10"/>
      <c r="H261" s="83"/>
      <c r="I261" s="10"/>
      <c r="J261" s="10"/>
      <c r="K261" s="125"/>
      <c r="L261" s="10"/>
      <c r="M261" s="10"/>
      <c r="O261" s="141"/>
      <c r="P261" s="140"/>
      <c r="Q261" s="125"/>
    </row>
    <row r="262" spans="1:17" ht="14.5" x14ac:dyDescent="0.35">
      <c r="A262" s="10"/>
      <c r="B262" s="10"/>
      <c r="C262" s="10"/>
      <c r="D262" s="125"/>
      <c r="E262" s="10"/>
      <c r="F262" s="10"/>
      <c r="G262" s="10"/>
      <c r="H262" s="83"/>
      <c r="I262" s="10"/>
      <c r="J262" s="10"/>
      <c r="K262" s="125"/>
      <c r="L262" s="10"/>
      <c r="M262" s="10"/>
      <c r="O262" s="141"/>
      <c r="P262" s="140"/>
      <c r="Q262" s="125"/>
    </row>
    <row r="263" spans="1:17" ht="14.5" x14ac:dyDescent="0.35">
      <c r="A263" s="10"/>
      <c r="B263" s="10"/>
      <c r="C263" s="10"/>
      <c r="D263" s="125"/>
      <c r="E263" s="10"/>
      <c r="F263" s="10"/>
      <c r="G263" s="10"/>
      <c r="H263" s="83"/>
      <c r="I263" s="10"/>
      <c r="J263" s="10"/>
      <c r="K263" s="125"/>
      <c r="L263" s="10"/>
      <c r="M263" s="10"/>
      <c r="O263" s="141"/>
      <c r="P263" s="140"/>
      <c r="Q263" s="125"/>
    </row>
    <row r="264" spans="1:17" ht="14.5" x14ac:dyDescent="0.35">
      <c r="A264" s="10"/>
      <c r="B264" s="10"/>
      <c r="C264" s="10"/>
      <c r="D264" s="125"/>
      <c r="E264" s="10"/>
      <c r="F264" s="10"/>
      <c r="G264" s="10"/>
      <c r="H264" s="83"/>
      <c r="I264" s="10"/>
      <c r="J264" s="10"/>
      <c r="K264" s="125"/>
      <c r="L264" s="10"/>
      <c r="M264" s="10"/>
      <c r="O264" s="141"/>
      <c r="P264" s="140"/>
      <c r="Q264" s="125"/>
    </row>
    <row r="265" spans="1:17" ht="14.5" x14ac:dyDescent="0.35">
      <c r="A265" s="10"/>
      <c r="B265" s="10"/>
      <c r="C265" s="10"/>
      <c r="D265" s="125"/>
      <c r="E265" s="10"/>
      <c r="F265" s="10"/>
      <c r="G265" s="10"/>
      <c r="H265" s="83"/>
      <c r="I265" s="10"/>
      <c r="J265" s="10"/>
      <c r="K265" s="125"/>
      <c r="L265" s="10"/>
      <c r="M265" s="10"/>
      <c r="O265" s="141"/>
      <c r="P265" s="140"/>
      <c r="Q265" s="125"/>
    </row>
    <row r="266" spans="1:17" ht="14.5" x14ac:dyDescent="0.35">
      <c r="A266" s="10"/>
      <c r="B266" s="10"/>
      <c r="C266" s="10"/>
      <c r="D266" s="125"/>
      <c r="E266" s="10"/>
      <c r="F266" s="10"/>
      <c r="G266" s="10"/>
      <c r="H266" s="83"/>
      <c r="I266" s="10"/>
      <c r="J266" s="10"/>
      <c r="K266" s="125"/>
      <c r="L266" s="10"/>
      <c r="M266" s="10"/>
      <c r="O266" s="141"/>
      <c r="P266" s="140"/>
      <c r="Q266" s="125"/>
    </row>
    <row r="267" spans="1:17" ht="14.5" x14ac:dyDescent="0.35">
      <c r="A267" s="10"/>
      <c r="B267" s="10"/>
      <c r="C267" s="10"/>
      <c r="D267" s="125"/>
      <c r="E267" s="10"/>
      <c r="F267" s="10"/>
      <c r="G267" s="10"/>
      <c r="H267" s="83"/>
      <c r="I267" s="10"/>
      <c r="J267" s="10"/>
      <c r="K267" s="125"/>
      <c r="L267" s="10"/>
      <c r="M267" s="10"/>
      <c r="O267" s="141"/>
      <c r="P267" s="140"/>
      <c r="Q267" s="125"/>
    </row>
    <row r="268" spans="1:17" ht="14.5" x14ac:dyDescent="0.35">
      <c r="A268" s="10"/>
      <c r="B268" s="10"/>
      <c r="C268" s="10"/>
      <c r="D268" s="125"/>
      <c r="E268" s="10"/>
      <c r="F268" s="10"/>
      <c r="G268" s="10"/>
      <c r="H268" s="83"/>
      <c r="I268" s="10"/>
      <c r="J268" s="10"/>
      <c r="K268" s="125"/>
      <c r="L268" s="10"/>
      <c r="M268" s="10"/>
      <c r="O268" s="141"/>
      <c r="P268" s="140"/>
      <c r="Q268" s="125"/>
    </row>
    <row r="269" spans="1:17" ht="14.5" x14ac:dyDescent="0.35">
      <c r="A269" s="10"/>
      <c r="B269" s="10"/>
      <c r="C269" s="10"/>
      <c r="D269" s="125"/>
      <c r="E269" s="10"/>
      <c r="F269" s="10"/>
      <c r="G269" s="10"/>
      <c r="H269" s="83"/>
      <c r="I269" s="10"/>
      <c r="J269" s="10"/>
      <c r="K269" s="125"/>
      <c r="L269" s="10"/>
      <c r="M269" s="10"/>
      <c r="O269" s="141"/>
      <c r="P269" s="140"/>
      <c r="Q269" s="125"/>
    </row>
    <row r="270" spans="1:17" ht="14.5" x14ac:dyDescent="0.35">
      <c r="A270" s="10"/>
      <c r="B270" s="10"/>
      <c r="C270" s="10"/>
      <c r="D270" s="125"/>
      <c r="E270" s="10"/>
      <c r="F270" s="10"/>
      <c r="G270" s="10"/>
      <c r="H270" s="83"/>
      <c r="I270" s="10"/>
      <c r="J270" s="10"/>
      <c r="K270" s="125"/>
      <c r="L270" s="10"/>
      <c r="M270" s="10"/>
      <c r="O270" s="141"/>
      <c r="P270" s="140"/>
      <c r="Q270" s="125"/>
    </row>
    <row r="271" spans="1:17" ht="14.5" x14ac:dyDescent="0.35">
      <c r="A271" s="10"/>
      <c r="B271" s="10"/>
      <c r="C271" s="10"/>
      <c r="D271" s="125"/>
      <c r="E271" s="10"/>
      <c r="F271" s="10"/>
      <c r="G271" s="10"/>
      <c r="H271" s="83"/>
      <c r="I271" s="10"/>
      <c r="J271" s="10"/>
      <c r="K271" s="125"/>
      <c r="L271" s="10"/>
      <c r="M271" s="10"/>
      <c r="O271" s="141"/>
      <c r="P271" s="140"/>
      <c r="Q271" s="125"/>
    </row>
    <row r="272" spans="1:17" ht="14.5" x14ac:dyDescent="0.35">
      <c r="A272" s="10"/>
      <c r="B272" s="10"/>
      <c r="C272" s="10"/>
      <c r="D272" s="125"/>
      <c r="E272" s="10"/>
      <c r="F272" s="10"/>
      <c r="G272" s="10"/>
      <c r="H272" s="83"/>
      <c r="I272" s="10"/>
      <c r="J272" s="10"/>
      <c r="K272" s="125"/>
      <c r="L272" s="10"/>
      <c r="M272" s="10"/>
      <c r="O272" s="141"/>
      <c r="P272" s="140"/>
      <c r="Q272" s="125"/>
    </row>
    <row r="273" spans="1:17" ht="14.5" x14ac:dyDescent="0.35">
      <c r="A273" s="10"/>
      <c r="B273" s="10"/>
      <c r="C273" s="10"/>
      <c r="D273" s="125"/>
      <c r="E273" s="10"/>
      <c r="F273" s="10"/>
      <c r="G273" s="10"/>
      <c r="H273" s="83"/>
      <c r="I273" s="10"/>
      <c r="J273" s="10"/>
      <c r="K273" s="125"/>
      <c r="L273" s="10"/>
      <c r="M273" s="10"/>
      <c r="O273" s="141"/>
      <c r="P273" s="140"/>
      <c r="Q273" s="125"/>
    </row>
    <row r="274" spans="1:17" ht="14.5" x14ac:dyDescent="0.35">
      <c r="A274" s="10"/>
      <c r="B274" s="10"/>
      <c r="C274" s="10"/>
      <c r="D274" s="125"/>
      <c r="E274" s="10"/>
      <c r="F274" s="10"/>
      <c r="G274" s="10"/>
      <c r="H274" s="83"/>
      <c r="I274" s="10"/>
      <c r="J274" s="10"/>
      <c r="K274" s="125"/>
      <c r="L274" s="10"/>
      <c r="M274" s="10"/>
      <c r="O274" s="141"/>
      <c r="P274" s="140"/>
      <c r="Q274" s="125"/>
    </row>
    <row r="275" spans="1:17" ht="14.5" x14ac:dyDescent="0.35">
      <c r="A275" s="10"/>
      <c r="B275" s="10"/>
      <c r="C275" s="10"/>
      <c r="D275" s="125"/>
      <c r="E275" s="10"/>
      <c r="F275" s="10"/>
      <c r="G275" s="10"/>
      <c r="H275" s="83"/>
      <c r="I275" s="10"/>
      <c r="J275" s="10"/>
      <c r="K275" s="125"/>
      <c r="L275" s="10"/>
      <c r="M275" s="10"/>
      <c r="O275" s="141"/>
      <c r="P275" s="140"/>
      <c r="Q275" s="125"/>
    </row>
    <row r="276" spans="1:17" ht="14.5" x14ac:dyDescent="0.35">
      <c r="A276" s="10"/>
      <c r="B276" s="10"/>
      <c r="C276" s="10"/>
      <c r="D276" s="125"/>
      <c r="E276" s="10"/>
      <c r="F276" s="10"/>
      <c r="G276" s="10"/>
      <c r="H276" s="83"/>
      <c r="I276" s="10"/>
      <c r="J276" s="10"/>
      <c r="K276" s="125"/>
      <c r="L276" s="10"/>
      <c r="M276" s="10"/>
      <c r="O276" s="141"/>
      <c r="P276" s="140"/>
      <c r="Q276" s="125"/>
    </row>
    <row r="277" spans="1:17" ht="14.5" x14ac:dyDescent="0.35">
      <c r="A277" s="10"/>
      <c r="B277" s="10"/>
      <c r="C277" s="10"/>
      <c r="D277" s="125"/>
      <c r="E277" s="10"/>
      <c r="F277" s="10"/>
      <c r="G277" s="10"/>
      <c r="H277" s="83"/>
      <c r="I277" s="10"/>
      <c r="J277" s="10"/>
      <c r="K277" s="125"/>
      <c r="L277" s="10"/>
      <c r="M277" s="10"/>
      <c r="O277" s="141"/>
      <c r="P277" s="140"/>
      <c r="Q277" s="125"/>
    </row>
    <row r="278" spans="1:17" ht="14.5" x14ac:dyDescent="0.35">
      <c r="A278" s="10"/>
      <c r="B278" s="10"/>
      <c r="C278" s="10"/>
      <c r="D278" s="125"/>
      <c r="E278" s="10"/>
      <c r="F278" s="10"/>
      <c r="G278" s="10"/>
      <c r="H278" s="83"/>
      <c r="I278" s="10"/>
      <c r="J278" s="10"/>
      <c r="K278" s="125"/>
      <c r="L278" s="10"/>
      <c r="M278" s="10"/>
      <c r="O278" s="141"/>
      <c r="P278" s="140"/>
      <c r="Q278" s="125"/>
    </row>
    <row r="279" spans="1:17" ht="14.5" x14ac:dyDescent="0.35">
      <c r="A279" s="10"/>
      <c r="B279" s="10"/>
      <c r="C279" s="10"/>
      <c r="D279" s="125"/>
      <c r="E279" s="10"/>
      <c r="F279" s="10"/>
      <c r="G279" s="10"/>
      <c r="H279" s="83"/>
      <c r="I279" s="10"/>
      <c r="J279" s="10"/>
      <c r="K279" s="125"/>
      <c r="L279" s="10"/>
      <c r="M279" s="10"/>
      <c r="O279" s="141"/>
      <c r="P279" s="140"/>
      <c r="Q279" s="125"/>
    </row>
    <row r="280" spans="1:17" ht="14.5" x14ac:dyDescent="0.35">
      <c r="A280" s="10"/>
      <c r="B280" s="10"/>
      <c r="C280" s="10"/>
      <c r="D280" s="125"/>
      <c r="E280" s="10"/>
      <c r="F280" s="10"/>
      <c r="G280" s="10"/>
      <c r="H280" s="83"/>
      <c r="I280" s="10"/>
      <c r="J280" s="10"/>
      <c r="K280" s="125"/>
      <c r="L280" s="10"/>
      <c r="M280" s="10"/>
      <c r="O280" s="141"/>
      <c r="P280" s="140"/>
      <c r="Q280" s="125"/>
    </row>
    <row r="281" spans="1:17" ht="14.5" x14ac:dyDescent="0.35">
      <c r="A281" s="10"/>
      <c r="B281" s="10"/>
      <c r="C281" s="10"/>
      <c r="D281" s="125"/>
      <c r="E281" s="10"/>
      <c r="F281" s="10"/>
      <c r="G281" s="10"/>
      <c r="H281" s="83"/>
      <c r="I281" s="10"/>
      <c r="J281" s="10"/>
      <c r="K281" s="125"/>
      <c r="L281" s="10"/>
      <c r="M281" s="10"/>
      <c r="O281" s="141"/>
      <c r="P281" s="140"/>
      <c r="Q281" s="125"/>
    </row>
    <row r="282" spans="1:17" ht="14.5" x14ac:dyDescent="0.35">
      <c r="A282" s="10"/>
      <c r="B282" s="10"/>
      <c r="C282" s="10"/>
      <c r="D282" s="125"/>
      <c r="E282" s="10"/>
      <c r="F282" s="10"/>
      <c r="G282" s="10"/>
      <c r="H282" s="83"/>
      <c r="I282" s="10"/>
      <c r="J282" s="10"/>
      <c r="K282" s="125"/>
      <c r="L282" s="10"/>
      <c r="M282" s="10"/>
      <c r="O282" s="141"/>
      <c r="P282" s="140"/>
      <c r="Q282" s="125"/>
    </row>
    <row r="283" spans="1:17" ht="14.5" x14ac:dyDescent="0.35">
      <c r="A283" s="10"/>
      <c r="B283" s="10"/>
      <c r="C283" s="10"/>
      <c r="D283" s="125"/>
      <c r="E283" s="10"/>
      <c r="F283" s="10"/>
      <c r="G283" s="10"/>
      <c r="H283" s="83"/>
      <c r="I283" s="10"/>
      <c r="J283" s="10"/>
      <c r="K283" s="125"/>
      <c r="L283" s="10"/>
      <c r="M283" s="10"/>
      <c r="O283" s="141"/>
      <c r="P283" s="140"/>
      <c r="Q283" s="125"/>
    </row>
    <row r="284" spans="1:17" ht="14.5" x14ac:dyDescent="0.35">
      <c r="A284" s="10"/>
      <c r="B284" s="10"/>
      <c r="C284" s="10"/>
      <c r="D284" s="125"/>
      <c r="E284" s="10"/>
      <c r="F284" s="10"/>
      <c r="G284" s="10"/>
      <c r="H284" s="83"/>
      <c r="I284" s="10"/>
      <c r="J284" s="10"/>
      <c r="K284" s="125"/>
      <c r="L284" s="10"/>
      <c r="M284" s="10"/>
      <c r="O284" s="141"/>
      <c r="P284" s="140"/>
      <c r="Q284" s="125"/>
    </row>
    <row r="285" spans="1:17" ht="14.5" x14ac:dyDescent="0.35">
      <c r="A285" s="10"/>
      <c r="B285" s="10"/>
      <c r="C285" s="10"/>
      <c r="D285" s="125"/>
      <c r="E285" s="10"/>
      <c r="F285" s="10"/>
      <c r="G285" s="10"/>
      <c r="H285" s="83"/>
      <c r="I285" s="10"/>
      <c r="J285" s="10"/>
      <c r="K285" s="125"/>
      <c r="L285" s="10"/>
      <c r="M285" s="10"/>
      <c r="O285" s="141"/>
      <c r="P285" s="140"/>
      <c r="Q285" s="125"/>
    </row>
    <row r="286" spans="1:17" ht="14.5" x14ac:dyDescent="0.35">
      <c r="A286" s="10"/>
      <c r="B286" s="10"/>
      <c r="C286" s="10"/>
      <c r="D286" s="125"/>
      <c r="E286" s="10"/>
      <c r="F286" s="10"/>
      <c r="G286" s="10"/>
      <c r="H286" s="83"/>
      <c r="I286" s="10"/>
      <c r="J286" s="10"/>
      <c r="K286" s="125"/>
      <c r="L286" s="10"/>
      <c r="M286" s="10"/>
      <c r="O286" s="141"/>
      <c r="P286" s="140"/>
      <c r="Q286" s="125"/>
    </row>
    <row r="287" spans="1:17" ht="14.5" x14ac:dyDescent="0.35">
      <c r="A287" s="10"/>
      <c r="B287" s="10"/>
      <c r="C287" s="10"/>
      <c r="D287" s="125"/>
      <c r="E287" s="10"/>
      <c r="F287" s="10"/>
      <c r="G287" s="10"/>
      <c r="H287" s="83"/>
      <c r="I287" s="10"/>
      <c r="J287" s="10"/>
      <c r="K287" s="125"/>
      <c r="L287" s="10"/>
      <c r="M287" s="10"/>
      <c r="O287" s="141"/>
      <c r="P287" s="140"/>
      <c r="Q287" s="125"/>
    </row>
    <row r="288" spans="1:17" ht="14.5" x14ac:dyDescent="0.35">
      <c r="A288" s="10"/>
      <c r="B288" s="10"/>
      <c r="C288" s="10"/>
      <c r="D288" s="125"/>
      <c r="E288" s="10"/>
      <c r="F288" s="10"/>
      <c r="G288" s="10"/>
      <c r="H288" s="83"/>
      <c r="I288" s="10"/>
      <c r="J288" s="10"/>
      <c r="K288" s="125"/>
      <c r="L288" s="10"/>
      <c r="M288" s="10"/>
      <c r="O288" s="141"/>
      <c r="P288" s="140"/>
      <c r="Q288" s="125"/>
    </row>
    <row r="289" spans="1:17" ht="14.5" x14ac:dyDescent="0.35">
      <c r="A289" s="10"/>
      <c r="B289" s="10"/>
      <c r="C289" s="10"/>
      <c r="D289" s="125"/>
      <c r="E289" s="10"/>
      <c r="F289" s="10"/>
      <c r="G289" s="10"/>
      <c r="H289" s="83"/>
      <c r="I289" s="10"/>
      <c r="J289" s="10"/>
      <c r="K289" s="125"/>
      <c r="L289" s="10"/>
      <c r="M289" s="10"/>
      <c r="O289" s="141"/>
      <c r="P289" s="140"/>
      <c r="Q289" s="125"/>
    </row>
    <row r="290" spans="1:17" ht="14.5" x14ac:dyDescent="0.35">
      <c r="A290" s="10"/>
      <c r="B290" s="10"/>
      <c r="C290" s="10"/>
      <c r="D290" s="125"/>
      <c r="E290" s="10"/>
      <c r="F290" s="10"/>
      <c r="G290" s="10"/>
      <c r="H290" s="83"/>
      <c r="I290" s="10"/>
      <c r="J290" s="10"/>
      <c r="K290" s="125"/>
      <c r="L290" s="10"/>
      <c r="M290" s="10"/>
      <c r="O290" s="141"/>
      <c r="P290" s="140"/>
      <c r="Q290" s="125"/>
    </row>
    <row r="291" spans="1:17" ht="14.5" x14ac:dyDescent="0.35">
      <c r="A291" s="10"/>
      <c r="B291" s="10"/>
      <c r="C291" s="10"/>
      <c r="D291" s="125"/>
      <c r="E291" s="10"/>
      <c r="F291" s="10"/>
      <c r="G291" s="10"/>
      <c r="H291" s="83"/>
      <c r="I291" s="10"/>
      <c r="J291" s="10"/>
      <c r="K291" s="125"/>
      <c r="L291" s="10"/>
      <c r="M291" s="10"/>
      <c r="O291" s="141"/>
      <c r="P291" s="140"/>
      <c r="Q291" s="125"/>
    </row>
    <row r="292" spans="1:17" ht="14.5" x14ac:dyDescent="0.35">
      <c r="A292" s="10"/>
      <c r="B292" s="10"/>
      <c r="C292" s="10"/>
      <c r="D292" s="125"/>
      <c r="E292" s="10"/>
      <c r="F292" s="10"/>
      <c r="G292" s="10"/>
      <c r="H292" s="83"/>
      <c r="I292" s="10"/>
      <c r="J292" s="10"/>
      <c r="K292" s="125"/>
      <c r="L292" s="10"/>
      <c r="M292" s="10"/>
      <c r="O292" s="141"/>
      <c r="P292" s="140"/>
      <c r="Q292" s="125"/>
    </row>
    <row r="293" spans="1:17" ht="14.5" x14ac:dyDescent="0.35">
      <c r="A293" s="10"/>
      <c r="B293" s="10"/>
      <c r="C293" s="10"/>
      <c r="D293" s="125"/>
      <c r="E293" s="10"/>
      <c r="F293" s="10"/>
      <c r="G293" s="10"/>
      <c r="H293" s="83"/>
      <c r="I293" s="10"/>
      <c r="J293" s="10"/>
      <c r="K293" s="125"/>
      <c r="L293" s="10"/>
      <c r="M293" s="10"/>
      <c r="O293" s="141"/>
      <c r="P293" s="140"/>
      <c r="Q293" s="125"/>
    </row>
    <row r="294" spans="1:17" ht="14.5" x14ac:dyDescent="0.35">
      <c r="A294" s="10"/>
      <c r="B294" s="10"/>
      <c r="C294" s="10"/>
      <c r="D294" s="125"/>
      <c r="E294" s="10"/>
      <c r="F294" s="10"/>
      <c r="G294" s="10"/>
      <c r="H294" s="83"/>
      <c r="I294" s="10"/>
      <c r="J294" s="10"/>
      <c r="K294" s="125"/>
      <c r="L294" s="10"/>
      <c r="M294" s="10"/>
      <c r="O294" s="141"/>
      <c r="P294" s="140"/>
      <c r="Q294" s="125"/>
    </row>
    <row r="295" spans="1:17" ht="14.5" x14ac:dyDescent="0.35">
      <c r="A295" s="10"/>
      <c r="B295" s="10"/>
      <c r="C295" s="10"/>
      <c r="D295" s="125"/>
      <c r="E295" s="10"/>
      <c r="F295" s="10"/>
      <c r="G295" s="10"/>
      <c r="H295" s="83"/>
      <c r="I295" s="10"/>
      <c r="J295" s="10"/>
      <c r="K295" s="125"/>
      <c r="L295" s="10"/>
      <c r="M295" s="10"/>
      <c r="O295" s="141"/>
      <c r="P295" s="140"/>
      <c r="Q295" s="125"/>
    </row>
    <row r="296" spans="1:17" ht="14.5" x14ac:dyDescent="0.35">
      <c r="A296" s="10"/>
      <c r="B296" s="10"/>
      <c r="C296" s="10"/>
      <c r="D296" s="125"/>
      <c r="E296" s="10"/>
      <c r="F296" s="10"/>
      <c r="G296" s="10"/>
      <c r="H296" s="83"/>
      <c r="I296" s="10"/>
      <c r="J296" s="10"/>
      <c r="K296" s="125"/>
      <c r="L296" s="10"/>
      <c r="M296" s="10"/>
      <c r="O296" s="141"/>
      <c r="P296" s="140"/>
      <c r="Q296" s="125"/>
    </row>
    <row r="297" spans="1:17" ht="14.5" x14ac:dyDescent="0.35">
      <c r="A297" s="10"/>
      <c r="B297" s="10"/>
      <c r="C297" s="10"/>
      <c r="D297" s="125"/>
      <c r="E297" s="10"/>
      <c r="F297" s="10"/>
      <c r="G297" s="10"/>
      <c r="H297" s="83"/>
      <c r="I297" s="10"/>
      <c r="J297" s="10"/>
      <c r="K297" s="125"/>
      <c r="L297" s="10"/>
      <c r="M297" s="10"/>
      <c r="O297" s="141"/>
      <c r="P297" s="140"/>
      <c r="Q297" s="125"/>
    </row>
    <row r="298" spans="1:17" ht="14.5" x14ac:dyDescent="0.35">
      <c r="A298" s="10"/>
      <c r="B298" s="10"/>
      <c r="C298" s="10"/>
      <c r="D298" s="125"/>
      <c r="E298" s="10"/>
      <c r="F298" s="10"/>
      <c r="G298" s="10"/>
      <c r="H298" s="83"/>
      <c r="I298" s="10"/>
      <c r="J298" s="10"/>
      <c r="K298" s="125"/>
      <c r="L298" s="10"/>
      <c r="M298" s="10"/>
      <c r="O298" s="141"/>
      <c r="P298" s="140"/>
      <c r="Q298" s="125"/>
    </row>
    <row r="299" spans="1:17" ht="14.5" x14ac:dyDescent="0.35">
      <c r="A299" s="10"/>
      <c r="B299" s="10"/>
      <c r="C299" s="10"/>
      <c r="D299" s="125"/>
      <c r="E299" s="10"/>
      <c r="F299" s="10"/>
      <c r="G299" s="10"/>
      <c r="H299" s="83"/>
      <c r="I299" s="10"/>
      <c r="J299" s="10"/>
      <c r="K299" s="125"/>
      <c r="L299" s="10"/>
      <c r="M299" s="10"/>
      <c r="O299" s="141"/>
      <c r="P299" s="140"/>
      <c r="Q299" s="125"/>
    </row>
    <row r="300" spans="1:17" ht="14.5" x14ac:dyDescent="0.35">
      <c r="A300" s="10"/>
      <c r="B300" s="10"/>
      <c r="C300" s="10"/>
      <c r="D300" s="125"/>
      <c r="E300" s="10"/>
      <c r="F300" s="10"/>
      <c r="G300" s="10"/>
      <c r="H300" s="83"/>
      <c r="I300" s="10"/>
      <c r="J300" s="10"/>
      <c r="K300" s="125"/>
      <c r="L300" s="10"/>
      <c r="M300" s="10"/>
      <c r="O300" s="141"/>
      <c r="P300" s="140"/>
      <c r="Q300" s="125"/>
    </row>
    <row r="301" spans="1:17" ht="14.5" x14ac:dyDescent="0.35">
      <c r="A301" s="10"/>
      <c r="B301" s="10"/>
      <c r="C301" s="10"/>
      <c r="D301" s="125"/>
      <c r="E301" s="10"/>
      <c r="F301" s="10"/>
      <c r="G301" s="10"/>
      <c r="H301" s="83"/>
      <c r="I301" s="10"/>
      <c r="J301" s="10"/>
      <c r="K301" s="125"/>
      <c r="L301" s="10"/>
      <c r="M301" s="10"/>
      <c r="O301" s="141"/>
      <c r="P301" s="140"/>
      <c r="Q301" s="125"/>
    </row>
    <row r="302" spans="1:17" ht="14.5" x14ac:dyDescent="0.35">
      <c r="A302" s="10"/>
      <c r="B302" s="10"/>
      <c r="C302" s="10"/>
      <c r="D302" s="125"/>
      <c r="E302" s="10"/>
      <c r="F302" s="10"/>
      <c r="G302" s="10"/>
      <c r="H302" s="83"/>
      <c r="I302" s="10"/>
      <c r="J302" s="10"/>
      <c r="K302" s="125"/>
      <c r="L302" s="10"/>
      <c r="M302" s="10"/>
      <c r="O302" s="141"/>
      <c r="P302" s="140"/>
      <c r="Q302" s="125"/>
    </row>
    <row r="303" spans="1:17" ht="14.5" x14ac:dyDescent="0.35">
      <c r="A303" s="10"/>
      <c r="B303" s="10"/>
      <c r="C303" s="10"/>
      <c r="D303" s="125"/>
      <c r="E303" s="10"/>
      <c r="F303" s="10"/>
      <c r="G303" s="10"/>
      <c r="H303" s="83"/>
      <c r="I303" s="10"/>
      <c r="J303" s="10"/>
      <c r="K303" s="125"/>
      <c r="L303" s="10"/>
      <c r="M303" s="10"/>
      <c r="O303" s="141"/>
      <c r="P303" s="140"/>
      <c r="Q303" s="125"/>
    </row>
    <row r="304" spans="1:17" ht="14.5" x14ac:dyDescent="0.35">
      <c r="A304" s="10"/>
      <c r="B304" s="10"/>
      <c r="C304" s="10"/>
      <c r="D304" s="125"/>
      <c r="E304" s="10"/>
      <c r="F304" s="10"/>
      <c r="G304" s="10"/>
      <c r="H304" s="83"/>
      <c r="I304" s="10"/>
      <c r="J304" s="10"/>
      <c r="K304" s="125"/>
      <c r="L304" s="10"/>
      <c r="M304" s="10"/>
      <c r="O304" s="141"/>
      <c r="P304" s="140"/>
      <c r="Q304" s="125"/>
    </row>
    <row r="305" spans="1:17" ht="14.5" x14ac:dyDescent="0.35">
      <c r="A305" s="10"/>
      <c r="B305" s="10"/>
      <c r="C305" s="10"/>
      <c r="D305" s="125"/>
      <c r="E305" s="10"/>
      <c r="F305" s="10"/>
      <c r="G305" s="10"/>
      <c r="H305" s="83"/>
      <c r="I305" s="10"/>
      <c r="J305" s="10"/>
      <c r="K305" s="125"/>
      <c r="L305" s="10"/>
      <c r="M305" s="10"/>
      <c r="O305" s="141"/>
      <c r="P305" s="140"/>
      <c r="Q305" s="125"/>
    </row>
    <row r="306" spans="1:17" ht="14.5" x14ac:dyDescent="0.35">
      <c r="A306" s="10"/>
      <c r="B306" s="10"/>
      <c r="C306" s="10"/>
      <c r="D306" s="125"/>
      <c r="E306" s="10"/>
      <c r="F306" s="10"/>
      <c r="G306" s="10"/>
      <c r="H306" s="83"/>
      <c r="I306" s="10"/>
      <c r="J306" s="10"/>
      <c r="K306" s="125"/>
      <c r="L306" s="10"/>
      <c r="M306" s="10"/>
      <c r="O306" s="141"/>
      <c r="P306" s="140"/>
      <c r="Q306" s="125"/>
    </row>
    <row r="307" spans="1:17" ht="14.5" x14ac:dyDescent="0.35">
      <c r="A307" s="10"/>
      <c r="B307" s="10"/>
      <c r="C307" s="10"/>
      <c r="D307" s="125"/>
      <c r="E307" s="10"/>
      <c r="F307" s="10"/>
      <c r="G307" s="10"/>
      <c r="H307" s="83"/>
      <c r="I307" s="10"/>
      <c r="J307" s="10"/>
      <c r="K307" s="125"/>
      <c r="L307" s="10"/>
      <c r="M307" s="10"/>
      <c r="O307" s="141"/>
      <c r="P307" s="140"/>
      <c r="Q307" s="125"/>
    </row>
    <row r="308" spans="1:17" ht="14.5" x14ac:dyDescent="0.35">
      <c r="A308" s="10"/>
      <c r="B308" s="10"/>
      <c r="C308" s="10"/>
      <c r="D308" s="125"/>
      <c r="E308" s="10"/>
      <c r="F308" s="10"/>
      <c r="G308" s="10"/>
      <c r="H308" s="83"/>
      <c r="I308" s="10"/>
      <c r="J308" s="10"/>
      <c r="K308" s="125"/>
      <c r="L308" s="10"/>
      <c r="M308" s="10"/>
      <c r="O308" s="141"/>
      <c r="P308" s="140"/>
      <c r="Q308" s="125"/>
    </row>
    <row r="309" spans="1:17" ht="14.5" x14ac:dyDescent="0.35">
      <c r="A309" s="10"/>
      <c r="B309" s="10"/>
      <c r="C309" s="10"/>
      <c r="D309" s="125"/>
      <c r="E309" s="10"/>
      <c r="F309" s="10"/>
      <c r="G309" s="10"/>
      <c r="H309" s="83"/>
      <c r="I309" s="10"/>
      <c r="J309" s="10"/>
      <c r="K309" s="125"/>
      <c r="L309" s="10"/>
      <c r="M309" s="10"/>
      <c r="O309" s="141"/>
      <c r="P309" s="140"/>
      <c r="Q309" s="125"/>
    </row>
    <row r="310" spans="1:17" ht="14.5" x14ac:dyDescent="0.35">
      <c r="A310" s="10"/>
      <c r="B310" s="10"/>
      <c r="C310" s="10"/>
      <c r="D310" s="125"/>
      <c r="E310" s="10"/>
      <c r="F310" s="10"/>
      <c r="G310" s="10"/>
      <c r="H310" s="83"/>
      <c r="I310" s="10"/>
      <c r="J310" s="10"/>
      <c r="K310" s="125"/>
      <c r="L310" s="10"/>
      <c r="M310" s="10"/>
      <c r="O310" s="141"/>
      <c r="P310" s="140"/>
      <c r="Q310" s="125"/>
    </row>
    <row r="311" spans="1:17" ht="14.5" x14ac:dyDescent="0.35">
      <c r="A311" s="10"/>
      <c r="B311" s="10"/>
      <c r="C311" s="10"/>
      <c r="D311" s="125"/>
      <c r="E311" s="10"/>
      <c r="F311" s="10"/>
      <c r="G311" s="10"/>
      <c r="H311" s="83"/>
      <c r="I311" s="10"/>
      <c r="J311" s="10"/>
      <c r="K311" s="125"/>
      <c r="L311" s="10"/>
      <c r="M311" s="10"/>
      <c r="O311" s="141"/>
      <c r="P311" s="140"/>
      <c r="Q311" s="125"/>
    </row>
    <row r="312" spans="1:17" ht="14.5" x14ac:dyDescent="0.35">
      <c r="A312" s="10"/>
      <c r="B312" s="10"/>
      <c r="C312" s="10"/>
      <c r="D312" s="125"/>
      <c r="E312" s="10"/>
      <c r="F312" s="10"/>
      <c r="G312" s="10"/>
      <c r="H312" s="83"/>
      <c r="I312" s="10"/>
      <c r="J312" s="10"/>
      <c r="K312" s="125"/>
      <c r="L312" s="10"/>
      <c r="M312" s="10"/>
      <c r="O312" s="141"/>
      <c r="P312" s="140"/>
      <c r="Q312" s="125"/>
    </row>
    <row r="313" spans="1:17" ht="14.5" x14ac:dyDescent="0.35">
      <c r="A313" s="10"/>
      <c r="B313" s="10"/>
      <c r="C313" s="10"/>
      <c r="D313" s="125"/>
      <c r="E313" s="10"/>
      <c r="F313" s="10"/>
      <c r="G313" s="10"/>
      <c r="H313" s="83"/>
      <c r="I313" s="10"/>
      <c r="J313" s="10"/>
      <c r="K313" s="125"/>
      <c r="L313" s="10"/>
      <c r="M313" s="10"/>
      <c r="O313" s="141"/>
      <c r="P313" s="140"/>
      <c r="Q313" s="125"/>
    </row>
    <row r="314" spans="1:17" ht="14.5" x14ac:dyDescent="0.35">
      <c r="A314" s="10"/>
      <c r="B314" s="10"/>
      <c r="C314" s="10"/>
      <c r="D314" s="125"/>
      <c r="E314" s="10"/>
      <c r="F314" s="10"/>
      <c r="G314" s="10"/>
      <c r="H314" s="83"/>
      <c r="I314" s="10"/>
      <c r="J314" s="10"/>
      <c r="K314" s="125"/>
      <c r="L314" s="10"/>
      <c r="M314" s="10"/>
      <c r="O314" s="141"/>
      <c r="P314" s="140"/>
      <c r="Q314" s="125"/>
    </row>
    <row r="315" spans="1:17" ht="14.5" x14ac:dyDescent="0.35">
      <c r="A315" s="10"/>
      <c r="B315" s="10"/>
      <c r="C315" s="10"/>
      <c r="D315" s="125"/>
      <c r="E315" s="10"/>
      <c r="F315" s="10"/>
      <c r="G315" s="10"/>
      <c r="H315" s="83"/>
      <c r="I315" s="10"/>
      <c r="J315" s="10"/>
      <c r="K315" s="125"/>
      <c r="L315" s="10"/>
      <c r="M315" s="10"/>
      <c r="O315" s="141"/>
      <c r="P315" s="140"/>
      <c r="Q315" s="125"/>
    </row>
    <row r="316" spans="1:17" ht="14.5" x14ac:dyDescent="0.35">
      <c r="A316" s="10"/>
      <c r="B316" s="10"/>
      <c r="C316" s="10"/>
      <c r="D316" s="125"/>
      <c r="E316" s="10"/>
      <c r="F316" s="10"/>
      <c r="G316" s="10"/>
      <c r="H316" s="83"/>
      <c r="I316" s="10"/>
      <c r="J316" s="10"/>
      <c r="K316" s="125"/>
      <c r="L316" s="10"/>
      <c r="M316" s="10"/>
      <c r="O316" s="141"/>
      <c r="P316" s="140"/>
      <c r="Q316" s="125"/>
    </row>
    <row r="317" spans="1:17" ht="14.5" x14ac:dyDescent="0.35">
      <c r="A317" s="10"/>
      <c r="B317" s="10"/>
      <c r="C317" s="10"/>
      <c r="D317" s="125"/>
      <c r="E317" s="10"/>
      <c r="F317" s="10"/>
      <c r="G317" s="10"/>
      <c r="H317" s="83"/>
      <c r="I317" s="10"/>
      <c r="J317" s="10"/>
      <c r="K317" s="125"/>
      <c r="L317" s="10"/>
      <c r="M317" s="10"/>
      <c r="O317" s="141"/>
      <c r="P317" s="140"/>
      <c r="Q317" s="125"/>
    </row>
    <row r="318" spans="1:17" ht="14.5" x14ac:dyDescent="0.35">
      <c r="A318" s="10"/>
      <c r="B318" s="10"/>
      <c r="C318" s="10"/>
      <c r="D318" s="125"/>
      <c r="E318" s="10"/>
      <c r="F318" s="10"/>
      <c r="G318" s="10"/>
      <c r="H318" s="83"/>
      <c r="I318" s="10"/>
      <c r="J318" s="10"/>
      <c r="K318" s="125"/>
      <c r="L318" s="10"/>
      <c r="M318" s="10"/>
      <c r="O318" s="141"/>
      <c r="P318" s="140"/>
      <c r="Q318" s="125"/>
    </row>
    <row r="319" spans="1:17" ht="14.5" x14ac:dyDescent="0.35">
      <c r="A319" s="10"/>
      <c r="B319" s="10"/>
      <c r="C319" s="10"/>
      <c r="D319" s="125"/>
      <c r="E319" s="10"/>
      <c r="F319" s="10"/>
      <c r="G319" s="10"/>
      <c r="H319" s="83"/>
      <c r="I319" s="10"/>
      <c r="J319" s="10"/>
      <c r="K319" s="125"/>
      <c r="L319" s="10"/>
      <c r="M319" s="10"/>
      <c r="O319" s="141"/>
      <c r="P319" s="140"/>
      <c r="Q319" s="125"/>
    </row>
    <row r="320" spans="1:17" ht="14.5" x14ac:dyDescent="0.35">
      <c r="A320" s="10"/>
      <c r="B320" s="10"/>
      <c r="C320" s="10"/>
      <c r="D320" s="125"/>
      <c r="E320" s="10"/>
      <c r="F320" s="10"/>
      <c r="G320" s="10"/>
      <c r="H320" s="83"/>
      <c r="I320" s="10"/>
      <c r="J320" s="10"/>
      <c r="K320" s="125"/>
      <c r="L320" s="10"/>
      <c r="M320" s="10"/>
      <c r="O320" s="141"/>
      <c r="P320" s="140"/>
      <c r="Q320" s="125"/>
    </row>
    <row r="321" spans="1:17" ht="14.5" x14ac:dyDescent="0.35">
      <c r="A321" s="10"/>
      <c r="B321" s="10"/>
      <c r="C321" s="10"/>
      <c r="D321" s="125"/>
      <c r="E321" s="10"/>
      <c r="F321" s="10"/>
      <c r="G321" s="10"/>
      <c r="H321" s="83"/>
      <c r="I321" s="10"/>
      <c r="J321" s="10"/>
      <c r="K321" s="125"/>
      <c r="L321" s="10"/>
      <c r="M321" s="10"/>
      <c r="O321" s="141"/>
      <c r="P321" s="140"/>
      <c r="Q321" s="125"/>
    </row>
    <row r="322" spans="1:17" ht="14.5" x14ac:dyDescent="0.35">
      <c r="A322" s="10"/>
      <c r="B322" s="10"/>
      <c r="C322" s="10"/>
      <c r="D322" s="125"/>
      <c r="E322" s="10"/>
      <c r="F322" s="10"/>
      <c r="G322" s="10"/>
      <c r="H322" s="83"/>
      <c r="I322" s="10"/>
      <c r="J322" s="10"/>
      <c r="K322" s="125"/>
      <c r="L322" s="10"/>
      <c r="M322" s="10"/>
      <c r="O322" s="141"/>
      <c r="P322" s="140"/>
      <c r="Q322" s="125"/>
    </row>
    <row r="323" spans="1:17" ht="14.5" x14ac:dyDescent="0.35">
      <c r="A323" s="10"/>
      <c r="B323" s="10"/>
      <c r="C323" s="10"/>
      <c r="D323" s="125"/>
      <c r="E323" s="10"/>
      <c r="F323" s="10"/>
      <c r="G323" s="10"/>
      <c r="H323" s="83"/>
      <c r="I323" s="10"/>
      <c r="J323" s="10"/>
      <c r="K323" s="125"/>
      <c r="L323" s="10"/>
      <c r="M323" s="10"/>
      <c r="O323" s="141"/>
      <c r="P323" s="140"/>
      <c r="Q323" s="125"/>
    </row>
    <row r="324" spans="1:17" ht="14.5" x14ac:dyDescent="0.35">
      <c r="A324" s="10"/>
      <c r="B324" s="10"/>
      <c r="C324" s="10"/>
      <c r="D324" s="125"/>
      <c r="E324" s="10"/>
      <c r="F324" s="10"/>
      <c r="G324" s="10"/>
      <c r="H324" s="83"/>
      <c r="I324" s="10"/>
      <c r="J324" s="10"/>
      <c r="K324" s="125"/>
      <c r="L324" s="10"/>
      <c r="M324" s="10"/>
      <c r="O324" s="141"/>
      <c r="P324" s="140"/>
      <c r="Q324" s="125"/>
    </row>
    <row r="325" spans="1:17" ht="14.5" x14ac:dyDescent="0.35">
      <c r="A325" s="10"/>
      <c r="B325" s="10"/>
      <c r="C325" s="10"/>
      <c r="D325" s="125"/>
      <c r="E325" s="10"/>
      <c r="F325" s="10"/>
      <c r="G325" s="10"/>
      <c r="H325" s="83"/>
      <c r="I325" s="10"/>
      <c r="J325" s="10"/>
      <c r="K325" s="125"/>
      <c r="L325" s="10"/>
      <c r="M325" s="10"/>
      <c r="O325" s="141"/>
      <c r="P325" s="140"/>
      <c r="Q325" s="125"/>
    </row>
    <row r="326" spans="1:17" ht="14.5" x14ac:dyDescent="0.35">
      <c r="A326" s="10"/>
      <c r="B326" s="10"/>
      <c r="C326" s="10"/>
      <c r="D326" s="125"/>
      <c r="E326" s="10"/>
      <c r="F326" s="10"/>
      <c r="G326" s="10"/>
      <c r="H326" s="83"/>
      <c r="I326" s="10"/>
      <c r="J326" s="10"/>
      <c r="K326" s="125"/>
      <c r="L326" s="10"/>
      <c r="M326" s="10"/>
      <c r="O326" s="141"/>
      <c r="P326" s="140"/>
      <c r="Q326" s="125"/>
    </row>
    <row r="327" spans="1:17" ht="14.5" x14ac:dyDescent="0.35">
      <c r="A327" s="10"/>
      <c r="B327" s="10"/>
      <c r="C327" s="10"/>
      <c r="D327" s="125"/>
      <c r="E327" s="10"/>
      <c r="F327" s="10"/>
      <c r="G327" s="10"/>
      <c r="H327" s="83"/>
      <c r="I327" s="10"/>
      <c r="J327" s="10"/>
      <c r="K327" s="125"/>
      <c r="L327" s="10"/>
      <c r="M327" s="10"/>
      <c r="O327" s="141"/>
      <c r="P327" s="140"/>
      <c r="Q327" s="125"/>
    </row>
    <row r="328" spans="1:17" ht="14.5" x14ac:dyDescent="0.35">
      <c r="A328" s="10"/>
      <c r="B328" s="10"/>
      <c r="C328" s="10"/>
      <c r="D328" s="125"/>
      <c r="E328" s="10"/>
      <c r="F328" s="10"/>
      <c r="G328" s="10"/>
      <c r="H328" s="83"/>
      <c r="I328" s="10"/>
      <c r="J328" s="10"/>
      <c r="K328" s="125"/>
      <c r="L328" s="10"/>
      <c r="M328" s="10"/>
      <c r="O328" s="141"/>
      <c r="P328" s="140"/>
      <c r="Q328" s="125"/>
    </row>
    <row r="329" spans="1:17" ht="14.5" x14ac:dyDescent="0.35">
      <c r="A329" s="10"/>
      <c r="B329" s="10"/>
      <c r="C329" s="10"/>
      <c r="D329" s="125"/>
      <c r="E329" s="10"/>
      <c r="F329" s="10"/>
      <c r="G329" s="10"/>
      <c r="H329" s="83"/>
      <c r="I329" s="10"/>
      <c r="J329" s="10"/>
      <c r="K329" s="125"/>
      <c r="L329" s="10"/>
      <c r="M329" s="10"/>
      <c r="O329" s="141"/>
      <c r="P329" s="140"/>
      <c r="Q329" s="125"/>
    </row>
    <row r="330" spans="1:17" ht="14.5" x14ac:dyDescent="0.35">
      <c r="A330" s="10"/>
      <c r="B330" s="10"/>
      <c r="C330" s="10"/>
      <c r="D330" s="125"/>
      <c r="E330" s="10"/>
      <c r="F330" s="10"/>
      <c r="G330" s="10"/>
      <c r="H330" s="83"/>
      <c r="I330" s="10"/>
      <c r="J330" s="10"/>
      <c r="K330" s="125"/>
      <c r="L330" s="10"/>
      <c r="M330" s="10"/>
      <c r="O330" s="141"/>
      <c r="P330" s="140"/>
      <c r="Q330" s="125"/>
    </row>
    <row r="331" spans="1:17" ht="14.5" x14ac:dyDescent="0.35">
      <c r="A331" s="10"/>
      <c r="B331" s="10"/>
      <c r="C331" s="10"/>
      <c r="D331" s="125"/>
      <c r="E331" s="10"/>
      <c r="F331" s="10"/>
      <c r="G331" s="10"/>
      <c r="H331" s="83"/>
      <c r="I331" s="10"/>
      <c r="J331" s="10"/>
      <c r="K331" s="125"/>
      <c r="L331" s="10"/>
      <c r="M331" s="10"/>
      <c r="O331" s="141"/>
      <c r="P331" s="140"/>
      <c r="Q331" s="125"/>
    </row>
    <row r="332" spans="1:17" ht="14.5" x14ac:dyDescent="0.35">
      <c r="A332" s="10"/>
      <c r="B332" s="10"/>
      <c r="C332" s="10"/>
      <c r="D332" s="125"/>
      <c r="E332" s="10"/>
      <c r="F332" s="10"/>
      <c r="G332" s="10"/>
      <c r="H332" s="83"/>
      <c r="I332" s="10"/>
      <c r="J332" s="10"/>
      <c r="K332" s="125"/>
      <c r="L332" s="10"/>
      <c r="M332" s="10"/>
      <c r="O332" s="141"/>
      <c r="P332" s="140"/>
      <c r="Q332" s="125"/>
    </row>
    <row r="333" spans="1:17" ht="14.5" x14ac:dyDescent="0.35">
      <c r="A333" s="10"/>
      <c r="B333" s="10"/>
      <c r="C333" s="10"/>
      <c r="D333" s="125"/>
      <c r="E333" s="10"/>
      <c r="F333" s="10"/>
      <c r="G333" s="10"/>
      <c r="H333" s="83"/>
      <c r="I333" s="10"/>
      <c r="J333" s="10"/>
      <c r="K333" s="125"/>
      <c r="L333" s="10"/>
      <c r="M333" s="10"/>
      <c r="O333" s="141"/>
      <c r="P333" s="140"/>
      <c r="Q333" s="125"/>
    </row>
    <row r="334" spans="1:17" ht="14.5" x14ac:dyDescent="0.35">
      <c r="A334" s="10"/>
      <c r="B334" s="10"/>
      <c r="C334" s="10"/>
      <c r="D334" s="125"/>
      <c r="E334" s="10"/>
      <c r="F334" s="10"/>
      <c r="G334" s="10"/>
      <c r="H334" s="83"/>
      <c r="I334" s="10"/>
      <c r="J334" s="10"/>
      <c r="K334" s="125"/>
      <c r="L334" s="10"/>
      <c r="M334" s="10"/>
      <c r="O334" s="141"/>
      <c r="P334" s="140"/>
      <c r="Q334" s="125"/>
    </row>
    <row r="335" spans="1:17" ht="14.5" x14ac:dyDescent="0.35">
      <c r="A335" s="10"/>
      <c r="B335" s="10"/>
      <c r="C335" s="10"/>
      <c r="D335" s="125"/>
      <c r="E335" s="10"/>
      <c r="F335" s="10"/>
      <c r="G335" s="10"/>
      <c r="H335" s="83"/>
      <c r="I335" s="10"/>
      <c r="J335" s="10"/>
      <c r="K335" s="125"/>
      <c r="L335" s="10"/>
      <c r="M335" s="10"/>
      <c r="O335" s="141"/>
      <c r="P335" s="140"/>
      <c r="Q335" s="125"/>
    </row>
    <row r="336" spans="1:17" ht="14.5" x14ac:dyDescent="0.35">
      <c r="A336" s="10"/>
      <c r="B336" s="10"/>
      <c r="C336" s="10"/>
      <c r="D336" s="125"/>
      <c r="E336" s="10"/>
      <c r="F336" s="10"/>
      <c r="G336" s="10"/>
      <c r="H336" s="83"/>
      <c r="I336" s="10"/>
      <c r="J336" s="10"/>
      <c r="K336" s="125"/>
      <c r="L336" s="10"/>
      <c r="M336" s="10"/>
      <c r="O336" s="141"/>
      <c r="P336" s="140"/>
      <c r="Q336" s="125"/>
    </row>
    <row r="337" spans="1:17" ht="14.5" x14ac:dyDescent="0.35">
      <c r="A337" s="10"/>
      <c r="B337" s="10"/>
      <c r="C337" s="10"/>
      <c r="D337" s="125"/>
      <c r="E337" s="10"/>
      <c r="F337" s="10"/>
      <c r="G337" s="10"/>
      <c r="H337" s="83"/>
      <c r="I337" s="10"/>
      <c r="J337" s="10"/>
      <c r="K337" s="125"/>
      <c r="L337" s="10"/>
      <c r="M337" s="10"/>
      <c r="O337" s="141"/>
      <c r="P337" s="140"/>
      <c r="Q337" s="125"/>
    </row>
    <row r="338" spans="1:17" ht="14.5" x14ac:dyDescent="0.35">
      <c r="A338" s="10"/>
      <c r="B338" s="10"/>
      <c r="C338" s="10"/>
      <c r="D338" s="125"/>
      <c r="E338" s="10"/>
      <c r="F338" s="10"/>
      <c r="G338" s="10"/>
      <c r="H338" s="83"/>
      <c r="I338" s="10"/>
      <c r="J338" s="10"/>
      <c r="K338" s="125"/>
      <c r="L338" s="10"/>
      <c r="M338" s="10"/>
      <c r="O338" s="141"/>
      <c r="P338" s="140"/>
      <c r="Q338" s="125"/>
    </row>
    <row r="339" spans="1:17" ht="14.5" x14ac:dyDescent="0.35">
      <c r="A339" s="10"/>
      <c r="B339" s="10"/>
      <c r="C339" s="10"/>
      <c r="D339" s="125"/>
      <c r="E339" s="10"/>
      <c r="F339" s="10"/>
      <c r="G339" s="10"/>
      <c r="H339" s="83"/>
      <c r="I339" s="10"/>
      <c r="J339" s="10"/>
      <c r="K339" s="125"/>
      <c r="L339" s="10"/>
      <c r="M339" s="10"/>
      <c r="O339" s="141"/>
      <c r="P339" s="140"/>
      <c r="Q339" s="125"/>
    </row>
    <row r="340" spans="1:17" ht="14.5" x14ac:dyDescent="0.35">
      <c r="A340" s="10"/>
      <c r="B340" s="10"/>
      <c r="C340" s="10"/>
      <c r="D340" s="125"/>
      <c r="E340" s="10"/>
      <c r="F340" s="10"/>
      <c r="G340" s="10"/>
      <c r="H340" s="83"/>
      <c r="I340" s="10"/>
      <c r="J340" s="10"/>
      <c r="K340" s="125"/>
      <c r="L340" s="10"/>
      <c r="M340" s="10"/>
      <c r="O340" s="141"/>
      <c r="P340" s="140"/>
      <c r="Q340" s="125"/>
    </row>
    <row r="341" spans="1:17" ht="14.5" x14ac:dyDescent="0.35">
      <c r="A341" s="10"/>
      <c r="B341" s="10"/>
      <c r="C341" s="10"/>
      <c r="D341" s="125"/>
      <c r="E341" s="10"/>
      <c r="F341" s="10"/>
      <c r="G341" s="10"/>
      <c r="H341" s="83"/>
      <c r="I341" s="10"/>
      <c r="J341" s="10"/>
      <c r="K341" s="125"/>
      <c r="L341" s="10"/>
      <c r="M341" s="10"/>
      <c r="O341" s="141"/>
      <c r="P341" s="140"/>
      <c r="Q341" s="125"/>
    </row>
    <row r="342" spans="1:17" ht="14.5" x14ac:dyDescent="0.35">
      <c r="A342" s="10"/>
      <c r="B342" s="10"/>
      <c r="C342" s="10"/>
      <c r="D342" s="125"/>
      <c r="E342" s="10"/>
      <c r="F342" s="10"/>
      <c r="G342" s="10"/>
      <c r="H342" s="83"/>
      <c r="I342" s="10"/>
      <c r="J342" s="10"/>
      <c r="K342" s="125"/>
      <c r="L342" s="10"/>
      <c r="M342" s="10"/>
      <c r="O342" s="141"/>
      <c r="P342" s="140"/>
      <c r="Q342" s="125"/>
    </row>
    <row r="343" spans="1:17" ht="14.5" x14ac:dyDescent="0.35">
      <c r="A343" s="10"/>
      <c r="B343" s="10"/>
      <c r="C343" s="10"/>
      <c r="D343" s="125"/>
      <c r="E343" s="10"/>
      <c r="F343" s="10"/>
      <c r="G343" s="10"/>
      <c r="H343" s="83"/>
      <c r="I343" s="10"/>
      <c r="J343" s="10"/>
      <c r="K343" s="125"/>
      <c r="L343" s="10"/>
      <c r="M343" s="10"/>
      <c r="O343" s="141"/>
      <c r="P343" s="140"/>
      <c r="Q343" s="125"/>
    </row>
    <row r="344" spans="1:17" ht="14.5" x14ac:dyDescent="0.35">
      <c r="A344" s="10"/>
      <c r="B344" s="10"/>
      <c r="C344" s="10"/>
      <c r="D344" s="125"/>
      <c r="E344" s="10"/>
      <c r="F344" s="10"/>
      <c r="G344" s="10"/>
      <c r="H344" s="83"/>
      <c r="I344" s="10"/>
      <c r="J344" s="10"/>
      <c r="K344" s="125"/>
      <c r="L344" s="10"/>
      <c r="M344" s="10"/>
      <c r="O344" s="141"/>
      <c r="P344" s="140"/>
      <c r="Q344" s="125"/>
    </row>
    <row r="345" spans="1:17" ht="14.5" x14ac:dyDescent="0.35">
      <c r="A345" s="10"/>
      <c r="B345" s="10"/>
      <c r="C345" s="10"/>
      <c r="D345" s="125"/>
      <c r="E345" s="10"/>
      <c r="F345" s="10"/>
      <c r="G345" s="10"/>
      <c r="H345" s="83"/>
      <c r="I345" s="10"/>
      <c r="J345" s="10"/>
      <c r="K345" s="125"/>
      <c r="L345" s="10"/>
      <c r="M345" s="10"/>
      <c r="O345" s="141"/>
      <c r="P345" s="140"/>
      <c r="Q345" s="125"/>
    </row>
    <row r="346" spans="1:17" ht="14.5" x14ac:dyDescent="0.35">
      <c r="A346" s="10"/>
      <c r="B346" s="10"/>
      <c r="C346" s="10"/>
      <c r="D346" s="125"/>
      <c r="E346" s="10"/>
      <c r="F346" s="10"/>
      <c r="G346" s="10"/>
      <c r="H346" s="83"/>
      <c r="I346" s="10"/>
      <c r="J346" s="10"/>
      <c r="K346" s="125"/>
      <c r="L346" s="10"/>
      <c r="M346" s="10"/>
      <c r="O346" s="141"/>
      <c r="P346" s="140"/>
      <c r="Q346" s="125"/>
    </row>
    <row r="347" spans="1:17" ht="14.5" x14ac:dyDescent="0.35">
      <c r="A347" s="10"/>
      <c r="B347" s="10"/>
      <c r="C347" s="10"/>
      <c r="D347" s="125"/>
      <c r="E347" s="10"/>
      <c r="F347" s="10"/>
      <c r="G347" s="10"/>
      <c r="H347" s="83"/>
      <c r="I347" s="10"/>
      <c r="J347" s="10"/>
      <c r="K347" s="125"/>
      <c r="L347" s="10"/>
      <c r="M347" s="10"/>
      <c r="O347" s="141"/>
      <c r="P347" s="140"/>
      <c r="Q347" s="125"/>
    </row>
    <row r="348" spans="1:17" ht="14.5" x14ac:dyDescent="0.35">
      <c r="A348" s="10"/>
      <c r="B348" s="10"/>
      <c r="C348" s="10"/>
      <c r="D348" s="125"/>
      <c r="E348" s="10"/>
      <c r="F348" s="10"/>
      <c r="G348" s="10"/>
      <c r="H348" s="83"/>
      <c r="I348" s="10"/>
      <c r="J348" s="10"/>
      <c r="K348" s="125"/>
      <c r="L348" s="10"/>
      <c r="M348" s="10"/>
      <c r="O348" s="141"/>
      <c r="P348" s="140"/>
      <c r="Q348" s="125"/>
    </row>
    <row r="349" spans="1:17" ht="14.5" x14ac:dyDescent="0.35">
      <c r="A349" s="10"/>
      <c r="B349" s="10"/>
      <c r="C349" s="10"/>
      <c r="D349" s="125"/>
      <c r="E349" s="10"/>
      <c r="F349" s="10"/>
      <c r="G349" s="10"/>
      <c r="H349" s="83"/>
      <c r="I349" s="10"/>
      <c r="J349" s="10"/>
      <c r="K349" s="125"/>
      <c r="L349" s="10"/>
      <c r="M349" s="10"/>
      <c r="O349" s="141"/>
      <c r="P349" s="140"/>
      <c r="Q349" s="125"/>
    </row>
    <row r="350" spans="1:17" ht="14.5" x14ac:dyDescent="0.35">
      <c r="A350" s="10"/>
      <c r="B350" s="10"/>
      <c r="C350" s="10"/>
      <c r="D350" s="125"/>
      <c r="E350" s="10"/>
      <c r="F350" s="10"/>
      <c r="G350" s="10"/>
      <c r="H350" s="83"/>
      <c r="I350" s="10"/>
      <c r="J350" s="10"/>
      <c r="K350" s="125"/>
      <c r="L350" s="10"/>
      <c r="M350" s="10"/>
      <c r="O350" s="141"/>
      <c r="P350" s="140"/>
      <c r="Q350" s="125"/>
    </row>
    <row r="351" spans="1:17" ht="14.5" x14ac:dyDescent="0.35">
      <c r="A351" s="10"/>
      <c r="B351" s="10"/>
      <c r="C351" s="10"/>
      <c r="D351" s="125"/>
      <c r="E351" s="10"/>
      <c r="F351" s="10"/>
      <c r="G351" s="10"/>
      <c r="H351" s="83"/>
      <c r="I351" s="10"/>
      <c r="J351" s="10"/>
      <c r="K351" s="125"/>
      <c r="L351" s="10"/>
      <c r="M351" s="10"/>
      <c r="O351" s="141"/>
      <c r="P351" s="140"/>
      <c r="Q351" s="125"/>
    </row>
    <row r="352" spans="1:17" ht="14.5" x14ac:dyDescent="0.35">
      <c r="A352" s="10"/>
      <c r="B352" s="10"/>
      <c r="C352" s="10"/>
      <c r="D352" s="125"/>
      <c r="E352" s="10"/>
      <c r="F352" s="10"/>
      <c r="G352" s="10"/>
      <c r="H352" s="83"/>
      <c r="I352" s="10"/>
      <c r="J352" s="10"/>
      <c r="K352" s="125"/>
      <c r="L352" s="10"/>
      <c r="M352" s="10"/>
      <c r="O352" s="141"/>
      <c r="P352" s="140"/>
      <c r="Q352" s="125"/>
    </row>
    <row r="353" spans="1:17" ht="14.5" x14ac:dyDescent="0.35">
      <c r="A353" s="10"/>
      <c r="B353" s="10"/>
      <c r="C353" s="10"/>
      <c r="D353" s="125"/>
      <c r="E353" s="10"/>
      <c r="F353" s="10"/>
      <c r="G353" s="10"/>
      <c r="H353" s="83"/>
      <c r="I353" s="10"/>
      <c r="J353" s="10"/>
      <c r="K353" s="125"/>
      <c r="L353" s="10"/>
      <c r="M353" s="10"/>
      <c r="O353" s="141"/>
      <c r="P353" s="140"/>
      <c r="Q353" s="125"/>
    </row>
    <row r="354" spans="1:17" ht="14.5" x14ac:dyDescent="0.35">
      <c r="A354" s="10"/>
      <c r="B354" s="10"/>
      <c r="C354" s="10"/>
      <c r="D354" s="125"/>
      <c r="E354" s="10"/>
      <c r="F354" s="10"/>
      <c r="G354" s="10"/>
      <c r="H354" s="83"/>
      <c r="I354" s="10"/>
      <c r="J354" s="10"/>
      <c r="K354" s="125"/>
      <c r="L354" s="10"/>
      <c r="M354" s="10"/>
      <c r="O354" s="141"/>
      <c r="P354" s="140"/>
      <c r="Q354" s="125"/>
    </row>
    <row r="355" spans="1:17" ht="14.5" x14ac:dyDescent="0.35">
      <c r="A355" s="10"/>
      <c r="B355" s="10"/>
      <c r="C355" s="10"/>
      <c r="D355" s="125"/>
      <c r="E355" s="10"/>
      <c r="F355" s="10"/>
      <c r="G355" s="10"/>
      <c r="H355" s="83"/>
      <c r="I355" s="10"/>
      <c r="J355" s="10"/>
      <c r="K355" s="125"/>
      <c r="L355" s="10"/>
      <c r="M355" s="10"/>
      <c r="O355" s="141"/>
      <c r="P355" s="140"/>
      <c r="Q355" s="125"/>
    </row>
    <row r="356" spans="1:17" ht="14.5" x14ac:dyDescent="0.35">
      <c r="A356" s="10"/>
      <c r="B356" s="10"/>
      <c r="C356" s="10"/>
      <c r="D356" s="125"/>
      <c r="E356" s="10"/>
      <c r="F356" s="10"/>
      <c r="G356" s="10"/>
      <c r="H356" s="83"/>
      <c r="I356" s="10"/>
      <c r="J356" s="10"/>
      <c r="K356" s="125"/>
      <c r="L356" s="10"/>
      <c r="M356" s="10"/>
      <c r="O356" s="141"/>
      <c r="P356" s="140"/>
      <c r="Q356" s="125"/>
    </row>
    <row r="357" spans="1:17" ht="14.5" x14ac:dyDescent="0.35">
      <c r="A357" s="10"/>
      <c r="B357" s="10"/>
      <c r="C357" s="10"/>
      <c r="D357" s="125"/>
      <c r="E357" s="10"/>
      <c r="F357" s="10"/>
      <c r="G357" s="10"/>
      <c r="H357" s="83"/>
      <c r="I357" s="10"/>
      <c r="J357" s="10"/>
      <c r="K357" s="125"/>
      <c r="L357" s="10"/>
      <c r="M357" s="10"/>
      <c r="O357" s="141"/>
      <c r="P357" s="140"/>
      <c r="Q357" s="125"/>
    </row>
    <row r="358" spans="1:17" ht="14.5" x14ac:dyDescent="0.35">
      <c r="A358" s="10"/>
      <c r="B358" s="10"/>
      <c r="C358" s="10"/>
      <c r="D358" s="125"/>
      <c r="E358" s="10"/>
      <c r="F358" s="10"/>
      <c r="G358" s="10"/>
      <c r="H358" s="83"/>
      <c r="I358" s="10"/>
      <c r="J358" s="10"/>
      <c r="K358" s="125"/>
      <c r="L358" s="10"/>
      <c r="M358" s="10"/>
      <c r="O358" s="141"/>
      <c r="P358" s="140"/>
      <c r="Q358" s="125"/>
    </row>
    <row r="359" spans="1:17" ht="14.5" x14ac:dyDescent="0.35">
      <c r="A359" s="10"/>
      <c r="B359" s="10"/>
      <c r="C359" s="10"/>
      <c r="D359" s="125"/>
      <c r="E359" s="10"/>
      <c r="F359" s="10"/>
      <c r="G359" s="10"/>
      <c r="H359" s="83"/>
      <c r="I359" s="10"/>
      <c r="J359" s="10"/>
      <c r="K359" s="125"/>
      <c r="L359" s="10"/>
      <c r="M359" s="10"/>
      <c r="O359" s="141"/>
      <c r="P359" s="140"/>
      <c r="Q359" s="125"/>
    </row>
    <row r="360" spans="1:17" ht="14.5" x14ac:dyDescent="0.35">
      <c r="A360" s="10"/>
      <c r="B360" s="10"/>
      <c r="C360" s="10"/>
      <c r="D360" s="125"/>
      <c r="E360" s="10"/>
      <c r="F360" s="10"/>
      <c r="G360" s="10"/>
      <c r="H360" s="83"/>
      <c r="I360" s="10"/>
      <c r="J360" s="10"/>
      <c r="K360" s="125"/>
      <c r="L360" s="10"/>
      <c r="M360" s="10"/>
      <c r="O360" s="141"/>
      <c r="P360" s="140"/>
      <c r="Q360" s="125"/>
    </row>
    <row r="361" spans="1:17" ht="14.5" x14ac:dyDescent="0.35">
      <c r="A361" s="10"/>
      <c r="B361" s="10"/>
      <c r="C361" s="10"/>
      <c r="D361" s="125"/>
      <c r="E361" s="10"/>
      <c r="F361" s="10"/>
      <c r="G361" s="10"/>
      <c r="H361" s="83"/>
      <c r="I361" s="10"/>
      <c r="J361" s="10"/>
      <c r="K361" s="125"/>
      <c r="L361" s="10"/>
      <c r="M361" s="10"/>
      <c r="O361" s="141"/>
      <c r="P361" s="140"/>
      <c r="Q361" s="125"/>
    </row>
    <row r="362" spans="1:17" ht="14.5" x14ac:dyDescent="0.35">
      <c r="A362" s="10"/>
      <c r="B362" s="10"/>
      <c r="C362" s="10"/>
      <c r="D362" s="125"/>
      <c r="E362" s="10"/>
      <c r="F362" s="10"/>
      <c r="G362" s="10"/>
      <c r="H362" s="83"/>
      <c r="I362" s="10"/>
      <c r="J362" s="10"/>
      <c r="K362" s="125"/>
      <c r="L362" s="10"/>
      <c r="M362" s="10"/>
      <c r="O362" s="141"/>
      <c r="P362" s="140"/>
      <c r="Q362" s="125"/>
    </row>
    <row r="363" spans="1:17" ht="14.5" x14ac:dyDescent="0.35">
      <c r="A363" s="10"/>
      <c r="B363" s="10"/>
      <c r="C363" s="10"/>
      <c r="D363" s="125"/>
      <c r="E363" s="10"/>
      <c r="F363" s="10"/>
      <c r="G363" s="10"/>
      <c r="H363" s="83"/>
      <c r="I363" s="10"/>
      <c r="J363" s="10"/>
      <c r="K363" s="125"/>
      <c r="L363" s="10"/>
      <c r="M363" s="10"/>
      <c r="O363" s="141"/>
      <c r="P363" s="140"/>
      <c r="Q363" s="125"/>
    </row>
    <row r="364" spans="1:17" ht="14.5" x14ac:dyDescent="0.35">
      <c r="A364" s="10"/>
      <c r="B364" s="10"/>
      <c r="C364" s="10"/>
      <c r="D364" s="125"/>
      <c r="E364" s="10"/>
      <c r="F364" s="10"/>
      <c r="G364" s="10"/>
      <c r="H364" s="83"/>
      <c r="I364" s="10"/>
      <c r="J364" s="10"/>
      <c r="K364" s="125"/>
      <c r="L364" s="10"/>
      <c r="M364" s="10"/>
      <c r="O364" s="141"/>
      <c r="P364" s="140"/>
      <c r="Q364" s="125"/>
    </row>
    <row r="365" spans="1:17" ht="14.5" x14ac:dyDescent="0.35">
      <c r="A365" s="10"/>
      <c r="B365" s="10"/>
      <c r="C365" s="10"/>
      <c r="D365" s="125"/>
      <c r="E365" s="10"/>
      <c r="F365" s="10"/>
      <c r="G365" s="10"/>
      <c r="H365" s="83"/>
      <c r="I365" s="10"/>
      <c r="J365" s="10"/>
      <c r="K365" s="125"/>
      <c r="L365" s="10"/>
      <c r="M365" s="10"/>
      <c r="O365" s="141"/>
      <c r="P365" s="140"/>
      <c r="Q365" s="125"/>
    </row>
    <row r="366" spans="1:17" ht="14.5" x14ac:dyDescent="0.35">
      <c r="A366" s="10"/>
      <c r="B366" s="10"/>
      <c r="C366" s="10"/>
      <c r="D366" s="125"/>
      <c r="E366" s="10"/>
      <c r="F366" s="10"/>
      <c r="G366" s="10"/>
      <c r="H366" s="83"/>
      <c r="I366" s="10"/>
      <c r="J366" s="10"/>
      <c r="K366" s="125"/>
      <c r="L366" s="10"/>
      <c r="M366" s="10"/>
      <c r="O366" s="141"/>
      <c r="P366" s="140"/>
      <c r="Q366" s="125"/>
    </row>
    <row r="367" spans="1:17" ht="14.5" x14ac:dyDescent="0.35">
      <c r="A367" s="10"/>
      <c r="B367" s="10"/>
      <c r="C367" s="10"/>
      <c r="D367" s="125"/>
      <c r="E367" s="10"/>
      <c r="F367" s="10"/>
      <c r="G367" s="10"/>
      <c r="H367" s="83"/>
      <c r="I367" s="10"/>
      <c r="J367" s="10"/>
      <c r="K367" s="125"/>
      <c r="L367" s="10"/>
      <c r="M367" s="10"/>
      <c r="O367" s="141"/>
      <c r="P367" s="140"/>
      <c r="Q367" s="125"/>
    </row>
    <row r="368" spans="1:17" ht="14.5" x14ac:dyDescent="0.35">
      <c r="A368" s="10"/>
      <c r="B368" s="10"/>
      <c r="C368" s="10"/>
      <c r="D368" s="125"/>
      <c r="E368" s="10"/>
      <c r="F368" s="10"/>
      <c r="G368" s="10"/>
      <c r="H368" s="83"/>
      <c r="I368" s="10"/>
      <c r="J368" s="10"/>
      <c r="K368" s="125"/>
      <c r="L368" s="10"/>
      <c r="M368" s="10"/>
      <c r="O368" s="141"/>
      <c r="P368" s="140"/>
      <c r="Q368" s="125"/>
    </row>
    <row r="369" spans="1:17" ht="14.5" x14ac:dyDescent="0.35">
      <c r="A369" s="10"/>
      <c r="B369" s="10"/>
      <c r="C369" s="10"/>
      <c r="D369" s="125"/>
      <c r="E369" s="10"/>
      <c r="F369" s="10"/>
      <c r="G369" s="10"/>
      <c r="H369" s="83"/>
      <c r="I369" s="10"/>
      <c r="J369" s="10"/>
      <c r="K369" s="125"/>
      <c r="L369" s="10"/>
      <c r="M369" s="10"/>
      <c r="O369" s="141"/>
      <c r="P369" s="140"/>
      <c r="Q369" s="125"/>
    </row>
    <row r="370" spans="1:17" ht="14.5" x14ac:dyDescent="0.35">
      <c r="A370" s="10"/>
      <c r="B370" s="10"/>
      <c r="C370" s="10"/>
      <c r="D370" s="125"/>
      <c r="E370" s="10"/>
      <c r="F370" s="10"/>
      <c r="G370" s="10"/>
      <c r="H370" s="83"/>
      <c r="I370" s="10"/>
      <c r="J370" s="10"/>
      <c r="K370" s="125"/>
      <c r="L370" s="10"/>
      <c r="M370" s="10"/>
      <c r="O370" s="141"/>
      <c r="P370" s="140"/>
      <c r="Q370" s="125"/>
    </row>
    <row r="371" spans="1:17" ht="14.5" x14ac:dyDescent="0.35">
      <c r="A371" s="10"/>
      <c r="B371" s="10"/>
      <c r="C371" s="10"/>
      <c r="D371" s="125"/>
      <c r="E371" s="10"/>
      <c r="F371" s="10"/>
      <c r="G371" s="10"/>
      <c r="H371" s="83"/>
      <c r="I371" s="10"/>
      <c r="J371" s="10"/>
      <c r="K371" s="125"/>
      <c r="L371" s="10"/>
      <c r="M371" s="10"/>
      <c r="O371" s="141"/>
      <c r="P371" s="140"/>
      <c r="Q371" s="125"/>
    </row>
    <row r="372" spans="1:17" ht="14.5" x14ac:dyDescent="0.35">
      <c r="A372" s="10"/>
      <c r="B372" s="10"/>
      <c r="C372" s="10"/>
      <c r="D372" s="125"/>
      <c r="E372" s="10"/>
      <c r="F372" s="10"/>
      <c r="G372" s="10"/>
      <c r="H372" s="83"/>
      <c r="I372" s="10"/>
      <c r="J372" s="10"/>
      <c r="K372" s="125"/>
      <c r="L372" s="10"/>
      <c r="M372" s="10"/>
      <c r="O372" s="141"/>
      <c r="P372" s="140"/>
      <c r="Q372" s="125"/>
    </row>
    <row r="373" spans="1:17" ht="14.5" x14ac:dyDescent="0.35">
      <c r="A373" s="10"/>
      <c r="B373" s="10"/>
      <c r="C373" s="10"/>
      <c r="D373" s="125"/>
      <c r="E373" s="10"/>
      <c r="F373" s="10"/>
      <c r="G373" s="10"/>
      <c r="H373" s="83"/>
      <c r="I373" s="10"/>
      <c r="J373" s="10"/>
      <c r="K373" s="125"/>
      <c r="L373" s="10"/>
      <c r="M373" s="10"/>
      <c r="O373" s="141"/>
      <c r="P373" s="140"/>
      <c r="Q373" s="125"/>
    </row>
    <row r="374" spans="1:17" ht="14.5" x14ac:dyDescent="0.35">
      <c r="A374" s="10"/>
      <c r="B374" s="10"/>
      <c r="C374" s="10"/>
      <c r="D374" s="125"/>
      <c r="E374" s="10"/>
      <c r="F374" s="10"/>
      <c r="G374" s="10"/>
      <c r="H374" s="83"/>
      <c r="I374" s="10"/>
      <c r="J374" s="10"/>
      <c r="K374" s="125"/>
      <c r="L374" s="10"/>
      <c r="M374" s="10"/>
      <c r="O374" s="141"/>
      <c r="P374" s="140"/>
      <c r="Q374" s="125"/>
    </row>
    <row r="375" spans="1:17" ht="14.5" x14ac:dyDescent="0.35">
      <c r="A375" s="10"/>
      <c r="B375" s="10"/>
      <c r="C375" s="10"/>
      <c r="D375" s="125"/>
      <c r="E375" s="10"/>
      <c r="F375" s="10"/>
      <c r="G375" s="10"/>
      <c r="H375" s="83"/>
      <c r="I375" s="10"/>
      <c r="J375" s="10"/>
      <c r="K375" s="125"/>
      <c r="L375" s="10"/>
      <c r="M375" s="10"/>
      <c r="O375" s="141"/>
      <c r="P375" s="140"/>
      <c r="Q375" s="125"/>
    </row>
    <row r="376" spans="1:17" ht="14.5" x14ac:dyDescent="0.35">
      <c r="A376" s="10"/>
      <c r="B376" s="10"/>
      <c r="C376" s="10"/>
      <c r="D376" s="125"/>
      <c r="E376" s="10"/>
      <c r="F376" s="10"/>
      <c r="G376" s="10"/>
      <c r="H376" s="83"/>
      <c r="I376" s="10"/>
      <c r="J376" s="10"/>
      <c r="K376" s="125"/>
      <c r="L376" s="10"/>
      <c r="M376" s="10"/>
      <c r="O376" s="141"/>
      <c r="P376" s="140"/>
      <c r="Q376" s="125"/>
    </row>
    <row r="377" spans="1:17" ht="14.5" x14ac:dyDescent="0.35">
      <c r="A377" s="10"/>
      <c r="B377" s="10"/>
      <c r="C377" s="10"/>
      <c r="D377" s="125"/>
      <c r="E377" s="10"/>
      <c r="F377" s="10"/>
      <c r="G377" s="10"/>
      <c r="H377" s="83"/>
      <c r="I377" s="10"/>
      <c r="J377" s="10"/>
      <c r="K377" s="125"/>
      <c r="L377" s="10"/>
      <c r="M377" s="10"/>
      <c r="O377" s="141"/>
      <c r="P377" s="140"/>
      <c r="Q377" s="125"/>
    </row>
    <row r="378" spans="1:17" ht="14.5" x14ac:dyDescent="0.35">
      <c r="A378" s="10"/>
      <c r="B378" s="10"/>
      <c r="C378" s="10"/>
      <c r="D378" s="125"/>
      <c r="E378" s="10"/>
      <c r="F378" s="10"/>
      <c r="G378" s="10"/>
      <c r="H378" s="83"/>
      <c r="I378" s="10"/>
      <c r="J378" s="10"/>
      <c r="K378" s="125"/>
      <c r="L378" s="10"/>
      <c r="M378" s="10"/>
      <c r="O378" s="141"/>
      <c r="P378" s="140"/>
      <c r="Q378" s="125"/>
    </row>
    <row r="379" spans="1:17" ht="14.5" x14ac:dyDescent="0.35">
      <c r="A379" s="10"/>
      <c r="B379" s="10"/>
      <c r="C379" s="10"/>
      <c r="D379" s="125"/>
      <c r="E379" s="10"/>
      <c r="F379" s="10"/>
      <c r="G379" s="10"/>
      <c r="H379" s="83"/>
      <c r="I379" s="10"/>
      <c r="J379" s="10"/>
      <c r="K379" s="125"/>
      <c r="L379" s="10"/>
      <c r="M379" s="10"/>
      <c r="O379" s="141"/>
      <c r="P379" s="140"/>
      <c r="Q379" s="125"/>
    </row>
    <row r="380" spans="1:17" ht="14.5" x14ac:dyDescent="0.35">
      <c r="A380" s="10"/>
      <c r="B380" s="10"/>
      <c r="C380" s="10"/>
      <c r="D380" s="125"/>
      <c r="E380" s="10"/>
      <c r="F380" s="10"/>
      <c r="G380" s="10"/>
      <c r="H380" s="83"/>
      <c r="I380" s="10"/>
      <c r="J380" s="10"/>
      <c r="K380" s="125"/>
      <c r="L380" s="10"/>
      <c r="M380" s="10"/>
      <c r="O380" s="141"/>
      <c r="P380" s="140"/>
      <c r="Q380" s="125"/>
    </row>
    <row r="381" spans="1:17" ht="14.5" x14ac:dyDescent="0.35">
      <c r="A381" s="10"/>
      <c r="B381" s="10"/>
      <c r="C381" s="10"/>
      <c r="D381" s="125"/>
      <c r="E381" s="10"/>
      <c r="F381" s="10"/>
      <c r="G381" s="10"/>
      <c r="H381" s="83"/>
      <c r="I381" s="10"/>
      <c r="J381" s="10"/>
      <c r="K381" s="125"/>
      <c r="L381" s="10"/>
      <c r="M381" s="10"/>
      <c r="O381" s="141"/>
      <c r="P381" s="140"/>
      <c r="Q381" s="125"/>
    </row>
    <row r="382" spans="1:17" ht="14.5" x14ac:dyDescent="0.35">
      <c r="A382" s="10"/>
      <c r="B382" s="10"/>
      <c r="C382" s="10"/>
      <c r="D382" s="125"/>
      <c r="E382" s="10"/>
      <c r="F382" s="10"/>
      <c r="G382" s="10"/>
      <c r="H382" s="83"/>
      <c r="I382" s="10"/>
      <c r="J382" s="10"/>
      <c r="K382" s="125"/>
      <c r="L382" s="10"/>
      <c r="M382" s="10"/>
      <c r="O382" s="141"/>
      <c r="P382" s="140"/>
      <c r="Q382" s="125"/>
    </row>
    <row r="383" spans="1:17" ht="14.5" x14ac:dyDescent="0.35">
      <c r="A383" s="10"/>
      <c r="B383" s="10"/>
      <c r="C383" s="10"/>
      <c r="D383" s="125"/>
      <c r="E383" s="10"/>
      <c r="F383" s="10"/>
      <c r="G383" s="10"/>
      <c r="H383" s="83"/>
      <c r="I383" s="10"/>
      <c r="J383" s="10"/>
      <c r="K383" s="125"/>
      <c r="L383" s="10"/>
      <c r="M383" s="10"/>
      <c r="O383" s="141"/>
      <c r="P383" s="140"/>
      <c r="Q383" s="125"/>
    </row>
    <row r="384" spans="1:17" ht="14.5" x14ac:dyDescent="0.35">
      <c r="A384" s="10"/>
      <c r="B384" s="10"/>
      <c r="C384" s="10"/>
      <c r="D384" s="125"/>
      <c r="E384" s="10"/>
      <c r="F384" s="10"/>
      <c r="G384" s="10"/>
      <c r="H384" s="83"/>
      <c r="I384" s="10"/>
      <c r="J384" s="10"/>
      <c r="K384" s="125"/>
      <c r="L384" s="10"/>
      <c r="M384" s="10"/>
      <c r="O384" s="141"/>
      <c r="P384" s="140"/>
      <c r="Q384" s="125"/>
    </row>
    <row r="385" spans="1:17" ht="14.5" x14ac:dyDescent="0.35">
      <c r="A385" s="10"/>
      <c r="B385" s="10"/>
      <c r="C385" s="10"/>
      <c r="D385" s="125"/>
      <c r="E385" s="10"/>
      <c r="F385" s="10"/>
      <c r="G385" s="10"/>
      <c r="H385" s="83"/>
      <c r="I385" s="10"/>
      <c r="J385" s="10"/>
      <c r="K385" s="125"/>
      <c r="L385" s="10"/>
      <c r="M385" s="10"/>
      <c r="O385" s="141"/>
      <c r="P385" s="140"/>
      <c r="Q385" s="125"/>
    </row>
    <row r="386" spans="1:17" ht="14.5" x14ac:dyDescent="0.35">
      <c r="A386" s="10"/>
      <c r="B386" s="10"/>
      <c r="C386" s="10"/>
      <c r="D386" s="125"/>
      <c r="E386" s="10"/>
      <c r="F386" s="10"/>
      <c r="G386" s="10"/>
      <c r="H386" s="83"/>
      <c r="I386" s="10"/>
      <c r="J386" s="10"/>
      <c r="K386" s="125"/>
      <c r="L386" s="10"/>
      <c r="M386" s="10"/>
      <c r="O386" s="141"/>
      <c r="P386" s="140"/>
      <c r="Q386" s="125"/>
    </row>
    <row r="387" spans="1:17" ht="14.5" x14ac:dyDescent="0.35">
      <c r="A387" s="10"/>
      <c r="B387" s="10"/>
      <c r="C387" s="10"/>
      <c r="D387" s="125"/>
      <c r="E387" s="10"/>
      <c r="F387" s="10"/>
      <c r="G387" s="10"/>
      <c r="H387" s="83"/>
      <c r="I387" s="10"/>
      <c r="J387" s="10"/>
      <c r="K387" s="125"/>
      <c r="L387" s="10"/>
      <c r="M387" s="10"/>
      <c r="O387" s="141"/>
      <c r="P387" s="140"/>
      <c r="Q387" s="125"/>
    </row>
    <row r="388" spans="1:17" ht="14.5" x14ac:dyDescent="0.35">
      <c r="A388" s="10"/>
      <c r="B388" s="10"/>
      <c r="C388" s="10"/>
      <c r="D388" s="125"/>
      <c r="E388" s="10"/>
      <c r="F388" s="10"/>
      <c r="G388" s="10"/>
      <c r="H388" s="83"/>
      <c r="I388" s="10"/>
      <c r="J388" s="10"/>
      <c r="K388" s="125"/>
      <c r="L388" s="10"/>
      <c r="M388" s="10"/>
      <c r="O388" s="141"/>
      <c r="P388" s="140"/>
      <c r="Q388" s="125"/>
    </row>
    <row r="389" spans="1:17" ht="14.5" x14ac:dyDescent="0.35">
      <c r="A389" s="10"/>
      <c r="B389" s="10"/>
      <c r="C389" s="10"/>
      <c r="D389" s="125"/>
      <c r="E389" s="10"/>
      <c r="F389" s="10"/>
      <c r="G389" s="10"/>
      <c r="H389" s="83"/>
      <c r="I389" s="10"/>
      <c r="J389" s="10"/>
      <c r="K389" s="125"/>
      <c r="L389" s="10"/>
      <c r="M389" s="10"/>
      <c r="O389" s="141"/>
      <c r="P389" s="140"/>
      <c r="Q389" s="125"/>
    </row>
    <row r="390" spans="1:17" ht="14.5" x14ac:dyDescent="0.35">
      <c r="A390" s="10"/>
      <c r="B390" s="10"/>
      <c r="C390" s="10"/>
      <c r="D390" s="125"/>
      <c r="E390" s="10"/>
      <c r="F390" s="10"/>
      <c r="G390" s="10"/>
      <c r="H390" s="83"/>
      <c r="I390" s="10"/>
      <c r="J390" s="10"/>
      <c r="K390" s="125"/>
      <c r="L390" s="10"/>
      <c r="M390" s="10"/>
      <c r="O390" s="141"/>
      <c r="P390" s="140"/>
      <c r="Q390" s="125"/>
    </row>
    <row r="391" spans="1:17" ht="14.5" x14ac:dyDescent="0.35">
      <c r="A391" s="10"/>
      <c r="B391" s="10"/>
      <c r="C391" s="10"/>
      <c r="D391" s="125"/>
      <c r="E391" s="10"/>
      <c r="F391" s="10"/>
      <c r="G391" s="10"/>
      <c r="H391" s="83"/>
      <c r="I391" s="10"/>
      <c r="J391" s="10"/>
      <c r="K391" s="125"/>
      <c r="L391" s="10"/>
      <c r="M391" s="10"/>
      <c r="O391" s="141"/>
      <c r="P391" s="140"/>
      <c r="Q391" s="125"/>
    </row>
    <row r="392" spans="1:17" ht="14.5" x14ac:dyDescent="0.35">
      <c r="A392" s="10"/>
      <c r="B392" s="10"/>
      <c r="C392" s="10"/>
      <c r="D392" s="125"/>
      <c r="E392" s="10"/>
      <c r="F392" s="10"/>
      <c r="G392" s="10"/>
      <c r="H392" s="83"/>
      <c r="I392" s="10"/>
      <c r="J392" s="10"/>
      <c r="K392" s="125"/>
      <c r="L392" s="10"/>
      <c r="M392" s="10"/>
      <c r="O392" s="141"/>
      <c r="P392" s="140"/>
      <c r="Q392" s="125"/>
    </row>
    <row r="393" spans="1:17" ht="14.5" x14ac:dyDescent="0.35">
      <c r="A393" s="10"/>
      <c r="B393" s="10"/>
      <c r="C393" s="10"/>
      <c r="D393" s="125"/>
      <c r="E393" s="10"/>
      <c r="F393" s="10"/>
      <c r="G393" s="10"/>
      <c r="H393" s="83"/>
      <c r="I393" s="10"/>
      <c r="J393" s="10"/>
      <c r="K393" s="125"/>
      <c r="L393" s="10"/>
      <c r="M393" s="10"/>
      <c r="O393" s="141"/>
      <c r="P393" s="140"/>
      <c r="Q393" s="125"/>
    </row>
    <row r="394" spans="1:17" ht="14.5" x14ac:dyDescent="0.35">
      <c r="A394" s="10"/>
      <c r="B394" s="10"/>
      <c r="C394" s="10"/>
      <c r="D394" s="125"/>
      <c r="E394" s="10"/>
      <c r="F394" s="10"/>
      <c r="G394" s="10"/>
      <c r="H394" s="83"/>
      <c r="I394" s="10"/>
      <c r="J394" s="10"/>
      <c r="K394" s="125"/>
      <c r="L394" s="10"/>
      <c r="M394" s="10"/>
      <c r="O394" s="141"/>
      <c r="P394" s="140"/>
      <c r="Q394" s="125"/>
    </row>
    <row r="395" spans="1:17" ht="14.5" x14ac:dyDescent="0.35">
      <c r="A395" s="10"/>
      <c r="B395" s="10"/>
      <c r="C395" s="10"/>
      <c r="D395" s="125"/>
      <c r="E395" s="10"/>
      <c r="F395" s="10"/>
      <c r="G395" s="10"/>
      <c r="H395" s="83"/>
      <c r="I395" s="10"/>
      <c r="J395" s="10"/>
      <c r="K395" s="125"/>
      <c r="L395" s="10"/>
      <c r="M395" s="10"/>
      <c r="O395" s="141"/>
      <c r="P395" s="140"/>
      <c r="Q395" s="125"/>
    </row>
    <row r="396" spans="1:17" ht="14.5" x14ac:dyDescent="0.35">
      <c r="A396" s="10"/>
      <c r="B396" s="10"/>
      <c r="C396" s="10"/>
      <c r="D396" s="125"/>
      <c r="E396" s="10"/>
      <c r="F396" s="10"/>
      <c r="G396" s="10"/>
      <c r="H396" s="83"/>
      <c r="I396" s="10"/>
      <c r="J396" s="10"/>
      <c r="K396" s="125"/>
      <c r="L396" s="10"/>
      <c r="M396" s="10"/>
      <c r="O396" s="141"/>
      <c r="P396" s="140"/>
      <c r="Q396" s="125"/>
    </row>
    <row r="397" spans="1:17" ht="14.5" x14ac:dyDescent="0.35">
      <c r="A397" s="10"/>
      <c r="B397" s="10"/>
      <c r="C397" s="10"/>
      <c r="D397" s="125"/>
      <c r="E397" s="10"/>
      <c r="F397" s="10"/>
      <c r="G397" s="10"/>
      <c r="H397" s="83"/>
      <c r="I397" s="10"/>
      <c r="J397" s="10"/>
      <c r="K397" s="125"/>
      <c r="L397" s="10"/>
      <c r="M397" s="10"/>
      <c r="O397" s="141"/>
      <c r="P397" s="140"/>
      <c r="Q397" s="125"/>
    </row>
    <row r="398" spans="1:17" ht="14.5" x14ac:dyDescent="0.35">
      <c r="A398" s="10"/>
      <c r="B398" s="10"/>
      <c r="C398" s="10"/>
      <c r="D398" s="125"/>
      <c r="E398" s="10"/>
      <c r="F398" s="10"/>
      <c r="G398" s="10"/>
      <c r="H398" s="83"/>
      <c r="I398" s="10"/>
      <c r="J398" s="10"/>
      <c r="K398" s="125"/>
      <c r="L398" s="10"/>
      <c r="M398" s="10"/>
      <c r="O398" s="141"/>
      <c r="P398" s="140"/>
      <c r="Q398" s="125"/>
    </row>
    <row r="399" spans="1:17" ht="14.5" x14ac:dyDescent="0.35">
      <c r="A399" s="10"/>
      <c r="B399" s="10"/>
      <c r="C399" s="10"/>
      <c r="D399" s="125"/>
      <c r="E399" s="10"/>
      <c r="F399" s="10"/>
      <c r="G399" s="10"/>
      <c r="H399" s="83"/>
      <c r="I399" s="10"/>
      <c r="J399" s="10"/>
      <c r="K399" s="125"/>
      <c r="L399" s="10"/>
      <c r="M399" s="10"/>
      <c r="O399" s="141"/>
      <c r="P399" s="140"/>
      <c r="Q399" s="125"/>
    </row>
    <row r="400" spans="1:17" ht="14.5" x14ac:dyDescent="0.35">
      <c r="A400" s="10"/>
      <c r="B400" s="10"/>
      <c r="C400" s="10"/>
      <c r="D400" s="125"/>
      <c r="E400" s="10"/>
      <c r="F400" s="10"/>
      <c r="G400" s="10"/>
      <c r="H400" s="83"/>
      <c r="I400" s="10"/>
      <c r="J400" s="10"/>
      <c r="K400" s="125"/>
      <c r="L400" s="10"/>
      <c r="M400" s="10"/>
      <c r="O400" s="141"/>
      <c r="P400" s="140"/>
      <c r="Q400" s="125"/>
    </row>
    <row r="401" spans="1:17" ht="14.5" x14ac:dyDescent="0.35">
      <c r="A401" s="10"/>
      <c r="B401" s="10"/>
      <c r="C401" s="10"/>
      <c r="D401" s="125"/>
      <c r="E401" s="10"/>
      <c r="F401" s="10"/>
      <c r="G401" s="10"/>
      <c r="H401" s="83"/>
      <c r="I401" s="10"/>
      <c r="J401" s="10"/>
      <c r="K401" s="125"/>
      <c r="L401" s="10"/>
      <c r="M401" s="10"/>
      <c r="O401" s="141"/>
      <c r="P401" s="140"/>
      <c r="Q401" s="125"/>
    </row>
    <row r="402" spans="1:17" ht="14.5" x14ac:dyDescent="0.35">
      <c r="A402" s="10"/>
      <c r="B402" s="10"/>
      <c r="C402" s="10"/>
      <c r="D402" s="125"/>
      <c r="E402" s="10"/>
      <c r="F402" s="10"/>
      <c r="G402" s="10"/>
      <c r="H402" s="83"/>
      <c r="I402" s="10"/>
      <c r="J402" s="10"/>
      <c r="K402" s="125"/>
      <c r="L402" s="10"/>
      <c r="M402" s="10"/>
      <c r="O402" s="141"/>
      <c r="P402" s="140"/>
      <c r="Q402" s="125"/>
    </row>
    <row r="403" spans="1:17" ht="14.5" x14ac:dyDescent="0.35">
      <c r="A403" s="10"/>
      <c r="B403" s="10"/>
      <c r="C403" s="10"/>
      <c r="D403" s="125"/>
      <c r="E403" s="10"/>
      <c r="F403" s="10"/>
      <c r="G403" s="10"/>
      <c r="H403" s="83"/>
      <c r="I403" s="10"/>
      <c r="J403" s="10"/>
      <c r="K403" s="125"/>
      <c r="L403" s="10"/>
      <c r="M403" s="10"/>
      <c r="O403" s="141"/>
      <c r="P403" s="140"/>
      <c r="Q403" s="125"/>
    </row>
    <row r="404" spans="1:17" ht="14.5" x14ac:dyDescent="0.35">
      <c r="A404" s="10"/>
      <c r="B404" s="10"/>
      <c r="C404" s="10"/>
      <c r="D404" s="125"/>
      <c r="E404" s="10"/>
      <c r="F404" s="10"/>
      <c r="G404" s="10"/>
      <c r="H404" s="83"/>
      <c r="I404" s="10"/>
      <c r="J404" s="10"/>
      <c r="K404" s="125"/>
      <c r="L404" s="10"/>
      <c r="M404" s="10"/>
      <c r="O404" s="141"/>
      <c r="P404" s="140"/>
      <c r="Q404" s="125"/>
    </row>
    <row r="405" spans="1:17" ht="14.5" x14ac:dyDescent="0.35">
      <c r="A405" s="10"/>
      <c r="B405" s="10"/>
      <c r="C405" s="10"/>
      <c r="D405" s="125"/>
      <c r="E405" s="10"/>
      <c r="F405" s="10"/>
      <c r="G405" s="10"/>
      <c r="H405" s="83"/>
      <c r="I405" s="10"/>
      <c r="J405" s="10"/>
      <c r="K405" s="125"/>
      <c r="L405" s="10"/>
      <c r="M405" s="10"/>
      <c r="O405" s="141"/>
      <c r="P405" s="140"/>
      <c r="Q405" s="125"/>
    </row>
    <row r="406" spans="1:17" ht="14.5" x14ac:dyDescent="0.35">
      <c r="A406" s="10"/>
      <c r="B406" s="10"/>
      <c r="C406" s="10"/>
      <c r="D406" s="125"/>
      <c r="E406" s="10"/>
      <c r="F406" s="10"/>
      <c r="G406" s="10"/>
      <c r="H406" s="83"/>
      <c r="I406" s="10"/>
      <c r="J406" s="10"/>
      <c r="K406" s="125"/>
      <c r="L406" s="10"/>
      <c r="M406" s="10"/>
      <c r="O406" s="141"/>
      <c r="P406" s="140"/>
      <c r="Q406" s="125"/>
    </row>
    <row r="407" spans="1:17" ht="14.5" x14ac:dyDescent="0.35">
      <c r="A407" s="10"/>
      <c r="B407" s="10"/>
      <c r="C407" s="10"/>
      <c r="D407" s="125"/>
      <c r="E407" s="10"/>
      <c r="F407" s="10"/>
      <c r="G407" s="10"/>
      <c r="H407" s="83"/>
      <c r="I407" s="10"/>
      <c r="J407" s="10"/>
      <c r="K407" s="125"/>
      <c r="L407" s="10"/>
      <c r="M407" s="10"/>
      <c r="O407" s="141"/>
      <c r="P407" s="140"/>
      <c r="Q407" s="125"/>
    </row>
    <row r="408" spans="1:17" ht="14.5" x14ac:dyDescent="0.35">
      <c r="A408" s="10"/>
      <c r="B408" s="10"/>
      <c r="C408" s="10"/>
      <c r="D408" s="125"/>
      <c r="E408" s="10"/>
      <c r="F408" s="10"/>
      <c r="G408" s="10"/>
      <c r="H408" s="83"/>
      <c r="I408" s="10"/>
      <c r="J408" s="10"/>
      <c r="K408" s="125"/>
      <c r="L408" s="10"/>
      <c r="M408" s="10"/>
      <c r="O408" s="141"/>
      <c r="P408" s="140"/>
      <c r="Q408" s="125"/>
    </row>
    <row r="409" spans="1:17" ht="14.5" x14ac:dyDescent="0.35">
      <c r="A409" s="10"/>
      <c r="B409" s="10"/>
      <c r="C409" s="10"/>
      <c r="D409" s="125"/>
      <c r="E409" s="10"/>
      <c r="F409" s="10"/>
      <c r="G409" s="10"/>
      <c r="H409" s="83"/>
      <c r="I409" s="10"/>
      <c r="J409" s="10"/>
      <c r="K409" s="125"/>
      <c r="L409" s="10"/>
      <c r="M409" s="10"/>
      <c r="O409" s="141"/>
      <c r="P409" s="140"/>
      <c r="Q409" s="125"/>
    </row>
    <row r="410" spans="1:17" ht="14.5" x14ac:dyDescent="0.35">
      <c r="A410" s="10"/>
      <c r="B410" s="10"/>
      <c r="C410" s="10"/>
      <c r="D410" s="125"/>
      <c r="E410" s="10"/>
      <c r="F410" s="10"/>
      <c r="G410" s="10"/>
      <c r="H410" s="83"/>
      <c r="I410" s="10"/>
      <c r="J410" s="10"/>
      <c r="K410" s="125"/>
      <c r="L410" s="10"/>
      <c r="M410" s="10"/>
      <c r="O410" s="141"/>
      <c r="P410" s="140"/>
      <c r="Q410" s="125"/>
    </row>
    <row r="411" spans="1:17" ht="14.5" x14ac:dyDescent="0.35">
      <c r="A411" s="10"/>
      <c r="B411" s="10"/>
      <c r="C411" s="10"/>
      <c r="D411" s="125"/>
      <c r="E411" s="10"/>
      <c r="F411" s="10"/>
      <c r="G411" s="10"/>
      <c r="H411" s="83"/>
      <c r="I411" s="10"/>
      <c r="J411" s="10"/>
      <c r="K411" s="125"/>
      <c r="L411" s="10"/>
      <c r="M411" s="10"/>
      <c r="O411" s="141"/>
      <c r="P411" s="140"/>
      <c r="Q411" s="125"/>
    </row>
    <row r="412" spans="1:17" ht="14.5" x14ac:dyDescent="0.35">
      <c r="A412" s="10"/>
      <c r="B412" s="10"/>
      <c r="C412" s="10"/>
      <c r="D412" s="125"/>
      <c r="E412" s="10"/>
      <c r="F412" s="10"/>
      <c r="G412" s="10"/>
      <c r="H412" s="83"/>
      <c r="I412" s="10"/>
      <c r="J412" s="10"/>
      <c r="K412" s="125"/>
      <c r="L412" s="10"/>
      <c r="M412" s="10"/>
      <c r="O412" s="141"/>
      <c r="P412" s="140"/>
      <c r="Q412" s="125"/>
    </row>
    <row r="413" spans="1:17" ht="14.5" x14ac:dyDescent="0.35">
      <c r="A413" s="10"/>
      <c r="B413" s="10"/>
      <c r="C413" s="10"/>
      <c r="D413" s="125"/>
      <c r="E413" s="10"/>
      <c r="F413" s="10"/>
      <c r="G413" s="10"/>
      <c r="H413" s="83"/>
      <c r="I413" s="10"/>
      <c r="J413" s="10"/>
      <c r="K413" s="125"/>
      <c r="L413" s="10"/>
      <c r="M413" s="10"/>
      <c r="O413" s="141"/>
      <c r="P413" s="140"/>
      <c r="Q413" s="125"/>
    </row>
    <row r="414" spans="1:17" ht="14.5" x14ac:dyDescent="0.35">
      <c r="A414" s="10"/>
      <c r="B414" s="10"/>
      <c r="C414" s="10"/>
      <c r="D414" s="125"/>
      <c r="E414" s="10"/>
      <c r="F414" s="10"/>
      <c r="G414" s="10"/>
      <c r="H414" s="83"/>
      <c r="I414" s="10"/>
      <c r="J414" s="10"/>
      <c r="K414" s="125"/>
      <c r="L414" s="10"/>
      <c r="M414" s="10"/>
      <c r="O414" s="141"/>
      <c r="P414" s="140"/>
      <c r="Q414" s="125"/>
    </row>
    <row r="415" spans="1:17" ht="14.5" x14ac:dyDescent="0.35">
      <c r="A415" s="10"/>
      <c r="B415" s="10"/>
      <c r="C415" s="10"/>
      <c r="D415" s="125"/>
      <c r="E415" s="10"/>
      <c r="F415" s="10"/>
      <c r="G415" s="10"/>
      <c r="H415" s="83"/>
      <c r="I415" s="10"/>
      <c r="J415" s="10"/>
      <c r="K415" s="125"/>
      <c r="L415" s="10"/>
      <c r="M415" s="10"/>
      <c r="O415" s="141"/>
      <c r="P415" s="140"/>
      <c r="Q415" s="125"/>
    </row>
    <row r="416" spans="1:17" ht="14.5" x14ac:dyDescent="0.35">
      <c r="A416" s="10"/>
      <c r="B416" s="10"/>
      <c r="C416" s="10"/>
      <c r="D416" s="125"/>
      <c r="E416" s="10"/>
      <c r="F416" s="10"/>
      <c r="G416" s="10"/>
      <c r="H416" s="83"/>
      <c r="I416" s="10"/>
      <c r="J416" s="10"/>
      <c r="K416" s="125"/>
      <c r="L416" s="10"/>
      <c r="M416" s="10"/>
      <c r="O416" s="141"/>
      <c r="P416" s="140"/>
      <c r="Q416" s="125"/>
    </row>
    <row r="417" spans="1:17" ht="14.5" x14ac:dyDescent="0.35">
      <c r="A417" s="10"/>
      <c r="B417" s="10"/>
      <c r="C417" s="10"/>
      <c r="D417" s="125"/>
      <c r="E417" s="10"/>
      <c r="F417" s="10"/>
      <c r="G417" s="10"/>
      <c r="H417" s="83"/>
      <c r="I417" s="10"/>
      <c r="J417" s="10"/>
      <c r="K417" s="125"/>
      <c r="L417" s="10"/>
      <c r="M417" s="10"/>
      <c r="O417" s="141"/>
      <c r="P417" s="140"/>
      <c r="Q417" s="125"/>
    </row>
    <row r="418" spans="1:17" ht="14.5" x14ac:dyDescent="0.35">
      <c r="A418" s="10"/>
      <c r="B418" s="10"/>
      <c r="C418" s="10"/>
      <c r="D418" s="125"/>
      <c r="E418" s="10"/>
      <c r="F418" s="10"/>
      <c r="G418" s="10"/>
      <c r="H418" s="83"/>
      <c r="I418" s="10"/>
      <c r="J418" s="10"/>
      <c r="K418" s="125"/>
      <c r="L418" s="10"/>
      <c r="M418" s="10"/>
      <c r="O418" s="141"/>
      <c r="P418" s="140"/>
      <c r="Q418" s="125"/>
    </row>
    <row r="419" spans="1:17" ht="14.5" x14ac:dyDescent="0.35">
      <c r="A419" s="10"/>
      <c r="B419" s="10"/>
      <c r="C419" s="10"/>
      <c r="D419" s="125"/>
      <c r="E419" s="10"/>
      <c r="F419" s="10"/>
      <c r="G419" s="10"/>
      <c r="H419" s="83"/>
      <c r="I419" s="10"/>
      <c r="J419" s="10"/>
      <c r="K419" s="125"/>
      <c r="L419" s="10"/>
      <c r="M419" s="10"/>
      <c r="O419" s="141"/>
      <c r="P419" s="140"/>
      <c r="Q419" s="125"/>
    </row>
    <row r="420" spans="1:17" ht="14.5" x14ac:dyDescent="0.35">
      <c r="A420" s="10"/>
      <c r="B420" s="10"/>
      <c r="C420" s="10"/>
      <c r="D420" s="125"/>
      <c r="E420" s="10"/>
      <c r="F420" s="10"/>
      <c r="G420" s="10"/>
      <c r="H420" s="83"/>
      <c r="I420" s="10"/>
      <c r="J420" s="10"/>
      <c r="K420" s="125"/>
      <c r="L420" s="10"/>
      <c r="M420" s="10"/>
      <c r="O420" s="141"/>
      <c r="P420" s="140"/>
      <c r="Q420" s="125"/>
    </row>
    <row r="421" spans="1:17" ht="14.5" x14ac:dyDescent="0.35">
      <c r="A421" s="10"/>
      <c r="B421" s="10"/>
      <c r="C421" s="10"/>
      <c r="D421" s="125"/>
      <c r="E421" s="10"/>
      <c r="F421" s="10"/>
      <c r="G421" s="10"/>
      <c r="H421" s="83"/>
      <c r="I421" s="10"/>
      <c r="J421" s="10"/>
      <c r="K421" s="125"/>
      <c r="L421" s="10"/>
      <c r="M421" s="10"/>
      <c r="O421" s="141"/>
      <c r="P421" s="140"/>
      <c r="Q421" s="125"/>
    </row>
    <row r="422" spans="1:17" ht="14.5" x14ac:dyDescent="0.35">
      <c r="A422" s="10"/>
      <c r="B422" s="10"/>
      <c r="C422" s="10"/>
      <c r="D422" s="125"/>
      <c r="E422" s="10"/>
      <c r="F422" s="10"/>
      <c r="G422" s="10"/>
      <c r="H422" s="83"/>
      <c r="I422" s="10"/>
      <c r="J422" s="10"/>
      <c r="K422" s="125"/>
      <c r="L422" s="10"/>
      <c r="M422" s="10"/>
      <c r="O422" s="141"/>
      <c r="P422" s="140"/>
      <c r="Q422" s="125"/>
    </row>
    <row r="423" spans="1:17" ht="14.5" x14ac:dyDescent="0.35">
      <c r="A423" s="10"/>
      <c r="B423" s="10"/>
      <c r="C423" s="10"/>
      <c r="D423" s="125"/>
      <c r="E423" s="10"/>
      <c r="F423" s="10"/>
      <c r="G423" s="10"/>
      <c r="H423" s="83"/>
      <c r="I423" s="10"/>
      <c r="J423" s="10"/>
      <c r="K423" s="125"/>
      <c r="L423" s="10"/>
      <c r="M423" s="10"/>
      <c r="O423" s="141"/>
      <c r="P423" s="140"/>
      <c r="Q423" s="125"/>
    </row>
    <row r="424" spans="1:17" ht="14.5" x14ac:dyDescent="0.35">
      <c r="A424" s="10"/>
      <c r="B424" s="10"/>
      <c r="C424" s="10"/>
      <c r="D424" s="125"/>
      <c r="E424" s="10"/>
      <c r="F424" s="10"/>
      <c r="G424" s="10"/>
      <c r="H424" s="83"/>
      <c r="I424" s="10"/>
      <c r="J424" s="10"/>
      <c r="K424" s="125"/>
      <c r="L424" s="10"/>
      <c r="M424" s="10"/>
      <c r="O424" s="141"/>
      <c r="P424" s="140"/>
      <c r="Q424" s="125"/>
    </row>
    <row r="425" spans="1:17" ht="14.5" x14ac:dyDescent="0.35">
      <c r="A425" s="10"/>
      <c r="B425" s="10"/>
      <c r="C425" s="10"/>
      <c r="D425" s="125"/>
      <c r="E425" s="10"/>
      <c r="F425" s="10"/>
      <c r="G425" s="10"/>
      <c r="H425" s="83"/>
      <c r="I425" s="10"/>
      <c r="J425" s="10"/>
      <c r="K425" s="125"/>
      <c r="L425" s="10"/>
      <c r="M425" s="10"/>
      <c r="O425" s="141"/>
      <c r="P425" s="140"/>
      <c r="Q425" s="125"/>
    </row>
    <row r="426" spans="1:17" ht="14.5" x14ac:dyDescent="0.35">
      <c r="A426" s="10"/>
      <c r="B426" s="10"/>
      <c r="C426" s="10"/>
      <c r="D426" s="125"/>
      <c r="E426" s="10"/>
      <c r="F426" s="10"/>
      <c r="G426" s="10"/>
      <c r="H426" s="83"/>
      <c r="I426" s="10"/>
      <c r="J426" s="10"/>
      <c r="K426" s="125"/>
      <c r="L426" s="10"/>
      <c r="M426" s="10"/>
      <c r="O426" s="141"/>
      <c r="P426" s="140"/>
      <c r="Q426" s="125"/>
    </row>
    <row r="427" spans="1:17" ht="14.5" x14ac:dyDescent="0.35">
      <c r="A427" s="10"/>
      <c r="B427" s="10"/>
      <c r="C427" s="10"/>
      <c r="D427" s="125"/>
      <c r="E427" s="10"/>
      <c r="F427" s="10"/>
      <c r="G427" s="10"/>
      <c r="H427" s="83"/>
      <c r="I427" s="10"/>
      <c r="J427" s="10"/>
      <c r="K427" s="125"/>
      <c r="L427" s="10"/>
      <c r="M427" s="10"/>
      <c r="O427" s="141"/>
      <c r="P427" s="140"/>
      <c r="Q427" s="125"/>
    </row>
    <row r="428" spans="1:17" ht="14.5" x14ac:dyDescent="0.35">
      <c r="A428" s="10"/>
      <c r="B428" s="10"/>
      <c r="C428" s="10"/>
      <c r="D428" s="125"/>
      <c r="E428" s="10"/>
      <c r="F428" s="10"/>
      <c r="G428" s="10"/>
      <c r="H428" s="83"/>
      <c r="I428" s="10"/>
      <c r="J428" s="10"/>
      <c r="K428" s="125"/>
      <c r="L428" s="10"/>
      <c r="M428" s="10"/>
      <c r="O428" s="141"/>
      <c r="P428" s="140"/>
      <c r="Q428" s="125"/>
    </row>
    <row r="429" spans="1:17" ht="14.5" x14ac:dyDescent="0.35">
      <c r="A429" s="10"/>
      <c r="B429" s="10"/>
      <c r="C429" s="10"/>
      <c r="D429" s="125"/>
      <c r="E429" s="10"/>
      <c r="F429" s="10"/>
      <c r="G429" s="10"/>
      <c r="H429" s="83"/>
      <c r="I429" s="10"/>
      <c r="J429" s="10"/>
      <c r="K429" s="125"/>
      <c r="L429" s="10"/>
      <c r="M429" s="10"/>
      <c r="O429" s="141"/>
      <c r="P429" s="140"/>
      <c r="Q429" s="125"/>
    </row>
    <row r="430" spans="1:17" ht="14.5" x14ac:dyDescent="0.35">
      <c r="A430" s="10"/>
      <c r="B430" s="10"/>
      <c r="C430" s="10"/>
      <c r="D430" s="125"/>
      <c r="E430" s="10"/>
      <c r="F430" s="10"/>
      <c r="G430" s="10"/>
      <c r="H430" s="83"/>
      <c r="I430" s="10"/>
      <c r="J430" s="10"/>
      <c r="K430" s="125"/>
      <c r="L430" s="10"/>
      <c r="M430" s="10"/>
      <c r="O430" s="141"/>
      <c r="P430" s="140"/>
      <c r="Q430" s="125"/>
    </row>
    <row r="431" spans="1:17" ht="14.5" x14ac:dyDescent="0.35">
      <c r="A431" s="10"/>
      <c r="B431" s="10"/>
      <c r="C431" s="10"/>
      <c r="D431" s="125"/>
      <c r="E431" s="10"/>
      <c r="F431" s="10"/>
      <c r="G431" s="10"/>
      <c r="H431" s="83"/>
      <c r="I431" s="10"/>
      <c r="J431" s="10"/>
      <c r="K431" s="125"/>
      <c r="L431" s="10"/>
      <c r="M431" s="10"/>
      <c r="O431" s="141"/>
      <c r="P431" s="140"/>
      <c r="Q431" s="125"/>
    </row>
    <row r="432" spans="1:17" ht="14.5" x14ac:dyDescent="0.35">
      <c r="A432" s="10"/>
      <c r="B432" s="10"/>
      <c r="C432" s="10"/>
      <c r="D432" s="125"/>
      <c r="E432" s="10"/>
      <c r="F432" s="10"/>
      <c r="G432" s="10"/>
      <c r="H432" s="83"/>
      <c r="I432" s="10"/>
      <c r="J432" s="10"/>
      <c r="K432" s="125"/>
      <c r="L432" s="10"/>
      <c r="M432" s="10"/>
      <c r="O432" s="141"/>
      <c r="P432" s="140"/>
      <c r="Q432" s="125"/>
    </row>
    <row r="433" spans="1:17" ht="14.5" x14ac:dyDescent="0.35">
      <c r="A433" s="10"/>
      <c r="B433" s="10"/>
      <c r="C433" s="10"/>
      <c r="D433" s="125"/>
      <c r="E433" s="10"/>
      <c r="F433" s="10"/>
      <c r="G433" s="10"/>
      <c r="H433" s="83"/>
      <c r="I433" s="10"/>
      <c r="J433" s="10"/>
      <c r="K433" s="125"/>
      <c r="L433" s="10"/>
      <c r="M433" s="10"/>
      <c r="O433" s="141"/>
      <c r="P433" s="140"/>
      <c r="Q433" s="125"/>
    </row>
    <row r="434" spans="1:17" ht="14.5" x14ac:dyDescent="0.35">
      <c r="A434" s="10"/>
      <c r="B434" s="10"/>
      <c r="C434" s="10"/>
      <c r="D434" s="125"/>
      <c r="E434" s="10"/>
      <c r="F434" s="10"/>
      <c r="G434" s="10"/>
      <c r="H434" s="83"/>
      <c r="I434" s="10"/>
      <c r="J434" s="10"/>
      <c r="K434" s="125"/>
      <c r="L434" s="10"/>
      <c r="M434" s="10"/>
      <c r="O434" s="141"/>
      <c r="P434" s="140"/>
      <c r="Q434" s="125"/>
    </row>
    <row r="435" spans="1:17" ht="14.5" x14ac:dyDescent="0.35">
      <c r="A435" s="10"/>
      <c r="B435" s="10"/>
      <c r="C435" s="10"/>
      <c r="D435" s="125"/>
      <c r="E435" s="10"/>
      <c r="F435" s="10"/>
      <c r="G435" s="10"/>
      <c r="H435" s="83"/>
      <c r="I435" s="10"/>
      <c r="J435" s="10"/>
      <c r="K435" s="125"/>
      <c r="L435" s="10"/>
      <c r="M435" s="10"/>
      <c r="O435" s="141"/>
      <c r="P435" s="140"/>
      <c r="Q435" s="125"/>
    </row>
    <row r="436" spans="1:17" ht="14.5" x14ac:dyDescent="0.35">
      <c r="A436" s="10"/>
      <c r="B436" s="10"/>
      <c r="C436" s="10"/>
      <c r="D436" s="125"/>
      <c r="E436" s="10"/>
      <c r="F436" s="10"/>
      <c r="G436" s="10"/>
      <c r="H436" s="83"/>
      <c r="I436" s="10"/>
      <c r="J436" s="10"/>
      <c r="K436" s="125"/>
      <c r="L436" s="10"/>
      <c r="M436" s="10"/>
      <c r="O436" s="141"/>
      <c r="P436" s="140"/>
      <c r="Q436" s="125"/>
    </row>
    <row r="437" spans="1:17" ht="14.5" x14ac:dyDescent="0.35">
      <c r="A437" s="10"/>
      <c r="B437" s="10"/>
      <c r="C437" s="10"/>
      <c r="D437" s="125"/>
      <c r="E437" s="10"/>
      <c r="F437" s="10"/>
      <c r="G437" s="10"/>
      <c r="H437" s="83"/>
      <c r="I437" s="10"/>
      <c r="J437" s="10"/>
      <c r="K437" s="125"/>
      <c r="L437" s="10"/>
      <c r="M437" s="10"/>
      <c r="O437" s="141"/>
      <c r="P437" s="140"/>
      <c r="Q437" s="125"/>
    </row>
    <row r="438" spans="1:17" ht="14.5" x14ac:dyDescent="0.35">
      <c r="A438" s="10"/>
      <c r="B438" s="10"/>
      <c r="C438" s="10"/>
      <c r="D438" s="125"/>
      <c r="E438" s="10"/>
      <c r="F438" s="10"/>
      <c r="G438" s="10"/>
      <c r="H438" s="83"/>
      <c r="I438" s="10"/>
      <c r="J438" s="10"/>
      <c r="K438" s="125"/>
      <c r="L438" s="10"/>
      <c r="M438" s="10"/>
      <c r="O438" s="141"/>
      <c r="P438" s="140"/>
      <c r="Q438" s="125"/>
    </row>
    <row r="439" spans="1:17" ht="14.5" x14ac:dyDescent="0.35">
      <c r="A439" s="10"/>
      <c r="B439" s="10"/>
      <c r="C439" s="10"/>
      <c r="D439" s="125"/>
      <c r="E439" s="10"/>
      <c r="F439" s="10"/>
      <c r="G439" s="10"/>
      <c r="H439" s="83"/>
      <c r="I439" s="10"/>
      <c r="J439" s="10"/>
      <c r="K439" s="125"/>
      <c r="L439" s="10"/>
      <c r="M439" s="10"/>
      <c r="O439" s="141"/>
      <c r="P439" s="140"/>
      <c r="Q439" s="125"/>
    </row>
    <row r="440" spans="1:17" ht="14.5" x14ac:dyDescent="0.35">
      <c r="A440" s="10"/>
      <c r="B440" s="10"/>
      <c r="C440" s="10"/>
      <c r="D440" s="125"/>
      <c r="E440" s="10"/>
      <c r="F440" s="10"/>
      <c r="G440" s="10"/>
      <c r="H440" s="83"/>
      <c r="I440" s="10"/>
      <c r="J440" s="10"/>
      <c r="K440" s="125"/>
      <c r="L440" s="10"/>
      <c r="M440" s="10"/>
      <c r="O440" s="141"/>
      <c r="P440" s="140"/>
      <c r="Q440" s="125"/>
    </row>
    <row r="441" spans="1:17" ht="14.5" x14ac:dyDescent="0.35">
      <c r="A441" s="10"/>
      <c r="B441" s="10"/>
      <c r="C441" s="10"/>
      <c r="D441" s="125"/>
      <c r="E441" s="10"/>
      <c r="F441" s="10"/>
      <c r="G441" s="10"/>
      <c r="H441" s="83"/>
      <c r="I441" s="10"/>
      <c r="J441" s="10"/>
      <c r="K441" s="125"/>
      <c r="L441" s="10"/>
      <c r="M441" s="10"/>
      <c r="O441" s="141"/>
      <c r="P441" s="140"/>
      <c r="Q441" s="125"/>
    </row>
    <row r="442" spans="1:17" ht="14.5" x14ac:dyDescent="0.35">
      <c r="A442" s="10"/>
      <c r="B442" s="10"/>
      <c r="C442" s="10"/>
      <c r="D442" s="125"/>
      <c r="E442" s="10"/>
      <c r="F442" s="10"/>
      <c r="G442" s="10"/>
      <c r="H442" s="83"/>
      <c r="I442" s="10"/>
      <c r="J442" s="10"/>
      <c r="K442" s="125"/>
      <c r="L442" s="10"/>
      <c r="M442" s="10"/>
      <c r="O442" s="141"/>
      <c r="P442" s="140"/>
      <c r="Q442" s="125"/>
    </row>
    <row r="443" spans="1:17" ht="14.5" x14ac:dyDescent="0.35">
      <c r="A443" s="10"/>
      <c r="B443" s="10"/>
      <c r="C443" s="10"/>
      <c r="D443" s="125"/>
      <c r="E443" s="10"/>
      <c r="F443" s="10"/>
      <c r="G443" s="10"/>
      <c r="H443" s="83"/>
      <c r="I443" s="10"/>
      <c r="J443" s="10"/>
      <c r="K443" s="125"/>
      <c r="L443" s="10"/>
      <c r="M443" s="10"/>
      <c r="O443" s="141"/>
      <c r="P443" s="140"/>
      <c r="Q443" s="125"/>
    </row>
    <row r="444" spans="1:17" ht="14.5" x14ac:dyDescent="0.35">
      <c r="A444" s="10"/>
      <c r="B444" s="10"/>
      <c r="C444" s="10"/>
      <c r="D444" s="125"/>
      <c r="E444" s="10"/>
      <c r="F444" s="10"/>
      <c r="G444" s="10"/>
      <c r="H444" s="83"/>
      <c r="I444" s="10"/>
      <c r="J444" s="10"/>
      <c r="K444" s="125"/>
      <c r="L444" s="10"/>
      <c r="M444" s="10"/>
      <c r="O444" s="141"/>
      <c r="P444" s="140"/>
      <c r="Q444" s="125"/>
    </row>
    <row r="445" spans="1:17" ht="14.5" x14ac:dyDescent="0.35">
      <c r="A445" s="10"/>
      <c r="B445" s="10"/>
      <c r="C445" s="10"/>
      <c r="D445" s="125"/>
      <c r="E445" s="10"/>
      <c r="F445" s="10"/>
      <c r="G445" s="10"/>
      <c r="H445" s="83"/>
      <c r="I445" s="10"/>
      <c r="J445" s="10"/>
      <c r="K445" s="125"/>
      <c r="L445" s="10"/>
      <c r="M445" s="10"/>
      <c r="O445" s="141"/>
      <c r="P445" s="140"/>
      <c r="Q445" s="125"/>
    </row>
    <row r="446" spans="1:17" ht="14.5" x14ac:dyDescent="0.35">
      <c r="A446" s="10"/>
      <c r="B446" s="10"/>
      <c r="C446" s="10"/>
      <c r="D446" s="125"/>
      <c r="E446" s="10"/>
      <c r="F446" s="10"/>
      <c r="G446" s="10"/>
      <c r="H446" s="83"/>
      <c r="I446" s="10"/>
      <c r="J446" s="10"/>
      <c r="K446" s="125"/>
      <c r="L446" s="10"/>
      <c r="M446" s="10"/>
      <c r="O446" s="141"/>
      <c r="P446" s="140"/>
      <c r="Q446" s="125"/>
    </row>
    <row r="447" spans="1:17" ht="14.5" x14ac:dyDescent="0.35">
      <c r="A447" s="10"/>
      <c r="B447" s="10"/>
      <c r="C447" s="10"/>
      <c r="D447" s="125"/>
      <c r="E447" s="10"/>
      <c r="F447" s="10"/>
      <c r="G447" s="10"/>
      <c r="H447" s="83"/>
      <c r="I447" s="10"/>
      <c r="J447" s="10"/>
      <c r="K447" s="125"/>
      <c r="L447" s="10"/>
      <c r="M447" s="10"/>
      <c r="O447" s="141"/>
      <c r="P447" s="140"/>
      <c r="Q447" s="125"/>
    </row>
    <row r="448" spans="1:17" ht="14.5" x14ac:dyDescent="0.35">
      <c r="A448" s="10"/>
      <c r="B448" s="10"/>
      <c r="C448" s="10"/>
      <c r="D448" s="125"/>
      <c r="E448" s="10"/>
      <c r="F448" s="10"/>
      <c r="G448" s="10"/>
      <c r="H448" s="83"/>
      <c r="I448" s="10"/>
      <c r="J448" s="10"/>
      <c r="K448" s="125"/>
      <c r="L448" s="10"/>
      <c r="M448" s="10"/>
      <c r="O448" s="141"/>
      <c r="P448" s="140"/>
      <c r="Q448" s="125"/>
    </row>
    <row r="449" spans="1:17" ht="14.5" x14ac:dyDescent="0.35">
      <c r="A449" s="10"/>
      <c r="B449" s="10"/>
      <c r="C449" s="10"/>
      <c r="D449" s="125"/>
      <c r="E449" s="10"/>
      <c r="F449" s="10"/>
      <c r="G449" s="10"/>
      <c r="H449" s="83"/>
      <c r="I449" s="10"/>
      <c r="J449" s="10"/>
      <c r="K449" s="125"/>
      <c r="L449" s="10"/>
      <c r="M449" s="10"/>
      <c r="O449" s="141"/>
      <c r="P449" s="140"/>
      <c r="Q449" s="125"/>
    </row>
    <row r="450" spans="1:17" ht="14.5" x14ac:dyDescent="0.35">
      <c r="A450" s="10"/>
      <c r="B450" s="10"/>
      <c r="C450" s="10"/>
      <c r="D450" s="125"/>
      <c r="E450" s="10"/>
      <c r="F450" s="10"/>
      <c r="G450" s="10"/>
      <c r="H450" s="83"/>
      <c r="I450" s="10"/>
      <c r="J450" s="10"/>
      <c r="K450" s="125"/>
      <c r="L450" s="10"/>
      <c r="M450" s="10"/>
      <c r="O450" s="141"/>
      <c r="P450" s="140"/>
      <c r="Q450" s="125"/>
    </row>
    <row r="451" spans="1:17" ht="14.5" x14ac:dyDescent="0.35">
      <c r="A451" s="10"/>
      <c r="B451" s="10"/>
      <c r="C451" s="10"/>
      <c r="D451" s="125"/>
      <c r="E451" s="10"/>
      <c r="F451" s="10"/>
      <c r="G451" s="10"/>
      <c r="H451" s="83"/>
      <c r="I451" s="10"/>
      <c r="J451" s="10"/>
      <c r="K451" s="125"/>
      <c r="L451" s="10"/>
      <c r="M451" s="10"/>
      <c r="O451" s="141"/>
      <c r="P451" s="140"/>
      <c r="Q451" s="125"/>
    </row>
    <row r="452" spans="1:17" ht="14.5" x14ac:dyDescent="0.35">
      <c r="A452" s="10"/>
      <c r="B452" s="10"/>
      <c r="C452" s="10"/>
      <c r="D452" s="125"/>
      <c r="E452" s="10"/>
      <c r="F452" s="10"/>
      <c r="G452" s="10"/>
      <c r="H452" s="83"/>
      <c r="I452" s="10"/>
      <c r="J452" s="10"/>
      <c r="K452" s="125"/>
      <c r="L452" s="10"/>
      <c r="M452" s="10"/>
      <c r="O452" s="141"/>
      <c r="P452" s="140"/>
      <c r="Q452" s="125"/>
    </row>
    <row r="453" spans="1:17" ht="14.5" x14ac:dyDescent="0.35">
      <c r="A453" s="10"/>
      <c r="B453" s="10"/>
      <c r="C453" s="10"/>
      <c r="D453" s="125"/>
      <c r="E453" s="10"/>
      <c r="F453" s="10"/>
      <c r="G453" s="10"/>
      <c r="H453" s="83"/>
      <c r="I453" s="10"/>
      <c r="J453" s="10"/>
      <c r="K453" s="125"/>
      <c r="L453" s="10"/>
      <c r="M453" s="10"/>
      <c r="O453" s="141"/>
      <c r="P453" s="140"/>
      <c r="Q453" s="125"/>
    </row>
    <row r="454" spans="1:17" ht="14.5" x14ac:dyDescent="0.35">
      <c r="A454" s="10"/>
      <c r="B454" s="10"/>
      <c r="C454" s="10"/>
      <c r="D454" s="125"/>
      <c r="E454" s="10"/>
      <c r="F454" s="10"/>
      <c r="G454" s="10"/>
      <c r="H454" s="83"/>
      <c r="I454" s="10"/>
      <c r="J454" s="10"/>
      <c r="K454" s="125"/>
      <c r="L454" s="10"/>
      <c r="M454" s="10"/>
      <c r="O454" s="141"/>
      <c r="P454" s="140"/>
      <c r="Q454" s="125"/>
    </row>
    <row r="455" spans="1:17" ht="14.5" x14ac:dyDescent="0.35">
      <c r="A455" s="10"/>
      <c r="B455" s="10"/>
      <c r="C455" s="10"/>
      <c r="D455" s="125"/>
      <c r="E455" s="10"/>
      <c r="F455" s="10"/>
      <c r="G455" s="10"/>
      <c r="H455" s="83"/>
      <c r="I455" s="10"/>
      <c r="J455" s="10"/>
      <c r="K455" s="125"/>
      <c r="L455" s="10"/>
      <c r="M455" s="10"/>
      <c r="O455" s="141"/>
      <c r="P455" s="140"/>
      <c r="Q455" s="125"/>
    </row>
    <row r="456" spans="1:17" ht="14.5" x14ac:dyDescent="0.35">
      <c r="A456" s="10"/>
      <c r="B456" s="10"/>
      <c r="C456" s="10"/>
      <c r="D456" s="125"/>
      <c r="E456" s="10"/>
      <c r="F456" s="10"/>
      <c r="G456" s="10"/>
      <c r="H456" s="83"/>
      <c r="I456" s="10"/>
      <c r="J456" s="10"/>
      <c r="K456" s="125"/>
      <c r="L456" s="10"/>
      <c r="M456" s="10"/>
      <c r="O456" s="141"/>
      <c r="P456" s="140"/>
      <c r="Q456" s="125"/>
    </row>
    <row r="457" spans="1:17" ht="14.5" x14ac:dyDescent="0.35">
      <c r="A457" s="10"/>
      <c r="B457" s="10"/>
      <c r="C457" s="10"/>
      <c r="D457" s="125"/>
      <c r="E457" s="10"/>
      <c r="F457" s="10"/>
      <c r="G457" s="10"/>
      <c r="H457" s="83"/>
      <c r="I457" s="10"/>
      <c r="J457" s="10"/>
      <c r="K457" s="125"/>
      <c r="L457" s="10"/>
      <c r="M457" s="10"/>
      <c r="O457" s="141"/>
      <c r="P457" s="140"/>
      <c r="Q457" s="125"/>
    </row>
    <row r="458" spans="1:17" ht="14.5" x14ac:dyDescent="0.35">
      <c r="A458" s="10"/>
      <c r="B458" s="10"/>
      <c r="C458" s="10"/>
      <c r="D458" s="125"/>
      <c r="E458" s="10"/>
      <c r="F458" s="10"/>
      <c r="G458" s="10"/>
      <c r="H458" s="83"/>
      <c r="I458" s="10"/>
      <c r="J458" s="10"/>
      <c r="K458" s="125"/>
      <c r="L458" s="10"/>
      <c r="M458" s="10"/>
      <c r="O458" s="141"/>
      <c r="P458" s="140"/>
      <c r="Q458" s="125"/>
    </row>
    <row r="459" spans="1:17" ht="14.5" x14ac:dyDescent="0.35">
      <c r="A459" s="10"/>
      <c r="B459" s="10"/>
      <c r="C459" s="10"/>
      <c r="D459" s="125"/>
      <c r="E459" s="10"/>
      <c r="F459" s="10"/>
      <c r="G459" s="10"/>
      <c r="H459" s="83"/>
      <c r="I459" s="10"/>
      <c r="J459" s="10"/>
      <c r="K459" s="125"/>
      <c r="L459" s="10"/>
      <c r="M459" s="10"/>
      <c r="O459" s="141"/>
      <c r="P459" s="140"/>
      <c r="Q459" s="125"/>
    </row>
    <row r="460" spans="1:17" ht="14.5" x14ac:dyDescent="0.35">
      <c r="A460" s="10"/>
      <c r="B460" s="10"/>
      <c r="C460" s="10"/>
      <c r="D460" s="125"/>
      <c r="E460" s="10"/>
      <c r="F460" s="10"/>
      <c r="G460" s="10"/>
      <c r="H460" s="83"/>
      <c r="I460" s="10"/>
      <c r="J460" s="10"/>
      <c r="K460" s="125"/>
      <c r="L460" s="10"/>
      <c r="M460" s="10"/>
      <c r="O460" s="141"/>
      <c r="P460" s="140"/>
      <c r="Q460" s="125"/>
    </row>
    <row r="461" spans="1:17" ht="14.5" x14ac:dyDescent="0.35">
      <c r="A461" s="10"/>
      <c r="B461" s="10"/>
      <c r="C461" s="10"/>
      <c r="D461" s="125"/>
      <c r="E461" s="10"/>
      <c r="F461" s="10"/>
      <c r="G461" s="10"/>
      <c r="H461" s="83"/>
      <c r="I461" s="10"/>
      <c r="J461" s="10"/>
      <c r="K461" s="125"/>
      <c r="L461" s="10"/>
      <c r="M461" s="10"/>
      <c r="O461" s="141"/>
      <c r="P461" s="140"/>
      <c r="Q461" s="125"/>
    </row>
    <row r="462" spans="1:17" ht="14.5" x14ac:dyDescent="0.35">
      <c r="A462" s="10"/>
      <c r="B462" s="10"/>
      <c r="C462" s="10"/>
      <c r="D462" s="125"/>
      <c r="E462" s="10"/>
      <c r="F462" s="10"/>
      <c r="G462" s="10"/>
      <c r="H462" s="83"/>
      <c r="I462" s="10"/>
      <c r="J462" s="10"/>
      <c r="K462" s="125"/>
      <c r="L462" s="10"/>
      <c r="M462" s="10"/>
      <c r="O462" s="141"/>
      <c r="P462" s="140"/>
      <c r="Q462" s="125"/>
    </row>
    <row r="463" spans="1:17" ht="14.5" x14ac:dyDescent="0.35">
      <c r="A463" s="10"/>
      <c r="B463" s="10"/>
      <c r="C463" s="10"/>
      <c r="D463" s="125"/>
      <c r="E463" s="10"/>
      <c r="F463" s="10"/>
      <c r="G463" s="10"/>
      <c r="H463" s="83"/>
      <c r="I463" s="10"/>
      <c r="J463" s="10"/>
      <c r="K463" s="125"/>
      <c r="L463" s="10"/>
      <c r="M463" s="10"/>
      <c r="O463" s="141"/>
      <c r="P463" s="140"/>
      <c r="Q463" s="125"/>
    </row>
    <row r="464" spans="1:17" ht="14.5" x14ac:dyDescent="0.35">
      <c r="A464" s="10"/>
      <c r="B464" s="10"/>
      <c r="C464" s="10"/>
      <c r="D464" s="125"/>
      <c r="E464" s="10"/>
      <c r="F464" s="10"/>
      <c r="G464" s="10"/>
      <c r="H464" s="83"/>
      <c r="I464" s="10"/>
      <c r="J464" s="10"/>
      <c r="K464" s="125"/>
      <c r="L464" s="10"/>
      <c r="M464" s="10"/>
      <c r="O464" s="141"/>
      <c r="P464" s="140"/>
      <c r="Q464" s="125"/>
    </row>
    <row r="465" spans="1:17" ht="14.5" x14ac:dyDescent="0.35">
      <c r="A465" s="10"/>
      <c r="B465" s="10"/>
      <c r="C465" s="10"/>
      <c r="D465" s="125"/>
      <c r="E465" s="10"/>
      <c r="F465" s="10"/>
      <c r="G465" s="10"/>
      <c r="H465" s="83"/>
      <c r="I465" s="10"/>
      <c r="J465" s="10"/>
      <c r="K465" s="125"/>
      <c r="L465" s="10"/>
      <c r="M465" s="10"/>
      <c r="O465" s="141"/>
      <c r="P465" s="140"/>
      <c r="Q465" s="125"/>
    </row>
    <row r="466" spans="1:17" ht="14.5" x14ac:dyDescent="0.35">
      <c r="A466" s="10"/>
      <c r="B466" s="10"/>
      <c r="C466" s="10"/>
      <c r="D466" s="125"/>
      <c r="E466" s="10"/>
      <c r="F466" s="10"/>
      <c r="G466" s="10"/>
      <c r="H466" s="83"/>
      <c r="I466" s="10"/>
      <c r="J466" s="10"/>
      <c r="K466" s="125"/>
      <c r="L466" s="10"/>
      <c r="M466" s="10"/>
      <c r="O466" s="141"/>
      <c r="P466" s="140"/>
      <c r="Q466" s="125"/>
    </row>
    <row r="467" spans="1:17" ht="14.5" x14ac:dyDescent="0.35">
      <c r="A467" s="10"/>
      <c r="B467" s="10"/>
      <c r="C467" s="10"/>
      <c r="D467" s="125"/>
      <c r="E467" s="10"/>
      <c r="F467" s="10"/>
      <c r="G467" s="10"/>
      <c r="H467" s="83"/>
      <c r="I467" s="10"/>
      <c r="J467" s="10"/>
      <c r="K467" s="125"/>
      <c r="L467" s="10"/>
      <c r="M467" s="10"/>
      <c r="O467" s="141"/>
      <c r="P467" s="140"/>
      <c r="Q467" s="125"/>
    </row>
    <row r="468" spans="1:17" ht="14.5" x14ac:dyDescent="0.35">
      <c r="A468" s="10"/>
      <c r="B468" s="10"/>
      <c r="C468" s="10"/>
      <c r="D468" s="125"/>
      <c r="E468" s="10"/>
      <c r="F468" s="10"/>
      <c r="G468" s="10"/>
      <c r="H468" s="83"/>
      <c r="I468" s="10"/>
      <c r="J468" s="10"/>
      <c r="K468" s="125"/>
      <c r="L468" s="10"/>
      <c r="M468" s="10"/>
      <c r="O468" s="141"/>
      <c r="P468" s="140"/>
      <c r="Q468" s="125"/>
    </row>
    <row r="469" spans="1:17" ht="14.5" x14ac:dyDescent="0.35">
      <c r="A469" s="10"/>
      <c r="B469" s="10"/>
      <c r="C469" s="10"/>
      <c r="D469" s="125"/>
      <c r="E469" s="10"/>
      <c r="F469" s="10"/>
      <c r="G469" s="10"/>
      <c r="H469" s="83"/>
      <c r="I469" s="10"/>
      <c r="J469" s="10"/>
      <c r="K469" s="125"/>
      <c r="L469" s="10"/>
      <c r="M469" s="10"/>
      <c r="O469" s="141"/>
      <c r="P469" s="140"/>
      <c r="Q469" s="125"/>
    </row>
    <row r="470" spans="1:17" ht="14.5" x14ac:dyDescent="0.35">
      <c r="A470" s="10"/>
      <c r="B470" s="10"/>
      <c r="C470" s="10"/>
      <c r="D470" s="125"/>
      <c r="E470" s="10"/>
      <c r="F470" s="10"/>
      <c r="G470" s="10"/>
      <c r="H470" s="83"/>
      <c r="I470" s="10"/>
      <c r="J470" s="10"/>
      <c r="K470" s="125"/>
      <c r="L470" s="10"/>
      <c r="M470" s="10"/>
      <c r="O470" s="141"/>
      <c r="P470" s="140"/>
      <c r="Q470" s="125"/>
    </row>
    <row r="471" spans="1:17" ht="14.5" x14ac:dyDescent="0.35">
      <c r="A471" s="10"/>
      <c r="B471" s="10"/>
      <c r="C471" s="10"/>
      <c r="D471" s="125"/>
      <c r="E471" s="10"/>
      <c r="F471" s="10"/>
      <c r="G471" s="10"/>
      <c r="H471" s="83"/>
      <c r="I471" s="10"/>
      <c r="J471" s="10"/>
      <c r="K471" s="125"/>
      <c r="L471" s="10"/>
      <c r="M471" s="10"/>
      <c r="O471" s="141"/>
      <c r="P471" s="140"/>
      <c r="Q471" s="125"/>
    </row>
    <row r="472" spans="1:17" ht="14.5" x14ac:dyDescent="0.35">
      <c r="A472" s="10"/>
      <c r="B472" s="10"/>
      <c r="C472" s="10"/>
      <c r="D472" s="125"/>
      <c r="E472" s="10"/>
      <c r="F472" s="10"/>
      <c r="G472" s="10"/>
      <c r="H472" s="83"/>
      <c r="I472" s="10"/>
      <c r="J472" s="10"/>
      <c r="K472" s="125"/>
      <c r="L472" s="10"/>
      <c r="M472" s="10"/>
      <c r="O472" s="141"/>
      <c r="P472" s="140"/>
      <c r="Q472" s="125"/>
    </row>
    <row r="473" spans="1:17" ht="14.5" x14ac:dyDescent="0.35">
      <c r="A473" s="10"/>
      <c r="B473" s="10"/>
      <c r="C473" s="10"/>
      <c r="D473" s="125"/>
      <c r="E473" s="10"/>
      <c r="F473" s="10"/>
      <c r="G473" s="10"/>
      <c r="H473" s="83"/>
      <c r="I473" s="10"/>
      <c r="J473" s="10"/>
      <c r="K473" s="125"/>
      <c r="L473" s="10"/>
      <c r="M473" s="10"/>
      <c r="O473" s="141"/>
      <c r="P473" s="140"/>
      <c r="Q473" s="125"/>
    </row>
    <row r="474" spans="1:17" ht="14.5" x14ac:dyDescent="0.35">
      <c r="A474" s="10"/>
      <c r="B474" s="10"/>
      <c r="C474" s="10"/>
      <c r="D474" s="125"/>
      <c r="E474" s="10"/>
      <c r="F474" s="10"/>
      <c r="G474" s="10"/>
      <c r="H474" s="83"/>
      <c r="I474" s="10"/>
      <c r="J474" s="10"/>
      <c r="K474" s="125"/>
      <c r="L474" s="10"/>
      <c r="M474" s="10"/>
      <c r="O474" s="141"/>
      <c r="P474" s="140"/>
      <c r="Q474" s="125"/>
    </row>
    <row r="475" spans="1:17" ht="14.5" x14ac:dyDescent="0.35">
      <c r="A475" s="10"/>
      <c r="B475" s="10"/>
      <c r="C475" s="10"/>
      <c r="D475" s="125"/>
      <c r="E475" s="10"/>
      <c r="F475" s="10"/>
      <c r="G475" s="10"/>
      <c r="H475" s="83"/>
      <c r="I475" s="10"/>
      <c r="J475" s="10"/>
      <c r="K475" s="125"/>
      <c r="L475" s="10"/>
      <c r="M475" s="10"/>
      <c r="O475" s="141"/>
      <c r="P475" s="140"/>
      <c r="Q475" s="125"/>
    </row>
    <row r="476" spans="1:17" ht="14.5" x14ac:dyDescent="0.35">
      <c r="A476" s="10"/>
      <c r="B476" s="10"/>
      <c r="C476" s="10"/>
      <c r="D476" s="125"/>
      <c r="E476" s="10"/>
      <c r="F476" s="10"/>
      <c r="G476" s="10"/>
      <c r="H476" s="83"/>
      <c r="I476" s="10"/>
      <c r="J476" s="10"/>
      <c r="K476" s="125"/>
      <c r="L476" s="10"/>
      <c r="M476" s="10"/>
      <c r="O476" s="141"/>
      <c r="P476" s="140"/>
      <c r="Q476" s="125"/>
    </row>
    <row r="477" spans="1:17" ht="14.5" x14ac:dyDescent="0.35">
      <c r="A477" s="10"/>
      <c r="B477" s="10"/>
      <c r="C477" s="10"/>
      <c r="D477" s="125"/>
      <c r="E477" s="10"/>
      <c r="F477" s="10"/>
      <c r="G477" s="10"/>
      <c r="H477" s="83"/>
      <c r="I477" s="10"/>
      <c r="J477" s="10"/>
      <c r="K477" s="125"/>
      <c r="L477" s="10"/>
      <c r="M477" s="10"/>
      <c r="O477" s="141"/>
      <c r="P477" s="140"/>
      <c r="Q477" s="125"/>
    </row>
    <row r="478" spans="1:17" ht="14.5" x14ac:dyDescent="0.35">
      <c r="A478" s="10"/>
      <c r="B478" s="10"/>
      <c r="C478" s="10"/>
      <c r="D478" s="125"/>
      <c r="E478" s="10"/>
      <c r="F478" s="10"/>
      <c r="G478" s="10"/>
      <c r="H478" s="83"/>
      <c r="I478" s="10"/>
      <c r="J478" s="10"/>
      <c r="K478" s="125"/>
      <c r="L478" s="10"/>
      <c r="M478" s="10"/>
      <c r="O478" s="141"/>
      <c r="P478" s="140"/>
      <c r="Q478" s="125"/>
    </row>
    <row r="479" spans="1:17" ht="14.5" x14ac:dyDescent="0.35">
      <c r="A479" s="10"/>
      <c r="B479" s="10"/>
      <c r="C479" s="10"/>
      <c r="D479" s="125"/>
      <c r="E479" s="10"/>
      <c r="F479" s="10"/>
      <c r="G479" s="10"/>
      <c r="H479" s="83"/>
      <c r="I479" s="10"/>
      <c r="J479" s="10"/>
      <c r="K479" s="125"/>
      <c r="L479" s="10"/>
      <c r="M479" s="10"/>
      <c r="O479" s="141"/>
      <c r="P479" s="140"/>
      <c r="Q479" s="125"/>
    </row>
    <row r="480" spans="1:17" ht="14.5" x14ac:dyDescent="0.35">
      <c r="A480" s="10"/>
      <c r="B480" s="10"/>
      <c r="C480" s="10"/>
      <c r="D480" s="125"/>
      <c r="E480" s="10"/>
      <c r="F480" s="10"/>
      <c r="G480" s="10"/>
      <c r="H480" s="83"/>
      <c r="I480" s="10"/>
      <c r="J480" s="10"/>
      <c r="K480" s="125"/>
      <c r="L480" s="10"/>
      <c r="M480" s="10"/>
      <c r="O480" s="141"/>
      <c r="P480" s="140"/>
      <c r="Q480" s="125"/>
    </row>
    <row r="481" spans="1:17" ht="14.5" x14ac:dyDescent="0.35">
      <c r="A481" s="10"/>
      <c r="B481" s="10"/>
      <c r="C481" s="10"/>
      <c r="D481" s="125"/>
      <c r="E481" s="10"/>
      <c r="F481" s="10"/>
      <c r="G481" s="10"/>
      <c r="H481" s="83"/>
      <c r="I481" s="10"/>
      <c r="J481" s="10"/>
      <c r="K481" s="125"/>
      <c r="L481" s="10"/>
      <c r="M481" s="10"/>
      <c r="O481" s="141"/>
      <c r="P481" s="140"/>
      <c r="Q481" s="125"/>
    </row>
    <row r="482" spans="1:17" ht="14.5" x14ac:dyDescent="0.35">
      <c r="A482" s="10"/>
      <c r="B482" s="10"/>
      <c r="C482" s="10"/>
      <c r="D482" s="125"/>
      <c r="E482" s="10"/>
      <c r="F482" s="10"/>
      <c r="G482" s="10"/>
      <c r="H482" s="83"/>
      <c r="I482" s="10"/>
      <c r="J482" s="10"/>
      <c r="K482" s="125"/>
      <c r="L482" s="10"/>
      <c r="M482" s="10"/>
      <c r="O482" s="141"/>
      <c r="P482" s="140"/>
      <c r="Q482" s="125"/>
    </row>
    <row r="483" spans="1:17" ht="14.5" x14ac:dyDescent="0.35">
      <c r="A483" s="10"/>
      <c r="B483" s="10"/>
      <c r="C483" s="10"/>
      <c r="D483" s="125"/>
      <c r="E483" s="10"/>
      <c r="F483" s="10"/>
      <c r="G483" s="10"/>
      <c r="H483" s="83"/>
      <c r="I483" s="10"/>
      <c r="J483" s="10"/>
      <c r="K483" s="125"/>
      <c r="L483" s="10"/>
      <c r="M483" s="10"/>
      <c r="O483" s="141"/>
      <c r="P483" s="140"/>
      <c r="Q483" s="125"/>
    </row>
    <row r="484" spans="1:17" ht="14.5" x14ac:dyDescent="0.35">
      <c r="A484" s="10"/>
      <c r="B484" s="10"/>
      <c r="C484" s="10"/>
      <c r="D484" s="125"/>
      <c r="E484" s="10"/>
      <c r="F484" s="10"/>
      <c r="G484" s="10"/>
      <c r="H484" s="83"/>
      <c r="I484" s="10"/>
      <c r="J484" s="10"/>
      <c r="K484" s="125"/>
      <c r="L484" s="10"/>
      <c r="M484" s="10"/>
      <c r="O484" s="141"/>
      <c r="P484" s="140"/>
      <c r="Q484" s="125"/>
    </row>
    <row r="485" spans="1:17" ht="14.5" x14ac:dyDescent="0.35">
      <c r="A485" s="10"/>
      <c r="B485" s="10"/>
      <c r="C485" s="10"/>
      <c r="D485" s="125"/>
      <c r="E485" s="10"/>
      <c r="F485" s="10"/>
      <c r="G485" s="10"/>
      <c r="H485" s="83"/>
      <c r="I485" s="10"/>
      <c r="J485" s="10"/>
      <c r="K485" s="125"/>
      <c r="L485" s="10"/>
      <c r="M485" s="10"/>
      <c r="O485" s="141"/>
      <c r="P485" s="140"/>
      <c r="Q485" s="125"/>
    </row>
    <row r="486" spans="1:17" ht="14.5" x14ac:dyDescent="0.35">
      <c r="A486" s="10"/>
      <c r="B486" s="10"/>
      <c r="C486" s="10"/>
      <c r="D486" s="125"/>
      <c r="E486" s="10"/>
      <c r="F486" s="10"/>
      <c r="G486" s="10"/>
      <c r="H486" s="83"/>
      <c r="I486" s="10"/>
      <c r="J486" s="10"/>
      <c r="K486" s="125"/>
      <c r="L486" s="10"/>
      <c r="M486" s="10"/>
      <c r="O486" s="141"/>
      <c r="P486" s="140"/>
      <c r="Q486" s="125"/>
    </row>
    <row r="487" spans="1:17" ht="14.5" x14ac:dyDescent="0.35">
      <c r="A487" s="10"/>
      <c r="B487" s="10"/>
      <c r="C487" s="10"/>
      <c r="D487" s="125"/>
      <c r="E487" s="10"/>
      <c r="F487" s="10"/>
      <c r="G487" s="10"/>
      <c r="H487" s="83"/>
      <c r="I487" s="10"/>
      <c r="J487" s="10"/>
      <c r="K487" s="125"/>
      <c r="L487" s="10"/>
      <c r="M487" s="10"/>
      <c r="O487" s="141"/>
      <c r="P487" s="140"/>
      <c r="Q487" s="125"/>
    </row>
    <row r="488" spans="1:17" ht="14.5" x14ac:dyDescent="0.35">
      <c r="A488" s="10"/>
      <c r="B488" s="10"/>
      <c r="C488" s="10"/>
      <c r="D488" s="125"/>
      <c r="E488" s="10"/>
      <c r="F488" s="10"/>
      <c r="G488" s="10"/>
      <c r="H488" s="83"/>
      <c r="I488" s="10"/>
      <c r="J488" s="10"/>
      <c r="K488" s="125"/>
      <c r="L488" s="10"/>
      <c r="M488" s="10"/>
      <c r="O488" s="141"/>
      <c r="P488" s="140"/>
      <c r="Q488" s="125"/>
    </row>
    <row r="489" spans="1:17" ht="14.5" x14ac:dyDescent="0.35">
      <c r="A489" s="10"/>
      <c r="B489" s="10"/>
      <c r="C489" s="10"/>
      <c r="D489" s="125"/>
      <c r="E489" s="10"/>
      <c r="F489" s="10"/>
      <c r="G489" s="10"/>
      <c r="H489" s="83"/>
      <c r="I489" s="10"/>
      <c r="J489" s="10"/>
      <c r="K489" s="125"/>
      <c r="L489" s="10"/>
      <c r="M489" s="10"/>
      <c r="O489" s="141"/>
      <c r="P489" s="140"/>
      <c r="Q489" s="125"/>
    </row>
    <row r="490" spans="1:17" ht="14.5" x14ac:dyDescent="0.35">
      <c r="A490" s="10"/>
      <c r="B490" s="10"/>
      <c r="C490" s="10"/>
      <c r="D490" s="125"/>
      <c r="E490" s="10"/>
      <c r="F490" s="10"/>
      <c r="G490" s="10"/>
      <c r="H490" s="83"/>
      <c r="I490" s="10"/>
      <c r="J490" s="10"/>
      <c r="K490" s="125"/>
      <c r="L490" s="10"/>
      <c r="M490" s="10"/>
      <c r="O490" s="141"/>
      <c r="P490" s="140"/>
      <c r="Q490" s="125"/>
    </row>
    <row r="491" spans="1:17" ht="14.5" x14ac:dyDescent="0.35">
      <c r="A491" s="10"/>
      <c r="B491" s="10"/>
      <c r="C491" s="10"/>
      <c r="D491" s="125"/>
      <c r="E491" s="10"/>
      <c r="F491" s="10"/>
      <c r="G491" s="10"/>
      <c r="H491" s="83"/>
      <c r="I491" s="10"/>
      <c r="J491" s="10"/>
      <c r="K491" s="125"/>
      <c r="L491" s="10"/>
      <c r="M491" s="10"/>
      <c r="O491" s="141"/>
      <c r="P491" s="140"/>
      <c r="Q491" s="125"/>
    </row>
    <row r="492" spans="1:17" ht="14.5" x14ac:dyDescent="0.35">
      <c r="A492" s="10"/>
      <c r="B492" s="10"/>
      <c r="C492" s="10"/>
      <c r="D492" s="125"/>
      <c r="E492" s="10"/>
      <c r="F492" s="10"/>
      <c r="G492" s="10"/>
      <c r="H492" s="83"/>
      <c r="I492" s="10"/>
      <c r="J492" s="10"/>
      <c r="K492" s="125"/>
      <c r="L492" s="10"/>
      <c r="M492" s="10"/>
      <c r="O492" s="141"/>
      <c r="P492" s="140"/>
      <c r="Q492" s="125"/>
    </row>
    <row r="493" spans="1:17" ht="14.5" x14ac:dyDescent="0.35">
      <c r="A493" s="10"/>
      <c r="B493" s="10"/>
      <c r="C493" s="10"/>
      <c r="D493" s="125"/>
      <c r="E493" s="10"/>
      <c r="F493" s="10"/>
      <c r="G493" s="10"/>
      <c r="H493" s="83"/>
      <c r="I493" s="10"/>
      <c r="J493" s="10"/>
      <c r="K493" s="125"/>
      <c r="L493" s="10"/>
      <c r="M493" s="10"/>
      <c r="O493" s="141"/>
      <c r="P493" s="140"/>
      <c r="Q493" s="125"/>
    </row>
    <row r="494" spans="1:17" ht="14.5" x14ac:dyDescent="0.35">
      <c r="A494" s="10"/>
      <c r="B494" s="10"/>
      <c r="C494" s="10"/>
      <c r="D494" s="125"/>
      <c r="E494" s="10"/>
      <c r="F494" s="10"/>
      <c r="G494" s="10"/>
      <c r="H494" s="83"/>
      <c r="I494" s="10"/>
      <c r="J494" s="10"/>
      <c r="K494" s="125"/>
      <c r="L494" s="10"/>
      <c r="M494" s="10"/>
      <c r="O494" s="141"/>
      <c r="P494" s="140"/>
      <c r="Q494" s="125"/>
    </row>
    <row r="495" spans="1:17" ht="14.5" x14ac:dyDescent="0.35">
      <c r="A495" s="10"/>
      <c r="B495" s="10"/>
      <c r="C495" s="10"/>
      <c r="D495" s="125"/>
      <c r="E495" s="10"/>
      <c r="F495" s="10"/>
      <c r="G495" s="10"/>
      <c r="H495" s="83"/>
      <c r="I495" s="10"/>
      <c r="J495" s="10"/>
      <c r="K495" s="125"/>
      <c r="L495" s="10"/>
      <c r="M495" s="10"/>
      <c r="O495" s="141"/>
      <c r="P495" s="140"/>
      <c r="Q495" s="125"/>
    </row>
    <row r="496" spans="1:17" ht="14.5" x14ac:dyDescent="0.35">
      <c r="A496" s="10"/>
      <c r="B496" s="10"/>
      <c r="C496" s="10"/>
      <c r="D496" s="125"/>
      <c r="E496" s="10"/>
      <c r="F496" s="10"/>
      <c r="G496" s="10"/>
      <c r="H496" s="83"/>
      <c r="I496" s="10"/>
      <c r="J496" s="10"/>
      <c r="K496" s="125"/>
      <c r="L496" s="10"/>
      <c r="M496" s="10"/>
      <c r="O496" s="141"/>
      <c r="P496" s="140"/>
      <c r="Q496" s="125"/>
    </row>
    <row r="497" spans="1:17" ht="14.5" x14ac:dyDescent="0.35">
      <c r="A497" s="10"/>
      <c r="B497" s="10"/>
      <c r="C497" s="10"/>
      <c r="D497" s="125"/>
      <c r="E497" s="10"/>
      <c r="F497" s="10"/>
      <c r="G497" s="10"/>
      <c r="H497" s="83"/>
      <c r="I497" s="10"/>
      <c r="J497" s="10"/>
      <c r="K497" s="125"/>
      <c r="L497" s="10"/>
      <c r="M497" s="10"/>
      <c r="O497" s="141"/>
      <c r="P497" s="140"/>
      <c r="Q497" s="125"/>
    </row>
    <row r="498" spans="1:17" ht="14.5" x14ac:dyDescent="0.35">
      <c r="A498" s="10"/>
      <c r="B498" s="10"/>
      <c r="C498" s="10"/>
      <c r="D498" s="125"/>
      <c r="E498" s="10"/>
      <c r="F498" s="10"/>
      <c r="G498" s="10"/>
      <c r="H498" s="83"/>
      <c r="I498" s="10"/>
      <c r="J498" s="10"/>
      <c r="K498" s="125"/>
      <c r="L498" s="10"/>
      <c r="M498" s="10"/>
      <c r="O498" s="141"/>
      <c r="P498" s="140"/>
      <c r="Q498" s="125"/>
    </row>
    <row r="499" spans="1:17" ht="14.5" x14ac:dyDescent="0.35">
      <c r="A499" s="10"/>
      <c r="B499" s="10"/>
      <c r="C499" s="10"/>
      <c r="D499" s="125"/>
      <c r="E499" s="10"/>
      <c r="F499" s="10"/>
      <c r="G499" s="10"/>
      <c r="H499" s="83"/>
      <c r="I499" s="10"/>
      <c r="J499" s="10"/>
      <c r="K499" s="125"/>
      <c r="L499" s="10"/>
      <c r="M499" s="10"/>
      <c r="O499" s="141"/>
      <c r="P499" s="140"/>
      <c r="Q499" s="125"/>
    </row>
    <row r="500" spans="1:17" ht="14.5" x14ac:dyDescent="0.35">
      <c r="A500" s="10"/>
      <c r="B500" s="10"/>
      <c r="C500" s="10"/>
      <c r="D500" s="125"/>
      <c r="E500" s="10"/>
      <c r="F500" s="10"/>
      <c r="G500" s="10"/>
      <c r="H500" s="83"/>
      <c r="I500" s="10"/>
      <c r="J500" s="10"/>
      <c r="K500" s="125"/>
      <c r="L500" s="10"/>
      <c r="M500" s="10"/>
      <c r="O500" s="141"/>
      <c r="P500" s="140"/>
      <c r="Q500" s="125"/>
    </row>
    <row r="501" spans="1:17" ht="14.5" x14ac:dyDescent="0.35">
      <c r="A501" s="10"/>
      <c r="B501" s="10"/>
      <c r="C501" s="10"/>
      <c r="D501" s="125"/>
      <c r="E501" s="10"/>
      <c r="F501" s="10"/>
      <c r="G501" s="10"/>
      <c r="H501" s="83"/>
      <c r="I501" s="10"/>
      <c r="J501" s="10"/>
      <c r="K501" s="125"/>
      <c r="L501" s="10"/>
      <c r="M501" s="10"/>
      <c r="O501" s="141"/>
      <c r="P501" s="140"/>
      <c r="Q501" s="125"/>
    </row>
    <row r="502" spans="1:17" ht="14.5" x14ac:dyDescent="0.35">
      <c r="A502" s="10"/>
      <c r="B502" s="10"/>
      <c r="C502" s="10"/>
      <c r="D502" s="125"/>
      <c r="E502" s="10"/>
      <c r="F502" s="10"/>
      <c r="G502" s="10"/>
      <c r="H502" s="83"/>
      <c r="I502" s="10"/>
      <c r="J502" s="10"/>
      <c r="K502" s="125"/>
      <c r="L502" s="10"/>
      <c r="M502" s="10"/>
      <c r="O502" s="141"/>
      <c r="P502" s="140"/>
      <c r="Q502" s="125"/>
    </row>
    <row r="503" spans="1:17" ht="14.5" x14ac:dyDescent="0.35">
      <c r="A503" s="10"/>
      <c r="B503" s="10"/>
      <c r="C503" s="10"/>
      <c r="D503" s="125"/>
      <c r="E503" s="10"/>
      <c r="F503" s="10"/>
      <c r="G503" s="10"/>
      <c r="H503" s="83"/>
      <c r="I503" s="10"/>
      <c r="J503" s="10"/>
      <c r="K503" s="125"/>
      <c r="L503" s="10"/>
      <c r="M503" s="10"/>
      <c r="O503" s="141"/>
      <c r="P503" s="140"/>
      <c r="Q503" s="125"/>
    </row>
    <row r="504" spans="1:17" ht="14.5" x14ac:dyDescent="0.35">
      <c r="A504" s="10"/>
      <c r="B504" s="10"/>
      <c r="C504" s="10"/>
      <c r="D504" s="125"/>
      <c r="E504" s="10"/>
      <c r="F504" s="10"/>
      <c r="G504" s="10"/>
      <c r="H504" s="83"/>
      <c r="I504" s="10"/>
      <c r="J504" s="10"/>
      <c r="K504" s="125"/>
      <c r="L504" s="10"/>
      <c r="M504" s="10"/>
      <c r="O504" s="141"/>
      <c r="P504" s="140"/>
      <c r="Q504" s="125"/>
    </row>
    <row r="505" spans="1:17" ht="14.5" x14ac:dyDescent="0.35">
      <c r="A505" s="10"/>
      <c r="B505" s="10"/>
      <c r="C505" s="10"/>
      <c r="D505" s="125"/>
      <c r="E505" s="10"/>
      <c r="F505" s="10"/>
      <c r="G505" s="10"/>
      <c r="H505" s="83"/>
      <c r="I505" s="10"/>
      <c r="J505" s="10"/>
      <c r="K505" s="125"/>
      <c r="L505" s="10"/>
      <c r="M505" s="10"/>
      <c r="O505" s="141"/>
      <c r="P505" s="140"/>
      <c r="Q505" s="125"/>
    </row>
    <row r="506" spans="1:17" ht="14.5" x14ac:dyDescent="0.35">
      <c r="A506" s="10"/>
      <c r="B506" s="10"/>
      <c r="C506" s="10"/>
      <c r="D506" s="125"/>
      <c r="E506" s="10"/>
      <c r="F506" s="10"/>
      <c r="G506" s="10"/>
      <c r="H506" s="83"/>
      <c r="I506" s="10"/>
      <c r="J506" s="10"/>
      <c r="K506" s="125"/>
      <c r="L506" s="10"/>
      <c r="M506" s="10"/>
      <c r="O506" s="141"/>
      <c r="P506" s="140"/>
      <c r="Q506" s="125"/>
    </row>
    <row r="507" spans="1:17" ht="14.5" x14ac:dyDescent="0.35">
      <c r="A507" s="10"/>
      <c r="B507" s="10"/>
      <c r="C507" s="10"/>
      <c r="D507" s="125"/>
      <c r="E507" s="10"/>
      <c r="F507" s="10"/>
      <c r="G507" s="10"/>
      <c r="H507" s="83"/>
      <c r="I507" s="10"/>
      <c r="J507" s="10"/>
      <c r="K507" s="125"/>
      <c r="L507" s="10"/>
      <c r="M507" s="10"/>
      <c r="O507" s="141"/>
      <c r="P507" s="140"/>
      <c r="Q507" s="125"/>
    </row>
    <row r="508" spans="1:17" ht="14.5" x14ac:dyDescent="0.35">
      <c r="A508" s="10"/>
      <c r="B508" s="10"/>
      <c r="C508" s="10"/>
      <c r="D508" s="125"/>
      <c r="E508" s="10"/>
      <c r="F508" s="10"/>
      <c r="G508" s="10"/>
      <c r="H508" s="83"/>
      <c r="I508" s="10"/>
      <c r="J508" s="10"/>
      <c r="K508" s="125"/>
      <c r="L508" s="10"/>
      <c r="M508" s="10"/>
      <c r="O508" s="141"/>
      <c r="P508" s="140"/>
      <c r="Q508" s="125"/>
    </row>
    <row r="509" spans="1:17" ht="14.5" x14ac:dyDescent="0.35">
      <c r="A509" s="10"/>
      <c r="B509" s="10"/>
      <c r="C509" s="10"/>
      <c r="D509" s="125"/>
      <c r="E509" s="10"/>
      <c r="F509" s="10"/>
      <c r="G509" s="10"/>
      <c r="H509" s="83"/>
      <c r="I509" s="10"/>
      <c r="J509" s="10"/>
      <c r="K509" s="125"/>
      <c r="L509" s="10"/>
      <c r="M509" s="10"/>
      <c r="O509" s="141"/>
      <c r="P509" s="140"/>
      <c r="Q509" s="125"/>
    </row>
    <row r="510" spans="1:17" ht="14.5" x14ac:dyDescent="0.35">
      <c r="A510" s="10"/>
      <c r="B510" s="10"/>
      <c r="C510" s="10"/>
      <c r="D510" s="125"/>
      <c r="E510" s="10"/>
      <c r="F510" s="10"/>
      <c r="G510" s="10"/>
      <c r="H510" s="83"/>
      <c r="I510" s="10"/>
      <c r="J510" s="10"/>
      <c r="K510" s="125"/>
      <c r="L510" s="10"/>
      <c r="M510" s="10"/>
      <c r="O510" s="141"/>
      <c r="P510" s="140"/>
      <c r="Q510" s="125"/>
    </row>
    <row r="511" spans="1:17" ht="14.5" x14ac:dyDescent="0.35">
      <c r="A511" s="10"/>
      <c r="B511" s="10"/>
      <c r="C511" s="10"/>
      <c r="D511" s="125"/>
      <c r="E511" s="10"/>
      <c r="F511" s="10"/>
      <c r="G511" s="10"/>
      <c r="H511" s="83"/>
      <c r="I511" s="10"/>
      <c r="J511" s="10"/>
      <c r="K511" s="125"/>
      <c r="L511" s="10"/>
      <c r="M511" s="10"/>
      <c r="O511" s="141"/>
      <c r="P511" s="140"/>
      <c r="Q511" s="125"/>
    </row>
    <row r="512" spans="1:17" ht="14.5" x14ac:dyDescent="0.35">
      <c r="A512" s="10"/>
      <c r="B512" s="10"/>
      <c r="C512" s="10"/>
      <c r="D512" s="125"/>
      <c r="E512" s="10"/>
      <c r="F512" s="10"/>
      <c r="G512" s="10"/>
      <c r="H512" s="83"/>
      <c r="I512" s="10"/>
      <c r="J512" s="10"/>
      <c r="K512" s="125"/>
      <c r="L512" s="10"/>
      <c r="M512" s="10"/>
      <c r="O512" s="141"/>
      <c r="P512" s="140"/>
      <c r="Q512" s="125"/>
    </row>
    <row r="513" spans="1:17" ht="14.5" x14ac:dyDescent="0.35">
      <c r="A513" s="10"/>
      <c r="B513" s="10"/>
      <c r="C513" s="10"/>
      <c r="D513" s="125"/>
      <c r="E513" s="10"/>
      <c r="F513" s="10"/>
      <c r="G513" s="10"/>
      <c r="H513" s="83"/>
      <c r="I513" s="10"/>
      <c r="J513" s="10"/>
      <c r="K513" s="125"/>
      <c r="L513" s="10"/>
      <c r="M513" s="10"/>
      <c r="O513" s="141"/>
      <c r="P513" s="140"/>
      <c r="Q513" s="125"/>
    </row>
    <row r="514" spans="1:17" ht="14.5" x14ac:dyDescent="0.35">
      <c r="A514" s="10"/>
      <c r="B514" s="10"/>
      <c r="C514" s="10"/>
      <c r="D514" s="125"/>
      <c r="E514" s="10"/>
      <c r="F514" s="10"/>
      <c r="G514" s="10"/>
      <c r="H514" s="83"/>
      <c r="I514" s="10"/>
      <c r="J514" s="10"/>
      <c r="K514" s="125"/>
      <c r="L514" s="10"/>
      <c r="M514" s="10"/>
      <c r="O514" s="141"/>
      <c r="P514" s="140"/>
      <c r="Q514" s="125"/>
    </row>
    <row r="515" spans="1:17" ht="14.5" x14ac:dyDescent="0.35">
      <c r="A515" s="10"/>
      <c r="B515" s="10"/>
      <c r="C515" s="10"/>
      <c r="D515" s="125"/>
      <c r="E515" s="10"/>
      <c r="F515" s="10"/>
      <c r="G515" s="10"/>
      <c r="H515" s="83"/>
      <c r="I515" s="10"/>
      <c r="J515" s="10"/>
      <c r="K515" s="125"/>
      <c r="L515" s="10"/>
      <c r="M515" s="10"/>
      <c r="O515" s="141"/>
      <c r="P515" s="140"/>
      <c r="Q515" s="125"/>
    </row>
    <row r="516" spans="1:17" ht="14.5" x14ac:dyDescent="0.35">
      <c r="A516" s="10"/>
      <c r="B516" s="10"/>
      <c r="C516" s="10"/>
      <c r="D516" s="125"/>
      <c r="E516" s="10"/>
      <c r="F516" s="10"/>
      <c r="G516" s="10"/>
      <c r="H516" s="83"/>
      <c r="I516" s="10"/>
      <c r="J516" s="10"/>
      <c r="K516" s="125"/>
      <c r="L516" s="10"/>
      <c r="M516" s="10"/>
      <c r="O516" s="141"/>
      <c r="P516" s="140"/>
      <c r="Q516" s="125"/>
    </row>
    <row r="517" spans="1:17" ht="14.5" x14ac:dyDescent="0.35">
      <c r="A517" s="10"/>
      <c r="B517" s="10"/>
      <c r="C517" s="10"/>
      <c r="D517" s="125"/>
      <c r="E517" s="10"/>
      <c r="F517" s="10"/>
      <c r="G517" s="10"/>
      <c r="H517" s="83"/>
      <c r="I517" s="10"/>
      <c r="J517" s="10"/>
      <c r="K517" s="125"/>
      <c r="L517" s="10"/>
      <c r="M517" s="10"/>
      <c r="O517" s="141"/>
      <c r="P517" s="140"/>
      <c r="Q517" s="125"/>
    </row>
    <row r="518" spans="1:17" ht="14.5" x14ac:dyDescent="0.35">
      <c r="A518" s="10"/>
      <c r="B518" s="10"/>
      <c r="C518" s="10"/>
      <c r="D518" s="125"/>
      <c r="E518" s="10"/>
      <c r="F518" s="10"/>
      <c r="G518" s="10"/>
      <c r="H518" s="83"/>
      <c r="I518" s="10"/>
      <c r="J518" s="10"/>
      <c r="K518" s="125"/>
      <c r="L518" s="10"/>
      <c r="M518" s="10"/>
      <c r="O518" s="141"/>
      <c r="P518" s="140"/>
      <c r="Q518" s="125"/>
    </row>
    <row r="519" spans="1:17" ht="14.5" x14ac:dyDescent="0.35">
      <c r="A519" s="10"/>
      <c r="B519" s="10"/>
      <c r="C519" s="10"/>
      <c r="D519" s="125"/>
      <c r="E519" s="10"/>
      <c r="F519" s="10"/>
      <c r="G519" s="10"/>
      <c r="H519" s="83"/>
      <c r="I519" s="10"/>
      <c r="J519" s="10"/>
      <c r="K519" s="125"/>
      <c r="L519" s="10"/>
      <c r="M519" s="10"/>
      <c r="O519" s="141"/>
      <c r="P519" s="140"/>
      <c r="Q519" s="125"/>
    </row>
    <row r="520" spans="1:17" ht="14.5" x14ac:dyDescent="0.35">
      <c r="A520" s="10"/>
      <c r="B520" s="10"/>
      <c r="C520" s="10"/>
      <c r="D520" s="125"/>
      <c r="E520" s="10"/>
      <c r="F520" s="10"/>
      <c r="G520" s="10"/>
      <c r="H520" s="83"/>
      <c r="I520" s="10"/>
      <c r="J520" s="10"/>
      <c r="K520" s="125"/>
      <c r="L520" s="10"/>
      <c r="M520" s="10"/>
      <c r="O520" s="141"/>
      <c r="P520" s="140"/>
      <c r="Q520" s="125"/>
    </row>
    <row r="521" spans="1:17" ht="14.5" x14ac:dyDescent="0.35">
      <c r="A521" s="10"/>
      <c r="B521" s="10"/>
      <c r="C521" s="10"/>
      <c r="D521" s="125"/>
      <c r="E521" s="10"/>
      <c r="F521" s="10"/>
      <c r="G521" s="10"/>
      <c r="H521" s="83"/>
      <c r="I521" s="10"/>
      <c r="J521" s="10"/>
      <c r="K521" s="125"/>
      <c r="L521" s="10"/>
      <c r="M521" s="10"/>
      <c r="O521" s="141"/>
      <c r="P521" s="140"/>
      <c r="Q521" s="125"/>
    </row>
    <row r="522" spans="1:17" ht="14.5" x14ac:dyDescent="0.35">
      <c r="A522" s="10"/>
      <c r="B522" s="10"/>
      <c r="C522" s="10"/>
      <c r="D522" s="125"/>
      <c r="E522" s="10"/>
      <c r="F522" s="10"/>
      <c r="G522" s="10"/>
      <c r="H522" s="83"/>
      <c r="I522" s="10"/>
      <c r="J522" s="10"/>
      <c r="K522" s="125"/>
      <c r="L522" s="10"/>
      <c r="M522" s="10"/>
      <c r="O522" s="141"/>
      <c r="P522" s="140"/>
      <c r="Q522" s="125"/>
    </row>
    <row r="523" spans="1:17" ht="14.5" x14ac:dyDescent="0.35">
      <c r="A523" s="10"/>
      <c r="B523" s="10"/>
      <c r="C523" s="10"/>
      <c r="D523" s="125"/>
      <c r="E523" s="10"/>
      <c r="F523" s="10"/>
      <c r="G523" s="10"/>
      <c r="H523" s="83"/>
      <c r="I523" s="10"/>
      <c r="J523" s="10"/>
      <c r="K523" s="125"/>
      <c r="L523" s="10"/>
      <c r="M523" s="10"/>
      <c r="O523" s="141"/>
      <c r="P523" s="140"/>
      <c r="Q523" s="125"/>
    </row>
    <row r="524" spans="1:17" ht="14.5" x14ac:dyDescent="0.35">
      <c r="A524" s="10"/>
      <c r="B524" s="10"/>
      <c r="C524" s="10"/>
      <c r="D524" s="125"/>
      <c r="E524" s="10"/>
      <c r="F524" s="10"/>
      <c r="G524" s="10"/>
      <c r="H524" s="83"/>
      <c r="I524" s="10"/>
      <c r="J524" s="10"/>
      <c r="K524" s="125"/>
      <c r="L524" s="10"/>
      <c r="M524" s="10"/>
      <c r="O524" s="141"/>
      <c r="P524" s="140"/>
      <c r="Q524" s="125"/>
    </row>
    <row r="525" spans="1:17" ht="14.5" x14ac:dyDescent="0.35">
      <c r="A525" s="10"/>
      <c r="B525" s="10"/>
      <c r="C525" s="10"/>
      <c r="D525" s="125"/>
      <c r="E525" s="10"/>
      <c r="F525" s="10"/>
      <c r="G525" s="10"/>
      <c r="H525" s="83"/>
      <c r="I525" s="10"/>
      <c r="J525" s="10"/>
      <c r="K525" s="125"/>
      <c r="L525" s="10"/>
      <c r="M525" s="10"/>
      <c r="O525" s="141"/>
      <c r="P525" s="140"/>
      <c r="Q525" s="125"/>
    </row>
    <row r="526" spans="1:17" ht="14.5" x14ac:dyDescent="0.35">
      <c r="A526" s="10"/>
      <c r="B526" s="10"/>
      <c r="C526" s="10"/>
      <c r="D526" s="125"/>
      <c r="E526" s="10"/>
      <c r="F526" s="10"/>
      <c r="G526" s="10"/>
      <c r="H526" s="83"/>
      <c r="I526" s="10"/>
      <c r="J526" s="10"/>
      <c r="K526" s="125"/>
      <c r="L526" s="10"/>
      <c r="M526" s="10"/>
      <c r="O526" s="141"/>
      <c r="P526" s="140"/>
      <c r="Q526" s="125"/>
    </row>
    <row r="527" spans="1:17" ht="14.5" x14ac:dyDescent="0.35">
      <c r="A527" s="10"/>
      <c r="B527" s="10"/>
      <c r="C527" s="10"/>
      <c r="D527" s="125"/>
      <c r="E527" s="10"/>
      <c r="F527" s="10"/>
      <c r="G527" s="10"/>
      <c r="H527" s="83"/>
      <c r="I527" s="10"/>
      <c r="J527" s="10"/>
      <c r="K527" s="125"/>
      <c r="L527" s="10"/>
      <c r="M527" s="10"/>
      <c r="O527" s="141"/>
      <c r="P527" s="140"/>
      <c r="Q527" s="125"/>
    </row>
    <row r="528" spans="1:17" ht="14.5" x14ac:dyDescent="0.35">
      <c r="A528" s="10"/>
      <c r="B528" s="10"/>
      <c r="C528" s="10"/>
      <c r="D528" s="125"/>
      <c r="E528" s="10"/>
      <c r="F528" s="10"/>
      <c r="G528" s="10"/>
      <c r="H528" s="83"/>
      <c r="I528" s="10"/>
      <c r="J528" s="10"/>
      <c r="K528" s="125"/>
      <c r="L528" s="10"/>
      <c r="M528" s="10"/>
      <c r="O528" s="141"/>
      <c r="P528" s="140"/>
      <c r="Q528" s="125"/>
    </row>
    <row r="529" spans="1:17" ht="14.5" x14ac:dyDescent="0.35">
      <c r="A529" s="10"/>
      <c r="B529" s="10"/>
      <c r="C529" s="10"/>
      <c r="D529" s="125"/>
      <c r="E529" s="10"/>
      <c r="F529" s="10"/>
      <c r="G529" s="10"/>
      <c r="H529" s="83"/>
      <c r="I529" s="10"/>
      <c r="J529" s="10"/>
      <c r="K529" s="125"/>
      <c r="L529" s="10"/>
      <c r="M529" s="10"/>
      <c r="O529" s="141"/>
      <c r="P529" s="140"/>
      <c r="Q529" s="125"/>
    </row>
    <row r="530" spans="1:17" ht="14.5" x14ac:dyDescent="0.35">
      <c r="A530" s="10"/>
      <c r="B530" s="10"/>
      <c r="C530" s="10"/>
      <c r="D530" s="125"/>
      <c r="E530" s="10"/>
      <c r="F530" s="10"/>
      <c r="G530" s="10"/>
      <c r="H530" s="83"/>
      <c r="I530" s="10"/>
      <c r="J530" s="10"/>
      <c r="K530" s="125"/>
      <c r="L530" s="10"/>
      <c r="M530" s="10"/>
      <c r="O530" s="141"/>
      <c r="P530" s="140"/>
      <c r="Q530" s="125"/>
    </row>
    <row r="531" spans="1:17" ht="14.5" x14ac:dyDescent="0.35">
      <c r="A531" s="10"/>
      <c r="B531" s="10"/>
      <c r="C531" s="10"/>
      <c r="D531" s="125"/>
      <c r="E531" s="10"/>
      <c r="F531" s="10"/>
      <c r="G531" s="10"/>
      <c r="H531" s="83"/>
      <c r="I531" s="10"/>
      <c r="J531" s="10"/>
      <c r="K531" s="125"/>
      <c r="L531" s="10"/>
      <c r="M531" s="10"/>
      <c r="O531" s="141"/>
      <c r="P531" s="140"/>
      <c r="Q531" s="125"/>
    </row>
    <row r="532" spans="1:17" ht="14.5" x14ac:dyDescent="0.35">
      <c r="A532" s="10"/>
      <c r="B532" s="10"/>
      <c r="C532" s="10"/>
      <c r="D532" s="125"/>
      <c r="E532" s="10"/>
      <c r="F532" s="10"/>
      <c r="G532" s="10"/>
      <c r="H532" s="83"/>
      <c r="I532" s="10"/>
      <c r="J532" s="10"/>
      <c r="K532" s="125"/>
      <c r="L532" s="10"/>
      <c r="M532" s="10"/>
      <c r="O532" s="141"/>
      <c r="P532" s="136"/>
      <c r="Q532" s="125"/>
    </row>
    <row r="533" spans="1:17" ht="14.5" x14ac:dyDescent="0.35">
      <c r="A533" s="10"/>
      <c r="B533" s="10"/>
      <c r="C533" s="10"/>
      <c r="D533" s="125"/>
      <c r="E533" s="10"/>
      <c r="F533" s="10"/>
      <c r="G533" s="10"/>
      <c r="H533" s="83"/>
      <c r="I533" s="10"/>
      <c r="J533" s="10"/>
      <c r="K533" s="125"/>
      <c r="L533" s="10"/>
      <c r="M533" s="10"/>
      <c r="O533" s="141"/>
      <c r="P533" s="136"/>
      <c r="Q533" s="125"/>
    </row>
    <row r="534" spans="1:17" ht="14.5" x14ac:dyDescent="0.35">
      <c r="A534" s="10"/>
      <c r="B534" s="10"/>
      <c r="C534" s="10"/>
      <c r="D534" s="125"/>
      <c r="E534" s="10"/>
      <c r="F534" s="10"/>
      <c r="G534" s="10"/>
      <c r="H534" s="83"/>
      <c r="I534" s="10"/>
      <c r="J534" s="10"/>
      <c r="K534" s="125"/>
      <c r="L534" s="10"/>
      <c r="M534" s="10"/>
      <c r="O534" s="141"/>
      <c r="P534" s="136"/>
      <c r="Q534" s="125"/>
    </row>
    <row r="535" spans="1:17" ht="14.5" x14ac:dyDescent="0.35">
      <c r="A535" s="10"/>
      <c r="B535" s="10"/>
      <c r="C535" s="10"/>
      <c r="D535" s="125"/>
      <c r="E535" s="10"/>
      <c r="F535" s="10"/>
      <c r="G535" s="10"/>
      <c r="H535" s="83"/>
      <c r="I535" s="10"/>
      <c r="J535" s="10"/>
      <c r="K535" s="125"/>
      <c r="L535" s="10"/>
      <c r="M535" s="10"/>
      <c r="O535" s="141"/>
      <c r="P535" s="136"/>
      <c r="Q535" s="125"/>
    </row>
    <row r="536" spans="1:17" ht="14.5" x14ac:dyDescent="0.35">
      <c r="A536" s="10"/>
      <c r="B536" s="10"/>
      <c r="C536" s="10"/>
      <c r="D536" s="125"/>
      <c r="E536" s="10"/>
      <c r="F536" s="10"/>
      <c r="G536" s="10"/>
      <c r="H536" s="83"/>
      <c r="I536" s="10"/>
      <c r="J536" s="10"/>
      <c r="K536" s="125"/>
      <c r="L536" s="10"/>
      <c r="M536" s="10"/>
      <c r="O536" s="141"/>
      <c r="P536" s="140"/>
      <c r="Q536" s="125"/>
    </row>
    <row r="537" spans="1:17" ht="14.5" x14ac:dyDescent="0.35">
      <c r="A537" s="10"/>
      <c r="B537" s="10"/>
      <c r="C537" s="10"/>
      <c r="D537" s="125"/>
      <c r="E537" s="10"/>
      <c r="F537" s="10"/>
      <c r="G537" s="10"/>
      <c r="H537" s="83"/>
      <c r="I537" s="10"/>
      <c r="J537" s="10"/>
      <c r="K537" s="125"/>
      <c r="L537" s="10"/>
      <c r="M537" s="10"/>
      <c r="O537" s="141"/>
      <c r="P537" s="140"/>
      <c r="Q537" s="125"/>
    </row>
    <row r="538" spans="1:17" ht="14.5" x14ac:dyDescent="0.35">
      <c r="A538" s="10"/>
      <c r="B538" s="10"/>
      <c r="C538" s="10"/>
      <c r="D538" s="125"/>
      <c r="E538" s="10"/>
      <c r="F538" s="10"/>
      <c r="G538" s="10"/>
      <c r="H538" s="83"/>
      <c r="I538" s="10"/>
      <c r="J538" s="10"/>
      <c r="K538" s="125"/>
      <c r="L538" s="10"/>
      <c r="M538" s="10"/>
      <c r="O538" s="141"/>
      <c r="P538" s="140"/>
      <c r="Q538" s="125"/>
    </row>
    <row r="539" spans="1:17" ht="14.5" x14ac:dyDescent="0.35">
      <c r="A539" s="10"/>
      <c r="B539" s="10"/>
      <c r="C539" s="10"/>
      <c r="D539" s="125"/>
      <c r="E539" s="10"/>
      <c r="F539" s="10"/>
      <c r="G539" s="10"/>
      <c r="H539" s="83"/>
      <c r="I539" s="10"/>
      <c r="J539" s="10"/>
      <c r="K539" s="125"/>
      <c r="L539" s="10"/>
      <c r="M539" s="10"/>
      <c r="O539" s="141"/>
      <c r="P539" s="140"/>
      <c r="Q539" s="125"/>
    </row>
    <row r="540" spans="1:17" ht="14.5" x14ac:dyDescent="0.35">
      <c r="A540" s="10"/>
      <c r="B540" s="10"/>
      <c r="C540" s="10"/>
      <c r="D540" s="125"/>
      <c r="E540" s="10"/>
      <c r="F540" s="10"/>
      <c r="G540" s="10"/>
      <c r="H540" s="83"/>
      <c r="I540" s="10"/>
      <c r="J540" s="10"/>
      <c r="K540" s="125"/>
      <c r="L540" s="10"/>
      <c r="M540" s="10"/>
      <c r="O540" s="141"/>
      <c r="P540" s="140"/>
      <c r="Q540" s="125"/>
    </row>
    <row r="541" spans="1:17" ht="14.5" x14ac:dyDescent="0.35">
      <c r="A541" s="10"/>
      <c r="B541" s="10"/>
      <c r="C541" s="10"/>
      <c r="D541" s="125"/>
      <c r="E541" s="10"/>
      <c r="F541" s="10"/>
      <c r="G541" s="10"/>
      <c r="H541" s="83"/>
      <c r="I541" s="10"/>
      <c r="J541" s="10"/>
      <c r="K541" s="125"/>
      <c r="L541" s="10"/>
      <c r="M541" s="10"/>
      <c r="O541" s="141"/>
      <c r="P541" s="140"/>
      <c r="Q541" s="125"/>
    </row>
    <row r="542" spans="1:17" ht="14.5" x14ac:dyDescent="0.35">
      <c r="A542" s="10"/>
      <c r="B542" s="10"/>
      <c r="C542" s="10"/>
      <c r="D542" s="125"/>
      <c r="E542" s="10"/>
      <c r="F542" s="10"/>
      <c r="G542" s="10"/>
      <c r="H542" s="83"/>
      <c r="I542" s="10"/>
      <c r="J542" s="10"/>
      <c r="K542" s="125"/>
      <c r="L542" s="10"/>
      <c r="M542" s="10"/>
      <c r="O542" s="141"/>
      <c r="P542" s="140"/>
      <c r="Q542" s="125"/>
    </row>
    <row r="543" spans="1:17" ht="14.5" x14ac:dyDescent="0.35">
      <c r="A543" s="10"/>
      <c r="B543" s="10"/>
      <c r="C543" s="10"/>
      <c r="D543" s="125"/>
      <c r="E543" s="10"/>
      <c r="F543" s="10"/>
      <c r="G543" s="10"/>
      <c r="H543" s="83"/>
      <c r="I543" s="10"/>
      <c r="J543" s="10"/>
      <c r="K543" s="125"/>
      <c r="L543" s="10"/>
      <c r="M543" s="10"/>
      <c r="O543" s="141"/>
      <c r="P543" s="140"/>
      <c r="Q543" s="125"/>
    </row>
    <row r="544" spans="1:17" x14ac:dyDescent="0.3">
      <c r="A544" s="10"/>
      <c r="B544" s="10"/>
      <c r="C544" s="10"/>
      <c r="D544" s="10"/>
      <c r="E544" s="10"/>
      <c r="F544" s="10"/>
      <c r="G544" s="10"/>
      <c r="H544" s="83"/>
      <c r="I544" s="10"/>
      <c r="J544" s="10"/>
      <c r="K544" s="10"/>
      <c r="L544" s="10"/>
      <c r="M544" s="10"/>
    </row>
    <row r="545" spans="1:13" x14ac:dyDescent="0.3">
      <c r="A545" s="10"/>
      <c r="B545" s="10"/>
      <c r="C545" s="10"/>
      <c r="D545" s="10"/>
      <c r="E545" s="10"/>
      <c r="F545" s="10"/>
      <c r="G545" s="10"/>
      <c r="H545" s="83"/>
      <c r="I545" s="10"/>
      <c r="J545" s="10"/>
      <c r="K545" s="10"/>
      <c r="L545" s="10"/>
      <c r="M545" s="10"/>
    </row>
    <row r="546" spans="1:13" x14ac:dyDescent="0.3">
      <c r="A546" s="10"/>
      <c r="B546" s="10"/>
      <c r="C546" s="10"/>
      <c r="D546" s="10"/>
      <c r="E546" s="10"/>
      <c r="F546" s="10"/>
      <c r="G546" s="10"/>
      <c r="H546" s="83"/>
      <c r="I546" s="10"/>
      <c r="J546" s="10"/>
      <c r="K546" s="10"/>
      <c r="L546" s="10"/>
      <c r="M546" s="10"/>
    </row>
    <row r="547" spans="1:13" x14ac:dyDescent="0.3">
      <c r="A547" s="10"/>
      <c r="B547" s="10"/>
      <c r="C547" s="10"/>
      <c r="D547" s="10"/>
      <c r="E547" s="10"/>
      <c r="F547" s="10"/>
      <c r="G547" s="10"/>
      <c r="H547" s="83"/>
      <c r="I547" s="10"/>
      <c r="J547" s="10"/>
      <c r="K547" s="10"/>
      <c r="L547" s="10"/>
      <c r="M547" s="10"/>
    </row>
    <row r="548" spans="1:13" x14ac:dyDescent="0.3">
      <c r="A548" s="10"/>
      <c r="B548" s="10"/>
      <c r="C548" s="10"/>
      <c r="D548" s="10"/>
      <c r="E548" s="10"/>
      <c r="F548" s="10"/>
      <c r="G548" s="10"/>
      <c r="H548" s="83"/>
      <c r="I548" s="10"/>
      <c r="J548" s="10"/>
      <c r="K548" s="10"/>
      <c r="L548" s="10"/>
      <c r="M548" s="10"/>
    </row>
    <row r="549" spans="1:13" x14ac:dyDescent="0.3">
      <c r="A549" s="10"/>
      <c r="B549" s="10"/>
      <c r="C549" s="10"/>
      <c r="D549" s="10"/>
      <c r="E549" s="10"/>
      <c r="F549" s="10"/>
      <c r="G549" s="10"/>
      <c r="H549" s="83"/>
      <c r="I549" s="10"/>
      <c r="J549" s="10"/>
      <c r="K549" s="10"/>
      <c r="L549" s="10"/>
      <c r="M549" s="10"/>
    </row>
    <row r="550" spans="1:13" x14ac:dyDescent="0.3">
      <c r="A550" s="10"/>
      <c r="B550" s="10"/>
      <c r="C550" s="10"/>
      <c r="D550" s="10"/>
      <c r="E550" s="10"/>
      <c r="F550" s="10"/>
      <c r="G550" s="10"/>
      <c r="H550" s="83"/>
      <c r="I550" s="10"/>
      <c r="J550" s="10"/>
      <c r="K550" s="10"/>
      <c r="L550" s="10"/>
      <c r="M550" s="10"/>
    </row>
    <row r="551" spans="1:13" x14ac:dyDescent="0.3">
      <c r="A551" s="10"/>
      <c r="B551" s="10"/>
      <c r="C551" s="10"/>
      <c r="D551" s="10"/>
      <c r="E551" s="10"/>
      <c r="F551" s="10"/>
      <c r="G551" s="10"/>
      <c r="H551" s="83"/>
      <c r="I551" s="10"/>
      <c r="J551" s="10"/>
      <c r="K551" s="10"/>
      <c r="L551" s="10"/>
      <c r="M551" s="10"/>
    </row>
    <row r="552" spans="1:13" x14ac:dyDescent="0.3">
      <c r="A552" s="10"/>
      <c r="B552" s="10"/>
      <c r="C552" s="10"/>
      <c r="D552" s="10"/>
      <c r="E552" s="10"/>
      <c r="F552" s="10"/>
      <c r="G552" s="10"/>
      <c r="H552" s="83"/>
      <c r="I552" s="10"/>
      <c r="J552" s="10"/>
      <c r="K552" s="10"/>
      <c r="L552" s="10"/>
      <c r="M552" s="10"/>
    </row>
    <row r="553" spans="1:13" x14ac:dyDescent="0.3">
      <c r="A553" s="10"/>
      <c r="B553" s="10"/>
      <c r="C553" s="10"/>
      <c r="D553" s="10"/>
      <c r="E553" s="10"/>
      <c r="F553" s="10"/>
      <c r="G553" s="10"/>
      <c r="H553" s="83"/>
      <c r="I553" s="10"/>
      <c r="J553" s="10"/>
      <c r="K553" s="10"/>
      <c r="L553" s="10"/>
      <c r="M553" s="10"/>
    </row>
    <row r="554" spans="1:13" x14ac:dyDescent="0.3">
      <c r="A554" s="10"/>
      <c r="B554" s="10"/>
      <c r="C554" s="10"/>
      <c r="D554" s="10"/>
      <c r="E554" s="10"/>
      <c r="F554" s="10"/>
      <c r="G554" s="10"/>
      <c r="H554" s="83"/>
      <c r="I554" s="10"/>
      <c r="J554" s="10"/>
      <c r="K554" s="10"/>
      <c r="L554" s="10"/>
      <c r="M554" s="10"/>
    </row>
    <row r="555" spans="1:13" x14ac:dyDescent="0.3">
      <c r="A555" s="10"/>
      <c r="B555" s="10"/>
      <c r="C555" s="10"/>
      <c r="D555" s="10"/>
      <c r="E555" s="10"/>
      <c r="F555" s="10"/>
      <c r="G555" s="10"/>
      <c r="H555" s="83"/>
      <c r="I555" s="10"/>
      <c r="J555" s="10"/>
      <c r="K555" s="10"/>
      <c r="L555" s="10"/>
      <c r="M555" s="10"/>
    </row>
    <row r="556" spans="1:13" x14ac:dyDescent="0.3">
      <c r="A556" s="10"/>
      <c r="B556" s="10"/>
      <c r="C556" s="10"/>
      <c r="D556" s="10"/>
      <c r="E556" s="10"/>
      <c r="F556" s="10"/>
      <c r="G556" s="10"/>
      <c r="H556" s="83"/>
      <c r="I556" s="10"/>
      <c r="J556" s="10"/>
      <c r="K556" s="10"/>
      <c r="L556" s="10"/>
      <c r="M556" s="10"/>
    </row>
    <row r="557" spans="1:13" x14ac:dyDescent="0.3">
      <c r="A557" s="10"/>
      <c r="B557" s="10"/>
      <c r="C557" s="10"/>
      <c r="D557" s="10"/>
      <c r="E557" s="10"/>
      <c r="F557" s="10"/>
      <c r="G557" s="10"/>
      <c r="H557" s="83"/>
      <c r="I557" s="10"/>
      <c r="J557" s="10"/>
      <c r="K557" s="10"/>
      <c r="L557" s="10"/>
      <c r="M557" s="10"/>
    </row>
    <row r="558" spans="1:13" x14ac:dyDescent="0.3">
      <c r="A558" s="10"/>
      <c r="B558" s="10"/>
      <c r="C558" s="10"/>
      <c r="D558" s="10"/>
      <c r="E558" s="10"/>
      <c r="F558" s="10"/>
      <c r="G558" s="10"/>
      <c r="H558" s="83"/>
      <c r="I558" s="10"/>
      <c r="J558" s="10"/>
      <c r="K558" s="10"/>
      <c r="L558" s="10"/>
      <c r="M558" s="10"/>
    </row>
    <row r="559" spans="1:13" x14ac:dyDescent="0.3">
      <c r="A559" s="10"/>
      <c r="B559" s="10"/>
      <c r="C559" s="10"/>
      <c r="D559" s="10"/>
      <c r="E559" s="10"/>
      <c r="F559" s="10"/>
      <c r="G559" s="10"/>
      <c r="H559" s="83"/>
      <c r="I559" s="10"/>
      <c r="J559" s="10"/>
      <c r="K559" s="10"/>
      <c r="L559" s="10"/>
      <c r="M559" s="10"/>
    </row>
    <row r="560" spans="1:13" x14ac:dyDescent="0.3">
      <c r="A560" s="10"/>
      <c r="B560" s="10"/>
      <c r="C560" s="10"/>
      <c r="D560" s="10"/>
      <c r="E560" s="10"/>
      <c r="F560" s="10"/>
      <c r="G560" s="10"/>
      <c r="H560" s="83"/>
      <c r="I560" s="10"/>
      <c r="J560" s="10"/>
      <c r="K560" s="10"/>
      <c r="L560" s="10"/>
      <c r="M560" s="10"/>
    </row>
    <row r="561" spans="1:13" x14ac:dyDescent="0.3">
      <c r="A561" s="10"/>
      <c r="B561" s="10"/>
      <c r="C561" s="10"/>
      <c r="D561" s="10"/>
      <c r="E561" s="10"/>
      <c r="F561" s="10"/>
      <c r="G561" s="10"/>
      <c r="H561" s="83"/>
      <c r="I561" s="10"/>
      <c r="J561" s="10"/>
      <c r="K561" s="10"/>
      <c r="L561" s="10"/>
      <c r="M561" s="10"/>
    </row>
    <row r="562" spans="1:13" x14ac:dyDescent="0.3">
      <c r="A562" s="10"/>
      <c r="B562" s="10"/>
      <c r="C562" s="10"/>
      <c r="D562" s="10"/>
      <c r="E562" s="10"/>
      <c r="F562" s="10"/>
      <c r="G562" s="10"/>
      <c r="H562" s="83"/>
      <c r="I562" s="10"/>
      <c r="J562" s="10"/>
      <c r="K562" s="10"/>
      <c r="L562" s="10"/>
      <c r="M562" s="10"/>
    </row>
    <row r="563" spans="1:13" x14ac:dyDescent="0.3">
      <c r="A563" s="10"/>
      <c r="B563" s="10"/>
      <c r="C563" s="10"/>
      <c r="D563" s="10"/>
      <c r="E563" s="10"/>
      <c r="F563" s="10"/>
      <c r="G563" s="10"/>
      <c r="H563" s="83"/>
      <c r="I563" s="10"/>
      <c r="J563" s="10"/>
      <c r="K563" s="10"/>
      <c r="L563" s="10"/>
      <c r="M563" s="10"/>
    </row>
    <row r="564" spans="1:13" x14ac:dyDescent="0.3">
      <c r="A564" s="10"/>
      <c r="B564" s="10"/>
      <c r="C564" s="10"/>
      <c r="D564" s="10"/>
      <c r="E564" s="10"/>
      <c r="F564" s="10"/>
      <c r="G564" s="10"/>
      <c r="H564" s="83"/>
      <c r="I564" s="10"/>
      <c r="J564" s="10"/>
      <c r="K564" s="10"/>
      <c r="L564" s="10"/>
      <c r="M564" s="10"/>
    </row>
    <row r="565" spans="1:13" x14ac:dyDescent="0.3">
      <c r="A565" s="10"/>
      <c r="B565" s="10"/>
      <c r="C565" s="10"/>
      <c r="D565" s="10"/>
      <c r="E565" s="10"/>
      <c r="F565" s="10"/>
      <c r="G565" s="10"/>
      <c r="H565" s="83"/>
      <c r="I565" s="10"/>
      <c r="J565" s="10"/>
      <c r="K565" s="10"/>
      <c r="L565" s="10"/>
      <c r="M565" s="10"/>
    </row>
    <row r="566" spans="1:13" x14ac:dyDescent="0.3">
      <c r="A566" s="10"/>
      <c r="B566" s="10"/>
      <c r="C566" s="10"/>
      <c r="D566" s="10"/>
      <c r="E566" s="10"/>
      <c r="F566" s="10"/>
      <c r="G566" s="10"/>
      <c r="H566" s="83"/>
      <c r="I566" s="10"/>
      <c r="J566" s="10"/>
      <c r="K566" s="10"/>
      <c r="L566" s="10"/>
      <c r="M566" s="10"/>
    </row>
    <row r="567" spans="1:13" x14ac:dyDescent="0.3">
      <c r="A567" s="10"/>
      <c r="B567" s="10"/>
      <c r="C567" s="10"/>
      <c r="D567" s="10"/>
      <c r="E567" s="10"/>
      <c r="F567" s="10"/>
      <c r="G567" s="10"/>
      <c r="H567" s="83"/>
      <c r="I567" s="10"/>
      <c r="J567" s="10"/>
      <c r="K567" s="10"/>
      <c r="L567" s="10"/>
      <c r="M567" s="10"/>
    </row>
    <row r="568" spans="1:13" x14ac:dyDescent="0.3">
      <c r="A568" s="10"/>
      <c r="B568" s="10"/>
      <c r="C568" s="10"/>
      <c r="D568" s="10"/>
      <c r="E568" s="10"/>
      <c r="F568" s="10"/>
      <c r="G568" s="10"/>
      <c r="H568" s="83"/>
      <c r="I568" s="10"/>
      <c r="J568" s="10"/>
      <c r="K568" s="10"/>
      <c r="L568" s="10"/>
      <c r="M568" s="10"/>
    </row>
    <row r="569" spans="1:13" x14ac:dyDescent="0.3">
      <c r="A569" s="10"/>
      <c r="B569" s="10"/>
      <c r="C569" s="10"/>
      <c r="D569" s="10"/>
      <c r="E569" s="10"/>
      <c r="F569" s="10"/>
      <c r="G569" s="10"/>
      <c r="H569" s="83"/>
      <c r="I569" s="10"/>
      <c r="J569" s="10"/>
      <c r="K569" s="10"/>
      <c r="L569" s="10"/>
      <c r="M569" s="10"/>
    </row>
    <row r="570" spans="1:13" x14ac:dyDescent="0.3">
      <c r="A570" s="10"/>
      <c r="B570" s="10"/>
      <c r="C570" s="10"/>
      <c r="D570" s="10"/>
      <c r="E570" s="10"/>
      <c r="F570" s="10"/>
      <c r="G570" s="10"/>
      <c r="H570" s="83"/>
      <c r="I570" s="10"/>
      <c r="J570" s="10"/>
      <c r="K570" s="10"/>
      <c r="L570" s="10"/>
      <c r="M570" s="10"/>
    </row>
    <row r="571" spans="1:13" x14ac:dyDescent="0.3">
      <c r="A571" s="10"/>
      <c r="B571" s="10"/>
      <c r="C571" s="10"/>
      <c r="D571" s="10"/>
      <c r="E571" s="10"/>
      <c r="F571" s="10"/>
      <c r="G571" s="10"/>
      <c r="H571" s="83"/>
      <c r="I571" s="10"/>
      <c r="J571" s="10"/>
      <c r="K571" s="10"/>
      <c r="L571" s="10"/>
      <c r="M571" s="10"/>
    </row>
    <row r="572" spans="1:13" x14ac:dyDescent="0.3">
      <c r="A572" s="10"/>
      <c r="B572" s="10"/>
      <c r="C572" s="10"/>
      <c r="D572" s="10"/>
      <c r="E572" s="10"/>
      <c r="F572" s="10"/>
      <c r="G572" s="10"/>
      <c r="H572" s="83"/>
      <c r="I572" s="10"/>
      <c r="J572" s="10"/>
      <c r="K572" s="10"/>
      <c r="L572" s="10"/>
      <c r="M572" s="10"/>
    </row>
    <row r="573" spans="1:13" x14ac:dyDescent="0.3">
      <c r="A573" s="10"/>
      <c r="B573" s="10"/>
      <c r="C573" s="10"/>
      <c r="D573" s="10"/>
      <c r="E573" s="10"/>
      <c r="F573" s="10"/>
      <c r="G573" s="10"/>
      <c r="H573" s="83"/>
      <c r="I573" s="10"/>
      <c r="J573" s="10"/>
      <c r="K573" s="10"/>
      <c r="L573" s="10"/>
      <c r="M573" s="10"/>
    </row>
    <row r="574" spans="1:13" x14ac:dyDescent="0.3">
      <c r="A574" s="10"/>
      <c r="B574" s="10"/>
      <c r="C574" s="10"/>
      <c r="D574" s="10"/>
      <c r="E574" s="10"/>
      <c r="F574" s="10"/>
      <c r="G574" s="10"/>
      <c r="H574" s="83"/>
      <c r="I574" s="10"/>
      <c r="J574" s="10"/>
      <c r="K574" s="10"/>
      <c r="L574" s="10"/>
      <c r="M574" s="10"/>
    </row>
    <row r="575" spans="1:13" x14ac:dyDescent="0.3">
      <c r="A575" s="10"/>
      <c r="B575" s="10"/>
      <c r="C575" s="10"/>
      <c r="D575" s="10"/>
      <c r="E575" s="10"/>
      <c r="F575" s="10"/>
      <c r="G575" s="10"/>
      <c r="H575" s="83"/>
      <c r="I575" s="10"/>
      <c r="J575" s="10"/>
      <c r="K575" s="10"/>
      <c r="L575" s="10"/>
      <c r="M575" s="10"/>
    </row>
    <row r="576" spans="1:13" x14ac:dyDescent="0.3">
      <c r="A576" s="10"/>
      <c r="B576" s="10"/>
      <c r="C576" s="10"/>
      <c r="D576" s="10"/>
      <c r="E576" s="10"/>
      <c r="F576" s="10"/>
      <c r="G576" s="10"/>
      <c r="H576" s="83"/>
      <c r="I576" s="10"/>
      <c r="J576" s="10"/>
      <c r="K576" s="10"/>
      <c r="L576" s="10"/>
      <c r="M576" s="10"/>
    </row>
    <row r="577" spans="1:13" x14ac:dyDescent="0.3">
      <c r="A577" s="10"/>
      <c r="B577" s="10"/>
      <c r="C577" s="10"/>
      <c r="D577" s="10"/>
      <c r="E577" s="10"/>
      <c r="F577" s="10"/>
      <c r="G577" s="10"/>
      <c r="H577" s="83"/>
      <c r="I577" s="10"/>
      <c r="J577" s="10"/>
      <c r="K577" s="10"/>
      <c r="L577" s="10"/>
      <c r="M577" s="10"/>
    </row>
    <row r="578" spans="1:13" x14ac:dyDescent="0.3">
      <c r="A578" s="10"/>
      <c r="B578" s="10"/>
      <c r="C578" s="10"/>
      <c r="D578" s="10"/>
      <c r="E578" s="10"/>
      <c r="F578" s="10"/>
      <c r="G578" s="10"/>
      <c r="H578" s="83"/>
      <c r="I578" s="10"/>
      <c r="J578" s="10"/>
      <c r="K578" s="10"/>
      <c r="L578" s="10"/>
      <c r="M578" s="10"/>
    </row>
    <row r="579" spans="1:13" x14ac:dyDescent="0.3">
      <c r="A579" s="10"/>
      <c r="B579" s="10"/>
      <c r="C579" s="10"/>
      <c r="D579" s="10"/>
      <c r="E579" s="10"/>
      <c r="F579" s="10"/>
      <c r="G579" s="10"/>
      <c r="H579" s="83"/>
      <c r="I579" s="10"/>
      <c r="J579" s="10"/>
      <c r="K579" s="10"/>
      <c r="L579" s="10"/>
      <c r="M579" s="10"/>
    </row>
    <row r="580" spans="1:13" x14ac:dyDescent="0.3">
      <c r="A580" s="10"/>
      <c r="B580" s="10"/>
      <c r="C580" s="10"/>
      <c r="D580" s="10"/>
      <c r="E580" s="10"/>
      <c r="F580" s="10"/>
      <c r="G580" s="10"/>
      <c r="H580" s="83"/>
      <c r="I580" s="10"/>
      <c r="J580" s="10"/>
      <c r="K580" s="10"/>
      <c r="L580" s="10"/>
      <c r="M580" s="10"/>
    </row>
    <row r="581" spans="1:13" x14ac:dyDescent="0.3">
      <c r="A581" s="10"/>
      <c r="B581" s="10"/>
      <c r="C581" s="10"/>
      <c r="D581" s="10"/>
      <c r="E581" s="10"/>
      <c r="F581" s="10"/>
      <c r="G581" s="10"/>
      <c r="H581" s="83"/>
      <c r="I581" s="10"/>
      <c r="J581" s="10"/>
      <c r="K581" s="10"/>
      <c r="L581" s="10"/>
      <c r="M581" s="10"/>
    </row>
    <row r="582" spans="1:13" x14ac:dyDescent="0.3">
      <c r="A582" s="10"/>
      <c r="B582" s="10"/>
      <c r="C582" s="10"/>
      <c r="D582" s="10"/>
      <c r="E582" s="10"/>
      <c r="F582" s="10"/>
      <c r="G582" s="10"/>
      <c r="H582" s="83"/>
      <c r="I582" s="10"/>
      <c r="J582" s="10"/>
      <c r="K582" s="10"/>
      <c r="L582" s="10"/>
      <c r="M582" s="10"/>
    </row>
    <row r="583" spans="1:13" x14ac:dyDescent="0.3">
      <c r="A583" s="10"/>
      <c r="B583" s="10"/>
      <c r="C583" s="10"/>
      <c r="D583" s="10"/>
      <c r="E583" s="10"/>
      <c r="F583" s="10"/>
      <c r="G583" s="10"/>
      <c r="H583" s="83"/>
      <c r="I583" s="10"/>
      <c r="J583" s="10"/>
      <c r="K583" s="10"/>
      <c r="L583" s="10"/>
      <c r="M583" s="10"/>
    </row>
    <row r="584" spans="1:13" x14ac:dyDescent="0.3">
      <c r="A584" s="10"/>
      <c r="B584" s="10"/>
      <c r="C584" s="10"/>
      <c r="D584" s="10"/>
      <c r="E584" s="10"/>
      <c r="F584" s="10"/>
      <c r="G584" s="10"/>
      <c r="H584" s="83"/>
      <c r="I584" s="10"/>
      <c r="J584" s="10"/>
      <c r="K584" s="10"/>
      <c r="L584" s="10"/>
      <c r="M584" s="10"/>
    </row>
    <row r="585" spans="1:13" x14ac:dyDescent="0.3">
      <c r="A585" s="10"/>
      <c r="B585" s="10"/>
      <c r="C585" s="10"/>
      <c r="D585" s="10"/>
      <c r="E585" s="10"/>
      <c r="F585" s="10"/>
      <c r="G585" s="10"/>
      <c r="H585" s="83"/>
      <c r="I585" s="10"/>
      <c r="J585" s="10"/>
      <c r="K585" s="10"/>
      <c r="L585" s="10"/>
      <c r="M585" s="10"/>
    </row>
    <row r="586" spans="1:13" x14ac:dyDescent="0.3">
      <c r="A586" s="10"/>
      <c r="B586" s="10"/>
      <c r="C586" s="10"/>
      <c r="D586" s="10"/>
      <c r="E586" s="10"/>
      <c r="F586" s="10"/>
      <c r="G586" s="10"/>
      <c r="H586" s="83"/>
      <c r="I586" s="10"/>
      <c r="J586" s="10"/>
      <c r="K586" s="10"/>
      <c r="L586" s="10"/>
      <c r="M586" s="10"/>
    </row>
    <row r="587" spans="1:13" x14ac:dyDescent="0.3">
      <c r="A587" s="10"/>
      <c r="B587" s="10"/>
      <c r="C587" s="10"/>
      <c r="D587" s="10"/>
      <c r="E587" s="10"/>
      <c r="F587" s="10"/>
      <c r="G587" s="10"/>
      <c r="H587" s="83"/>
      <c r="I587" s="10"/>
      <c r="J587" s="10"/>
      <c r="K587" s="10"/>
      <c r="L587" s="10"/>
      <c r="M587" s="10"/>
    </row>
    <row r="588" spans="1:13" x14ac:dyDescent="0.3">
      <c r="A588" s="10"/>
      <c r="B588" s="10"/>
      <c r="C588" s="10"/>
      <c r="D588" s="10"/>
      <c r="E588" s="10"/>
      <c r="F588" s="10"/>
      <c r="G588" s="10"/>
      <c r="H588" s="83"/>
      <c r="I588" s="10"/>
      <c r="J588" s="10"/>
      <c r="K588" s="10"/>
      <c r="L588" s="10"/>
      <c r="M588" s="10"/>
    </row>
    <row r="589" spans="1:13" x14ac:dyDescent="0.3">
      <c r="A589" s="10"/>
      <c r="B589" s="10"/>
      <c r="C589" s="10"/>
      <c r="D589" s="10"/>
      <c r="E589" s="10"/>
      <c r="F589" s="10"/>
      <c r="G589" s="10"/>
      <c r="H589" s="83"/>
      <c r="I589" s="10"/>
      <c r="J589" s="10"/>
      <c r="K589" s="10"/>
      <c r="L589" s="10"/>
      <c r="M589" s="10"/>
    </row>
    <row r="590" spans="1:13" x14ac:dyDescent="0.3">
      <c r="A590" s="10"/>
      <c r="B590" s="10"/>
      <c r="C590" s="10"/>
      <c r="D590" s="10"/>
      <c r="E590" s="10"/>
      <c r="F590" s="10"/>
      <c r="G590" s="10"/>
      <c r="H590" s="83"/>
      <c r="I590" s="10"/>
      <c r="J590" s="10"/>
      <c r="K590" s="10"/>
      <c r="L590" s="10"/>
      <c r="M590" s="10"/>
    </row>
    <row r="591" spans="1:13" x14ac:dyDescent="0.3">
      <c r="A591" s="10"/>
      <c r="B591" s="10"/>
      <c r="C591" s="10"/>
      <c r="D591" s="10"/>
      <c r="E591" s="10"/>
      <c r="F591" s="10"/>
      <c r="G591" s="10"/>
      <c r="H591" s="83"/>
      <c r="I591" s="10"/>
      <c r="J591" s="10"/>
      <c r="K591" s="10"/>
      <c r="L591" s="10"/>
      <c r="M591" s="10"/>
    </row>
    <row r="592" spans="1:13" x14ac:dyDescent="0.3">
      <c r="A592" s="10"/>
      <c r="B592" s="10"/>
      <c r="C592" s="10"/>
      <c r="D592" s="10"/>
      <c r="E592" s="10"/>
      <c r="F592" s="10"/>
      <c r="G592" s="10"/>
      <c r="H592" s="83"/>
      <c r="I592" s="10"/>
      <c r="J592" s="10"/>
      <c r="K592" s="10"/>
      <c r="L592" s="10"/>
      <c r="M592" s="10"/>
    </row>
    <row r="593" spans="1:13" x14ac:dyDescent="0.3">
      <c r="A593" s="10"/>
      <c r="B593" s="10"/>
      <c r="C593" s="10"/>
      <c r="D593" s="10"/>
      <c r="E593" s="10"/>
      <c r="F593" s="10"/>
      <c r="G593" s="10"/>
      <c r="H593" s="83"/>
      <c r="I593" s="10"/>
      <c r="J593" s="10"/>
      <c r="K593" s="10"/>
      <c r="L593" s="10"/>
      <c r="M593" s="10"/>
    </row>
    <row r="594" spans="1:13" x14ac:dyDescent="0.3">
      <c r="A594" s="10"/>
      <c r="B594" s="10"/>
      <c r="C594" s="10"/>
      <c r="D594" s="10"/>
      <c r="E594" s="10"/>
      <c r="F594" s="10"/>
      <c r="G594" s="10"/>
      <c r="H594" s="83"/>
      <c r="I594" s="10"/>
      <c r="J594" s="10"/>
      <c r="K594" s="10"/>
      <c r="L594" s="10"/>
      <c r="M594" s="10"/>
    </row>
    <row r="595" spans="1:13" x14ac:dyDescent="0.3">
      <c r="A595" s="10"/>
      <c r="B595" s="10"/>
      <c r="C595" s="10"/>
      <c r="D595" s="10"/>
      <c r="E595" s="10"/>
      <c r="F595" s="10"/>
      <c r="G595" s="10"/>
      <c r="H595" s="83"/>
      <c r="I595" s="10"/>
      <c r="J595" s="10"/>
      <c r="K595" s="10"/>
      <c r="L595" s="10"/>
      <c r="M595" s="10"/>
    </row>
    <row r="596" spans="1:13" x14ac:dyDescent="0.3">
      <c r="A596" s="10"/>
      <c r="B596" s="10"/>
      <c r="C596" s="10"/>
      <c r="D596" s="10"/>
      <c r="E596" s="10"/>
      <c r="F596" s="10"/>
      <c r="G596" s="10"/>
      <c r="H596" s="83"/>
      <c r="I596" s="10"/>
      <c r="J596" s="10"/>
      <c r="K596" s="10"/>
      <c r="L596" s="10"/>
      <c r="M596" s="10"/>
    </row>
    <row r="597" spans="1:13" x14ac:dyDescent="0.3">
      <c r="A597" s="10"/>
      <c r="B597" s="10"/>
      <c r="C597" s="10"/>
      <c r="D597" s="10"/>
      <c r="E597" s="10"/>
      <c r="F597" s="10"/>
      <c r="G597" s="10"/>
      <c r="H597" s="83"/>
      <c r="I597" s="10"/>
      <c r="J597" s="10"/>
      <c r="K597" s="10"/>
      <c r="L597" s="10"/>
      <c r="M597" s="10"/>
    </row>
    <row r="598" spans="1:13" x14ac:dyDescent="0.3">
      <c r="A598" s="10"/>
      <c r="B598" s="10"/>
      <c r="C598" s="10"/>
      <c r="D598" s="10"/>
      <c r="E598" s="10"/>
      <c r="F598" s="10"/>
      <c r="G598" s="10"/>
      <c r="H598" s="83"/>
      <c r="I598" s="10"/>
      <c r="J598" s="10"/>
      <c r="K598" s="10"/>
      <c r="L598" s="10"/>
      <c r="M598" s="10"/>
    </row>
    <row r="599" spans="1:13" x14ac:dyDescent="0.3">
      <c r="A599" s="10"/>
      <c r="B599" s="10"/>
      <c r="C599" s="10"/>
      <c r="D599" s="10"/>
      <c r="E599" s="10"/>
      <c r="F599" s="10"/>
      <c r="G599" s="10"/>
      <c r="H599" s="83"/>
      <c r="I599" s="10"/>
      <c r="J599" s="10"/>
      <c r="K599" s="10"/>
      <c r="L599" s="10"/>
      <c r="M599" s="10"/>
    </row>
    <row r="600" spans="1:13" x14ac:dyDescent="0.3">
      <c r="A600" s="10"/>
      <c r="B600" s="10"/>
      <c r="C600" s="10"/>
      <c r="D600" s="10"/>
      <c r="E600" s="10"/>
      <c r="F600" s="10"/>
      <c r="G600" s="10"/>
      <c r="H600" s="83"/>
      <c r="I600" s="10"/>
      <c r="J600" s="10"/>
      <c r="K600" s="10"/>
      <c r="L600" s="10"/>
      <c r="M600" s="10"/>
    </row>
    <row r="601" spans="1:13" x14ac:dyDescent="0.3">
      <c r="A601" s="10"/>
      <c r="B601" s="10"/>
      <c r="C601" s="10"/>
      <c r="D601" s="10"/>
      <c r="E601" s="10"/>
      <c r="F601" s="10"/>
      <c r="G601" s="10"/>
      <c r="H601" s="83"/>
      <c r="I601" s="10"/>
      <c r="J601" s="10"/>
      <c r="K601" s="10"/>
      <c r="L601" s="10"/>
      <c r="M601" s="10"/>
    </row>
    <row r="602" spans="1:13" x14ac:dyDescent="0.3">
      <c r="A602" s="10"/>
      <c r="B602" s="10"/>
      <c r="C602" s="10"/>
      <c r="D602" s="10"/>
      <c r="E602" s="10"/>
      <c r="F602" s="10"/>
      <c r="G602" s="10"/>
      <c r="H602" s="83"/>
      <c r="I602" s="10"/>
      <c r="J602" s="10"/>
      <c r="K602" s="10"/>
      <c r="L602" s="10"/>
      <c r="M602" s="10"/>
    </row>
    <row r="603" spans="1:13" x14ac:dyDescent="0.3">
      <c r="A603" s="10"/>
      <c r="B603" s="10"/>
      <c r="C603" s="10"/>
      <c r="D603" s="10"/>
      <c r="E603" s="10"/>
      <c r="F603" s="10"/>
      <c r="G603" s="10"/>
      <c r="H603" s="83"/>
      <c r="I603" s="10"/>
      <c r="J603" s="10"/>
      <c r="K603" s="10"/>
      <c r="L603" s="10"/>
      <c r="M603" s="10"/>
    </row>
    <row r="604" spans="1:13" x14ac:dyDescent="0.3">
      <c r="A604" s="10"/>
      <c r="B604" s="10"/>
      <c r="C604" s="10"/>
      <c r="D604" s="10"/>
      <c r="E604" s="10"/>
      <c r="F604" s="10"/>
      <c r="G604" s="10"/>
      <c r="H604" s="83"/>
      <c r="I604" s="10"/>
      <c r="J604" s="10"/>
      <c r="K604" s="10"/>
      <c r="L604" s="10"/>
      <c r="M604" s="10"/>
    </row>
    <row r="605" spans="1:13" x14ac:dyDescent="0.3">
      <c r="A605" s="10"/>
      <c r="B605" s="10"/>
      <c r="C605" s="10"/>
      <c r="D605" s="10"/>
      <c r="E605" s="10"/>
      <c r="F605" s="10"/>
      <c r="G605" s="10"/>
      <c r="H605" s="83"/>
      <c r="I605" s="10"/>
      <c r="J605" s="10"/>
      <c r="K605" s="10"/>
      <c r="L605" s="10"/>
      <c r="M605" s="10"/>
    </row>
    <row r="606" spans="1:13" x14ac:dyDescent="0.3">
      <c r="A606" s="10"/>
      <c r="B606" s="10"/>
      <c r="C606" s="10"/>
      <c r="D606" s="10"/>
      <c r="E606" s="10"/>
      <c r="F606" s="10"/>
      <c r="G606" s="10"/>
      <c r="H606" s="83"/>
      <c r="I606" s="10"/>
      <c r="J606" s="10"/>
      <c r="K606" s="10"/>
      <c r="L606" s="10"/>
      <c r="M606" s="10"/>
    </row>
    <row r="607" spans="1:13" x14ac:dyDescent="0.3">
      <c r="A607" s="10"/>
      <c r="B607" s="10"/>
      <c r="C607" s="10"/>
      <c r="D607" s="10"/>
      <c r="E607" s="10"/>
      <c r="F607" s="10"/>
      <c r="G607" s="10"/>
      <c r="H607" s="83"/>
      <c r="I607" s="10"/>
      <c r="J607" s="10"/>
      <c r="K607" s="10"/>
      <c r="L607" s="10"/>
      <c r="M607" s="10"/>
    </row>
    <row r="608" spans="1:13" x14ac:dyDescent="0.3">
      <c r="A608" s="10"/>
      <c r="B608" s="10"/>
      <c r="C608" s="10"/>
      <c r="D608" s="10"/>
      <c r="E608" s="10"/>
      <c r="F608" s="10"/>
      <c r="G608" s="10"/>
      <c r="H608" s="83"/>
      <c r="I608" s="10"/>
      <c r="J608" s="10"/>
      <c r="K608" s="10"/>
      <c r="L608" s="10"/>
      <c r="M608" s="10"/>
    </row>
    <row r="609" spans="1:13" x14ac:dyDescent="0.3">
      <c r="A609" s="10"/>
      <c r="B609" s="10"/>
      <c r="C609" s="10"/>
      <c r="D609" s="10"/>
      <c r="E609" s="10"/>
      <c r="F609" s="10"/>
      <c r="G609" s="10"/>
      <c r="H609" s="83"/>
      <c r="I609" s="10"/>
      <c r="J609" s="10"/>
      <c r="K609" s="10"/>
      <c r="L609" s="10"/>
      <c r="M609" s="10"/>
    </row>
    <row r="610" spans="1:13" x14ac:dyDescent="0.3">
      <c r="A610" s="10"/>
      <c r="B610" s="10"/>
      <c r="C610" s="10"/>
      <c r="D610" s="10"/>
      <c r="E610" s="10"/>
      <c r="F610" s="10"/>
      <c r="G610" s="10"/>
      <c r="H610" s="83"/>
      <c r="I610" s="10"/>
      <c r="J610" s="10"/>
      <c r="K610" s="10"/>
      <c r="L610" s="10"/>
      <c r="M610" s="10"/>
    </row>
    <row r="611" spans="1:13" x14ac:dyDescent="0.3">
      <c r="A611" s="10"/>
      <c r="B611" s="10"/>
      <c r="C611" s="10"/>
      <c r="D611" s="10"/>
      <c r="E611" s="10"/>
      <c r="F611" s="10"/>
      <c r="G611" s="10"/>
      <c r="H611" s="83"/>
      <c r="I611" s="10"/>
      <c r="J611" s="10"/>
      <c r="K611" s="10"/>
      <c r="L611" s="10"/>
      <c r="M611" s="10"/>
    </row>
    <row r="612" spans="1:13" x14ac:dyDescent="0.3">
      <c r="A612" s="10"/>
      <c r="B612" s="10"/>
      <c r="C612" s="10"/>
      <c r="D612" s="10"/>
      <c r="E612" s="10"/>
      <c r="F612" s="10"/>
      <c r="G612" s="10"/>
      <c r="H612" s="83"/>
      <c r="I612" s="10"/>
      <c r="J612" s="10"/>
      <c r="K612" s="10"/>
      <c r="L612" s="10"/>
      <c r="M612" s="10"/>
    </row>
    <row r="613" spans="1:13" x14ac:dyDescent="0.3">
      <c r="A613" s="10"/>
      <c r="B613" s="10"/>
      <c r="C613" s="10"/>
      <c r="D613" s="10"/>
      <c r="E613" s="10"/>
      <c r="F613" s="10"/>
      <c r="G613" s="10"/>
      <c r="H613" s="83"/>
      <c r="I613" s="10"/>
      <c r="J613" s="10"/>
      <c r="K613" s="10"/>
      <c r="L613" s="10"/>
      <c r="M613" s="10"/>
    </row>
    <row r="614" spans="1:13" x14ac:dyDescent="0.3">
      <c r="A614" s="10"/>
      <c r="B614" s="10"/>
      <c r="C614" s="10"/>
      <c r="D614" s="10"/>
      <c r="E614" s="10"/>
      <c r="F614" s="10"/>
      <c r="G614" s="10"/>
      <c r="H614" s="83"/>
      <c r="I614" s="10"/>
      <c r="J614" s="10"/>
      <c r="K614" s="10"/>
      <c r="L614" s="10"/>
      <c r="M614" s="10"/>
    </row>
    <row r="615" spans="1:13" x14ac:dyDescent="0.3">
      <c r="A615" s="10"/>
      <c r="B615" s="10"/>
      <c r="C615" s="10"/>
      <c r="D615" s="10"/>
      <c r="E615" s="10"/>
      <c r="F615" s="10"/>
      <c r="G615" s="10"/>
      <c r="H615" s="83"/>
      <c r="I615" s="10"/>
      <c r="J615" s="10"/>
      <c r="K615" s="10"/>
      <c r="L615" s="10"/>
      <c r="M615" s="10"/>
    </row>
    <row r="616" spans="1:13" x14ac:dyDescent="0.3">
      <c r="A616" s="10"/>
      <c r="B616" s="10"/>
      <c r="C616" s="10"/>
      <c r="D616" s="10"/>
      <c r="E616" s="10"/>
      <c r="F616" s="10"/>
      <c r="G616" s="10"/>
      <c r="H616" s="83"/>
      <c r="I616" s="10"/>
      <c r="J616" s="10"/>
      <c r="K616" s="10"/>
      <c r="L616" s="10"/>
      <c r="M616" s="10"/>
    </row>
    <row r="617" spans="1:13" x14ac:dyDescent="0.3">
      <c r="A617" s="10"/>
      <c r="B617" s="10"/>
      <c r="C617" s="10"/>
      <c r="D617" s="10"/>
      <c r="E617" s="10"/>
      <c r="F617" s="10"/>
      <c r="G617" s="10"/>
      <c r="H617" s="83"/>
      <c r="I617" s="10"/>
      <c r="J617" s="10"/>
      <c r="K617" s="10"/>
      <c r="L617" s="10"/>
      <c r="M617" s="10"/>
    </row>
    <row r="618" spans="1:13" x14ac:dyDescent="0.3">
      <c r="A618" s="10"/>
      <c r="B618" s="10"/>
      <c r="C618" s="10"/>
      <c r="D618" s="10"/>
      <c r="E618" s="10"/>
      <c r="F618" s="10"/>
      <c r="G618" s="10"/>
      <c r="H618" s="83"/>
      <c r="I618" s="10"/>
      <c r="J618" s="10"/>
      <c r="K618" s="10"/>
      <c r="L618" s="10"/>
      <c r="M618" s="10"/>
    </row>
    <row r="619" spans="1:13" x14ac:dyDescent="0.3">
      <c r="A619" s="10"/>
      <c r="B619" s="10"/>
      <c r="C619" s="10"/>
      <c r="D619" s="10"/>
      <c r="E619" s="10"/>
      <c r="F619" s="10"/>
      <c r="G619" s="10"/>
      <c r="H619" s="83"/>
      <c r="I619" s="10"/>
      <c r="J619" s="10"/>
      <c r="K619" s="10"/>
      <c r="L619" s="10"/>
      <c r="M619" s="10"/>
    </row>
    <row r="620" spans="1:13" x14ac:dyDescent="0.3">
      <c r="A620" s="10"/>
      <c r="B620" s="10"/>
      <c r="C620" s="10"/>
      <c r="D620" s="10"/>
      <c r="E620" s="10"/>
      <c r="F620" s="10"/>
      <c r="G620" s="10"/>
      <c r="H620" s="83"/>
      <c r="I620" s="10"/>
      <c r="J620" s="10"/>
      <c r="K620" s="10"/>
      <c r="L620" s="10"/>
      <c r="M620" s="10"/>
    </row>
    <row r="621" spans="1:13" x14ac:dyDescent="0.3">
      <c r="A621" s="10"/>
      <c r="B621" s="10"/>
      <c r="C621" s="10"/>
      <c r="D621" s="10"/>
      <c r="E621" s="10"/>
      <c r="F621" s="10"/>
      <c r="G621" s="10"/>
      <c r="H621" s="83"/>
      <c r="I621" s="10"/>
      <c r="J621" s="10"/>
      <c r="K621" s="10"/>
      <c r="L621" s="10"/>
      <c r="M621" s="10"/>
    </row>
    <row r="622" spans="1:13" x14ac:dyDescent="0.3">
      <c r="A622" s="10"/>
      <c r="B622" s="10"/>
      <c r="C622" s="10"/>
      <c r="D622" s="10"/>
      <c r="E622" s="10"/>
      <c r="F622" s="10"/>
      <c r="G622" s="10"/>
      <c r="H622" s="83"/>
      <c r="I622" s="10"/>
      <c r="J622" s="10"/>
      <c r="K622" s="10"/>
      <c r="L622" s="10"/>
      <c r="M622" s="10"/>
    </row>
    <row r="623" spans="1:13" x14ac:dyDescent="0.3">
      <c r="A623" s="10"/>
      <c r="B623" s="10"/>
      <c r="C623" s="10"/>
      <c r="D623" s="10"/>
      <c r="E623" s="10"/>
      <c r="F623" s="10"/>
      <c r="G623" s="10"/>
      <c r="H623" s="83"/>
      <c r="I623" s="10"/>
      <c r="J623" s="10"/>
      <c r="K623" s="10"/>
      <c r="L623" s="10"/>
      <c r="M623" s="10"/>
    </row>
    <row r="624" spans="1:13" x14ac:dyDescent="0.3">
      <c r="A624" s="10"/>
      <c r="B624" s="10"/>
      <c r="C624" s="10"/>
      <c r="D624" s="10"/>
      <c r="E624" s="10"/>
      <c r="F624" s="10"/>
      <c r="G624" s="10"/>
      <c r="H624" s="83"/>
      <c r="I624" s="10"/>
      <c r="J624" s="10"/>
      <c r="K624" s="10"/>
      <c r="L624" s="10"/>
      <c r="M624" s="10"/>
    </row>
    <row r="625" spans="1:13" x14ac:dyDescent="0.3">
      <c r="A625" s="10"/>
      <c r="B625" s="10"/>
      <c r="C625" s="10"/>
      <c r="D625" s="10"/>
      <c r="E625" s="10"/>
      <c r="F625" s="10"/>
      <c r="G625" s="10"/>
      <c r="H625" s="83"/>
      <c r="I625" s="10"/>
      <c r="J625" s="10"/>
      <c r="K625" s="10"/>
      <c r="L625" s="10"/>
      <c r="M625" s="10"/>
    </row>
    <row r="626" spans="1:13" x14ac:dyDescent="0.3">
      <c r="A626" s="10"/>
      <c r="B626" s="10"/>
      <c r="C626" s="10"/>
      <c r="D626" s="10"/>
      <c r="E626" s="10"/>
      <c r="F626" s="10"/>
      <c r="G626" s="10"/>
      <c r="H626" s="83"/>
      <c r="I626" s="10"/>
      <c r="J626" s="10"/>
      <c r="K626" s="10"/>
      <c r="L626" s="10"/>
      <c r="M626" s="10"/>
    </row>
    <row r="627" spans="1:13" x14ac:dyDescent="0.3">
      <c r="A627" s="10"/>
      <c r="B627" s="10"/>
      <c r="C627" s="10"/>
      <c r="D627" s="10"/>
      <c r="E627" s="10"/>
      <c r="F627" s="10"/>
      <c r="G627" s="10"/>
      <c r="H627" s="83"/>
      <c r="I627" s="10"/>
      <c r="J627" s="10"/>
      <c r="K627" s="10"/>
      <c r="L627" s="10"/>
      <c r="M627" s="10"/>
    </row>
    <row r="628" spans="1:13" x14ac:dyDescent="0.3">
      <c r="A628" s="10"/>
      <c r="B628" s="10"/>
      <c r="C628" s="10"/>
      <c r="D628" s="10"/>
      <c r="E628" s="10"/>
      <c r="F628" s="10"/>
      <c r="G628" s="10"/>
      <c r="H628" s="83"/>
      <c r="I628" s="10"/>
      <c r="J628" s="10"/>
      <c r="K628" s="10"/>
      <c r="L628" s="10"/>
      <c r="M628" s="10"/>
    </row>
    <row r="629" spans="1:13" x14ac:dyDescent="0.3">
      <c r="A629" s="10"/>
      <c r="B629" s="10"/>
      <c r="C629" s="10"/>
      <c r="D629" s="10"/>
      <c r="E629" s="10"/>
      <c r="F629" s="10"/>
      <c r="G629" s="10"/>
      <c r="H629" s="83"/>
      <c r="I629" s="10"/>
      <c r="J629" s="10"/>
      <c r="K629" s="10"/>
      <c r="L629" s="10"/>
      <c r="M629" s="10"/>
    </row>
    <row r="630" spans="1:13" x14ac:dyDescent="0.3">
      <c r="A630" s="10"/>
      <c r="B630" s="10"/>
      <c r="C630" s="10"/>
      <c r="D630" s="10"/>
      <c r="E630" s="10"/>
      <c r="F630" s="10"/>
      <c r="G630" s="10"/>
      <c r="H630" s="83"/>
      <c r="I630" s="10"/>
      <c r="J630" s="10"/>
      <c r="K630" s="10"/>
      <c r="L630" s="10"/>
      <c r="M630" s="10"/>
    </row>
    <row r="631" spans="1:13" x14ac:dyDescent="0.3">
      <c r="A631" s="10"/>
      <c r="B631" s="10"/>
      <c r="C631" s="10"/>
      <c r="D631" s="10"/>
      <c r="E631" s="10"/>
      <c r="F631" s="10"/>
      <c r="G631" s="10"/>
      <c r="H631" s="83"/>
      <c r="I631" s="10"/>
      <c r="J631" s="10"/>
      <c r="K631" s="10"/>
      <c r="L631" s="10"/>
      <c r="M631" s="10"/>
    </row>
    <row r="632" spans="1:13" x14ac:dyDescent="0.3">
      <c r="A632" s="10"/>
      <c r="B632" s="10"/>
      <c r="C632" s="10"/>
      <c r="D632" s="10"/>
      <c r="E632" s="10"/>
      <c r="F632" s="10"/>
      <c r="G632" s="10"/>
      <c r="H632" s="83"/>
      <c r="I632" s="10"/>
      <c r="J632" s="10"/>
      <c r="K632" s="10"/>
      <c r="L632" s="10"/>
      <c r="M632" s="10"/>
    </row>
    <row r="633" spans="1:13" x14ac:dyDescent="0.3">
      <c r="A633" s="10"/>
      <c r="B633" s="10"/>
      <c r="C633" s="10"/>
      <c r="D633" s="10"/>
      <c r="E633" s="10"/>
      <c r="F633" s="10"/>
      <c r="G633" s="10"/>
      <c r="H633" s="83"/>
      <c r="I633" s="10"/>
      <c r="J633" s="10"/>
      <c r="K633" s="10"/>
      <c r="L633" s="10"/>
      <c r="M633" s="10"/>
    </row>
    <row r="634" spans="1:13" x14ac:dyDescent="0.3">
      <c r="A634" s="10"/>
      <c r="B634" s="10"/>
      <c r="C634" s="10"/>
      <c r="D634" s="10"/>
      <c r="E634" s="10"/>
      <c r="F634" s="10"/>
      <c r="G634" s="10"/>
      <c r="H634" s="83"/>
      <c r="I634" s="10"/>
      <c r="J634" s="10"/>
      <c r="K634" s="10"/>
      <c r="L634" s="10"/>
      <c r="M634" s="10"/>
    </row>
    <row r="635" spans="1:13" x14ac:dyDescent="0.3">
      <c r="A635" s="10"/>
      <c r="B635" s="10"/>
      <c r="C635" s="10"/>
      <c r="D635" s="10"/>
      <c r="E635" s="10"/>
      <c r="F635" s="10"/>
      <c r="G635" s="10"/>
      <c r="H635" s="83"/>
      <c r="I635" s="10"/>
      <c r="J635" s="10"/>
      <c r="K635" s="10"/>
      <c r="L635" s="10"/>
      <c r="M635" s="10"/>
    </row>
    <row r="636" spans="1:13" x14ac:dyDescent="0.3">
      <c r="A636" s="10"/>
      <c r="B636" s="10"/>
      <c r="C636" s="10"/>
      <c r="D636" s="10"/>
      <c r="E636" s="10"/>
      <c r="F636" s="10"/>
      <c r="G636" s="10"/>
      <c r="H636" s="83"/>
      <c r="I636" s="10"/>
      <c r="J636" s="10"/>
      <c r="K636" s="10"/>
      <c r="L636" s="10"/>
      <c r="M636" s="10"/>
    </row>
    <row r="637" spans="1:13" x14ac:dyDescent="0.3">
      <c r="A637" s="10"/>
      <c r="B637" s="10"/>
      <c r="C637" s="10"/>
      <c r="D637" s="10"/>
      <c r="E637" s="10"/>
      <c r="F637" s="10"/>
      <c r="G637" s="10"/>
      <c r="H637" s="83"/>
      <c r="I637" s="10"/>
      <c r="J637" s="10"/>
      <c r="K637" s="10"/>
      <c r="L637" s="10"/>
      <c r="M637" s="10"/>
    </row>
    <row r="638" spans="1:13" x14ac:dyDescent="0.3">
      <c r="A638" s="10"/>
      <c r="B638" s="10"/>
      <c r="C638" s="10"/>
      <c r="D638" s="10"/>
      <c r="E638" s="10"/>
      <c r="F638" s="10"/>
      <c r="G638" s="10"/>
      <c r="H638" s="83"/>
      <c r="I638" s="10"/>
      <c r="J638" s="10"/>
      <c r="K638" s="10"/>
      <c r="L638" s="10"/>
      <c r="M638" s="10"/>
    </row>
    <row r="639" spans="1:13" x14ac:dyDescent="0.3">
      <c r="A639" s="10"/>
      <c r="B639" s="10"/>
      <c r="C639" s="10"/>
      <c r="D639" s="10"/>
      <c r="E639" s="10"/>
      <c r="F639" s="10"/>
      <c r="G639" s="10"/>
      <c r="H639" s="83"/>
      <c r="I639" s="10"/>
      <c r="J639" s="10"/>
      <c r="K639" s="10"/>
      <c r="L639" s="10"/>
      <c r="M639" s="10"/>
    </row>
    <row r="640" spans="1:13" x14ac:dyDescent="0.3">
      <c r="A640" s="10"/>
      <c r="B640" s="10"/>
      <c r="C640" s="10"/>
      <c r="D640" s="10"/>
      <c r="E640" s="10"/>
      <c r="F640" s="10"/>
      <c r="G640" s="10"/>
      <c r="H640" s="83"/>
      <c r="I640" s="10"/>
      <c r="J640" s="10"/>
      <c r="K640" s="10"/>
      <c r="L640" s="10"/>
      <c r="M640" s="10"/>
    </row>
    <row r="641" spans="1:13" x14ac:dyDescent="0.3">
      <c r="A641" s="10"/>
      <c r="B641" s="10"/>
      <c r="C641" s="10"/>
      <c r="D641" s="10"/>
      <c r="E641" s="10"/>
      <c r="F641" s="10"/>
      <c r="G641" s="10"/>
      <c r="H641" s="83"/>
      <c r="I641" s="10"/>
      <c r="J641" s="10"/>
      <c r="K641" s="10"/>
      <c r="L641" s="10"/>
      <c r="M641" s="10"/>
    </row>
    <row r="642" spans="1:13" x14ac:dyDescent="0.3">
      <c r="A642" s="10"/>
      <c r="B642" s="10"/>
      <c r="C642" s="10"/>
      <c r="D642" s="10"/>
      <c r="E642" s="10"/>
      <c r="F642" s="10"/>
      <c r="G642" s="10"/>
      <c r="H642" s="83"/>
      <c r="I642" s="10"/>
      <c r="J642" s="10"/>
      <c r="K642" s="10"/>
      <c r="L642" s="10"/>
      <c r="M642" s="10"/>
    </row>
    <row r="643" spans="1:13" x14ac:dyDescent="0.3">
      <c r="A643" s="10"/>
      <c r="B643" s="10"/>
      <c r="C643" s="10"/>
      <c r="D643" s="10"/>
      <c r="E643" s="10"/>
      <c r="F643" s="10"/>
      <c r="G643" s="10"/>
      <c r="H643" s="83"/>
      <c r="I643" s="10"/>
      <c r="J643" s="10"/>
      <c r="K643" s="10"/>
      <c r="L643" s="10"/>
      <c r="M643" s="10"/>
    </row>
    <row r="644" spans="1:13" x14ac:dyDescent="0.3">
      <c r="A644" s="10"/>
      <c r="B644" s="10"/>
      <c r="C644" s="10"/>
      <c r="D644" s="10"/>
      <c r="E644" s="10"/>
      <c r="F644" s="10"/>
      <c r="G644" s="10"/>
      <c r="H644" s="83"/>
      <c r="I644" s="10"/>
      <c r="J644" s="10"/>
      <c r="K644" s="10"/>
      <c r="L644" s="10"/>
      <c r="M644" s="10"/>
    </row>
    <row r="645" spans="1:13" x14ac:dyDescent="0.3">
      <c r="A645" s="10"/>
      <c r="B645" s="10"/>
      <c r="C645" s="10"/>
      <c r="D645" s="10"/>
      <c r="E645" s="10"/>
      <c r="F645" s="10"/>
      <c r="G645" s="10"/>
      <c r="H645" s="83"/>
      <c r="I645" s="10"/>
      <c r="J645" s="10"/>
      <c r="K645" s="10"/>
      <c r="L645" s="10"/>
      <c r="M645" s="10"/>
    </row>
    <row r="646" spans="1:13" x14ac:dyDescent="0.3">
      <c r="A646" s="10"/>
      <c r="B646" s="10"/>
      <c r="C646" s="10"/>
      <c r="D646" s="10"/>
      <c r="E646" s="10"/>
      <c r="F646" s="10"/>
      <c r="G646" s="10"/>
      <c r="H646" s="83"/>
      <c r="I646" s="10"/>
      <c r="J646" s="10"/>
      <c r="K646" s="10"/>
      <c r="L646" s="10"/>
      <c r="M646" s="10"/>
    </row>
    <row r="647" spans="1:13" x14ac:dyDescent="0.3">
      <c r="A647" s="10"/>
      <c r="B647" s="10"/>
      <c r="C647" s="10"/>
      <c r="D647" s="10"/>
      <c r="E647" s="10"/>
      <c r="F647" s="10"/>
      <c r="G647" s="10"/>
      <c r="H647" s="83"/>
      <c r="I647" s="10"/>
      <c r="J647" s="10"/>
      <c r="K647" s="10"/>
      <c r="L647" s="10"/>
      <c r="M647" s="10"/>
    </row>
    <row r="648" spans="1:13" x14ac:dyDescent="0.3">
      <c r="A648" s="10"/>
      <c r="B648" s="10"/>
      <c r="C648" s="10"/>
      <c r="D648" s="10"/>
      <c r="E648" s="10"/>
      <c r="F648" s="10"/>
      <c r="G648" s="10"/>
      <c r="H648" s="83"/>
      <c r="I648" s="10"/>
      <c r="J648" s="10"/>
      <c r="K648" s="10"/>
      <c r="L648" s="10"/>
      <c r="M648" s="10"/>
    </row>
    <row r="649" spans="1:13" x14ac:dyDescent="0.3">
      <c r="A649" s="10"/>
      <c r="B649" s="10"/>
      <c r="C649" s="10"/>
      <c r="D649" s="10"/>
      <c r="E649" s="10"/>
      <c r="F649" s="10"/>
      <c r="G649" s="10"/>
      <c r="H649" s="83"/>
      <c r="I649" s="10"/>
      <c r="J649" s="10"/>
      <c r="K649" s="10"/>
      <c r="L649" s="10"/>
      <c r="M649" s="10"/>
    </row>
    <row r="650" spans="1:13" x14ac:dyDescent="0.3">
      <c r="A650" s="10"/>
      <c r="B650" s="10"/>
      <c r="C650" s="10"/>
      <c r="D650" s="10"/>
      <c r="E650" s="10"/>
      <c r="F650" s="10"/>
      <c r="G650" s="10"/>
      <c r="H650" s="83"/>
      <c r="I650" s="10"/>
      <c r="J650" s="10"/>
      <c r="K650" s="10"/>
      <c r="L650" s="10"/>
      <c r="M650" s="10"/>
    </row>
    <row r="651" spans="1:13" x14ac:dyDescent="0.3">
      <c r="A651" s="10"/>
      <c r="B651" s="10"/>
      <c r="C651" s="10"/>
      <c r="D651" s="10"/>
      <c r="E651" s="10"/>
      <c r="F651" s="10"/>
      <c r="G651" s="10"/>
      <c r="H651" s="83"/>
      <c r="I651" s="10"/>
      <c r="J651" s="10"/>
      <c r="K651" s="10"/>
      <c r="L651" s="10"/>
      <c r="M651" s="10"/>
    </row>
    <row r="652" spans="1:13" x14ac:dyDescent="0.3">
      <c r="A652" s="10"/>
      <c r="B652" s="10"/>
      <c r="C652" s="10"/>
      <c r="D652" s="10"/>
      <c r="E652" s="10"/>
      <c r="F652" s="10"/>
      <c r="G652" s="10"/>
      <c r="H652" s="83"/>
      <c r="I652" s="10"/>
      <c r="J652" s="10"/>
      <c r="K652" s="10"/>
      <c r="L652" s="10"/>
      <c r="M652" s="10"/>
    </row>
    <row r="653" spans="1:13" x14ac:dyDescent="0.3">
      <c r="A653" s="10"/>
      <c r="B653" s="10"/>
      <c r="C653" s="10"/>
      <c r="D653" s="10"/>
      <c r="E653" s="10"/>
      <c r="F653" s="10"/>
      <c r="G653" s="10"/>
      <c r="H653" s="83"/>
      <c r="I653" s="10"/>
      <c r="J653" s="10"/>
      <c r="K653" s="10"/>
      <c r="L653" s="10"/>
      <c r="M653" s="10"/>
    </row>
    <row r="654" spans="1:13" x14ac:dyDescent="0.3">
      <c r="A654" s="10"/>
      <c r="B654" s="10"/>
      <c r="C654" s="10"/>
      <c r="D654" s="10"/>
      <c r="E654" s="10"/>
      <c r="F654" s="10"/>
      <c r="G654" s="10"/>
      <c r="H654" s="83"/>
      <c r="I654" s="10"/>
      <c r="J654" s="10"/>
      <c r="K654" s="10"/>
      <c r="L654" s="10"/>
      <c r="M654" s="10"/>
    </row>
    <row r="655" spans="1:13" x14ac:dyDescent="0.3">
      <c r="A655" s="10"/>
      <c r="B655" s="10"/>
      <c r="C655" s="10"/>
      <c r="D655" s="10"/>
      <c r="E655" s="10"/>
      <c r="F655" s="10"/>
      <c r="G655" s="10"/>
      <c r="H655" s="83"/>
      <c r="I655" s="10"/>
      <c r="J655" s="10"/>
      <c r="K655" s="10"/>
      <c r="L655" s="10"/>
      <c r="M655" s="10"/>
    </row>
    <row r="656" spans="1:13" x14ac:dyDescent="0.3">
      <c r="A656" s="10"/>
      <c r="B656" s="10"/>
      <c r="C656" s="10"/>
      <c r="D656" s="10"/>
      <c r="E656" s="10"/>
      <c r="F656" s="10"/>
      <c r="G656" s="10"/>
      <c r="H656" s="83"/>
      <c r="I656" s="10"/>
      <c r="J656" s="10"/>
      <c r="K656" s="10"/>
      <c r="L656" s="10"/>
      <c r="M656" s="10"/>
    </row>
    <row r="657" spans="1:13" x14ac:dyDescent="0.3">
      <c r="A657" s="10"/>
      <c r="B657" s="10"/>
      <c r="C657" s="10"/>
      <c r="D657" s="10"/>
      <c r="E657" s="10"/>
      <c r="F657" s="10"/>
      <c r="G657" s="10"/>
      <c r="H657" s="83"/>
      <c r="I657" s="10"/>
      <c r="J657" s="10"/>
      <c r="K657" s="10"/>
      <c r="L657" s="10"/>
      <c r="M657" s="10"/>
    </row>
    <row r="658" spans="1:13" x14ac:dyDescent="0.3">
      <c r="A658" s="10"/>
      <c r="B658" s="10"/>
      <c r="C658" s="10"/>
      <c r="D658" s="10"/>
      <c r="E658" s="10"/>
      <c r="F658" s="10"/>
      <c r="G658" s="10"/>
      <c r="H658" s="83"/>
      <c r="I658" s="10"/>
      <c r="J658" s="10"/>
      <c r="K658" s="10"/>
      <c r="L658" s="10"/>
      <c r="M658" s="10"/>
    </row>
    <row r="659" spans="1:13" x14ac:dyDescent="0.3">
      <c r="A659" s="10"/>
      <c r="B659" s="10"/>
      <c r="C659" s="10"/>
      <c r="D659" s="10"/>
      <c r="E659" s="10"/>
      <c r="F659" s="10"/>
      <c r="G659" s="10"/>
      <c r="H659" s="83"/>
      <c r="I659" s="10"/>
      <c r="J659" s="10"/>
      <c r="K659" s="10"/>
      <c r="L659" s="10"/>
      <c r="M659" s="10"/>
    </row>
    <row r="660" spans="1:13" x14ac:dyDescent="0.3">
      <c r="A660" s="10"/>
      <c r="B660" s="10"/>
      <c r="C660" s="10"/>
      <c r="D660" s="10"/>
      <c r="E660" s="10"/>
      <c r="F660" s="10"/>
      <c r="G660" s="10"/>
      <c r="H660" s="83"/>
      <c r="I660" s="10"/>
      <c r="J660" s="10"/>
      <c r="K660" s="10"/>
      <c r="L660" s="10"/>
      <c r="M660" s="10"/>
    </row>
    <row r="661" spans="1:13" x14ac:dyDescent="0.3">
      <c r="A661" s="10"/>
      <c r="B661" s="10"/>
      <c r="C661" s="10"/>
      <c r="D661" s="10"/>
      <c r="E661" s="10"/>
      <c r="F661" s="10"/>
      <c r="G661" s="10"/>
      <c r="H661" s="83"/>
      <c r="I661" s="10"/>
      <c r="J661" s="10"/>
      <c r="K661" s="10"/>
      <c r="L661" s="10"/>
      <c r="M661" s="10"/>
    </row>
    <row r="662" spans="1:13" x14ac:dyDescent="0.3">
      <c r="A662" s="10"/>
      <c r="B662" s="10"/>
      <c r="C662" s="10"/>
      <c r="D662" s="10"/>
      <c r="E662" s="10"/>
      <c r="F662" s="10"/>
      <c r="G662" s="10"/>
      <c r="H662" s="83"/>
      <c r="I662" s="10"/>
      <c r="J662" s="10"/>
      <c r="K662" s="10"/>
      <c r="L662" s="10"/>
      <c r="M662" s="10"/>
    </row>
    <row r="663" spans="1:13" x14ac:dyDescent="0.3">
      <c r="A663" s="10"/>
      <c r="B663" s="10"/>
      <c r="C663" s="10"/>
      <c r="D663" s="10"/>
      <c r="E663" s="10"/>
      <c r="F663" s="10"/>
      <c r="G663" s="10"/>
      <c r="H663" s="83"/>
      <c r="I663" s="10"/>
      <c r="J663" s="10"/>
      <c r="K663" s="10"/>
      <c r="L663" s="10"/>
      <c r="M663" s="10"/>
    </row>
    <row r="664" spans="1:13" x14ac:dyDescent="0.3">
      <c r="A664" s="10"/>
      <c r="B664" s="10"/>
      <c r="C664" s="10"/>
      <c r="D664" s="10"/>
      <c r="E664" s="10"/>
      <c r="F664" s="10"/>
      <c r="G664" s="10"/>
      <c r="H664" s="83"/>
      <c r="I664" s="10"/>
      <c r="J664" s="10"/>
      <c r="K664" s="10"/>
      <c r="L664" s="10"/>
      <c r="M664" s="10"/>
    </row>
    <row r="665" spans="1:13" x14ac:dyDescent="0.3">
      <c r="A665" s="10"/>
      <c r="B665" s="10"/>
      <c r="C665" s="10"/>
      <c r="D665" s="10"/>
      <c r="E665" s="10"/>
      <c r="F665" s="10"/>
      <c r="G665" s="10"/>
      <c r="H665" s="83"/>
      <c r="I665" s="10"/>
      <c r="J665" s="10"/>
      <c r="K665" s="10"/>
      <c r="L665" s="10"/>
      <c r="M665" s="10"/>
    </row>
    <row r="666" spans="1:13" x14ac:dyDescent="0.3">
      <c r="A666" s="10"/>
      <c r="B666" s="10"/>
      <c r="C666" s="10"/>
      <c r="D666" s="10"/>
      <c r="E666" s="10"/>
      <c r="F666" s="10"/>
      <c r="G666" s="10"/>
      <c r="H666" s="83"/>
      <c r="I666" s="10"/>
      <c r="J666" s="10"/>
      <c r="K666" s="10"/>
      <c r="L666" s="10"/>
      <c r="M666" s="10"/>
    </row>
    <row r="667" spans="1:13" x14ac:dyDescent="0.3">
      <c r="A667" s="10"/>
      <c r="B667" s="10"/>
      <c r="C667" s="10"/>
      <c r="D667" s="10"/>
      <c r="E667" s="10"/>
      <c r="F667" s="10"/>
      <c r="G667" s="10"/>
      <c r="H667" s="83"/>
      <c r="I667" s="10"/>
      <c r="J667" s="10"/>
      <c r="K667" s="10"/>
      <c r="L667" s="10"/>
      <c r="M667" s="10"/>
    </row>
    <row r="668" spans="1:13" x14ac:dyDescent="0.3">
      <c r="A668" s="10"/>
      <c r="B668" s="10"/>
      <c r="C668" s="10"/>
      <c r="D668" s="10"/>
      <c r="E668" s="10"/>
      <c r="F668" s="10"/>
      <c r="G668" s="10"/>
      <c r="H668" s="83"/>
      <c r="I668" s="10"/>
      <c r="J668" s="10"/>
      <c r="K668" s="10"/>
      <c r="L668" s="10"/>
      <c r="M668" s="10"/>
    </row>
    <row r="669" spans="1:13" x14ac:dyDescent="0.3">
      <c r="A669" s="10"/>
      <c r="B669" s="10"/>
      <c r="C669" s="10"/>
      <c r="D669" s="10"/>
      <c r="E669" s="10"/>
      <c r="F669" s="10"/>
      <c r="G669" s="10"/>
      <c r="H669" s="83"/>
      <c r="I669" s="10"/>
      <c r="J669" s="10"/>
      <c r="K669" s="10"/>
      <c r="L669" s="10"/>
      <c r="M669" s="10"/>
    </row>
    <row r="670" spans="1:13" x14ac:dyDescent="0.3">
      <c r="A670" s="10"/>
      <c r="B670" s="10"/>
      <c r="C670" s="10"/>
      <c r="D670" s="10"/>
      <c r="E670" s="10"/>
      <c r="F670" s="10"/>
      <c r="G670" s="10"/>
      <c r="H670" s="83"/>
      <c r="I670" s="10"/>
      <c r="J670" s="10"/>
      <c r="K670" s="10"/>
      <c r="L670" s="10"/>
      <c r="M670" s="10"/>
    </row>
    <row r="671" spans="1:13" x14ac:dyDescent="0.3">
      <c r="A671" s="10"/>
      <c r="B671" s="10"/>
      <c r="C671" s="10"/>
      <c r="D671" s="10"/>
      <c r="E671" s="10"/>
      <c r="F671" s="10"/>
      <c r="G671" s="10"/>
      <c r="H671" s="83"/>
      <c r="I671" s="10"/>
      <c r="J671" s="10"/>
      <c r="K671" s="10"/>
      <c r="L671" s="10"/>
      <c r="M671" s="10"/>
    </row>
    <row r="672" spans="1:13" x14ac:dyDescent="0.3">
      <c r="A672" s="10"/>
      <c r="B672" s="10"/>
      <c r="C672" s="10"/>
      <c r="D672" s="10"/>
      <c r="E672" s="10"/>
      <c r="F672" s="10"/>
      <c r="G672" s="10"/>
      <c r="H672" s="83"/>
      <c r="I672" s="10"/>
      <c r="J672" s="10"/>
      <c r="K672" s="10"/>
      <c r="L672" s="10"/>
      <c r="M672" s="10"/>
    </row>
    <row r="673" spans="1:13" x14ac:dyDescent="0.3">
      <c r="A673" s="10"/>
      <c r="B673" s="10"/>
      <c r="C673" s="10"/>
      <c r="D673" s="10"/>
      <c r="E673" s="10"/>
      <c r="F673" s="10"/>
      <c r="G673" s="10"/>
      <c r="H673" s="83"/>
      <c r="I673" s="10"/>
      <c r="J673" s="10"/>
      <c r="K673" s="10"/>
      <c r="L673" s="10"/>
      <c r="M673" s="10"/>
    </row>
    <row r="674" spans="1:13" x14ac:dyDescent="0.3">
      <c r="A674" s="10"/>
      <c r="B674" s="10"/>
      <c r="C674" s="10"/>
      <c r="D674" s="10"/>
      <c r="E674" s="10"/>
      <c r="F674" s="10"/>
      <c r="G674" s="10"/>
      <c r="H674" s="83"/>
      <c r="I674" s="10"/>
      <c r="J674" s="10"/>
      <c r="K674" s="10"/>
      <c r="L674" s="10"/>
      <c r="M674" s="10"/>
    </row>
    <row r="675" spans="1:13" x14ac:dyDescent="0.3">
      <c r="A675" s="10"/>
      <c r="B675" s="10"/>
      <c r="C675" s="10"/>
      <c r="D675" s="10"/>
      <c r="E675" s="10"/>
      <c r="F675" s="10"/>
      <c r="G675" s="10"/>
      <c r="H675" s="83"/>
      <c r="I675" s="10"/>
      <c r="J675" s="10"/>
      <c r="K675" s="10"/>
      <c r="L675" s="10"/>
      <c r="M675" s="10"/>
    </row>
    <row r="676" spans="1:13" x14ac:dyDescent="0.3">
      <c r="A676" s="10"/>
      <c r="B676" s="10"/>
      <c r="C676" s="10"/>
      <c r="D676" s="10"/>
      <c r="E676" s="10"/>
      <c r="F676" s="10"/>
      <c r="G676" s="10"/>
      <c r="H676" s="83"/>
      <c r="I676" s="10"/>
      <c r="J676" s="10"/>
      <c r="K676" s="10"/>
      <c r="L676" s="10"/>
      <c r="M676" s="10"/>
    </row>
    <row r="677" spans="1:13" x14ac:dyDescent="0.3">
      <c r="A677" s="10"/>
      <c r="B677" s="10"/>
      <c r="C677" s="10"/>
      <c r="D677" s="10"/>
      <c r="E677" s="10"/>
      <c r="F677" s="10"/>
      <c r="G677" s="10"/>
      <c r="H677" s="83"/>
      <c r="I677" s="10"/>
      <c r="J677" s="10"/>
      <c r="K677" s="10"/>
      <c r="L677" s="10"/>
      <c r="M677" s="10"/>
    </row>
    <row r="678" spans="1:13" x14ac:dyDescent="0.3">
      <c r="A678" s="10"/>
      <c r="B678" s="10"/>
      <c r="C678" s="10"/>
      <c r="D678" s="10"/>
      <c r="E678" s="10"/>
      <c r="F678" s="10"/>
      <c r="G678" s="10"/>
      <c r="H678" s="83"/>
      <c r="I678" s="10"/>
      <c r="J678" s="10"/>
      <c r="K678" s="10"/>
      <c r="L678" s="10"/>
      <c r="M678" s="10"/>
    </row>
    <row r="679" spans="1:13" x14ac:dyDescent="0.3">
      <c r="A679" s="10"/>
      <c r="B679" s="10"/>
      <c r="C679" s="10"/>
      <c r="D679" s="10"/>
      <c r="E679" s="10"/>
      <c r="F679" s="10"/>
      <c r="G679" s="10"/>
      <c r="H679" s="83"/>
      <c r="I679" s="10"/>
      <c r="J679" s="10"/>
      <c r="K679" s="10"/>
      <c r="L679" s="10"/>
      <c r="M679" s="10"/>
    </row>
    <row r="680" spans="1:13" x14ac:dyDescent="0.3">
      <c r="A680" s="10"/>
      <c r="B680" s="10"/>
      <c r="C680" s="10"/>
      <c r="D680" s="10"/>
      <c r="E680" s="10"/>
      <c r="F680" s="10"/>
      <c r="G680" s="10"/>
      <c r="H680" s="83"/>
      <c r="I680" s="10"/>
      <c r="J680" s="10"/>
      <c r="K680" s="10"/>
      <c r="L680" s="10"/>
      <c r="M680" s="10"/>
    </row>
    <row r="681" spans="1:13" x14ac:dyDescent="0.3">
      <c r="A681" s="10"/>
      <c r="B681" s="10"/>
      <c r="C681" s="10"/>
      <c r="D681" s="10"/>
      <c r="E681" s="10"/>
      <c r="F681" s="10"/>
      <c r="G681" s="10"/>
      <c r="H681" s="83"/>
      <c r="I681" s="10"/>
      <c r="J681" s="10"/>
      <c r="K681" s="10"/>
      <c r="L681" s="10"/>
      <c r="M681" s="10"/>
    </row>
    <row r="682" spans="1:13" x14ac:dyDescent="0.3">
      <c r="A682" s="10"/>
      <c r="B682" s="10"/>
      <c r="C682" s="10"/>
      <c r="D682" s="10"/>
      <c r="E682" s="10"/>
      <c r="F682" s="10"/>
      <c r="G682" s="10"/>
      <c r="H682" s="83"/>
      <c r="I682" s="10"/>
      <c r="J682" s="10"/>
      <c r="K682" s="10"/>
      <c r="L682" s="10"/>
      <c r="M682" s="10"/>
    </row>
    <row r="683" spans="1:13" x14ac:dyDescent="0.3">
      <c r="A683" s="10"/>
      <c r="B683" s="10"/>
      <c r="C683" s="10"/>
      <c r="D683" s="10"/>
      <c r="E683" s="10"/>
      <c r="F683" s="10"/>
      <c r="G683" s="10"/>
      <c r="H683" s="83"/>
      <c r="I683" s="10"/>
      <c r="J683" s="10"/>
      <c r="K683" s="10"/>
      <c r="L683" s="10"/>
      <c r="M683" s="10"/>
    </row>
    <row r="684" spans="1:13" x14ac:dyDescent="0.3">
      <c r="A684" s="10"/>
      <c r="B684" s="10"/>
      <c r="C684" s="10"/>
      <c r="D684" s="10"/>
      <c r="E684" s="10"/>
      <c r="F684" s="10"/>
      <c r="G684" s="10"/>
      <c r="H684" s="83"/>
      <c r="I684" s="10"/>
      <c r="J684" s="10"/>
      <c r="K684" s="10"/>
      <c r="L684" s="10"/>
      <c r="M684" s="10"/>
    </row>
    <row r="685" spans="1:13" x14ac:dyDescent="0.3">
      <c r="A685" s="10"/>
      <c r="B685" s="10"/>
      <c r="C685" s="10"/>
      <c r="D685" s="10"/>
      <c r="E685" s="10"/>
      <c r="F685" s="10"/>
      <c r="G685" s="10"/>
      <c r="H685" s="83"/>
      <c r="I685" s="10"/>
      <c r="J685" s="10"/>
      <c r="K685" s="10"/>
      <c r="L685" s="10"/>
      <c r="M685" s="10"/>
    </row>
    <row r="686" spans="1:13" x14ac:dyDescent="0.3">
      <c r="A686" s="10"/>
      <c r="B686" s="10"/>
      <c r="C686" s="10"/>
      <c r="D686" s="10"/>
      <c r="E686" s="10"/>
      <c r="F686" s="10"/>
      <c r="G686" s="10"/>
      <c r="H686" s="83"/>
      <c r="I686" s="10"/>
      <c r="J686" s="10"/>
      <c r="K686" s="10"/>
      <c r="L686" s="10"/>
      <c r="M686" s="10"/>
    </row>
    <row r="687" spans="1:13" x14ac:dyDescent="0.3">
      <c r="A687" s="10"/>
      <c r="B687" s="10"/>
      <c r="C687" s="10"/>
      <c r="D687" s="10"/>
      <c r="E687" s="10"/>
      <c r="F687" s="10"/>
      <c r="G687" s="10"/>
      <c r="H687" s="83"/>
      <c r="I687" s="10"/>
      <c r="J687" s="10"/>
      <c r="K687" s="10"/>
      <c r="L687" s="10"/>
      <c r="M687" s="10"/>
    </row>
    <row r="688" spans="1:13" x14ac:dyDescent="0.3">
      <c r="A688" s="10"/>
      <c r="B688" s="10"/>
      <c r="C688" s="10"/>
      <c r="D688" s="10"/>
      <c r="E688" s="10"/>
      <c r="F688" s="10"/>
      <c r="G688" s="10"/>
      <c r="H688" s="83"/>
      <c r="I688" s="10"/>
      <c r="J688" s="10"/>
      <c r="K688" s="10"/>
      <c r="L688" s="10"/>
      <c r="M688" s="10"/>
    </row>
    <row r="689" spans="1:13" x14ac:dyDescent="0.3">
      <c r="A689" s="10"/>
      <c r="B689" s="10"/>
      <c r="C689" s="10"/>
      <c r="D689" s="10"/>
      <c r="E689" s="10"/>
      <c r="F689" s="10"/>
      <c r="G689" s="10"/>
      <c r="H689" s="83"/>
      <c r="I689" s="10"/>
      <c r="J689" s="10"/>
      <c r="K689" s="10"/>
      <c r="L689" s="10"/>
      <c r="M689" s="10"/>
    </row>
    <row r="690" spans="1:13" x14ac:dyDescent="0.3">
      <c r="A690" s="10"/>
      <c r="B690" s="10"/>
      <c r="C690" s="10"/>
      <c r="D690" s="10"/>
      <c r="E690" s="10"/>
      <c r="F690" s="10"/>
      <c r="G690" s="10"/>
      <c r="H690" s="83"/>
      <c r="I690" s="10"/>
      <c r="J690" s="10"/>
      <c r="K690" s="10"/>
      <c r="L690" s="10"/>
      <c r="M690" s="10"/>
    </row>
    <row r="691" spans="1:13" x14ac:dyDescent="0.3">
      <c r="A691" s="10"/>
      <c r="B691" s="10"/>
      <c r="C691" s="10"/>
      <c r="D691" s="10"/>
      <c r="E691" s="10"/>
      <c r="F691" s="10"/>
      <c r="G691" s="10"/>
      <c r="H691" s="83"/>
      <c r="I691" s="10"/>
      <c r="J691" s="10"/>
      <c r="K691" s="10"/>
      <c r="L691" s="10"/>
      <c r="M691" s="10"/>
    </row>
    <row r="692" spans="1:13" x14ac:dyDescent="0.3">
      <c r="A692" s="10"/>
      <c r="B692" s="10"/>
      <c r="C692" s="10"/>
      <c r="D692" s="10"/>
      <c r="E692" s="10"/>
      <c r="F692" s="10"/>
      <c r="G692" s="10"/>
      <c r="H692" s="83"/>
      <c r="I692" s="10"/>
      <c r="J692" s="10"/>
      <c r="K692" s="10"/>
      <c r="L692" s="10"/>
      <c r="M692" s="10"/>
    </row>
    <row r="693" spans="1:13" x14ac:dyDescent="0.3">
      <c r="A693" s="10"/>
      <c r="B693" s="10"/>
      <c r="C693" s="10"/>
      <c r="D693" s="10"/>
      <c r="E693" s="10"/>
      <c r="F693" s="10"/>
      <c r="G693" s="10"/>
      <c r="H693" s="83"/>
      <c r="I693" s="10"/>
      <c r="J693" s="10"/>
      <c r="K693" s="10"/>
      <c r="L693" s="10"/>
      <c r="M693" s="10"/>
    </row>
    <row r="694" spans="1:13" x14ac:dyDescent="0.3">
      <c r="A694" s="10"/>
      <c r="B694" s="10"/>
      <c r="C694" s="10"/>
      <c r="D694" s="10"/>
      <c r="E694" s="10"/>
      <c r="F694" s="10"/>
      <c r="G694" s="10"/>
      <c r="H694" s="83"/>
      <c r="I694" s="10"/>
      <c r="J694" s="10"/>
      <c r="K694" s="10"/>
      <c r="L694" s="10"/>
      <c r="M694" s="10"/>
    </row>
    <row r="695" spans="1:13" x14ac:dyDescent="0.3">
      <c r="A695" s="10"/>
      <c r="B695" s="10"/>
      <c r="C695" s="10"/>
      <c r="D695" s="10"/>
      <c r="E695" s="10"/>
      <c r="F695" s="10"/>
      <c r="G695" s="10"/>
      <c r="H695" s="83"/>
      <c r="I695" s="10"/>
      <c r="J695" s="10"/>
      <c r="K695" s="10"/>
      <c r="L695" s="10"/>
      <c r="M695" s="10"/>
    </row>
    <row r="696" spans="1:13" x14ac:dyDescent="0.3">
      <c r="A696" s="10"/>
      <c r="B696" s="10"/>
      <c r="C696" s="10"/>
      <c r="D696" s="10"/>
      <c r="E696" s="10"/>
      <c r="F696" s="10"/>
      <c r="G696" s="10"/>
      <c r="H696" s="83"/>
      <c r="I696" s="10"/>
      <c r="J696" s="10"/>
      <c r="K696" s="10"/>
      <c r="L696" s="10"/>
      <c r="M696" s="10"/>
    </row>
    <row r="697" spans="1:13" x14ac:dyDescent="0.3">
      <c r="A697" s="10"/>
      <c r="B697" s="10"/>
      <c r="C697" s="10"/>
      <c r="D697" s="10"/>
      <c r="E697" s="10"/>
      <c r="F697" s="10"/>
      <c r="G697" s="10"/>
      <c r="H697" s="83"/>
      <c r="I697" s="10"/>
      <c r="J697" s="10"/>
      <c r="K697" s="10"/>
      <c r="L697" s="10"/>
      <c r="M697" s="10"/>
    </row>
    <row r="698" spans="1:13" x14ac:dyDescent="0.3">
      <c r="A698" s="10"/>
      <c r="B698" s="10"/>
      <c r="C698" s="10"/>
      <c r="D698" s="10"/>
      <c r="E698" s="10"/>
      <c r="F698" s="10"/>
      <c r="G698" s="10"/>
      <c r="H698" s="83"/>
      <c r="I698" s="10"/>
      <c r="J698" s="10"/>
      <c r="K698" s="10"/>
      <c r="L698" s="10"/>
      <c r="M698" s="10"/>
    </row>
    <row r="699" spans="1:13" x14ac:dyDescent="0.3">
      <c r="A699" s="10"/>
      <c r="B699" s="10"/>
      <c r="C699" s="10"/>
      <c r="D699" s="10"/>
      <c r="E699" s="10"/>
      <c r="F699" s="10"/>
      <c r="G699" s="10"/>
      <c r="H699" s="83"/>
      <c r="I699" s="10"/>
      <c r="J699" s="10"/>
      <c r="K699" s="10"/>
      <c r="L699" s="10"/>
      <c r="M699" s="10"/>
    </row>
    <row r="700" spans="1:13" x14ac:dyDescent="0.3">
      <c r="A700" s="10"/>
      <c r="B700" s="10"/>
      <c r="C700" s="10"/>
      <c r="D700" s="10"/>
      <c r="E700" s="10"/>
      <c r="F700" s="10"/>
      <c r="G700" s="10"/>
      <c r="H700" s="83"/>
      <c r="I700" s="10"/>
      <c r="J700" s="10"/>
      <c r="K700" s="10"/>
      <c r="L700" s="10"/>
      <c r="M700" s="10"/>
    </row>
    <row r="701" spans="1:13" x14ac:dyDescent="0.3">
      <c r="A701" s="10"/>
      <c r="B701" s="10"/>
      <c r="C701" s="10"/>
      <c r="D701" s="10"/>
      <c r="E701" s="10"/>
      <c r="F701" s="10"/>
      <c r="G701" s="10"/>
      <c r="H701" s="83"/>
      <c r="I701" s="10"/>
      <c r="J701" s="10"/>
      <c r="K701" s="10"/>
      <c r="L701" s="10"/>
      <c r="M701" s="10"/>
    </row>
    <row r="702" spans="1:13" x14ac:dyDescent="0.3">
      <c r="A702" s="10"/>
      <c r="B702" s="10"/>
      <c r="C702" s="10"/>
      <c r="D702" s="10"/>
      <c r="E702" s="10"/>
      <c r="F702" s="10"/>
      <c r="G702" s="10"/>
      <c r="H702" s="83"/>
      <c r="I702" s="10"/>
      <c r="J702" s="10"/>
      <c r="K702" s="10"/>
      <c r="L702" s="10"/>
      <c r="M702" s="10"/>
    </row>
    <row r="703" spans="1:13" x14ac:dyDescent="0.3">
      <c r="A703" s="10"/>
      <c r="B703" s="10"/>
      <c r="C703" s="10"/>
      <c r="D703" s="10"/>
      <c r="E703" s="10"/>
      <c r="F703" s="10"/>
      <c r="G703" s="10"/>
      <c r="H703" s="83"/>
      <c r="I703" s="10"/>
      <c r="J703" s="10"/>
      <c r="K703" s="10"/>
      <c r="L703" s="10"/>
      <c r="M703" s="10"/>
    </row>
    <row r="704" spans="1:13" x14ac:dyDescent="0.3">
      <c r="A704" s="10"/>
      <c r="B704" s="10"/>
      <c r="C704" s="10"/>
      <c r="D704" s="10"/>
      <c r="E704" s="10"/>
      <c r="F704" s="10"/>
      <c r="G704" s="10"/>
      <c r="H704" s="83"/>
      <c r="I704" s="10"/>
      <c r="J704" s="10"/>
      <c r="K704" s="10"/>
      <c r="L704" s="10"/>
      <c r="M704" s="10"/>
    </row>
    <row r="705" spans="1:13" x14ac:dyDescent="0.3">
      <c r="A705" s="10"/>
      <c r="B705" s="10"/>
      <c r="C705" s="10"/>
      <c r="D705" s="10"/>
      <c r="E705" s="10"/>
      <c r="F705" s="10"/>
      <c r="G705" s="10"/>
      <c r="H705" s="83"/>
      <c r="I705" s="10"/>
      <c r="J705" s="10"/>
      <c r="K705" s="10"/>
      <c r="L705" s="10"/>
      <c r="M705" s="10"/>
    </row>
    <row r="706" spans="1:13" x14ac:dyDescent="0.3">
      <c r="A706" s="10"/>
      <c r="B706" s="10"/>
      <c r="C706" s="10"/>
      <c r="D706" s="10"/>
      <c r="E706" s="10"/>
      <c r="F706" s="10"/>
      <c r="G706" s="10"/>
      <c r="H706" s="83"/>
      <c r="I706" s="10"/>
      <c r="J706" s="10"/>
      <c r="K706" s="10"/>
      <c r="L706" s="10"/>
      <c r="M706" s="10"/>
    </row>
    <row r="707" spans="1:13" x14ac:dyDescent="0.3">
      <c r="A707" s="10"/>
      <c r="B707" s="10"/>
      <c r="C707" s="10"/>
      <c r="D707" s="10"/>
      <c r="E707" s="10"/>
      <c r="F707" s="10"/>
      <c r="G707" s="10"/>
      <c r="H707" s="83"/>
      <c r="I707" s="10"/>
      <c r="J707" s="10"/>
      <c r="K707" s="10"/>
      <c r="L707" s="10"/>
      <c r="M707" s="10"/>
    </row>
    <row r="708" spans="1:13" x14ac:dyDescent="0.3">
      <c r="A708" s="10"/>
      <c r="B708" s="10"/>
      <c r="C708" s="10"/>
      <c r="D708" s="10"/>
      <c r="E708" s="10"/>
      <c r="F708" s="10"/>
      <c r="G708" s="10"/>
      <c r="H708" s="83"/>
      <c r="I708" s="10"/>
      <c r="J708" s="10"/>
      <c r="K708" s="10"/>
      <c r="L708" s="10"/>
      <c r="M708" s="10"/>
    </row>
    <row r="709" spans="1:13" x14ac:dyDescent="0.3">
      <c r="A709" s="10"/>
      <c r="B709" s="10"/>
      <c r="C709" s="10"/>
      <c r="D709" s="10"/>
      <c r="E709" s="10"/>
      <c r="F709" s="10"/>
      <c r="G709" s="10"/>
      <c r="H709" s="83"/>
      <c r="I709" s="10"/>
      <c r="J709" s="10"/>
      <c r="K709" s="10"/>
      <c r="L709" s="10"/>
      <c r="M709" s="10"/>
    </row>
    <row r="710" spans="1:13" x14ac:dyDescent="0.3">
      <c r="A710" s="10"/>
      <c r="B710" s="10"/>
      <c r="C710" s="10"/>
      <c r="D710" s="10"/>
      <c r="E710" s="10"/>
      <c r="F710" s="10"/>
      <c r="G710" s="10"/>
      <c r="H710" s="83"/>
      <c r="I710" s="10"/>
      <c r="J710" s="10"/>
      <c r="K710" s="10"/>
      <c r="L710" s="10"/>
      <c r="M710" s="10"/>
    </row>
    <row r="711" spans="1:13" x14ac:dyDescent="0.3">
      <c r="A711" s="10"/>
      <c r="B711" s="10"/>
      <c r="C711" s="10"/>
      <c r="D711" s="10"/>
      <c r="E711" s="10"/>
      <c r="F711" s="10"/>
      <c r="G711" s="10"/>
      <c r="H711" s="83"/>
      <c r="I711" s="10"/>
      <c r="J711" s="10"/>
      <c r="K711" s="10"/>
      <c r="L711" s="10"/>
      <c r="M711" s="10"/>
    </row>
    <row r="712" spans="1:13" x14ac:dyDescent="0.3">
      <c r="A712" s="10"/>
      <c r="B712" s="10"/>
      <c r="C712" s="10"/>
      <c r="D712" s="10"/>
      <c r="E712" s="10"/>
      <c r="F712" s="10"/>
      <c r="G712" s="10"/>
      <c r="H712" s="83"/>
      <c r="I712" s="10"/>
      <c r="J712" s="10"/>
      <c r="K712" s="10"/>
      <c r="L712" s="10"/>
      <c r="M712" s="10"/>
    </row>
    <row r="713" spans="1:13" x14ac:dyDescent="0.3">
      <c r="A713" s="10"/>
      <c r="B713" s="10"/>
      <c r="C713" s="10"/>
      <c r="D713" s="10"/>
      <c r="E713" s="10"/>
      <c r="F713" s="10"/>
      <c r="G713" s="10"/>
      <c r="H713" s="83"/>
      <c r="I713" s="10"/>
      <c r="J713" s="10"/>
      <c r="K713" s="10"/>
      <c r="L713" s="10"/>
      <c r="M713" s="10"/>
    </row>
    <row r="714" spans="1:13" x14ac:dyDescent="0.3">
      <c r="A714" s="10"/>
      <c r="B714" s="10"/>
      <c r="C714" s="10"/>
      <c r="D714" s="10"/>
      <c r="E714" s="10"/>
      <c r="F714" s="10"/>
      <c r="G714" s="10"/>
      <c r="H714" s="83"/>
      <c r="I714" s="10"/>
      <c r="J714" s="10"/>
      <c r="K714" s="10"/>
      <c r="L714" s="10"/>
      <c r="M714" s="10"/>
    </row>
    <row r="715" spans="1:13" x14ac:dyDescent="0.3">
      <c r="A715" s="10"/>
      <c r="B715" s="10"/>
      <c r="C715" s="10"/>
      <c r="D715" s="10"/>
      <c r="E715" s="10"/>
      <c r="F715" s="10"/>
      <c r="G715" s="10"/>
      <c r="H715" s="83"/>
      <c r="I715" s="10"/>
      <c r="J715" s="10"/>
      <c r="K715" s="10"/>
      <c r="L715" s="10"/>
      <c r="M715" s="10"/>
    </row>
    <row r="716" spans="1:13" x14ac:dyDescent="0.3">
      <c r="A716" s="10"/>
      <c r="B716" s="10"/>
      <c r="C716" s="10"/>
      <c r="D716" s="10"/>
      <c r="E716" s="10"/>
      <c r="F716" s="10"/>
      <c r="G716" s="10"/>
      <c r="H716" s="83"/>
      <c r="I716" s="10"/>
      <c r="J716" s="10"/>
      <c r="K716" s="10"/>
      <c r="L716" s="10"/>
      <c r="M716" s="10"/>
    </row>
    <row r="717" spans="1:13" x14ac:dyDescent="0.3">
      <c r="A717" s="10"/>
      <c r="B717" s="10"/>
      <c r="C717" s="10"/>
      <c r="D717" s="10"/>
      <c r="E717" s="10"/>
      <c r="F717" s="10"/>
      <c r="G717" s="10"/>
      <c r="H717" s="83"/>
      <c r="I717" s="10"/>
      <c r="J717" s="10"/>
      <c r="K717" s="10"/>
      <c r="L717" s="10"/>
      <c r="M717" s="10"/>
    </row>
    <row r="718" spans="1:13" x14ac:dyDescent="0.3">
      <c r="A718" s="10"/>
      <c r="B718" s="10"/>
      <c r="C718" s="10"/>
      <c r="D718" s="10"/>
      <c r="E718" s="10"/>
      <c r="F718" s="10"/>
      <c r="G718" s="10"/>
      <c r="H718" s="83"/>
      <c r="I718" s="10"/>
      <c r="J718" s="10"/>
      <c r="K718" s="10"/>
      <c r="L718" s="10"/>
      <c r="M718" s="10"/>
    </row>
    <row r="719" spans="1:13" x14ac:dyDescent="0.3">
      <c r="A719" s="10"/>
      <c r="B719" s="10"/>
      <c r="C719" s="10"/>
      <c r="D719" s="10"/>
      <c r="E719" s="10"/>
      <c r="F719" s="10"/>
      <c r="G719" s="10"/>
      <c r="H719" s="83"/>
      <c r="I719" s="10"/>
      <c r="J719" s="10"/>
      <c r="K719" s="10"/>
      <c r="L719" s="10"/>
      <c r="M719" s="10"/>
    </row>
    <row r="720" spans="1:13" x14ac:dyDescent="0.3">
      <c r="A720" s="10"/>
      <c r="B720" s="10"/>
      <c r="C720" s="10"/>
      <c r="D720" s="10"/>
      <c r="E720" s="10"/>
      <c r="F720" s="10"/>
      <c r="G720" s="10"/>
      <c r="H720" s="83"/>
      <c r="I720" s="10"/>
      <c r="J720" s="10"/>
      <c r="K720" s="10"/>
      <c r="L720" s="10"/>
      <c r="M720" s="10"/>
    </row>
    <row r="721" spans="1:13" x14ac:dyDescent="0.3">
      <c r="A721" s="10"/>
      <c r="B721" s="10"/>
      <c r="C721" s="10"/>
      <c r="D721" s="10"/>
      <c r="E721" s="10"/>
      <c r="F721" s="10"/>
      <c r="G721" s="10"/>
      <c r="H721" s="83"/>
      <c r="I721" s="10"/>
      <c r="J721" s="10"/>
      <c r="K721" s="10"/>
      <c r="L721" s="10"/>
      <c r="M721" s="10"/>
    </row>
    <row r="722" spans="1:13" x14ac:dyDescent="0.3">
      <c r="A722" s="10"/>
      <c r="B722" s="10"/>
      <c r="C722" s="10"/>
      <c r="D722" s="10"/>
      <c r="E722" s="10"/>
      <c r="F722" s="10"/>
      <c r="G722" s="10"/>
      <c r="H722" s="83"/>
      <c r="I722" s="10"/>
      <c r="J722" s="10"/>
      <c r="K722" s="10"/>
      <c r="L722" s="10"/>
      <c r="M722" s="10"/>
    </row>
    <row r="723" spans="1:13" x14ac:dyDescent="0.3">
      <c r="A723" s="10"/>
      <c r="B723" s="10"/>
      <c r="C723" s="10"/>
      <c r="D723" s="10"/>
      <c r="E723" s="10"/>
      <c r="F723" s="10"/>
      <c r="G723" s="10"/>
      <c r="H723" s="83"/>
      <c r="I723" s="10"/>
      <c r="J723" s="10"/>
      <c r="K723" s="10"/>
      <c r="L723" s="10"/>
      <c r="M723" s="10"/>
    </row>
    <row r="724" spans="1:13" x14ac:dyDescent="0.3">
      <c r="A724" s="10"/>
      <c r="B724" s="10"/>
      <c r="C724" s="10"/>
      <c r="D724" s="10"/>
      <c r="E724" s="10"/>
      <c r="F724" s="10"/>
      <c r="G724" s="10"/>
      <c r="H724" s="83"/>
      <c r="I724" s="10"/>
      <c r="J724" s="10"/>
      <c r="K724" s="10"/>
      <c r="L724" s="10"/>
      <c r="M724" s="10"/>
    </row>
    <row r="725" spans="1:13" x14ac:dyDescent="0.3">
      <c r="A725" s="10"/>
      <c r="B725" s="10"/>
      <c r="C725" s="10"/>
      <c r="D725" s="10"/>
      <c r="E725" s="10"/>
      <c r="F725" s="10"/>
      <c r="G725" s="10"/>
      <c r="H725" s="83"/>
      <c r="I725" s="10"/>
      <c r="J725" s="10"/>
      <c r="K725" s="10"/>
      <c r="L725" s="10"/>
      <c r="M725" s="10"/>
    </row>
    <row r="726" spans="1:13" x14ac:dyDescent="0.3">
      <c r="A726" s="10"/>
      <c r="B726" s="10"/>
      <c r="C726" s="10"/>
      <c r="D726" s="10"/>
      <c r="E726" s="10"/>
      <c r="F726" s="10"/>
      <c r="G726" s="10"/>
      <c r="H726" s="83"/>
      <c r="I726" s="10"/>
      <c r="J726" s="10"/>
      <c r="K726" s="10"/>
      <c r="L726" s="10"/>
      <c r="M726" s="10"/>
    </row>
    <row r="727" spans="1:13" x14ac:dyDescent="0.3">
      <c r="A727" s="10"/>
      <c r="B727" s="10"/>
      <c r="C727" s="67"/>
      <c r="D727" s="10"/>
      <c r="L727" s="10"/>
      <c r="M727" s="10"/>
    </row>
    <row r="728" spans="1:13" x14ac:dyDescent="0.3">
      <c r="A728" s="10"/>
      <c r="B728" s="10"/>
      <c r="C728" s="67"/>
      <c r="D728" s="10"/>
      <c r="L728" s="10"/>
      <c r="M728" s="10"/>
    </row>
    <row r="729" spans="1:13" x14ac:dyDescent="0.3">
      <c r="A729" s="10"/>
      <c r="B729" s="10"/>
      <c r="C729" s="67"/>
      <c r="D729" s="10"/>
      <c r="L729" s="10"/>
      <c r="M729" s="10"/>
    </row>
    <row r="730" spans="1:13" x14ac:dyDescent="0.3">
      <c r="A730" s="10"/>
      <c r="B730" s="10"/>
      <c r="C730" s="67"/>
      <c r="D730" s="10"/>
      <c r="L730" s="10"/>
      <c r="M730" s="10"/>
    </row>
    <row r="731" spans="1:13" x14ac:dyDescent="0.3">
      <c r="A731" s="10"/>
      <c r="B731" s="10"/>
      <c r="C731" s="67"/>
      <c r="D731" s="10"/>
      <c r="L731" s="10"/>
      <c r="M731" s="10"/>
    </row>
    <row r="732" spans="1:13" x14ac:dyDescent="0.3">
      <c r="A732" s="10"/>
      <c r="B732" s="10"/>
      <c r="C732" s="67"/>
      <c r="D732" s="10"/>
      <c r="L732" s="10"/>
      <c r="M732" s="10"/>
    </row>
    <row r="733" spans="1:13" x14ac:dyDescent="0.3">
      <c r="A733" s="10"/>
      <c r="B733" s="10"/>
      <c r="C733" s="67"/>
      <c r="D733" s="10"/>
      <c r="L733" s="10"/>
      <c r="M733" s="10"/>
    </row>
    <row r="734" spans="1:13" x14ac:dyDescent="0.3">
      <c r="A734" s="10"/>
      <c r="B734" s="10"/>
      <c r="C734" s="67"/>
      <c r="D734" s="10"/>
      <c r="L734" s="10"/>
      <c r="M734" s="10"/>
    </row>
    <row r="735" spans="1:13" x14ac:dyDescent="0.3">
      <c r="A735" s="10"/>
      <c r="B735" s="10"/>
      <c r="C735" s="67"/>
      <c r="D735" s="10"/>
      <c r="L735" s="10"/>
      <c r="M735" s="10"/>
    </row>
    <row r="736" spans="1:13" x14ac:dyDescent="0.3">
      <c r="A736" s="10"/>
      <c r="B736" s="10"/>
      <c r="C736" s="67"/>
      <c r="D736" s="10"/>
      <c r="L736" s="10"/>
      <c r="M736" s="10"/>
    </row>
    <row r="737" spans="1:13" x14ac:dyDescent="0.3">
      <c r="A737" s="10"/>
      <c r="B737" s="10"/>
      <c r="C737" s="67"/>
      <c r="D737" s="10"/>
      <c r="L737" s="10"/>
      <c r="M737" s="10"/>
    </row>
    <row r="738" spans="1:13" x14ac:dyDescent="0.3">
      <c r="A738" s="10"/>
      <c r="B738" s="10"/>
      <c r="C738" s="67"/>
      <c r="D738" s="10"/>
      <c r="L738" s="10"/>
      <c r="M738" s="10"/>
    </row>
    <row r="739" spans="1:13" x14ac:dyDescent="0.3">
      <c r="A739" s="10"/>
      <c r="B739" s="10"/>
      <c r="C739" s="67"/>
      <c r="D739" s="10"/>
      <c r="L739" s="10"/>
      <c r="M739" s="10"/>
    </row>
    <row r="740" spans="1:13" x14ac:dyDescent="0.3">
      <c r="A740" s="10"/>
      <c r="B740" s="10"/>
      <c r="C740" s="67"/>
      <c r="D740" s="10"/>
      <c r="L740" s="10"/>
      <c r="M740" s="10"/>
    </row>
    <row r="741" spans="1:13" x14ac:dyDescent="0.3">
      <c r="A741" s="10"/>
      <c r="B741" s="10"/>
      <c r="C741" s="67"/>
      <c r="D741" s="10"/>
      <c r="L741" s="10"/>
      <c r="M741" s="10"/>
    </row>
    <row r="742" spans="1:13" x14ac:dyDescent="0.3">
      <c r="A742" s="10"/>
      <c r="B742" s="10"/>
      <c r="C742" s="67"/>
      <c r="D742" s="10"/>
      <c r="L742" s="10"/>
      <c r="M742" s="10"/>
    </row>
    <row r="743" spans="1:13" x14ac:dyDescent="0.3">
      <c r="A743" s="10"/>
      <c r="B743" s="10"/>
      <c r="C743" s="67"/>
      <c r="D743" s="10"/>
      <c r="L743" s="10"/>
      <c r="M743" s="10"/>
    </row>
    <row r="744" spans="1:13" x14ac:dyDescent="0.3">
      <c r="A744" s="10"/>
      <c r="B744" s="10"/>
      <c r="C744" s="67"/>
      <c r="D744" s="10"/>
      <c r="L744" s="10"/>
      <c r="M744" s="10"/>
    </row>
    <row r="745" spans="1:13" x14ac:dyDescent="0.3">
      <c r="A745" s="10"/>
      <c r="B745" s="10"/>
      <c r="C745" s="67"/>
      <c r="D745" s="10"/>
      <c r="L745" s="10"/>
      <c r="M745" s="10"/>
    </row>
    <row r="746" spans="1:13" x14ac:dyDescent="0.3">
      <c r="A746" s="10"/>
      <c r="B746" s="10"/>
      <c r="C746" s="67"/>
      <c r="D746" s="10"/>
      <c r="L746" s="10"/>
      <c r="M746" s="10"/>
    </row>
    <row r="747" spans="1:13" x14ac:dyDescent="0.3">
      <c r="A747" s="10"/>
      <c r="B747" s="10"/>
      <c r="C747" s="67"/>
      <c r="D747" s="10"/>
      <c r="L747" s="10"/>
      <c r="M747" s="10"/>
    </row>
    <row r="748" spans="1:13" x14ac:dyDescent="0.3">
      <c r="A748" s="10"/>
      <c r="B748" s="10"/>
      <c r="C748" s="67"/>
      <c r="D748" s="10"/>
      <c r="L748" s="10"/>
      <c r="M748" s="10"/>
    </row>
    <row r="749" spans="1:13" x14ac:dyDescent="0.3">
      <c r="A749" s="10"/>
      <c r="B749" s="10"/>
      <c r="C749" s="67"/>
      <c r="D749" s="10"/>
      <c r="L749" s="10"/>
      <c r="M749" s="10"/>
    </row>
    <row r="750" spans="1:13" x14ac:dyDescent="0.3">
      <c r="A750" s="10"/>
      <c r="B750" s="10"/>
      <c r="C750" s="67"/>
      <c r="D750" s="10"/>
      <c r="L750" s="10"/>
      <c r="M750" s="10"/>
    </row>
    <row r="751" spans="1:13" x14ac:dyDescent="0.3">
      <c r="A751" s="10"/>
      <c r="B751" s="10"/>
      <c r="C751" s="67"/>
      <c r="D751" s="10"/>
      <c r="L751" s="10"/>
      <c r="M751" s="10"/>
    </row>
    <row r="752" spans="1:13" x14ac:dyDescent="0.3">
      <c r="A752" s="10"/>
      <c r="B752" s="10"/>
      <c r="C752" s="67"/>
      <c r="D752" s="10"/>
      <c r="L752" s="10"/>
      <c r="M752" s="10"/>
    </row>
    <row r="753" spans="1:13" x14ac:dyDescent="0.3">
      <c r="A753" s="10"/>
      <c r="B753" s="10"/>
      <c r="C753" s="67"/>
      <c r="D753" s="10"/>
      <c r="L753" s="10"/>
      <c r="M753" s="10"/>
    </row>
    <row r="754" spans="1:13" x14ac:dyDescent="0.3">
      <c r="A754" s="10"/>
      <c r="B754" s="10"/>
      <c r="C754" s="67"/>
      <c r="D754" s="10"/>
      <c r="L754" s="10"/>
      <c r="M754" s="10"/>
    </row>
    <row r="755" spans="1:13" x14ac:dyDescent="0.3">
      <c r="A755" s="10"/>
      <c r="B755" s="10"/>
      <c r="C755" s="67"/>
      <c r="D755" s="10"/>
      <c r="L755" s="10"/>
      <c r="M755" s="10"/>
    </row>
    <row r="756" spans="1:13" x14ac:dyDescent="0.3">
      <c r="A756" s="10"/>
      <c r="B756" s="10"/>
      <c r="C756" s="67"/>
      <c r="D756" s="10"/>
      <c r="L756" s="10"/>
      <c r="M756" s="10"/>
    </row>
    <row r="757" spans="1:13" x14ac:dyDescent="0.3">
      <c r="A757" s="10"/>
      <c r="B757" s="10"/>
      <c r="C757" s="67"/>
      <c r="D757" s="10"/>
      <c r="L757" s="10"/>
      <c r="M757" s="10"/>
    </row>
    <row r="758" spans="1:13" x14ac:dyDescent="0.3">
      <c r="A758" s="10"/>
      <c r="B758" s="10"/>
      <c r="C758" s="67"/>
      <c r="D758" s="10"/>
      <c r="L758" s="10"/>
      <c r="M758" s="10"/>
    </row>
    <row r="759" spans="1:13" x14ac:dyDescent="0.3">
      <c r="A759" s="10"/>
      <c r="B759" s="10"/>
      <c r="C759" s="67"/>
      <c r="D759" s="10"/>
      <c r="L759" s="10"/>
      <c r="M759" s="10"/>
    </row>
    <row r="760" spans="1:13" x14ac:dyDescent="0.3">
      <c r="A760" s="10"/>
      <c r="B760" s="10"/>
      <c r="C760" s="67"/>
      <c r="D760" s="10"/>
      <c r="L760" s="10"/>
      <c r="M760" s="10"/>
    </row>
    <row r="761" spans="1:13" x14ac:dyDescent="0.3">
      <c r="A761" s="10"/>
      <c r="B761" s="10"/>
      <c r="C761" s="67"/>
      <c r="D761" s="10"/>
      <c r="L761" s="10"/>
      <c r="M761" s="10"/>
    </row>
    <row r="762" spans="1:13" x14ac:dyDescent="0.3">
      <c r="A762" s="10"/>
      <c r="B762" s="10"/>
      <c r="C762" s="67"/>
      <c r="D762" s="10"/>
      <c r="L762" s="10"/>
      <c r="M762" s="10"/>
    </row>
    <row r="763" spans="1:13" x14ac:dyDescent="0.3">
      <c r="A763" s="10"/>
      <c r="B763" s="10"/>
      <c r="C763" s="67"/>
      <c r="D763" s="10"/>
      <c r="L763" s="10"/>
      <c r="M763" s="10"/>
    </row>
    <row r="764" spans="1:13" x14ac:dyDescent="0.3">
      <c r="A764" s="10"/>
      <c r="B764" s="10"/>
      <c r="C764" s="67"/>
      <c r="D764" s="10"/>
      <c r="L764" s="10"/>
      <c r="M764" s="10"/>
    </row>
    <row r="765" spans="1:13" x14ac:dyDescent="0.3">
      <c r="A765" s="10"/>
      <c r="B765" s="10"/>
      <c r="C765" s="67"/>
      <c r="D765" s="10"/>
      <c r="L765" s="10"/>
      <c r="M765" s="10"/>
    </row>
    <row r="766" spans="1:13" x14ac:dyDescent="0.3">
      <c r="A766" s="10"/>
      <c r="B766" s="10"/>
      <c r="C766" s="67"/>
      <c r="D766" s="10"/>
      <c r="L766" s="10"/>
      <c r="M766" s="10"/>
    </row>
    <row r="767" spans="1:13" x14ac:dyDescent="0.3">
      <c r="A767" s="10"/>
      <c r="B767" s="10"/>
      <c r="C767" s="67"/>
      <c r="D767" s="10"/>
      <c r="L767" s="10"/>
      <c r="M767" s="10"/>
    </row>
    <row r="768" spans="1:13" x14ac:dyDescent="0.3">
      <c r="A768" s="10"/>
      <c r="B768" s="10"/>
      <c r="C768" s="67"/>
      <c r="D768" s="10"/>
      <c r="L768" s="10"/>
      <c r="M768" s="10"/>
    </row>
    <row r="769" spans="1:13" x14ac:dyDescent="0.3">
      <c r="A769" s="10"/>
      <c r="B769" s="10"/>
      <c r="C769" s="67"/>
      <c r="D769" s="10"/>
      <c r="L769" s="10"/>
      <c r="M769" s="10"/>
    </row>
    <row r="770" spans="1:13" x14ac:dyDescent="0.3">
      <c r="A770" s="10"/>
      <c r="B770" s="10"/>
      <c r="C770" s="67"/>
      <c r="D770" s="10"/>
      <c r="L770" s="10"/>
      <c r="M770" s="10"/>
    </row>
    <row r="771" spans="1:13" x14ac:dyDescent="0.3">
      <c r="A771" s="10"/>
      <c r="B771" s="10"/>
      <c r="C771" s="67"/>
      <c r="D771" s="10"/>
      <c r="L771" s="10"/>
      <c r="M771" s="10"/>
    </row>
    <row r="772" spans="1:13" x14ac:dyDescent="0.3">
      <c r="A772" s="10"/>
      <c r="B772" s="10"/>
      <c r="C772" s="67"/>
      <c r="D772" s="10"/>
      <c r="L772" s="10"/>
      <c r="M772" s="10"/>
    </row>
    <row r="773" spans="1:13" x14ac:dyDescent="0.3">
      <c r="A773" s="10"/>
      <c r="B773" s="10"/>
      <c r="C773" s="67"/>
      <c r="D773" s="10"/>
      <c r="L773" s="10"/>
      <c r="M773" s="10"/>
    </row>
    <row r="774" spans="1:13" x14ac:dyDescent="0.3">
      <c r="A774" s="10"/>
      <c r="B774" s="10"/>
      <c r="C774" s="67"/>
      <c r="D774" s="10"/>
      <c r="L774" s="10"/>
      <c r="M774" s="10"/>
    </row>
    <row r="775" spans="1:13" x14ac:dyDescent="0.3">
      <c r="A775" s="10"/>
      <c r="B775" s="10"/>
      <c r="C775" s="67"/>
      <c r="D775" s="10"/>
      <c r="L775" s="10"/>
      <c r="M775" s="10"/>
    </row>
    <row r="776" spans="1:13" x14ac:dyDescent="0.3">
      <c r="A776" s="10"/>
      <c r="B776" s="10"/>
      <c r="C776" s="67"/>
      <c r="D776" s="10"/>
      <c r="L776" s="10"/>
      <c r="M776" s="10"/>
    </row>
    <row r="777" spans="1:13" x14ac:dyDescent="0.3">
      <c r="A777" s="10"/>
      <c r="B777" s="10"/>
      <c r="C777" s="67"/>
      <c r="D777" s="10"/>
      <c r="L777" s="10"/>
      <c r="M777" s="10"/>
    </row>
    <row r="778" spans="1:13" x14ac:dyDescent="0.3">
      <c r="A778" s="10"/>
      <c r="B778" s="10"/>
      <c r="C778" s="67"/>
      <c r="D778" s="10"/>
      <c r="L778" s="10"/>
      <c r="M778" s="10"/>
    </row>
    <row r="779" spans="1:13" x14ac:dyDescent="0.3">
      <c r="A779" s="10"/>
      <c r="B779" s="10"/>
      <c r="C779" s="67"/>
      <c r="D779" s="10"/>
      <c r="L779" s="10"/>
      <c r="M779" s="10"/>
    </row>
    <row r="780" spans="1:13" x14ac:dyDescent="0.3">
      <c r="A780" s="10"/>
      <c r="B780" s="10"/>
      <c r="C780" s="67"/>
      <c r="D780" s="10"/>
      <c r="L780" s="10"/>
      <c r="M780" s="10"/>
    </row>
    <row r="781" spans="1:13" x14ac:dyDescent="0.3">
      <c r="A781" s="10"/>
      <c r="B781" s="10"/>
      <c r="C781" s="67"/>
      <c r="D781" s="10"/>
      <c r="L781" s="10"/>
      <c r="M781" s="10"/>
    </row>
    <row r="782" spans="1:13" x14ac:dyDescent="0.3">
      <c r="A782" s="10"/>
      <c r="B782" s="10"/>
      <c r="C782" s="67"/>
      <c r="D782" s="10"/>
      <c r="L782" s="10"/>
      <c r="M782" s="10"/>
    </row>
    <row r="783" spans="1:13" x14ac:dyDescent="0.3">
      <c r="A783" s="10"/>
      <c r="B783" s="10"/>
      <c r="C783" s="67"/>
      <c r="D783" s="10"/>
      <c r="L783" s="10"/>
      <c r="M783" s="10"/>
    </row>
    <row r="784" spans="1:13" x14ac:dyDescent="0.3">
      <c r="A784" s="10"/>
      <c r="B784" s="10"/>
      <c r="C784" s="67"/>
      <c r="D784" s="10"/>
      <c r="L784" s="10"/>
      <c r="M784" s="10"/>
    </row>
    <row r="785" spans="1:13" x14ac:dyDescent="0.3">
      <c r="A785" s="10"/>
      <c r="B785" s="10"/>
      <c r="C785" s="67"/>
      <c r="D785" s="10"/>
      <c r="L785" s="10"/>
      <c r="M785" s="10"/>
    </row>
    <row r="786" spans="1:13" x14ac:dyDescent="0.3">
      <c r="A786" s="10"/>
      <c r="B786" s="10"/>
      <c r="C786" s="67"/>
      <c r="D786" s="10"/>
      <c r="L786" s="10"/>
      <c r="M786" s="10"/>
    </row>
    <row r="787" spans="1:13" x14ac:dyDescent="0.3">
      <c r="A787" s="10"/>
      <c r="B787" s="10"/>
      <c r="C787" s="67"/>
      <c r="D787" s="10"/>
      <c r="L787" s="10"/>
      <c r="M787" s="10"/>
    </row>
    <row r="788" spans="1:13" x14ac:dyDescent="0.3">
      <c r="A788" s="10"/>
      <c r="B788" s="10"/>
      <c r="C788" s="67"/>
      <c r="D788" s="10"/>
      <c r="L788" s="10"/>
      <c r="M788" s="10"/>
    </row>
    <row r="789" spans="1:13" x14ac:dyDescent="0.3">
      <c r="A789" s="10"/>
      <c r="B789" s="10"/>
      <c r="C789" s="67"/>
      <c r="D789" s="10"/>
      <c r="L789" s="10"/>
      <c r="M789" s="10"/>
    </row>
    <row r="790" spans="1:13" x14ac:dyDescent="0.3">
      <c r="A790" s="10"/>
      <c r="B790" s="10"/>
      <c r="C790" s="67"/>
      <c r="D790" s="10"/>
      <c r="L790" s="10"/>
      <c r="M790" s="10"/>
    </row>
    <row r="791" spans="1:13" x14ac:dyDescent="0.3">
      <c r="A791" s="10"/>
      <c r="B791" s="10"/>
      <c r="C791" s="67"/>
      <c r="D791" s="10"/>
      <c r="L791" s="10"/>
      <c r="M791" s="10"/>
    </row>
    <row r="792" spans="1:13" x14ac:dyDescent="0.3">
      <c r="A792" s="10"/>
      <c r="B792" s="10"/>
      <c r="C792" s="67"/>
      <c r="D792" s="10"/>
      <c r="L792" s="10"/>
      <c r="M792" s="10"/>
    </row>
    <row r="793" spans="1:13" x14ac:dyDescent="0.3">
      <c r="A793" s="10"/>
      <c r="B793" s="10"/>
      <c r="C793" s="67"/>
      <c r="D793" s="10"/>
      <c r="L793" s="10"/>
      <c r="M793" s="10"/>
    </row>
    <row r="794" spans="1:13" x14ac:dyDescent="0.3">
      <c r="A794" s="10"/>
      <c r="B794" s="10"/>
      <c r="C794" s="67"/>
      <c r="D794" s="10"/>
      <c r="L794" s="10"/>
      <c r="M794" s="10"/>
    </row>
    <row r="795" spans="1:13" x14ac:dyDescent="0.3">
      <c r="A795" s="10"/>
      <c r="B795" s="10"/>
      <c r="C795" s="67"/>
      <c r="D795" s="10"/>
      <c r="L795" s="10"/>
      <c r="M795" s="10"/>
    </row>
    <row r="796" spans="1:13" x14ac:dyDescent="0.3">
      <c r="A796" s="10"/>
      <c r="B796" s="10"/>
      <c r="C796" s="67"/>
      <c r="D796" s="10"/>
      <c r="L796" s="10"/>
      <c r="M796" s="10"/>
    </row>
    <row r="797" spans="1:13" x14ac:dyDescent="0.3">
      <c r="A797" s="10"/>
      <c r="B797" s="10"/>
      <c r="C797" s="67"/>
      <c r="D797" s="10"/>
      <c r="L797" s="10"/>
      <c r="M797" s="10"/>
    </row>
    <row r="798" spans="1:13" x14ac:dyDescent="0.3">
      <c r="A798" s="10"/>
      <c r="B798" s="10"/>
      <c r="C798" s="67"/>
      <c r="D798" s="10"/>
      <c r="L798" s="10"/>
      <c r="M798" s="10"/>
    </row>
    <row r="799" spans="1:13" x14ac:dyDescent="0.3">
      <c r="A799" s="10"/>
      <c r="B799" s="10"/>
      <c r="C799" s="67"/>
      <c r="D799" s="10"/>
      <c r="L799" s="10"/>
      <c r="M799" s="10"/>
    </row>
    <row r="800" spans="1:13" x14ac:dyDescent="0.3">
      <c r="A800" s="10"/>
      <c r="B800" s="10"/>
      <c r="C800" s="67"/>
      <c r="D800" s="10"/>
      <c r="L800" s="10"/>
      <c r="M800" s="10"/>
    </row>
    <row r="801" spans="1:13" x14ac:dyDescent="0.3">
      <c r="A801" s="10"/>
      <c r="B801" s="10"/>
      <c r="C801" s="67"/>
      <c r="D801" s="10"/>
      <c r="L801" s="10"/>
      <c r="M801" s="10"/>
    </row>
    <row r="802" spans="1:13" x14ac:dyDescent="0.3">
      <c r="A802" s="10"/>
      <c r="B802" s="10"/>
      <c r="C802" s="67"/>
      <c r="D802" s="10"/>
      <c r="L802" s="10"/>
      <c r="M802" s="10"/>
    </row>
    <row r="803" spans="1:13" x14ac:dyDescent="0.3">
      <c r="A803" s="10"/>
      <c r="B803" s="10"/>
      <c r="C803" s="67"/>
      <c r="D803" s="10"/>
      <c r="L803" s="10"/>
      <c r="M803" s="10"/>
    </row>
    <row r="804" spans="1:13" x14ac:dyDescent="0.3">
      <c r="A804" s="10"/>
      <c r="B804" s="10"/>
      <c r="C804" s="67"/>
      <c r="D804" s="10"/>
      <c r="L804" s="10"/>
      <c r="M804" s="10"/>
    </row>
    <row r="805" spans="1:13" x14ac:dyDescent="0.3">
      <c r="A805" s="10"/>
      <c r="B805" s="10"/>
      <c r="C805" s="67"/>
      <c r="D805" s="10"/>
      <c r="L805" s="10"/>
      <c r="M805" s="10"/>
    </row>
    <row r="806" spans="1:13" x14ac:dyDescent="0.3">
      <c r="A806" s="10"/>
      <c r="B806" s="10"/>
      <c r="C806" s="67"/>
      <c r="D806" s="10"/>
      <c r="L806" s="10"/>
      <c r="M806" s="10"/>
    </row>
    <row r="807" spans="1:13" x14ac:dyDescent="0.3">
      <c r="A807" s="10"/>
      <c r="B807" s="10"/>
      <c r="C807" s="67"/>
      <c r="D807" s="10"/>
      <c r="L807" s="10"/>
      <c r="M807" s="10"/>
    </row>
    <row r="808" spans="1:13" x14ac:dyDescent="0.3">
      <c r="A808" s="10"/>
      <c r="B808" s="10"/>
      <c r="C808" s="67"/>
      <c r="D808" s="10"/>
      <c r="L808" s="10"/>
      <c r="M808" s="10"/>
    </row>
    <row r="809" spans="1:13" x14ac:dyDescent="0.3">
      <c r="A809" s="10"/>
      <c r="B809" s="10"/>
      <c r="C809" s="67"/>
      <c r="D809" s="10"/>
      <c r="L809" s="10"/>
      <c r="M809" s="10"/>
    </row>
    <row r="810" spans="1:13" x14ac:dyDescent="0.3">
      <c r="A810" s="10"/>
      <c r="B810" s="10"/>
      <c r="C810" s="67"/>
      <c r="D810" s="10"/>
      <c r="L810" s="10"/>
      <c r="M810" s="10"/>
    </row>
    <row r="811" spans="1:13" x14ac:dyDescent="0.3">
      <c r="A811" s="10"/>
      <c r="B811" s="10"/>
      <c r="C811" s="67"/>
      <c r="D811" s="10"/>
      <c r="L811" s="10"/>
      <c r="M811" s="10"/>
    </row>
    <row r="812" spans="1:13" x14ac:dyDescent="0.3">
      <c r="A812" s="10"/>
      <c r="B812" s="10"/>
      <c r="C812" s="67"/>
      <c r="D812" s="10"/>
      <c r="L812" s="10"/>
      <c r="M812" s="10"/>
    </row>
    <row r="813" spans="1:13" x14ac:dyDescent="0.3">
      <c r="A813" s="10"/>
      <c r="B813" s="10"/>
      <c r="C813" s="67"/>
      <c r="D813" s="10"/>
      <c r="L813" s="10"/>
      <c r="M813" s="10"/>
    </row>
    <row r="814" spans="1:13" x14ac:dyDescent="0.3">
      <c r="A814" s="10"/>
      <c r="B814" s="10"/>
      <c r="C814" s="67"/>
      <c r="D814" s="10"/>
      <c r="L814" s="10"/>
      <c r="M814" s="10"/>
    </row>
    <row r="815" spans="1:13" x14ac:dyDescent="0.3">
      <c r="A815" s="10"/>
      <c r="B815" s="10"/>
      <c r="C815" s="67"/>
      <c r="D815" s="10"/>
      <c r="L815" s="10"/>
      <c r="M815" s="10"/>
    </row>
    <row r="816" spans="1:13" x14ac:dyDescent="0.3">
      <c r="A816" s="10"/>
      <c r="B816" s="10"/>
      <c r="C816" s="67"/>
      <c r="D816" s="10"/>
      <c r="L816" s="10"/>
      <c r="M816" s="10"/>
    </row>
    <row r="817" spans="1:13" x14ac:dyDescent="0.3">
      <c r="A817" s="10"/>
      <c r="B817" s="10"/>
      <c r="C817" s="67"/>
      <c r="D817" s="10"/>
      <c r="L817" s="10"/>
      <c r="M817" s="10"/>
    </row>
    <row r="818" spans="1:13" x14ac:dyDescent="0.3">
      <c r="A818" s="10"/>
      <c r="B818" s="10"/>
      <c r="C818" s="67"/>
      <c r="D818" s="10"/>
      <c r="L818" s="10"/>
      <c r="M818" s="10"/>
    </row>
    <row r="819" spans="1:13" x14ac:dyDescent="0.3">
      <c r="A819" s="10"/>
      <c r="B819" s="10"/>
      <c r="C819" s="67"/>
      <c r="D819" s="10"/>
      <c r="L819" s="10"/>
      <c r="M819" s="10"/>
    </row>
    <row r="820" spans="1:13" x14ac:dyDescent="0.3">
      <c r="A820" s="10"/>
      <c r="B820" s="10"/>
      <c r="C820" s="67"/>
      <c r="D820" s="10"/>
      <c r="L820" s="10"/>
      <c r="M820" s="10"/>
    </row>
    <row r="821" spans="1:13" x14ac:dyDescent="0.3">
      <c r="A821" s="10"/>
      <c r="B821" s="10"/>
      <c r="C821" s="67"/>
      <c r="D821" s="10"/>
      <c r="L821" s="10"/>
      <c r="M821" s="10"/>
    </row>
    <row r="822" spans="1:13" x14ac:dyDescent="0.3">
      <c r="A822" s="10"/>
      <c r="B822" s="10"/>
      <c r="C822" s="67"/>
      <c r="D822" s="10"/>
      <c r="L822" s="10"/>
      <c r="M822" s="10"/>
    </row>
    <row r="823" spans="1:13" x14ac:dyDescent="0.3">
      <c r="A823" s="10"/>
      <c r="B823" s="10"/>
      <c r="C823" s="67"/>
      <c r="D823" s="10"/>
      <c r="L823" s="10"/>
      <c r="M823" s="10"/>
    </row>
    <row r="824" spans="1:13" x14ac:dyDescent="0.3">
      <c r="A824" s="10"/>
      <c r="B824" s="10"/>
      <c r="C824" s="67"/>
      <c r="D824" s="10"/>
      <c r="L824" s="10"/>
      <c r="M824" s="10"/>
    </row>
    <row r="825" spans="1:13" x14ac:dyDescent="0.3">
      <c r="A825" s="10"/>
      <c r="B825" s="10"/>
      <c r="C825" s="67"/>
      <c r="D825" s="10"/>
      <c r="L825" s="10"/>
      <c r="M825" s="10"/>
    </row>
    <row r="826" spans="1:13" x14ac:dyDescent="0.3">
      <c r="A826" s="10"/>
      <c r="B826" s="10"/>
      <c r="C826" s="67"/>
      <c r="D826" s="10"/>
      <c r="L826" s="10"/>
      <c r="M826" s="10"/>
    </row>
    <row r="827" spans="1:13" x14ac:dyDescent="0.3">
      <c r="A827" s="10"/>
      <c r="B827" s="10"/>
      <c r="C827" s="67"/>
      <c r="D827" s="10"/>
      <c r="L827" s="10"/>
      <c r="M827" s="10"/>
    </row>
    <row r="828" spans="1:13" x14ac:dyDescent="0.3">
      <c r="A828" s="10"/>
      <c r="B828" s="10"/>
      <c r="C828" s="67"/>
      <c r="D828" s="10"/>
      <c r="L828" s="10"/>
      <c r="M828" s="10"/>
    </row>
    <row r="829" spans="1:13" x14ac:dyDescent="0.3">
      <c r="A829" s="10"/>
      <c r="B829" s="10"/>
      <c r="C829" s="67"/>
      <c r="D829" s="10"/>
      <c r="L829" s="10"/>
      <c r="M829" s="10"/>
    </row>
    <row r="830" spans="1:13" x14ac:dyDescent="0.3">
      <c r="A830" s="10"/>
      <c r="B830" s="10"/>
      <c r="C830" s="67"/>
      <c r="D830" s="10"/>
      <c r="L830" s="10"/>
      <c r="M830" s="10"/>
    </row>
    <row r="831" spans="1:13" x14ac:dyDescent="0.3">
      <c r="A831" s="10"/>
      <c r="B831" s="10"/>
      <c r="C831" s="67"/>
      <c r="D831" s="10"/>
      <c r="L831" s="10"/>
      <c r="M831" s="10"/>
    </row>
    <row r="832" spans="1:13" x14ac:dyDescent="0.3">
      <c r="A832" s="10"/>
      <c r="B832" s="10"/>
      <c r="C832" s="67"/>
      <c r="D832" s="10"/>
      <c r="L832" s="10"/>
      <c r="M832" s="10"/>
    </row>
    <row r="833" spans="1:13" x14ac:dyDescent="0.3">
      <c r="A833" s="10"/>
      <c r="B833" s="10"/>
      <c r="C833" s="67"/>
      <c r="D833" s="10"/>
      <c r="L833" s="10"/>
      <c r="M833" s="10"/>
    </row>
    <row r="834" spans="1:13" x14ac:dyDescent="0.3">
      <c r="A834" s="10"/>
      <c r="B834" s="10"/>
      <c r="C834" s="67"/>
      <c r="D834" s="10"/>
      <c r="L834" s="10"/>
      <c r="M834" s="10"/>
    </row>
    <row r="835" spans="1:13" x14ac:dyDescent="0.3">
      <c r="A835" s="10"/>
      <c r="B835" s="10"/>
      <c r="C835" s="67"/>
      <c r="D835" s="10"/>
      <c r="L835" s="10"/>
      <c r="M835" s="10"/>
    </row>
    <row r="836" spans="1:13" x14ac:dyDescent="0.3">
      <c r="A836" s="10"/>
      <c r="B836" s="10"/>
      <c r="C836" s="67"/>
      <c r="D836" s="10"/>
      <c r="L836" s="10"/>
      <c r="M836" s="10"/>
    </row>
    <row r="837" spans="1:13" x14ac:dyDescent="0.3">
      <c r="A837" s="10"/>
      <c r="B837" s="10"/>
      <c r="C837" s="67"/>
      <c r="D837" s="10"/>
      <c r="L837" s="10"/>
      <c r="M837" s="10"/>
    </row>
    <row r="838" spans="1:13" x14ac:dyDescent="0.3">
      <c r="A838" s="10"/>
      <c r="B838" s="10"/>
      <c r="C838" s="67"/>
      <c r="D838" s="10"/>
      <c r="L838" s="10"/>
      <c r="M838" s="10"/>
    </row>
    <row r="839" spans="1:13" x14ac:dyDescent="0.3">
      <c r="A839" s="10"/>
      <c r="B839" s="10"/>
      <c r="C839" s="67"/>
      <c r="D839" s="10"/>
      <c r="L839" s="10"/>
      <c r="M839" s="10"/>
    </row>
    <row r="840" spans="1:13" x14ac:dyDescent="0.3">
      <c r="A840" s="10"/>
      <c r="B840" s="10"/>
      <c r="C840" s="67"/>
      <c r="D840" s="10"/>
      <c r="L840" s="10"/>
      <c r="M840" s="10"/>
    </row>
    <row r="841" spans="1:13" x14ac:dyDescent="0.3">
      <c r="A841" s="10"/>
      <c r="B841" s="10"/>
      <c r="C841" s="67"/>
      <c r="D841" s="10"/>
      <c r="L841" s="10"/>
      <c r="M841" s="10"/>
    </row>
    <row r="842" spans="1:13" x14ac:dyDescent="0.3">
      <c r="A842" s="10"/>
      <c r="B842" s="10"/>
      <c r="C842" s="67"/>
      <c r="D842" s="10"/>
      <c r="L842" s="10"/>
      <c r="M842" s="10"/>
    </row>
    <row r="843" spans="1:13" x14ac:dyDescent="0.3">
      <c r="A843" s="10"/>
      <c r="B843" s="10"/>
      <c r="C843" s="67"/>
      <c r="D843" s="10"/>
      <c r="L843" s="10"/>
      <c r="M843" s="10"/>
    </row>
    <row r="844" spans="1:13" x14ac:dyDescent="0.3">
      <c r="A844" s="10"/>
      <c r="B844" s="10"/>
      <c r="C844" s="67"/>
      <c r="D844" s="10"/>
      <c r="L844" s="10"/>
      <c r="M844" s="10"/>
    </row>
    <row r="845" spans="1:13" x14ac:dyDescent="0.3">
      <c r="A845" s="10"/>
      <c r="B845" s="10"/>
      <c r="C845" s="67"/>
      <c r="D845" s="10"/>
      <c r="L845" s="10"/>
      <c r="M845" s="10"/>
    </row>
    <row r="846" spans="1:13" x14ac:dyDescent="0.3">
      <c r="A846" s="10"/>
      <c r="B846" s="10"/>
      <c r="C846" s="67"/>
      <c r="D846" s="10"/>
      <c r="L846" s="10"/>
      <c r="M846" s="10"/>
    </row>
    <row r="847" spans="1:13" x14ac:dyDescent="0.3">
      <c r="A847" s="10"/>
      <c r="B847" s="10"/>
      <c r="C847" s="67"/>
      <c r="D847" s="10"/>
      <c r="L847" s="10"/>
      <c r="M847" s="10"/>
    </row>
    <row r="848" spans="1:13" x14ac:dyDescent="0.3">
      <c r="A848" s="10"/>
      <c r="B848" s="10"/>
      <c r="C848" s="67"/>
      <c r="D848" s="10"/>
      <c r="L848" s="10"/>
      <c r="M848" s="10"/>
    </row>
    <row r="849" spans="1:13" x14ac:dyDescent="0.3">
      <c r="A849" s="10"/>
      <c r="B849" s="10"/>
      <c r="C849" s="67"/>
      <c r="D849" s="10"/>
      <c r="L849" s="10"/>
      <c r="M849" s="10"/>
    </row>
    <row r="850" spans="1:13" x14ac:dyDescent="0.3">
      <c r="A850" s="10"/>
      <c r="B850" s="10"/>
      <c r="C850" s="67"/>
      <c r="D850" s="10"/>
      <c r="L850" s="10"/>
      <c r="M850" s="10"/>
    </row>
    <row r="851" spans="1:13" x14ac:dyDescent="0.3">
      <c r="A851" s="10"/>
      <c r="B851" s="10"/>
      <c r="C851" s="67"/>
      <c r="D851" s="10"/>
      <c r="L851" s="10"/>
      <c r="M851" s="10"/>
    </row>
    <row r="852" spans="1:13" x14ac:dyDescent="0.3">
      <c r="A852" s="10"/>
      <c r="B852" s="10"/>
      <c r="C852" s="67"/>
      <c r="D852" s="10"/>
      <c r="L852" s="10"/>
      <c r="M852" s="10"/>
    </row>
    <row r="853" spans="1:13" x14ac:dyDescent="0.3">
      <c r="A853" s="10"/>
      <c r="B853" s="10"/>
      <c r="C853" s="67"/>
      <c r="D853" s="10"/>
      <c r="L853" s="10"/>
      <c r="M853" s="10"/>
    </row>
    <row r="854" spans="1:13" x14ac:dyDescent="0.3">
      <c r="A854" s="10"/>
      <c r="B854" s="10"/>
      <c r="C854" s="67"/>
      <c r="D854" s="10"/>
      <c r="L854" s="10"/>
      <c r="M854" s="10"/>
    </row>
    <row r="855" spans="1:13" x14ac:dyDescent="0.3">
      <c r="A855" s="10"/>
      <c r="B855" s="10"/>
      <c r="C855" s="67"/>
      <c r="D855" s="10"/>
      <c r="L855" s="10"/>
      <c r="M855" s="10"/>
    </row>
    <row r="856" spans="1:13" x14ac:dyDescent="0.3">
      <c r="A856" s="10"/>
      <c r="B856" s="10"/>
      <c r="C856" s="67"/>
      <c r="D856" s="10"/>
      <c r="L856" s="10"/>
      <c r="M856" s="10"/>
    </row>
    <row r="857" spans="1:13" x14ac:dyDescent="0.3">
      <c r="A857" s="10"/>
      <c r="B857" s="10"/>
      <c r="C857" s="67"/>
      <c r="D857" s="10"/>
      <c r="L857" s="10"/>
      <c r="M857" s="10"/>
    </row>
    <row r="858" spans="1:13" x14ac:dyDescent="0.3">
      <c r="A858" s="10"/>
      <c r="B858" s="10"/>
      <c r="C858" s="67"/>
      <c r="D858" s="10"/>
      <c r="L858" s="10"/>
      <c r="M858" s="10"/>
    </row>
    <row r="859" spans="1:13" x14ac:dyDescent="0.3">
      <c r="A859" s="10"/>
      <c r="B859" s="10"/>
      <c r="C859" s="67"/>
      <c r="D859" s="10"/>
      <c r="L859" s="10"/>
      <c r="M859" s="10"/>
    </row>
    <row r="860" spans="1:13" x14ac:dyDescent="0.3">
      <c r="A860" s="10"/>
      <c r="B860" s="10"/>
      <c r="C860" s="67"/>
      <c r="D860" s="10"/>
      <c r="L860" s="10"/>
      <c r="M860" s="10"/>
    </row>
    <row r="861" spans="1:13" x14ac:dyDescent="0.3">
      <c r="A861" s="10"/>
      <c r="B861" s="10"/>
      <c r="C861" s="67"/>
      <c r="D861" s="10"/>
      <c r="L861" s="10"/>
      <c r="M861" s="10"/>
    </row>
    <row r="862" spans="1:13" x14ac:dyDescent="0.3">
      <c r="A862" s="10"/>
      <c r="B862" s="10"/>
      <c r="C862" s="67"/>
      <c r="D862" s="10"/>
      <c r="L862" s="10"/>
      <c r="M862" s="10"/>
    </row>
    <row r="863" spans="1:13" x14ac:dyDescent="0.3">
      <c r="A863" s="10"/>
      <c r="B863" s="10"/>
      <c r="C863" s="67"/>
      <c r="D863" s="10"/>
      <c r="L863" s="10"/>
      <c r="M863" s="10"/>
    </row>
    <row r="864" spans="1:13" x14ac:dyDescent="0.3">
      <c r="A864" s="10"/>
      <c r="B864" s="10"/>
      <c r="C864" s="67"/>
      <c r="D864" s="10"/>
      <c r="L864" s="10"/>
      <c r="M864" s="10"/>
    </row>
    <row r="865" spans="1:13" x14ac:dyDescent="0.3">
      <c r="A865" s="10"/>
      <c r="B865" s="10"/>
      <c r="C865" s="67"/>
      <c r="D865" s="10"/>
      <c r="L865" s="10"/>
      <c r="M865" s="10"/>
    </row>
    <row r="866" spans="1:13" x14ac:dyDescent="0.3">
      <c r="A866" s="10"/>
      <c r="B866" s="10"/>
      <c r="C866" s="67"/>
      <c r="D866" s="10"/>
      <c r="L866" s="10"/>
      <c r="M866" s="10"/>
    </row>
    <row r="867" spans="1:13" x14ac:dyDescent="0.3">
      <c r="A867" s="10"/>
      <c r="B867" s="10"/>
      <c r="C867" s="67"/>
      <c r="D867" s="10"/>
      <c r="L867" s="10"/>
      <c r="M867" s="10"/>
    </row>
    <row r="868" spans="1:13" x14ac:dyDescent="0.3">
      <c r="A868" s="10"/>
      <c r="B868" s="10"/>
      <c r="C868" s="67"/>
      <c r="D868" s="10"/>
      <c r="L868" s="10"/>
      <c r="M868" s="10"/>
    </row>
    <row r="869" spans="1:13" x14ac:dyDescent="0.3">
      <c r="A869" s="10"/>
      <c r="B869" s="10"/>
      <c r="C869" s="67"/>
      <c r="D869" s="10"/>
      <c r="L869" s="10"/>
      <c r="M869" s="10"/>
    </row>
    <row r="870" spans="1:13" x14ac:dyDescent="0.3">
      <c r="A870" s="10"/>
      <c r="B870" s="10"/>
      <c r="C870" s="67"/>
      <c r="D870" s="10"/>
      <c r="L870" s="10"/>
      <c r="M870" s="10"/>
    </row>
    <row r="871" spans="1:13" x14ac:dyDescent="0.3">
      <c r="A871" s="10"/>
      <c r="B871" s="10"/>
      <c r="C871" s="67"/>
      <c r="D871" s="10"/>
      <c r="L871" s="10"/>
      <c r="M871" s="10"/>
    </row>
    <row r="872" spans="1:13" x14ac:dyDescent="0.3">
      <c r="A872" s="10"/>
      <c r="B872" s="10"/>
      <c r="C872" s="67"/>
      <c r="D872" s="10"/>
      <c r="L872" s="10"/>
      <c r="M872" s="10"/>
    </row>
    <row r="873" spans="1:13" x14ac:dyDescent="0.3">
      <c r="A873" s="10"/>
      <c r="B873" s="10"/>
      <c r="C873" s="67"/>
      <c r="D873" s="10"/>
      <c r="L873" s="10"/>
      <c r="M873" s="10"/>
    </row>
    <row r="874" spans="1:13" x14ac:dyDescent="0.3">
      <c r="A874" s="10"/>
      <c r="B874" s="10"/>
      <c r="C874" s="67"/>
      <c r="D874" s="10"/>
      <c r="L874" s="10"/>
      <c r="M874" s="10"/>
    </row>
    <row r="875" spans="1:13" x14ac:dyDescent="0.3">
      <c r="A875" s="10"/>
      <c r="B875" s="10"/>
      <c r="C875" s="67"/>
      <c r="D875" s="10"/>
      <c r="L875" s="10"/>
      <c r="M875" s="10"/>
    </row>
    <row r="876" spans="1:13" x14ac:dyDescent="0.3">
      <c r="A876" s="10"/>
      <c r="B876" s="10"/>
      <c r="C876" s="67"/>
      <c r="D876" s="10"/>
      <c r="L876" s="10"/>
      <c r="M876" s="10"/>
    </row>
    <row r="877" spans="1:13" x14ac:dyDescent="0.3">
      <c r="A877" s="10"/>
      <c r="B877" s="10"/>
      <c r="C877" s="67"/>
      <c r="D877" s="10"/>
      <c r="L877" s="10"/>
      <c r="M877" s="10"/>
    </row>
    <row r="878" spans="1:13" x14ac:dyDescent="0.3">
      <c r="A878" s="10"/>
      <c r="B878" s="10"/>
      <c r="C878" s="67"/>
      <c r="D878" s="10"/>
      <c r="L878" s="10"/>
      <c r="M878" s="10"/>
    </row>
    <row r="879" spans="1:13" x14ac:dyDescent="0.3">
      <c r="A879" s="10"/>
      <c r="B879" s="10"/>
      <c r="C879" s="67"/>
      <c r="D879" s="10"/>
      <c r="L879" s="10"/>
      <c r="M879" s="10"/>
    </row>
    <row r="880" spans="1:13" x14ac:dyDescent="0.3">
      <c r="A880" s="10"/>
      <c r="B880" s="10"/>
      <c r="C880" s="67"/>
      <c r="D880" s="10"/>
      <c r="L880" s="10"/>
      <c r="M880" s="10"/>
    </row>
    <row r="881" spans="1:13" x14ac:dyDescent="0.3">
      <c r="A881" s="10"/>
      <c r="B881" s="10"/>
      <c r="C881" s="67"/>
      <c r="D881" s="10"/>
      <c r="L881" s="10"/>
      <c r="M881" s="10"/>
    </row>
    <row r="882" spans="1:13" x14ac:dyDescent="0.3">
      <c r="A882" s="10"/>
      <c r="B882" s="10"/>
      <c r="C882" s="67"/>
      <c r="D882" s="10"/>
      <c r="L882" s="10"/>
      <c r="M882" s="10"/>
    </row>
    <row r="883" spans="1:13" x14ac:dyDescent="0.3">
      <c r="A883" s="10"/>
      <c r="B883" s="10"/>
      <c r="C883" s="67"/>
      <c r="D883" s="10"/>
      <c r="L883" s="10"/>
      <c r="M883" s="10"/>
    </row>
    <row r="884" spans="1:13" x14ac:dyDescent="0.3">
      <c r="A884" s="10"/>
      <c r="B884" s="10"/>
      <c r="C884" s="67"/>
      <c r="D884" s="10"/>
      <c r="L884" s="10"/>
      <c r="M884" s="10"/>
    </row>
    <row r="885" spans="1:13" x14ac:dyDescent="0.3">
      <c r="A885" s="10"/>
      <c r="B885" s="10"/>
      <c r="C885" s="67"/>
      <c r="D885" s="10"/>
      <c r="L885" s="10"/>
      <c r="M885" s="10"/>
    </row>
    <row r="886" spans="1:13" x14ac:dyDescent="0.3">
      <c r="A886" s="10"/>
      <c r="B886" s="10"/>
      <c r="C886" s="67"/>
      <c r="D886" s="10"/>
      <c r="L886" s="10"/>
      <c r="M886" s="10"/>
    </row>
    <row r="887" spans="1:13" x14ac:dyDescent="0.3">
      <c r="A887" s="10"/>
      <c r="B887" s="10"/>
      <c r="C887" s="67"/>
      <c r="D887" s="10"/>
      <c r="L887" s="10"/>
      <c r="M887" s="10"/>
    </row>
    <row r="888" spans="1:13" x14ac:dyDescent="0.3">
      <c r="A888" s="10"/>
      <c r="B888" s="10"/>
      <c r="C888" s="67"/>
      <c r="D888" s="10"/>
      <c r="L888" s="10"/>
      <c r="M888" s="10"/>
    </row>
    <row r="889" spans="1:13" x14ac:dyDescent="0.3">
      <c r="A889" s="10"/>
      <c r="B889" s="10"/>
      <c r="C889" s="67"/>
      <c r="D889" s="10"/>
      <c r="L889" s="10"/>
      <c r="M889" s="10"/>
    </row>
    <row r="890" spans="1:13" x14ac:dyDescent="0.3">
      <c r="A890" s="10"/>
      <c r="B890" s="10"/>
      <c r="C890" s="67"/>
      <c r="D890" s="10"/>
      <c r="L890" s="10"/>
      <c r="M890" s="10"/>
    </row>
    <row r="891" spans="1:13" x14ac:dyDescent="0.3">
      <c r="A891" s="10"/>
      <c r="B891" s="10"/>
      <c r="C891" s="67"/>
      <c r="D891" s="10"/>
      <c r="L891" s="10"/>
      <c r="M891" s="10"/>
    </row>
    <row r="892" spans="1:13" x14ac:dyDescent="0.3">
      <c r="A892" s="10"/>
      <c r="B892" s="10"/>
      <c r="C892" s="67"/>
      <c r="D892" s="10"/>
      <c r="L892" s="10"/>
      <c r="M892" s="10"/>
    </row>
    <row r="893" spans="1:13" x14ac:dyDescent="0.3">
      <c r="A893" s="10"/>
      <c r="B893" s="10"/>
      <c r="C893" s="67"/>
      <c r="D893" s="10"/>
      <c r="L893" s="10"/>
      <c r="M893" s="10"/>
    </row>
    <row r="894" spans="1:13" x14ac:dyDescent="0.3">
      <c r="A894" s="10"/>
      <c r="B894" s="10"/>
      <c r="C894" s="67"/>
      <c r="D894" s="10"/>
      <c r="L894" s="10"/>
      <c r="M894" s="10"/>
    </row>
    <row r="895" spans="1:13" x14ac:dyDescent="0.3">
      <c r="A895" s="10"/>
      <c r="B895" s="10"/>
      <c r="C895" s="67"/>
      <c r="D895" s="10"/>
      <c r="L895" s="10"/>
      <c r="M895" s="10"/>
    </row>
    <row r="896" spans="1:13" x14ac:dyDescent="0.3">
      <c r="A896" s="10"/>
      <c r="B896" s="10"/>
      <c r="C896" s="67"/>
      <c r="D896" s="10"/>
      <c r="L896" s="10"/>
      <c r="M896" s="10"/>
    </row>
    <row r="897" spans="1:13" x14ac:dyDescent="0.3">
      <c r="A897" s="10"/>
      <c r="B897" s="10"/>
      <c r="C897" s="67"/>
      <c r="D897" s="10"/>
      <c r="L897" s="10"/>
      <c r="M897" s="10"/>
    </row>
    <row r="898" spans="1:13" x14ac:dyDescent="0.3">
      <c r="A898" s="10"/>
      <c r="B898" s="10"/>
      <c r="C898" s="67"/>
      <c r="D898" s="10"/>
      <c r="L898" s="10"/>
      <c r="M898" s="10"/>
    </row>
    <row r="899" spans="1:13" x14ac:dyDescent="0.3">
      <c r="A899" s="10"/>
      <c r="B899" s="10"/>
      <c r="C899" s="67"/>
      <c r="D899" s="10"/>
      <c r="L899" s="10"/>
      <c r="M899" s="10"/>
    </row>
    <row r="900" spans="1:13" x14ac:dyDescent="0.3">
      <c r="A900" s="10"/>
      <c r="B900" s="10"/>
      <c r="C900" s="67"/>
      <c r="D900" s="10"/>
      <c r="L900" s="10"/>
      <c r="M900" s="10"/>
    </row>
    <row r="901" spans="1:13" x14ac:dyDescent="0.3">
      <c r="A901" s="10"/>
      <c r="B901" s="10"/>
      <c r="C901" s="67"/>
      <c r="D901" s="10"/>
      <c r="L901" s="10"/>
      <c r="M901" s="10"/>
    </row>
    <row r="902" spans="1:13" x14ac:dyDescent="0.3">
      <c r="A902" s="10"/>
      <c r="B902" s="10"/>
      <c r="C902" s="67"/>
      <c r="D902" s="10"/>
      <c r="L902" s="10"/>
      <c r="M902" s="10"/>
    </row>
    <row r="903" spans="1:13" x14ac:dyDescent="0.3">
      <c r="A903" s="10"/>
      <c r="B903" s="10"/>
      <c r="C903" s="67"/>
      <c r="D903" s="10"/>
      <c r="L903" s="10"/>
      <c r="M903" s="10"/>
    </row>
    <row r="904" spans="1:13" x14ac:dyDescent="0.3">
      <c r="A904" s="10"/>
      <c r="B904" s="10"/>
      <c r="C904" s="67"/>
      <c r="D904" s="10"/>
      <c r="L904" s="10"/>
      <c r="M904" s="10"/>
    </row>
    <row r="905" spans="1:13" x14ac:dyDescent="0.3">
      <c r="A905" s="10"/>
      <c r="B905" s="10"/>
      <c r="C905" s="67"/>
      <c r="D905" s="10"/>
      <c r="L905" s="10"/>
      <c r="M905" s="10"/>
    </row>
    <row r="906" spans="1:13" x14ac:dyDescent="0.3">
      <c r="A906" s="10"/>
      <c r="B906" s="10"/>
      <c r="C906" s="67"/>
      <c r="D906" s="10"/>
      <c r="L906" s="10"/>
      <c r="M906" s="10"/>
    </row>
    <row r="907" spans="1:13" x14ac:dyDescent="0.3">
      <c r="A907" s="10"/>
      <c r="B907" s="10"/>
      <c r="C907" s="67"/>
      <c r="D907" s="10"/>
      <c r="L907" s="10"/>
      <c r="M907" s="10"/>
    </row>
    <row r="908" spans="1:13" x14ac:dyDescent="0.3">
      <c r="A908" s="10"/>
      <c r="B908" s="10"/>
      <c r="C908" s="67"/>
      <c r="D908" s="10"/>
      <c r="L908" s="10"/>
      <c r="M908" s="10"/>
    </row>
    <row r="909" spans="1:13" x14ac:dyDescent="0.3">
      <c r="A909" s="10"/>
      <c r="B909" s="10"/>
      <c r="C909" s="67"/>
      <c r="D909" s="10"/>
      <c r="L909" s="10"/>
      <c r="M909" s="10"/>
    </row>
    <row r="910" spans="1:13" x14ac:dyDescent="0.3">
      <c r="A910" s="10"/>
      <c r="B910" s="10"/>
      <c r="C910" s="67"/>
      <c r="D910" s="10"/>
      <c r="L910" s="10"/>
      <c r="M910" s="10"/>
    </row>
    <row r="911" spans="1:13" x14ac:dyDescent="0.3">
      <c r="A911" s="10"/>
      <c r="B911" s="10"/>
      <c r="C911" s="67"/>
      <c r="D911" s="10"/>
      <c r="L911" s="10"/>
      <c r="M911" s="10"/>
    </row>
    <row r="912" spans="1:13" x14ac:dyDescent="0.3">
      <c r="A912" s="10"/>
      <c r="B912" s="10"/>
      <c r="C912" s="67"/>
      <c r="D912" s="10"/>
      <c r="L912" s="10"/>
      <c r="M912" s="10"/>
    </row>
    <row r="913" spans="1:13" x14ac:dyDescent="0.3">
      <c r="A913" s="10"/>
      <c r="B913" s="10"/>
      <c r="C913" s="67"/>
      <c r="D913" s="10"/>
      <c r="L913" s="10"/>
      <c r="M913" s="10"/>
    </row>
    <row r="914" spans="1:13" x14ac:dyDescent="0.3">
      <c r="A914" s="10"/>
      <c r="B914" s="10"/>
      <c r="C914" s="67"/>
      <c r="D914" s="10"/>
      <c r="L914" s="10"/>
      <c r="M914" s="10"/>
    </row>
    <row r="915" spans="1:13" x14ac:dyDescent="0.3">
      <c r="A915" s="10"/>
      <c r="B915" s="10"/>
      <c r="C915" s="67"/>
      <c r="D915" s="10"/>
      <c r="L915" s="10"/>
      <c r="M915" s="10"/>
    </row>
    <row r="916" spans="1:13" x14ac:dyDescent="0.3">
      <c r="A916" s="10"/>
      <c r="B916" s="10"/>
      <c r="C916" s="67"/>
      <c r="D916" s="10"/>
      <c r="L916" s="10"/>
      <c r="M916" s="10"/>
    </row>
    <row r="917" spans="1:13" x14ac:dyDescent="0.3">
      <c r="A917" s="10"/>
      <c r="B917" s="10"/>
      <c r="C917" s="67"/>
      <c r="D917" s="10"/>
      <c r="L917" s="10"/>
      <c r="M917" s="10"/>
    </row>
    <row r="918" spans="1:13" x14ac:dyDescent="0.3">
      <c r="A918" s="10"/>
      <c r="B918" s="10"/>
      <c r="C918" s="67"/>
      <c r="D918" s="10"/>
      <c r="L918" s="10"/>
      <c r="M918" s="10"/>
    </row>
    <row r="919" spans="1:13" x14ac:dyDescent="0.3">
      <c r="A919" s="10"/>
      <c r="B919" s="10"/>
      <c r="C919" s="67"/>
      <c r="D919" s="10"/>
      <c r="L919" s="10"/>
      <c r="M919" s="10"/>
    </row>
    <row r="920" spans="1:13" x14ac:dyDescent="0.3">
      <c r="A920" s="10"/>
      <c r="B920" s="10"/>
      <c r="C920" s="67"/>
      <c r="D920" s="10"/>
      <c r="L920" s="10"/>
      <c r="M920" s="10"/>
    </row>
    <row r="921" spans="1:13" x14ac:dyDescent="0.3">
      <c r="A921" s="10"/>
      <c r="B921" s="10"/>
      <c r="C921" s="67"/>
      <c r="D921" s="10"/>
      <c r="L921" s="10"/>
      <c r="M921" s="10"/>
    </row>
    <row r="922" spans="1:13" x14ac:dyDescent="0.3">
      <c r="A922" s="10"/>
      <c r="B922" s="10"/>
      <c r="C922" s="67"/>
      <c r="D922" s="10"/>
      <c r="L922" s="10"/>
      <c r="M922" s="10"/>
    </row>
    <row r="923" spans="1:13" x14ac:dyDescent="0.3">
      <c r="A923" s="10"/>
      <c r="B923" s="10"/>
      <c r="C923" s="67"/>
      <c r="D923" s="10"/>
      <c r="L923" s="10"/>
      <c r="M923" s="10"/>
    </row>
    <row r="924" spans="1:13" x14ac:dyDescent="0.3">
      <c r="A924" s="10"/>
      <c r="B924" s="10"/>
      <c r="C924" s="67"/>
      <c r="D924" s="10"/>
      <c r="L924" s="10"/>
      <c r="M924" s="10"/>
    </row>
    <row r="925" spans="1:13" x14ac:dyDescent="0.3">
      <c r="A925" s="10"/>
      <c r="B925" s="10"/>
      <c r="C925" s="67"/>
      <c r="D925" s="10"/>
      <c r="L925" s="10"/>
      <c r="M925" s="10"/>
    </row>
    <row r="926" spans="1:13" x14ac:dyDescent="0.3">
      <c r="A926" s="10"/>
      <c r="B926" s="10"/>
      <c r="C926" s="67"/>
      <c r="D926" s="10"/>
      <c r="L926" s="10"/>
      <c r="M926" s="10"/>
    </row>
    <row r="927" spans="1:13" x14ac:dyDescent="0.3">
      <c r="A927" s="10"/>
      <c r="B927" s="10"/>
      <c r="C927" s="67"/>
      <c r="D927" s="10"/>
      <c r="L927" s="10"/>
      <c r="M927" s="10"/>
    </row>
    <row r="928" spans="1:13" x14ac:dyDescent="0.3">
      <c r="A928" s="10"/>
      <c r="B928" s="10"/>
      <c r="C928" s="67"/>
      <c r="D928" s="10"/>
      <c r="L928" s="10"/>
      <c r="M928" s="10"/>
    </row>
    <row r="929" spans="1:13" x14ac:dyDescent="0.3">
      <c r="A929" s="10"/>
      <c r="B929" s="10"/>
      <c r="C929" s="67"/>
      <c r="D929" s="10"/>
      <c r="L929" s="10"/>
      <c r="M929" s="10"/>
    </row>
    <row r="930" spans="1:13" x14ac:dyDescent="0.3">
      <c r="A930" s="10"/>
      <c r="B930" s="10"/>
      <c r="C930" s="67"/>
      <c r="D930" s="10"/>
      <c r="L930" s="10"/>
      <c r="M930" s="10"/>
    </row>
    <row r="931" spans="1:13" x14ac:dyDescent="0.3">
      <c r="A931" s="10"/>
      <c r="B931" s="10"/>
      <c r="C931" s="67"/>
      <c r="D931" s="10"/>
      <c r="L931" s="10"/>
      <c r="M931" s="10"/>
    </row>
    <row r="932" spans="1:13" x14ac:dyDescent="0.3">
      <c r="A932" s="10"/>
      <c r="B932" s="10"/>
      <c r="C932" s="67"/>
      <c r="D932" s="10"/>
      <c r="L932" s="10"/>
      <c r="M932" s="10"/>
    </row>
    <row r="933" spans="1:13" x14ac:dyDescent="0.3">
      <c r="A933" s="10"/>
      <c r="B933" s="10"/>
      <c r="C933" s="67"/>
      <c r="D933" s="10"/>
      <c r="L933" s="10"/>
      <c r="M933" s="10"/>
    </row>
    <row r="934" spans="1:13" x14ac:dyDescent="0.3">
      <c r="A934" s="10"/>
      <c r="B934" s="10"/>
      <c r="C934" s="67"/>
      <c r="D934" s="10"/>
      <c r="L934" s="10"/>
      <c r="M934" s="10"/>
    </row>
    <row r="935" spans="1:13" x14ac:dyDescent="0.3">
      <c r="A935" s="10"/>
      <c r="B935" s="10"/>
      <c r="C935" s="67"/>
      <c r="D935" s="10"/>
      <c r="L935" s="10"/>
      <c r="M935" s="10"/>
    </row>
    <row r="936" spans="1:13" x14ac:dyDescent="0.3">
      <c r="A936" s="10"/>
      <c r="B936" s="10"/>
      <c r="C936" s="67"/>
      <c r="D936" s="10"/>
      <c r="L936" s="10"/>
      <c r="M936" s="10"/>
    </row>
    <row r="937" spans="1:13" x14ac:dyDescent="0.3">
      <c r="A937" s="10"/>
      <c r="B937" s="10"/>
      <c r="C937" s="67"/>
      <c r="D937" s="10"/>
      <c r="L937" s="10"/>
      <c r="M937" s="10"/>
    </row>
    <row r="938" spans="1:13" x14ac:dyDescent="0.3">
      <c r="A938" s="10"/>
      <c r="B938" s="10"/>
      <c r="C938" s="67"/>
      <c r="D938" s="10"/>
      <c r="L938" s="10"/>
      <c r="M938" s="10"/>
    </row>
    <row r="939" spans="1:13" x14ac:dyDescent="0.3">
      <c r="A939" s="10"/>
      <c r="B939" s="10"/>
      <c r="C939" s="67"/>
      <c r="D939" s="10"/>
      <c r="L939" s="10"/>
      <c r="M939" s="10"/>
    </row>
    <row r="940" spans="1:13" x14ac:dyDescent="0.3">
      <c r="A940" s="10"/>
      <c r="B940" s="10"/>
      <c r="C940" s="67"/>
      <c r="D940" s="10"/>
      <c r="L940" s="10"/>
      <c r="M940" s="10"/>
    </row>
    <row r="941" spans="1:13" x14ac:dyDescent="0.3">
      <c r="A941" s="10"/>
      <c r="B941" s="10"/>
      <c r="C941" s="67"/>
      <c r="D941" s="10"/>
      <c r="L941" s="10"/>
      <c r="M941" s="10"/>
    </row>
    <row r="942" spans="1:13" x14ac:dyDescent="0.3">
      <c r="A942" s="10"/>
      <c r="B942" s="10"/>
      <c r="C942" s="67"/>
      <c r="D942" s="10"/>
      <c r="L942" s="10"/>
      <c r="M942" s="10"/>
    </row>
    <row r="943" spans="1:13" x14ac:dyDescent="0.3">
      <c r="A943" s="10"/>
      <c r="B943" s="10"/>
      <c r="C943" s="67"/>
      <c r="D943" s="10"/>
      <c r="L943" s="10"/>
      <c r="M943" s="10"/>
    </row>
    <row r="944" spans="1:13" x14ac:dyDescent="0.3">
      <c r="A944" s="10"/>
      <c r="B944" s="10"/>
      <c r="C944" s="67"/>
      <c r="D944" s="10"/>
      <c r="L944" s="10"/>
      <c r="M944" s="10"/>
    </row>
    <row r="945" spans="1:13" x14ac:dyDescent="0.3">
      <c r="A945" s="10"/>
      <c r="B945" s="10"/>
      <c r="C945" s="67"/>
      <c r="D945" s="10"/>
      <c r="L945" s="10"/>
      <c r="M945" s="10"/>
    </row>
    <row r="946" spans="1:13" x14ac:dyDescent="0.3">
      <c r="A946" s="10"/>
      <c r="B946" s="10"/>
      <c r="C946" s="67"/>
      <c r="D946" s="10"/>
      <c r="L946" s="10"/>
      <c r="M946" s="10"/>
    </row>
    <row r="947" spans="1:13" x14ac:dyDescent="0.3">
      <c r="A947" s="10"/>
      <c r="B947" s="10"/>
      <c r="C947" s="67"/>
      <c r="D947" s="10"/>
      <c r="L947" s="10"/>
      <c r="M947" s="10"/>
    </row>
    <row r="948" spans="1:13" x14ac:dyDescent="0.3">
      <c r="A948" s="10"/>
      <c r="B948" s="10"/>
      <c r="C948" s="67"/>
      <c r="D948" s="10"/>
      <c r="L948" s="10"/>
      <c r="M948" s="10"/>
    </row>
    <row r="949" spans="1:13" x14ac:dyDescent="0.3">
      <c r="A949" s="10"/>
      <c r="B949" s="10"/>
      <c r="C949" s="67"/>
      <c r="D949" s="10"/>
      <c r="L949" s="10"/>
      <c r="M949" s="10"/>
    </row>
    <row r="950" spans="1:13" x14ac:dyDescent="0.3">
      <c r="A950" s="10"/>
      <c r="B950" s="10"/>
      <c r="C950" s="67"/>
      <c r="D950" s="10"/>
      <c r="L950" s="10"/>
      <c r="M950" s="10"/>
    </row>
    <row r="951" spans="1:13" x14ac:dyDescent="0.3">
      <c r="A951" s="10"/>
      <c r="B951" s="10"/>
      <c r="C951" s="67"/>
      <c r="D951" s="10"/>
      <c r="L951" s="10"/>
      <c r="M951" s="10"/>
    </row>
    <row r="952" spans="1:13" x14ac:dyDescent="0.3">
      <c r="A952" s="10"/>
      <c r="B952" s="10"/>
      <c r="C952" s="67"/>
      <c r="D952" s="10"/>
      <c r="L952" s="10"/>
      <c r="M952" s="10"/>
    </row>
    <row r="953" spans="1:13" x14ac:dyDescent="0.3">
      <c r="A953" s="10"/>
      <c r="B953" s="10"/>
      <c r="C953" s="67"/>
      <c r="D953" s="10"/>
      <c r="L953" s="10"/>
      <c r="M953" s="10"/>
    </row>
    <row r="954" spans="1:13" x14ac:dyDescent="0.3">
      <c r="A954" s="10"/>
      <c r="B954" s="10"/>
      <c r="C954" s="67"/>
      <c r="D954" s="10"/>
      <c r="L954" s="10"/>
      <c r="M954" s="10"/>
    </row>
    <row r="955" spans="1:13" x14ac:dyDescent="0.3">
      <c r="A955" s="10"/>
      <c r="B955" s="10"/>
      <c r="C955" s="67"/>
      <c r="D955" s="10"/>
      <c r="L955" s="10"/>
      <c r="M955" s="10"/>
    </row>
    <row r="956" spans="1:13" x14ac:dyDescent="0.3">
      <c r="A956" s="10"/>
      <c r="B956" s="10"/>
      <c r="C956" s="67"/>
      <c r="D956" s="10"/>
      <c r="L956" s="10"/>
      <c r="M956" s="10"/>
    </row>
    <row r="957" spans="1:13" x14ac:dyDescent="0.3">
      <c r="A957" s="10"/>
      <c r="B957" s="10"/>
      <c r="C957" s="67"/>
      <c r="D957" s="10"/>
      <c r="L957" s="10"/>
      <c r="M957" s="10"/>
    </row>
    <row r="958" spans="1:13" x14ac:dyDescent="0.3">
      <c r="A958" s="10"/>
      <c r="B958" s="10"/>
      <c r="C958" s="67"/>
      <c r="D958" s="10"/>
      <c r="L958" s="10"/>
      <c r="M958" s="10"/>
    </row>
    <row r="959" spans="1:13" x14ac:dyDescent="0.3">
      <c r="A959" s="10"/>
      <c r="B959" s="10"/>
      <c r="C959" s="67"/>
      <c r="D959" s="10"/>
      <c r="L959" s="10"/>
      <c r="M959" s="10"/>
    </row>
    <row r="960" spans="1:13" x14ac:dyDescent="0.3">
      <c r="A960" s="10"/>
      <c r="B960" s="10"/>
      <c r="C960" s="67"/>
      <c r="D960" s="10"/>
      <c r="L960" s="10"/>
      <c r="M960" s="10"/>
    </row>
    <row r="961" spans="1:13" x14ac:dyDescent="0.3">
      <c r="A961" s="10"/>
      <c r="B961" s="10"/>
      <c r="C961" s="67"/>
      <c r="D961" s="10"/>
      <c r="L961" s="10"/>
      <c r="M961" s="10"/>
    </row>
    <row r="962" spans="1:13" x14ac:dyDescent="0.3">
      <c r="A962" s="10"/>
      <c r="B962" s="10"/>
      <c r="C962" s="67"/>
      <c r="D962" s="10"/>
      <c r="L962" s="10"/>
      <c r="M962" s="10"/>
    </row>
    <row r="963" spans="1:13" x14ac:dyDescent="0.3">
      <c r="A963" s="10"/>
      <c r="B963" s="10"/>
      <c r="C963" s="67"/>
      <c r="D963" s="10"/>
      <c r="L963" s="10"/>
      <c r="M963" s="10"/>
    </row>
    <row r="964" spans="1:13" x14ac:dyDescent="0.3">
      <c r="A964" s="10"/>
      <c r="B964" s="10"/>
      <c r="C964" s="67"/>
      <c r="D964" s="10"/>
      <c r="L964" s="10"/>
      <c r="M964" s="10"/>
    </row>
    <row r="965" spans="1:13" x14ac:dyDescent="0.3">
      <c r="A965" s="10"/>
      <c r="B965" s="10"/>
      <c r="C965" s="67"/>
      <c r="D965" s="10"/>
      <c r="L965" s="10"/>
      <c r="M965" s="10"/>
    </row>
    <row r="966" spans="1:13" x14ac:dyDescent="0.3">
      <c r="A966" s="10"/>
      <c r="B966" s="10"/>
      <c r="C966" s="67"/>
      <c r="D966" s="10"/>
      <c r="L966" s="10"/>
      <c r="M966" s="10"/>
    </row>
    <row r="967" spans="1:13" x14ac:dyDescent="0.3">
      <c r="A967" s="10"/>
      <c r="B967" s="10"/>
      <c r="C967" s="67"/>
      <c r="D967" s="10"/>
      <c r="L967" s="10"/>
      <c r="M967" s="10"/>
    </row>
    <row r="968" spans="1:13" x14ac:dyDescent="0.3">
      <c r="A968" s="10"/>
      <c r="B968" s="10"/>
      <c r="C968" s="67"/>
      <c r="D968" s="10"/>
      <c r="L968" s="10"/>
      <c r="M968" s="10"/>
    </row>
    <row r="969" spans="1:13" x14ac:dyDescent="0.3">
      <c r="A969" s="10"/>
      <c r="B969" s="10"/>
      <c r="C969" s="67"/>
      <c r="D969" s="10"/>
      <c r="L969" s="10"/>
      <c r="M969" s="10"/>
    </row>
    <row r="970" spans="1:13" x14ac:dyDescent="0.3">
      <c r="A970" s="10"/>
      <c r="B970" s="10"/>
      <c r="C970" s="67"/>
      <c r="D970" s="10"/>
      <c r="L970" s="10"/>
      <c r="M970" s="10"/>
    </row>
    <row r="971" spans="1:13" x14ac:dyDescent="0.3">
      <c r="A971" s="10"/>
      <c r="B971" s="10"/>
      <c r="C971" s="67"/>
      <c r="D971" s="10"/>
      <c r="L971" s="10"/>
      <c r="M971" s="10"/>
    </row>
    <row r="972" spans="1:13" x14ac:dyDescent="0.3">
      <c r="A972" s="10"/>
      <c r="B972" s="10"/>
      <c r="C972" s="67"/>
      <c r="D972" s="10"/>
      <c r="L972" s="10"/>
      <c r="M972" s="10"/>
    </row>
    <row r="973" spans="1:13" x14ac:dyDescent="0.3">
      <c r="A973" s="10"/>
      <c r="B973" s="10"/>
      <c r="C973" s="67"/>
      <c r="D973" s="10"/>
      <c r="L973" s="10"/>
      <c r="M973" s="10"/>
    </row>
    <row r="974" spans="1:13" x14ac:dyDescent="0.3">
      <c r="A974" s="10"/>
      <c r="B974" s="10"/>
      <c r="C974" s="67"/>
      <c r="D974" s="10"/>
      <c r="L974" s="10"/>
      <c r="M974" s="10"/>
    </row>
    <row r="975" spans="1:13" x14ac:dyDescent="0.3">
      <c r="A975" s="10"/>
      <c r="B975" s="10"/>
      <c r="C975" s="67"/>
      <c r="D975" s="10"/>
      <c r="L975" s="10"/>
      <c r="M975" s="10"/>
    </row>
    <row r="976" spans="1:13" x14ac:dyDescent="0.3">
      <c r="A976" s="10"/>
      <c r="B976" s="10"/>
      <c r="C976" s="67"/>
      <c r="D976" s="10"/>
      <c r="L976" s="10"/>
      <c r="M976" s="10"/>
    </row>
    <row r="977" spans="1:13" x14ac:dyDescent="0.3">
      <c r="A977" s="10"/>
      <c r="B977" s="10"/>
      <c r="C977" s="67"/>
      <c r="D977" s="10"/>
      <c r="L977" s="10"/>
      <c r="M977" s="10"/>
    </row>
    <row r="978" spans="1:13" x14ac:dyDescent="0.3">
      <c r="A978" s="10"/>
      <c r="B978" s="10"/>
      <c r="C978" s="67"/>
      <c r="D978" s="10"/>
      <c r="L978" s="10"/>
      <c r="M978" s="10"/>
    </row>
    <row r="979" spans="1:13" x14ac:dyDescent="0.3">
      <c r="A979" s="10"/>
      <c r="B979" s="10"/>
      <c r="C979" s="67"/>
      <c r="D979" s="10"/>
      <c r="L979" s="10"/>
      <c r="M979" s="10"/>
    </row>
    <row r="980" spans="1:13" x14ac:dyDescent="0.3">
      <c r="A980" s="10"/>
      <c r="B980" s="10"/>
      <c r="C980" s="67"/>
      <c r="D980" s="10"/>
      <c r="L980" s="10"/>
      <c r="M980" s="10"/>
    </row>
    <row r="981" spans="1:13" x14ac:dyDescent="0.3">
      <c r="A981" s="10"/>
      <c r="B981" s="10"/>
      <c r="C981" s="67"/>
      <c r="D981" s="10"/>
      <c r="L981" s="10"/>
      <c r="M981" s="10"/>
    </row>
    <row r="982" spans="1:13" x14ac:dyDescent="0.3">
      <c r="A982" s="10"/>
      <c r="B982" s="10"/>
      <c r="C982" s="67"/>
      <c r="D982" s="10"/>
      <c r="L982" s="10"/>
      <c r="M982" s="10"/>
    </row>
    <row r="983" spans="1:13" x14ac:dyDescent="0.3">
      <c r="A983" s="10"/>
      <c r="B983" s="10"/>
      <c r="C983" s="67"/>
      <c r="D983" s="10"/>
      <c r="L983" s="10"/>
      <c r="M983" s="10"/>
    </row>
    <row r="984" spans="1:13" x14ac:dyDescent="0.3">
      <c r="A984" s="10"/>
      <c r="B984" s="10"/>
      <c r="C984" s="67"/>
      <c r="D984" s="10"/>
      <c r="L984" s="10"/>
      <c r="M984" s="10"/>
    </row>
    <row r="985" spans="1:13" x14ac:dyDescent="0.3">
      <c r="A985" s="10"/>
      <c r="B985" s="10"/>
      <c r="C985" s="67"/>
      <c r="D985" s="10"/>
      <c r="L985" s="10"/>
      <c r="M985" s="10"/>
    </row>
    <row r="986" spans="1:13" x14ac:dyDescent="0.3">
      <c r="A986" s="10"/>
      <c r="B986" s="10"/>
      <c r="C986" s="67"/>
      <c r="D986" s="10"/>
      <c r="L986" s="10"/>
      <c r="M986" s="10"/>
    </row>
    <row r="987" spans="1:13" x14ac:dyDescent="0.3">
      <c r="A987" s="10"/>
      <c r="B987" s="10"/>
      <c r="C987" s="67"/>
      <c r="D987" s="10"/>
      <c r="L987" s="10"/>
      <c r="M987" s="10"/>
    </row>
    <row r="988" spans="1:13" x14ac:dyDescent="0.3">
      <c r="A988" s="10"/>
      <c r="B988" s="10"/>
      <c r="C988" s="67"/>
      <c r="D988" s="10"/>
      <c r="L988" s="10"/>
      <c r="M988" s="10"/>
    </row>
    <row r="989" spans="1:13" x14ac:dyDescent="0.3">
      <c r="A989" s="10"/>
      <c r="B989" s="10"/>
      <c r="C989" s="67"/>
      <c r="D989" s="10"/>
      <c r="L989" s="10"/>
      <c r="M989" s="10"/>
    </row>
    <row r="990" spans="1:13" x14ac:dyDescent="0.3">
      <c r="A990" s="10"/>
      <c r="B990" s="10"/>
      <c r="C990" s="67"/>
      <c r="D990" s="10"/>
      <c r="L990" s="10"/>
      <c r="M990" s="10"/>
    </row>
    <row r="991" spans="1:13" x14ac:dyDescent="0.3">
      <c r="A991" s="10"/>
      <c r="B991" s="10"/>
      <c r="C991" s="67"/>
      <c r="D991" s="10"/>
      <c r="L991" s="10"/>
      <c r="M991" s="10"/>
    </row>
    <row r="992" spans="1:13" x14ac:dyDescent="0.3">
      <c r="A992" s="10"/>
      <c r="B992" s="10"/>
      <c r="C992" s="67"/>
      <c r="D992" s="10"/>
      <c r="L992" s="10"/>
      <c r="M992" s="10"/>
    </row>
    <row r="993" spans="1:13" x14ac:dyDescent="0.3">
      <c r="A993" s="10"/>
      <c r="B993" s="10"/>
      <c r="C993" s="67"/>
      <c r="D993" s="10"/>
      <c r="L993" s="10"/>
      <c r="M993" s="10"/>
    </row>
    <row r="994" spans="1:13" x14ac:dyDescent="0.3">
      <c r="A994" s="10"/>
      <c r="B994" s="10"/>
      <c r="C994" s="67"/>
      <c r="D994" s="10"/>
      <c r="L994" s="10"/>
      <c r="M994" s="10"/>
    </row>
    <row r="995" spans="1:13" x14ac:dyDescent="0.3">
      <c r="A995" s="10"/>
      <c r="B995" s="10"/>
      <c r="C995" s="67"/>
      <c r="D995" s="10"/>
      <c r="L995" s="10"/>
      <c r="M995" s="10"/>
    </row>
    <row r="996" spans="1:13" x14ac:dyDescent="0.3">
      <c r="A996" s="10"/>
      <c r="B996" s="10"/>
      <c r="C996" s="67"/>
      <c r="D996" s="10"/>
      <c r="L996" s="10"/>
      <c r="M996" s="10"/>
    </row>
    <row r="997" spans="1:13" x14ac:dyDescent="0.3">
      <c r="A997" s="10"/>
      <c r="B997" s="10"/>
      <c r="C997" s="67"/>
      <c r="D997" s="10"/>
      <c r="L997" s="10"/>
      <c r="M997" s="10"/>
    </row>
    <row r="998" spans="1:13" x14ac:dyDescent="0.3">
      <c r="A998" s="10"/>
      <c r="B998" s="10"/>
      <c r="C998" s="67"/>
      <c r="D998" s="10"/>
      <c r="L998" s="10"/>
      <c r="M998" s="10"/>
    </row>
    <row r="999" spans="1:13" x14ac:dyDescent="0.3">
      <c r="A999" s="10"/>
      <c r="B999" s="10"/>
      <c r="C999" s="67"/>
      <c r="D999" s="10"/>
      <c r="L999" s="10"/>
      <c r="M999" s="10"/>
    </row>
    <row r="1000" spans="1:13" x14ac:dyDescent="0.3">
      <c r="A1000" s="10"/>
      <c r="B1000" s="10"/>
      <c r="C1000" s="67"/>
      <c r="D1000" s="10"/>
      <c r="L1000" s="10"/>
      <c r="M1000" s="10"/>
    </row>
    <row r="1001" spans="1:13" x14ac:dyDescent="0.3">
      <c r="A1001" s="10"/>
      <c r="B1001" s="10"/>
      <c r="C1001" s="67"/>
      <c r="D1001" s="10"/>
      <c r="L1001" s="10"/>
      <c r="M1001" s="10"/>
    </row>
    <row r="1002" spans="1:13" x14ac:dyDescent="0.3">
      <c r="A1002" s="10"/>
      <c r="B1002" s="10"/>
      <c r="C1002" s="67"/>
      <c r="D1002" s="10"/>
      <c r="L1002" s="10"/>
      <c r="M1002" s="10"/>
    </row>
    <row r="1003" spans="1:13" x14ac:dyDescent="0.3">
      <c r="A1003" s="10"/>
      <c r="B1003" s="10"/>
      <c r="C1003" s="67"/>
      <c r="D1003" s="10"/>
      <c r="L1003" s="10"/>
      <c r="M1003" s="10"/>
    </row>
    <row r="1004" spans="1:13" x14ac:dyDescent="0.3">
      <c r="A1004" s="10"/>
      <c r="B1004" s="10"/>
      <c r="C1004" s="67"/>
      <c r="D1004" s="10"/>
      <c r="L1004" s="10"/>
      <c r="M1004" s="10"/>
    </row>
    <row r="1005" spans="1:13" x14ac:dyDescent="0.3">
      <c r="A1005" s="10"/>
      <c r="B1005" s="10"/>
      <c r="C1005" s="67"/>
      <c r="D1005" s="10"/>
      <c r="L1005" s="10"/>
      <c r="M1005" s="10"/>
    </row>
    <row r="1006" spans="1:13" x14ac:dyDescent="0.3">
      <c r="A1006" s="10"/>
      <c r="B1006" s="10"/>
      <c r="C1006" s="67"/>
      <c r="D1006" s="10"/>
      <c r="L1006" s="10"/>
      <c r="M1006" s="10"/>
    </row>
    <row r="1007" spans="1:13" x14ac:dyDescent="0.3">
      <c r="A1007" s="10"/>
      <c r="B1007" s="10"/>
      <c r="C1007" s="67"/>
      <c r="D1007" s="10"/>
      <c r="L1007" s="10"/>
      <c r="M1007" s="10"/>
    </row>
    <row r="1008" spans="1:13" x14ac:dyDescent="0.3">
      <c r="A1008" s="10"/>
      <c r="B1008" s="10"/>
      <c r="C1008" s="67"/>
      <c r="D1008" s="10"/>
      <c r="L1008" s="10"/>
      <c r="M1008" s="10"/>
    </row>
    <row r="1009" spans="1:13" x14ac:dyDescent="0.3">
      <c r="A1009" s="10"/>
      <c r="B1009" s="10"/>
      <c r="C1009" s="67"/>
      <c r="D1009" s="10"/>
      <c r="L1009" s="10"/>
      <c r="M1009" s="10"/>
    </row>
    <row r="1010" spans="1:13" x14ac:dyDescent="0.3">
      <c r="A1010" s="10"/>
      <c r="B1010" s="10"/>
      <c r="C1010" s="67"/>
      <c r="D1010" s="10"/>
      <c r="L1010" s="10"/>
      <c r="M1010" s="10"/>
    </row>
    <row r="1011" spans="1:13" x14ac:dyDescent="0.3">
      <c r="A1011" s="10"/>
      <c r="B1011" s="10"/>
      <c r="C1011" s="67"/>
      <c r="D1011" s="10"/>
      <c r="L1011" s="10"/>
      <c r="M1011" s="10"/>
    </row>
    <row r="1012" spans="1:13" x14ac:dyDescent="0.3">
      <c r="A1012" s="10"/>
      <c r="B1012" s="10"/>
      <c r="C1012" s="67"/>
      <c r="D1012" s="10"/>
      <c r="L1012" s="10"/>
      <c r="M1012" s="10"/>
    </row>
    <row r="1013" spans="1:13" x14ac:dyDescent="0.3">
      <c r="A1013" s="10"/>
      <c r="B1013" s="10"/>
      <c r="C1013" s="67"/>
      <c r="D1013" s="10"/>
      <c r="L1013" s="10"/>
      <c r="M1013" s="10"/>
    </row>
    <row r="1014" spans="1:13" x14ac:dyDescent="0.3">
      <c r="A1014" s="10"/>
      <c r="B1014" s="10"/>
      <c r="C1014" s="67"/>
      <c r="D1014" s="10"/>
      <c r="L1014" s="10"/>
      <c r="M1014" s="10"/>
    </row>
    <row r="1015" spans="1:13" x14ac:dyDescent="0.3">
      <c r="A1015" s="10"/>
      <c r="B1015" s="10"/>
      <c r="C1015" s="67"/>
      <c r="D1015" s="10"/>
      <c r="L1015" s="10"/>
      <c r="M1015" s="10"/>
    </row>
    <row r="1016" spans="1:13" x14ac:dyDescent="0.3">
      <c r="A1016" s="10"/>
      <c r="B1016" s="10"/>
      <c r="C1016" s="67"/>
      <c r="D1016" s="10"/>
      <c r="L1016" s="10"/>
      <c r="M1016" s="10"/>
    </row>
    <row r="1017" spans="1:13" x14ac:dyDescent="0.3">
      <c r="A1017" s="10"/>
      <c r="B1017" s="10"/>
      <c r="C1017" s="67"/>
      <c r="D1017" s="10"/>
      <c r="L1017" s="10"/>
      <c r="M1017" s="10"/>
    </row>
    <row r="1018" spans="1:13" x14ac:dyDescent="0.3">
      <c r="A1018" s="10"/>
      <c r="B1018" s="10"/>
      <c r="C1018" s="67"/>
      <c r="D1018" s="10"/>
      <c r="L1018" s="10"/>
      <c r="M1018" s="10"/>
    </row>
    <row r="1019" spans="1:13" x14ac:dyDescent="0.3">
      <c r="A1019" s="10"/>
      <c r="B1019" s="10"/>
      <c r="C1019" s="67"/>
      <c r="D1019" s="10"/>
      <c r="L1019" s="10"/>
      <c r="M1019" s="10"/>
    </row>
    <row r="1020" spans="1:13" x14ac:dyDescent="0.3">
      <c r="A1020" s="10"/>
      <c r="B1020" s="10"/>
      <c r="C1020" s="67"/>
      <c r="D1020" s="10"/>
      <c r="L1020" s="10"/>
      <c r="M1020" s="10"/>
    </row>
    <row r="1021" spans="1:13" x14ac:dyDescent="0.3">
      <c r="A1021" s="10"/>
      <c r="B1021" s="10"/>
      <c r="C1021" s="67"/>
      <c r="D1021" s="10"/>
      <c r="L1021" s="10"/>
      <c r="M1021" s="10"/>
    </row>
    <row r="1022" spans="1:13" x14ac:dyDescent="0.3">
      <c r="A1022" s="10"/>
      <c r="B1022" s="10"/>
      <c r="C1022" s="67"/>
      <c r="D1022" s="10"/>
      <c r="L1022" s="10"/>
      <c r="M1022" s="10"/>
    </row>
    <row r="1023" spans="1:13" x14ac:dyDescent="0.3">
      <c r="A1023" s="10"/>
      <c r="B1023" s="10"/>
      <c r="C1023" s="67"/>
      <c r="D1023" s="10"/>
      <c r="L1023" s="10"/>
      <c r="M1023" s="10"/>
    </row>
    <row r="1024" spans="1:13" x14ac:dyDescent="0.3">
      <c r="A1024" s="10"/>
      <c r="B1024" s="10"/>
      <c r="C1024" s="67"/>
      <c r="D1024" s="10"/>
      <c r="L1024" s="10"/>
      <c r="M1024" s="10"/>
    </row>
    <row r="1025" spans="1:13" x14ac:dyDescent="0.3">
      <c r="A1025" s="10"/>
      <c r="B1025" s="10"/>
      <c r="C1025" s="67"/>
      <c r="D1025" s="10"/>
      <c r="L1025" s="10"/>
      <c r="M1025" s="10"/>
    </row>
    <row r="1026" spans="1:13" x14ac:dyDescent="0.3">
      <c r="A1026" s="10"/>
      <c r="B1026" s="10"/>
      <c r="C1026" s="67"/>
      <c r="D1026" s="10"/>
      <c r="L1026" s="10"/>
      <c r="M1026" s="10"/>
    </row>
    <row r="1027" spans="1:13" x14ac:dyDescent="0.3">
      <c r="A1027" s="10"/>
      <c r="B1027" s="10"/>
      <c r="C1027" s="67"/>
      <c r="D1027" s="10"/>
      <c r="L1027" s="10"/>
      <c r="M1027" s="10"/>
    </row>
    <row r="1028" spans="1:13" x14ac:dyDescent="0.3">
      <c r="A1028" s="10"/>
      <c r="B1028" s="10"/>
      <c r="C1028" s="67"/>
      <c r="D1028" s="10"/>
      <c r="L1028" s="10"/>
      <c r="M1028" s="10"/>
    </row>
    <row r="1029" spans="1:13" x14ac:dyDescent="0.3">
      <c r="A1029" s="10"/>
      <c r="B1029" s="10"/>
      <c r="C1029" s="67"/>
      <c r="D1029" s="10"/>
      <c r="L1029" s="10"/>
      <c r="M1029" s="10"/>
    </row>
    <row r="1030" spans="1:13" x14ac:dyDescent="0.3">
      <c r="A1030" s="10"/>
      <c r="B1030" s="10"/>
      <c r="C1030" s="67"/>
      <c r="D1030" s="10"/>
      <c r="L1030" s="10"/>
      <c r="M1030" s="10"/>
    </row>
    <row r="1031" spans="1:13" x14ac:dyDescent="0.3">
      <c r="A1031" s="10"/>
      <c r="B1031" s="10"/>
      <c r="C1031" s="67"/>
      <c r="D1031" s="10"/>
      <c r="L1031" s="10"/>
      <c r="M1031" s="10"/>
    </row>
    <row r="1032" spans="1:13" x14ac:dyDescent="0.3">
      <c r="A1032" s="10"/>
      <c r="B1032" s="10"/>
      <c r="C1032" s="67"/>
      <c r="D1032" s="10"/>
      <c r="L1032" s="10"/>
      <c r="M1032" s="10"/>
    </row>
    <row r="1033" spans="1:13" x14ac:dyDescent="0.3">
      <c r="A1033" s="10"/>
      <c r="B1033" s="10"/>
      <c r="C1033" s="67"/>
      <c r="D1033" s="10"/>
      <c r="L1033" s="10"/>
      <c r="M1033" s="10"/>
    </row>
    <row r="1034" spans="1:13" x14ac:dyDescent="0.3">
      <c r="A1034" s="10"/>
      <c r="B1034" s="10"/>
      <c r="C1034" s="67"/>
      <c r="D1034" s="10"/>
      <c r="L1034" s="10"/>
      <c r="M1034" s="10"/>
    </row>
    <row r="1035" spans="1:13" x14ac:dyDescent="0.3">
      <c r="A1035" s="10"/>
      <c r="B1035" s="10"/>
      <c r="C1035" s="67"/>
      <c r="D1035" s="10"/>
      <c r="L1035" s="10"/>
      <c r="M1035" s="10"/>
    </row>
    <row r="1036" spans="1:13" x14ac:dyDescent="0.3">
      <c r="A1036" s="10"/>
      <c r="B1036" s="10"/>
      <c r="C1036" s="67"/>
      <c r="D1036" s="10"/>
      <c r="L1036" s="10"/>
      <c r="M1036" s="10"/>
    </row>
    <row r="1037" spans="1:13" x14ac:dyDescent="0.3">
      <c r="A1037" s="10"/>
      <c r="B1037" s="10"/>
      <c r="C1037" s="67"/>
      <c r="D1037" s="10"/>
      <c r="L1037" s="10"/>
      <c r="M1037" s="10"/>
    </row>
    <row r="1038" spans="1:13" x14ac:dyDescent="0.3">
      <c r="A1038" s="10"/>
      <c r="B1038" s="10"/>
      <c r="C1038" s="67"/>
      <c r="D1038" s="10"/>
      <c r="L1038" s="10"/>
      <c r="M1038" s="10"/>
    </row>
    <row r="1039" spans="1:13" x14ac:dyDescent="0.3">
      <c r="A1039" s="10"/>
      <c r="B1039" s="10"/>
      <c r="C1039" s="67"/>
      <c r="D1039" s="10"/>
      <c r="L1039" s="10"/>
      <c r="M1039" s="10"/>
    </row>
    <row r="1040" spans="1:13" x14ac:dyDescent="0.3">
      <c r="A1040" s="10"/>
      <c r="B1040" s="10"/>
      <c r="C1040" s="67"/>
      <c r="D1040" s="10"/>
      <c r="L1040" s="10"/>
      <c r="M1040" s="10"/>
    </row>
    <row r="1041" spans="1:13" x14ac:dyDescent="0.3">
      <c r="A1041" s="10"/>
      <c r="B1041" s="10"/>
      <c r="C1041" s="67"/>
      <c r="D1041" s="10"/>
      <c r="L1041" s="10"/>
      <c r="M1041" s="10"/>
    </row>
    <row r="1042" spans="1:13" x14ac:dyDescent="0.3">
      <c r="A1042" s="10"/>
      <c r="B1042" s="10"/>
      <c r="C1042" s="67"/>
      <c r="D1042" s="10"/>
      <c r="L1042" s="10"/>
      <c r="M1042" s="10"/>
    </row>
    <row r="1043" spans="1:13" x14ac:dyDescent="0.3">
      <c r="A1043" s="10"/>
      <c r="B1043" s="10"/>
      <c r="C1043" s="67"/>
      <c r="D1043" s="10"/>
      <c r="L1043" s="10"/>
      <c r="M1043" s="10"/>
    </row>
    <row r="1044" spans="1:13" x14ac:dyDescent="0.3">
      <c r="A1044" s="10"/>
      <c r="B1044" s="10"/>
      <c r="C1044" s="67"/>
      <c r="D1044" s="10"/>
      <c r="L1044" s="10"/>
      <c r="M1044" s="10"/>
    </row>
    <row r="1045" spans="1:13" x14ac:dyDescent="0.3">
      <c r="A1045" s="10"/>
      <c r="B1045" s="10"/>
      <c r="C1045" s="67"/>
      <c r="D1045" s="10"/>
      <c r="L1045" s="10"/>
      <c r="M1045" s="10"/>
    </row>
    <row r="1046" spans="1:13" x14ac:dyDescent="0.3">
      <c r="A1046" s="10"/>
      <c r="B1046" s="10"/>
      <c r="C1046" s="67"/>
      <c r="D1046" s="10"/>
      <c r="L1046" s="10"/>
      <c r="M1046" s="10"/>
    </row>
    <row r="1047" spans="1:13" x14ac:dyDescent="0.3">
      <c r="A1047" s="10"/>
      <c r="B1047" s="10"/>
      <c r="C1047" s="67"/>
      <c r="D1047" s="10"/>
      <c r="L1047" s="10"/>
      <c r="M1047" s="10"/>
    </row>
    <row r="1048" spans="1:13" x14ac:dyDescent="0.3">
      <c r="A1048" s="10"/>
      <c r="B1048" s="10"/>
      <c r="C1048" s="67"/>
      <c r="D1048" s="10"/>
      <c r="L1048" s="10"/>
      <c r="M1048" s="10"/>
    </row>
    <row r="1049" spans="1:13" x14ac:dyDescent="0.3">
      <c r="A1049" s="10"/>
      <c r="B1049" s="10"/>
      <c r="C1049" s="67"/>
      <c r="D1049" s="10"/>
      <c r="L1049" s="10"/>
      <c r="M1049" s="10"/>
    </row>
    <row r="1050" spans="1:13" x14ac:dyDescent="0.3">
      <c r="A1050" s="10"/>
      <c r="B1050" s="10"/>
      <c r="C1050" s="67"/>
      <c r="D1050" s="10"/>
      <c r="L1050" s="10"/>
      <c r="M1050" s="10"/>
    </row>
    <row r="1051" spans="1:13" x14ac:dyDescent="0.3">
      <c r="A1051" s="10"/>
      <c r="B1051" s="10"/>
      <c r="C1051" s="67"/>
      <c r="D1051" s="10"/>
      <c r="L1051" s="10"/>
      <c r="M1051" s="10"/>
    </row>
    <row r="1052" spans="1:13" x14ac:dyDescent="0.3">
      <c r="A1052" s="10"/>
      <c r="B1052" s="10"/>
      <c r="C1052" s="67"/>
      <c r="D1052" s="10"/>
      <c r="L1052" s="10"/>
      <c r="M1052" s="10"/>
    </row>
    <row r="1053" spans="1:13" x14ac:dyDescent="0.3">
      <c r="A1053" s="10"/>
      <c r="B1053" s="10"/>
      <c r="C1053" s="67"/>
      <c r="D1053" s="10"/>
      <c r="L1053" s="10"/>
      <c r="M1053" s="10"/>
    </row>
    <row r="1054" spans="1:13" x14ac:dyDescent="0.3">
      <c r="A1054" s="10"/>
      <c r="B1054" s="10"/>
      <c r="C1054" s="67"/>
      <c r="D1054" s="10"/>
      <c r="L1054" s="10"/>
      <c r="M1054" s="10"/>
    </row>
    <row r="1055" spans="1:13" x14ac:dyDescent="0.3">
      <c r="A1055" s="10"/>
      <c r="B1055" s="10"/>
      <c r="C1055" s="67"/>
      <c r="D1055" s="10"/>
      <c r="L1055" s="10"/>
      <c r="M1055" s="10"/>
    </row>
    <row r="1056" spans="1:13" x14ac:dyDescent="0.3">
      <c r="A1056" s="10"/>
      <c r="B1056" s="10"/>
      <c r="C1056" s="67"/>
      <c r="D1056" s="10"/>
      <c r="L1056" s="10"/>
      <c r="M1056" s="10"/>
    </row>
    <row r="1057" spans="1:13" x14ac:dyDescent="0.3">
      <c r="A1057" s="10"/>
      <c r="B1057" s="10"/>
      <c r="C1057" s="67"/>
      <c r="D1057" s="10"/>
      <c r="L1057" s="10"/>
      <c r="M1057" s="10"/>
    </row>
    <row r="1058" spans="1:13" x14ac:dyDescent="0.3">
      <c r="A1058" s="10"/>
      <c r="B1058" s="10"/>
      <c r="C1058" s="67"/>
      <c r="D1058" s="10"/>
      <c r="L1058" s="10"/>
      <c r="M1058" s="10"/>
    </row>
    <row r="1059" spans="1:13" x14ac:dyDescent="0.3">
      <c r="A1059" s="10"/>
      <c r="B1059" s="10"/>
      <c r="C1059" s="67"/>
      <c r="D1059" s="10"/>
      <c r="L1059" s="10"/>
      <c r="M1059" s="10"/>
    </row>
    <row r="1060" spans="1:13" x14ac:dyDescent="0.3">
      <c r="A1060" s="10"/>
      <c r="B1060" s="10"/>
      <c r="C1060" s="67"/>
      <c r="D1060" s="10"/>
      <c r="L1060" s="10"/>
      <c r="M1060" s="10"/>
    </row>
    <row r="1061" spans="1:13" x14ac:dyDescent="0.3">
      <c r="A1061" s="10"/>
      <c r="B1061" s="10"/>
      <c r="C1061" s="67"/>
      <c r="D1061" s="10"/>
      <c r="L1061" s="10"/>
      <c r="M1061" s="10"/>
    </row>
    <row r="1062" spans="1:13" x14ac:dyDescent="0.3">
      <c r="A1062" s="10"/>
      <c r="B1062" s="10"/>
      <c r="C1062" s="67"/>
      <c r="D1062" s="10"/>
      <c r="L1062" s="10"/>
      <c r="M1062" s="10"/>
    </row>
    <row r="1063" spans="1:13" x14ac:dyDescent="0.3">
      <c r="A1063" s="10"/>
      <c r="B1063" s="10"/>
      <c r="C1063" s="67"/>
      <c r="D1063" s="10"/>
      <c r="L1063" s="10"/>
      <c r="M1063" s="10"/>
    </row>
    <row r="1064" spans="1:13" x14ac:dyDescent="0.3">
      <c r="A1064" s="10"/>
      <c r="B1064" s="10"/>
      <c r="C1064" s="67"/>
      <c r="D1064" s="10"/>
      <c r="L1064" s="10"/>
      <c r="M1064" s="10"/>
    </row>
    <row r="1065" spans="1:13" x14ac:dyDescent="0.3">
      <c r="A1065" s="10"/>
      <c r="B1065" s="10"/>
      <c r="C1065" s="67"/>
      <c r="D1065" s="10"/>
      <c r="L1065" s="10"/>
      <c r="M1065" s="10"/>
    </row>
    <row r="1066" spans="1:13" x14ac:dyDescent="0.3">
      <c r="A1066" s="10"/>
      <c r="B1066" s="10"/>
      <c r="C1066" s="67"/>
      <c r="D1066" s="10"/>
      <c r="L1066" s="10"/>
      <c r="M1066" s="10"/>
    </row>
    <row r="1067" spans="1:13" x14ac:dyDescent="0.3">
      <c r="A1067" s="10"/>
      <c r="B1067" s="10"/>
      <c r="C1067" s="67"/>
      <c r="D1067" s="10"/>
      <c r="L1067" s="10"/>
      <c r="M1067" s="10"/>
    </row>
    <row r="1068" spans="1:13" x14ac:dyDescent="0.3">
      <c r="A1068" s="10"/>
      <c r="B1068" s="10"/>
      <c r="C1068" s="67"/>
      <c r="D1068" s="10"/>
      <c r="L1068" s="10"/>
      <c r="M1068" s="10"/>
    </row>
    <row r="1069" spans="1:13" x14ac:dyDescent="0.3">
      <c r="A1069" s="10"/>
      <c r="B1069" s="10"/>
      <c r="C1069" s="67"/>
      <c r="D1069" s="10"/>
      <c r="L1069" s="10"/>
      <c r="M1069" s="10"/>
    </row>
    <row r="1070" spans="1:13" x14ac:dyDescent="0.3">
      <c r="A1070" s="10"/>
      <c r="B1070" s="10"/>
      <c r="C1070" s="67"/>
      <c r="D1070" s="10"/>
      <c r="L1070" s="10"/>
      <c r="M1070" s="10"/>
    </row>
    <row r="1071" spans="1:13" x14ac:dyDescent="0.3">
      <c r="A1071" s="10"/>
      <c r="B1071" s="10"/>
      <c r="C1071" s="67"/>
      <c r="D1071" s="10"/>
      <c r="L1071" s="10"/>
      <c r="M1071" s="10"/>
    </row>
    <row r="1072" spans="1:13" x14ac:dyDescent="0.3">
      <c r="A1072" s="10"/>
      <c r="B1072" s="10"/>
      <c r="C1072" s="67"/>
      <c r="D1072" s="10"/>
      <c r="L1072" s="10"/>
      <c r="M1072" s="10"/>
    </row>
    <row r="1073" spans="1:13" x14ac:dyDescent="0.3">
      <c r="A1073" s="10"/>
      <c r="B1073" s="10"/>
      <c r="C1073" s="67"/>
      <c r="D1073" s="10"/>
      <c r="L1073" s="10"/>
      <c r="M1073" s="10"/>
    </row>
    <row r="1074" spans="1:13" x14ac:dyDescent="0.3">
      <c r="A1074" s="10"/>
      <c r="B1074" s="10"/>
      <c r="C1074" s="67"/>
      <c r="D1074" s="10"/>
      <c r="L1074" s="10"/>
      <c r="M1074" s="10"/>
    </row>
    <row r="1075" spans="1:13" x14ac:dyDescent="0.3">
      <c r="A1075" s="10"/>
      <c r="B1075" s="10"/>
      <c r="C1075" s="67"/>
      <c r="D1075" s="10"/>
      <c r="L1075" s="10"/>
      <c r="M1075" s="10"/>
    </row>
    <row r="1076" spans="1:13" x14ac:dyDescent="0.3">
      <c r="A1076" s="10"/>
      <c r="B1076" s="10"/>
      <c r="C1076" s="67"/>
      <c r="D1076" s="10"/>
      <c r="L1076" s="10"/>
      <c r="M1076" s="10"/>
    </row>
    <row r="1077" spans="1:13" x14ac:dyDescent="0.3">
      <c r="A1077" s="10"/>
      <c r="B1077" s="10"/>
      <c r="C1077" s="67"/>
      <c r="D1077" s="10"/>
      <c r="L1077" s="10"/>
      <c r="M1077" s="10"/>
    </row>
    <row r="1078" spans="1:13" x14ac:dyDescent="0.3">
      <c r="A1078" s="10"/>
      <c r="B1078" s="10"/>
      <c r="C1078" s="67"/>
      <c r="D1078" s="10"/>
      <c r="L1078" s="10"/>
      <c r="M1078" s="10"/>
    </row>
    <row r="1079" spans="1:13" x14ac:dyDescent="0.3">
      <c r="A1079" s="10"/>
      <c r="B1079" s="10"/>
      <c r="C1079" s="67"/>
      <c r="D1079" s="10"/>
      <c r="L1079" s="10"/>
      <c r="M1079" s="10"/>
    </row>
    <row r="1080" spans="1:13" x14ac:dyDescent="0.3">
      <c r="A1080" s="10"/>
      <c r="B1080" s="10"/>
      <c r="C1080" s="67"/>
      <c r="D1080" s="10"/>
      <c r="L1080" s="10"/>
      <c r="M1080" s="10"/>
    </row>
    <row r="1081" spans="1:13" x14ac:dyDescent="0.3">
      <c r="A1081" s="10"/>
      <c r="B1081" s="10"/>
      <c r="C1081" s="67"/>
      <c r="D1081" s="10"/>
      <c r="L1081" s="10"/>
      <c r="M1081" s="10"/>
    </row>
    <row r="1082" spans="1:13" x14ac:dyDescent="0.3">
      <c r="A1082" s="10"/>
      <c r="B1082" s="10"/>
      <c r="C1082" s="67"/>
      <c r="D1082" s="10"/>
      <c r="L1082" s="10"/>
      <c r="M1082" s="10"/>
    </row>
    <row r="1083" spans="1:13" x14ac:dyDescent="0.3">
      <c r="A1083" s="10"/>
      <c r="B1083" s="10"/>
      <c r="C1083" s="67"/>
      <c r="D1083" s="10"/>
      <c r="L1083" s="10"/>
      <c r="M1083" s="10"/>
    </row>
    <row r="1084" spans="1:13" x14ac:dyDescent="0.3">
      <c r="A1084" s="10"/>
      <c r="B1084" s="10"/>
      <c r="C1084" s="67"/>
      <c r="D1084" s="10"/>
      <c r="L1084" s="10"/>
      <c r="M1084" s="10"/>
    </row>
    <row r="1085" spans="1:13" x14ac:dyDescent="0.3">
      <c r="A1085" s="10"/>
      <c r="B1085" s="10"/>
      <c r="C1085" s="67"/>
      <c r="D1085" s="10"/>
      <c r="L1085" s="10"/>
      <c r="M1085" s="10"/>
    </row>
    <row r="1086" spans="1:13" x14ac:dyDescent="0.3">
      <c r="A1086" s="10"/>
      <c r="B1086" s="10"/>
      <c r="C1086" s="67"/>
      <c r="D1086" s="10"/>
      <c r="L1086" s="10"/>
      <c r="M1086" s="10"/>
    </row>
    <row r="1087" spans="1:13" x14ac:dyDescent="0.3">
      <c r="A1087" s="10"/>
      <c r="B1087" s="10"/>
      <c r="C1087" s="67"/>
      <c r="D1087" s="10"/>
      <c r="L1087" s="10"/>
      <c r="M1087" s="10"/>
    </row>
    <row r="1088" spans="1:13" x14ac:dyDescent="0.3">
      <c r="A1088" s="10"/>
      <c r="B1088" s="10"/>
      <c r="C1088" s="67"/>
      <c r="D1088" s="10"/>
      <c r="L1088" s="10"/>
      <c r="M1088" s="10"/>
    </row>
    <row r="1089" spans="1:13" x14ac:dyDescent="0.3">
      <c r="A1089" s="10"/>
      <c r="B1089" s="10"/>
      <c r="C1089" s="67"/>
      <c r="D1089" s="10"/>
      <c r="L1089" s="10"/>
      <c r="M1089" s="10"/>
    </row>
    <row r="1090" spans="1:13" x14ac:dyDescent="0.3">
      <c r="A1090" s="10"/>
      <c r="B1090" s="10"/>
      <c r="C1090" s="67"/>
      <c r="D1090" s="10"/>
      <c r="L1090" s="10"/>
      <c r="M1090" s="10"/>
    </row>
    <row r="1091" spans="1:13" x14ac:dyDescent="0.3">
      <c r="A1091" s="10"/>
      <c r="B1091" s="10"/>
      <c r="C1091" s="67"/>
      <c r="D1091" s="10"/>
      <c r="L1091" s="10"/>
      <c r="M1091" s="10"/>
    </row>
    <row r="1092" spans="1:13" x14ac:dyDescent="0.3">
      <c r="A1092" s="10"/>
      <c r="B1092" s="10"/>
      <c r="C1092" s="67"/>
      <c r="D1092" s="10"/>
      <c r="L1092" s="10"/>
      <c r="M1092" s="10"/>
    </row>
    <row r="1093" spans="1:13" x14ac:dyDescent="0.3">
      <c r="A1093" s="10"/>
      <c r="B1093" s="10"/>
      <c r="C1093" s="67"/>
      <c r="D1093" s="10"/>
      <c r="L1093" s="10"/>
      <c r="M1093" s="10"/>
    </row>
    <row r="1094" spans="1:13" x14ac:dyDescent="0.3">
      <c r="A1094" s="10"/>
      <c r="B1094" s="10"/>
      <c r="C1094" s="67"/>
      <c r="D1094" s="10"/>
      <c r="L1094" s="10"/>
      <c r="M1094" s="10"/>
    </row>
    <row r="1095" spans="1:13" x14ac:dyDescent="0.3">
      <c r="A1095" s="10"/>
      <c r="B1095" s="10"/>
      <c r="C1095" s="67"/>
      <c r="D1095" s="10"/>
      <c r="L1095" s="10"/>
      <c r="M1095" s="10"/>
    </row>
    <row r="1096" spans="1:13" x14ac:dyDescent="0.3">
      <c r="A1096" s="10"/>
      <c r="B1096" s="10"/>
      <c r="C1096" s="67"/>
      <c r="D1096" s="10"/>
      <c r="L1096" s="10"/>
      <c r="M1096" s="10"/>
    </row>
    <row r="1097" spans="1:13" x14ac:dyDescent="0.3">
      <c r="A1097" s="10"/>
      <c r="B1097" s="10"/>
      <c r="C1097" s="67"/>
      <c r="D1097" s="10"/>
      <c r="L1097" s="10"/>
      <c r="M1097" s="10"/>
    </row>
    <row r="1098" spans="1:13" x14ac:dyDescent="0.3">
      <c r="A1098" s="10"/>
      <c r="B1098" s="10"/>
      <c r="C1098" s="67"/>
      <c r="D1098" s="10"/>
      <c r="L1098" s="10"/>
      <c r="M1098" s="10"/>
    </row>
    <row r="1099" spans="1:13" x14ac:dyDescent="0.3">
      <c r="A1099" s="10"/>
      <c r="B1099" s="10"/>
      <c r="C1099" s="67"/>
      <c r="D1099" s="10"/>
      <c r="L1099" s="10"/>
      <c r="M1099" s="10"/>
    </row>
    <row r="1100" spans="1:13" x14ac:dyDescent="0.3">
      <c r="A1100" s="10"/>
      <c r="B1100" s="10"/>
      <c r="C1100" s="67"/>
      <c r="D1100" s="10"/>
      <c r="L1100" s="10"/>
      <c r="M1100" s="10"/>
    </row>
    <row r="1101" spans="1:13" x14ac:dyDescent="0.3">
      <c r="A1101" s="10"/>
      <c r="B1101" s="10"/>
      <c r="C1101" s="67"/>
      <c r="D1101" s="10"/>
      <c r="L1101" s="10"/>
      <c r="M1101" s="10"/>
    </row>
    <row r="1102" spans="1:13" x14ac:dyDescent="0.3">
      <c r="A1102" s="10"/>
      <c r="B1102" s="10"/>
      <c r="C1102" s="67"/>
      <c r="D1102" s="10"/>
      <c r="L1102" s="10"/>
      <c r="M1102" s="10"/>
    </row>
    <row r="1103" spans="1:13" x14ac:dyDescent="0.3">
      <c r="A1103" s="10"/>
      <c r="B1103" s="10"/>
      <c r="C1103" s="67"/>
      <c r="D1103" s="10"/>
      <c r="L1103" s="10"/>
      <c r="M1103" s="10"/>
    </row>
    <row r="1104" spans="1:13" x14ac:dyDescent="0.3">
      <c r="A1104" s="10"/>
      <c r="B1104" s="10"/>
      <c r="C1104" s="67"/>
      <c r="D1104" s="10"/>
      <c r="L1104" s="10"/>
      <c r="M1104" s="10"/>
    </row>
    <row r="1105" spans="1:13" x14ac:dyDescent="0.3">
      <c r="A1105" s="10"/>
      <c r="B1105" s="10"/>
      <c r="C1105" s="67"/>
      <c r="D1105" s="10"/>
      <c r="L1105" s="10"/>
      <c r="M1105" s="10"/>
    </row>
    <row r="1106" spans="1:13" x14ac:dyDescent="0.3">
      <c r="A1106" s="10"/>
      <c r="B1106" s="10"/>
      <c r="C1106" s="67"/>
      <c r="D1106" s="10"/>
      <c r="L1106" s="10"/>
      <c r="M1106" s="10"/>
    </row>
    <row r="1107" spans="1:13" x14ac:dyDescent="0.3">
      <c r="A1107" s="10"/>
      <c r="B1107" s="10"/>
      <c r="C1107" s="67"/>
      <c r="D1107" s="10"/>
      <c r="L1107" s="10"/>
      <c r="M1107" s="10"/>
    </row>
    <row r="1108" spans="1:13" x14ac:dyDescent="0.3">
      <c r="A1108" s="10"/>
      <c r="B1108" s="10"/>
      <c r="C1108" s="67"/>
      <c r="D1108" s="10"/>
      <c r="L1108" s="10"/>
      <c r="M1108" s="10"/>
    </row>
    <row r="1109" spans="1:13" x14ac:dyDescent="0.3">
      <c r="A1109" s="10"/>
      <c r="B1109" s="10"/>
      <c r="C1109" s="67"/>
      <c r="D1109" s="10"/>
      <c r="L1109" s="10"/>
      <c r="M1109" s="10"/>
    </row>
    <row r="1110" spans="1:13" x14ac:dyDescent="0.3">
      <c r="A1110" s="10"/>
      <c r="B1110" s="10"/>
      <c r="C1110" s="67"/>
      <c r="D1110" s="10"/>
      <c r="L1110" s="10"/>
      <c r="M1110" s="10"/>
    </row>
    <row r="1111" spans="1:13" x14ac:dyDescent="0.3">
      <c r="A1111" s="10"/>
      <c r="B1111" s="10"/>
      <c r="C1111" s="67"/>
      <c r="D1111" s="10"/>
      <c r="L1111" s="10"/>
      <c r="M1111" s="10"/>
    </row>
    <row r="1112" spans="1:13" x14ac:dyDescent="0.3">
      <c r="A1112" s="10"/>
      <c r="B1112" s="10"/>
      <c r="C1112" s="67"/>
      <c r="D1112" s="10"/>
      <c r="L1112" s="10"/>
      <c r="M1112" s="10"/>
    </row>
    <row r="1113" spans="1:13" x14ac:dyDescent="0.3">
      <c r="A1113" s="10"/>
      <c r="B1113" s="10"/>
      <c r="C1113" s="67"/>
      <c r="D1113" s="10"/>
      <c r="L1113" s="10"/>
      <c r="M1113" s="10"/>
    </row>
    <row r="1114" spans="1:13" x14ac:dyDescent="0.3">
      <c r="A1114" s="10"/>
      <c r="B1114" s="10"/>
      <c r="C1114" s="67"/>
      <c r="D1114" s="10"/>
      <c r="L1114" s="10"/>
      <c r="M1114" s="10"/>
    </row>
    <row r="1115" spans="1:13" x14ac:dyDescent="0.3">
      <c r="A1115" s="10"/>
      <c r="B1115" s="10"/>
      <c r="C1115" s="67"/>
      <c r="D1115" s="10"/>
      <c r="L1115" s="10"/>
      <c r="M1115" s="10"/>
    </row>
    <row r="1116" spans="1:13" x14ac:dyDescent="0.3">
      <c r="A1116" s="10"/>
      <c r="B1116" s="10"/>
      <c r="C1116" s="67"/>
      <c r="D1116" s="10"/>
      <c r="L1116" s="10"/>
      <c r="M1116" s="10"/>
    </row>
    <row r="1117" spans="1:13" x14ac:dyDescent="0.3">
      <c r="A1117" s="10"/>
      <c r="B1117" s="10"/>
      <c r="C1117" s="67"/>
      <c r="D1117" s="10"/>
      <c r="L1117" s="10"/>
      <c r="M1117" s="10"/>
    </row>
    <row r="1118" spans="1:13" x14ac:dyDescent="0.3">
      <c r="A1118" s="10"/>
      <c r="B1118" s="10"/>
      <c r="C1118" s="67"/>
      <c r="D1118" s="10"/>
      <c r="L1118" s="10"/>
      <c r="M1118" s="10"/>
    </row>
    <row r="1119" spans="1:13" x14ac:dyDescent="0.3">
      <c r="A1119" s="10"/>
      <c r="B1119" s="10"/>
      <c r="C1119" s="67"/>
      <c r="D1119" s="10"/>
      <c r="L1119" s="10"/>
      <c r="M1119" s="10"/>
    </row>
    <row r="1120" spans="1:13" x14ac:dyDescent="0.3">
      <c r="A1120" s="10"/>
      <c r="B1120" s="10"/>
      <c r="C1120" s="67"/>
      <c r="D1120" s="10"/>
      <c r="L1120" s="10"/>
      <c r="M1120" s="10"/>
    </row>
    <row r="1121" spans="1:13" x14ac:dyDescent="0.3">
      <c r="A1121" s="10"/>
      <c r="B1121" s="10"/>
      <c r="C1121" s="67"/>
      <c r="D1121" s="10"/>
      <c r="L1121" s="10"/>
      <c r="M1121" s="10"/>
    </row>
    <row r="1122" spans="1:13" x14ac:dyDescent="0.3">
      <c r="A1122" s="10"/>
      <c r="B1122" s="10"/>
      <c r="C1122" s="67"/>
      <c r="D1122" s="10"/>
      <c r="L1122" s="10"/>
      <c r="M1122" s="10"/>
    </row>
    <row r="1123" spans="1:13" x14ac:dyDescent="0.3">
      <c r="A1123" s="10"/>
      <c r="B1123" s="10"/>
      <c r="C1123" s="67"/>
      <c r="D1123" s="10"/>
      <c r="L1123" s="10"/>
      <c r="M1123" s="10"/>
    </row>
    <row r="1124" spans="1:13" x14ac:dyDescent="0.3">
      <c r="A1124" s="10"/>
      <c r="B1124" s="10"/>
      <c r="C1124" s="67"/>
      <c r="D1124" s="10"/>
      <c r="L1124" s="10"/>
      <c r="M1124" s="10"/>
    </row>
    <row r="1125" spans="1:13" x14ac:dyDescent="0.3">
      <c r="A1125" s="10"/>
      <c r="B1125" s="10"/>
      <c r="C1125" s="67"/>
      <c r="D1125" s="10"/>
      <c r="L1125" s="10"/>
      <c r="M1125" s="10"/>
    </row>
    <row r="1126" spans="1:13" x14ac:dyDescent="0.3">
      <c r="A1126" s="10"/>
      <c r="B1126" s="10"/>
      <c r="C1126" s="67"/>
      <c r="D1126" s="10"/>
      <c r="L1126" s="10"/>
      <c r="M1126" s="10"/>
    </row>
    <row r="1127" spans="1:13" x14ac:dyDescent="0.3">
      <c r="A1127" s="10"/>
      <c r="B1127" s="10"/>
      <c r="C1127" s="67"/>
      <c r="D1127" s="10"/>
      <c r="L1127" s="10"/>
      <c r="M1127" s="10"/>
    </row>
    <row r="1128" spans="1:13" x14ac:dyDescent="0.3">
      <c r="A1128" s="10"/>
      <c r="B1128" s="10"/>
      <c r="C1128" s="67"/>
      <c r="D1128" s="10"/>
      <c r="L1128" s="10"/>
      <c r="M1128" s="10"/>
    </row>
    <row r="1129" spans="1:13" x14ac:dyDescent="0.3">
      <c r="A1129" s="10"/>
      <c r="B1129" s="10"/>
      <c r="C1129" s="67"/>
      <c r="D1129" s="10"/>
      <c r="L1129" s="10"/>
      <c r="M1129" s="10"/>
    </row>
    <row r="1130" spans="1:13" x14ac:dyDescent="0.3">
      <c r="A1130" s="10"/>
      <c r="B1130" s="10"/>
      <c r="C1130" s="67"/>
      <c r="D1130" s="10"/>
      <c r="L1130" s="10"/>
      <c r="M1130" s="10"/>
    </row>
    <row r="1131" spans="1:13" x14ac:dyDescent="0.3">
      <c r="A1131" s="10"/>
      <c r="B1131" s="10"/>
      <c r="C1131" s="67"/>
      <c r="D1131" s="10"/>
      <c r="L1131" s="10"/>
      <c r="M1131" s="10"/>
    </row>
    <row r="1132" spans="1:13" x14ac:dyDescent="0.3">
      <c r="A1132" s="10"/>
      <c r="B1132" s="10"/>
      <c r="C1132" s="67"/>
      <c r="D1132" s="10"/>
      <c r="L1132" s="10"/>
      <c r="M1132" s="10"/>
    </row>
    <row r="1133" spans="1:13" x14ac:dyDescent="0.3">
      <c r="A1133" s="10"/>
      <c r="B1133" s="10"/>
      <c r="C1133" s="67"/>
      <c r="D1133" s="10"/>
      <c r="L1133" s="10"/>
      <c r="M1133" s="10"/>
    </row>
    <row r="1134" spans="1:13" x14ac:dyDescent="0.3">
      <c r="A1134" s="10"/>
      <c r="B1134" s="10"/>
      <c r="C1134" s="67"/>
      <c r="D1134" s="10"/>
      <c r="L1134" s="10"/>
      <c r="M1134" s="10"/>
    </row>
    <row r="1135" spans="1:13" x14ac:dyDescent="0.3">
      <c r="A1135" s="10"/>
      <c r="B1135" s="10"/>
      <c r="C1135" s="67"/>
      <c r="D1135" s="10"/>
      <c r="L1135" s="10"/>
      <c r="M1135" s="10"/>
    </row>
    <row r="1136" spans="1:13" x14ac:dyDescent="0.3">
      <c r="A1136" s="10"/>
      <c r="B1136" s="10"/>
      <c r="C1136" s="67"/>
      <c r="D1136" s="10"/>
      <c r="L1136" s="10"/>
      <c r="M1136" s="10"/>
    </row>
    <row r="1137" spans="1:13" x14ac:dyDescent="0.3">
      <c r="A1137" s="10"/>
      <c r="B1137" s="10"/>
      <c r="C1137" s="67"/>
      <c r="D1137" s="10"/>
      <c r="L1137" s="10"/>
      <c r="M1137" s="10"/>
    </row>
    <row r="1138" spans="1:13" x14ac:dyDescent="0.3">
      <c r="A1138" s="10"/>
      <c r="B1138" s="10"/>
      <c r="C1138" s="67"/>
      <c r="D1138" s="10"/>
      <c r="L1138" s="10"/>
      <c r="M1138" s="10"/>
    </row>
    <row r="1139" spans="1:13" x14ac:dyDescent="0.3">
      <c r="A1139" s="10"/>
      <c r="B1139" s="10"/>
      <c r="C1139" s="67"/>
      <c r="D1139" s="10"/>
      <c r="L1139" s="10"/>
      <c r="M1139" s="10"/>
    </row>
    <row r="1140" spans="1:13" x14ac:dyDescent="0.3">
      <c r="A1140" s="10"/>
      <c r="B1140" s="10"/>
      <c r="C1140" s="67"/>
      <c r="D1140" s="10"/>
      <c r="L1140" s="10"/>
      <c r="M1140" s="10"/>
    </row>
    <row r="1141" spans="1:13" x14ac:dyDescent="0.3">
      <c r="A1141" s="10"/>
      <c r="B1141" s="10"/>
      <c r="C1141" s="67"/>
      <c r="D1141" s="10"/>
      <c r="L1141" s="10"/>
      <c r="M1141" s="10"/>
    </row>
    <row r="1142" spans="1:13" x14ac:dyDescent="0.3">
      <c r="A1142" s="10"/>
      <c r="B1142" s="10"/>
      <c r="C1142" s="67"/>
      <c r="D1142" s="10"/>
      <c r="L1142" s="10"/>
      <c r="M1142" s="10"/>
    </row>
    <row r="1143" spans="1:13" x14ac:dyDescent="0.3">
      <c r="A1143" s="10"/>
      <c r="B1143" s="10"/>
      <c r="C1143" s="67"/>
      <c r="D1143" s="10"/>
      <c r="L1143" s="10"/>
      <c r="M1143" s="10"/>
    </row>
    <row r="1144" spans="1:13" x14ac:dyDescent="0.3">
      <c r="A1144" s="10"/>
      <c r="B1144" s="10"/>
      <c r="C1144" s="67"/>
      <c r="D1144" s="10"/>
      <c r="L1144" s="10"/>
      <c r="M1144" s="10"/>
    </row>
    <row r="1145" spans="1:13" x14ac:dyDescent="0.3">
      <c r="A1145" s="10"/>
      <c r="B1145" s="10"/>
      <c r="C1145" s="67"/>
      <c r="D1145" s="10"/>
      <c r="L1145" s="10"/>
      <c r="M1145" s="10"/>
    </row>
    <row r="1146" spans="1:13" x14ac:dyDescent="0.3">
      <c r="A1146" s="10"/>
      <c r="B1146" s="10"/>
      <c r="C1146" s="67"/>
      <c r="D1146" s="10"/>
      <c r="L1146" s="10"/>
      <c r="M1146" s="10"/>
    </row>
    <row r="1147" spans="1:13" x14ac:dyDescent="0.3">
      <c r="A1147" s="10"/>
      <c r="B1147" s="10"/>
      <c r="C1147" s="67"/>
      <c r="D1147" s="10"/>
      <c r="L1147" s="10"/>
      <c r="M1147" s="10"/>
    </row>
    <row r="1148" spans="1:13" x14ac:dyDescent="0.3">
      <c r="A1148" s="10"/>
      <c r="B1148" s="10"/>
      <c r="C1148" s="67"/>
      <c r="D1148" s="10"/>
      <c r="L1148" s="10"/>
      <c r="M1148" s="10"/>
    </row>
    <row r="1149" spans="1:13" x14ac:dyDescent="0.3">
      <c r="A1149" s="10"/>
      <c r="B1149" s="10"/>
      <c r="C1149" s="67"/>
      <c r="D1149" s="10"/>
      <c r="L1149" s="10"/>
      <c r="M1149" s="10"/>
    </row>
    <row r="1150" spans="1:13" x14ac:dyDescent="0.3">
      <c r="A1150" s="10"/>
      <c r="B1150" s="10"/>
      <c r="C1150" s="67"/>
      <c r="D1150" s="10"/>
      <c r="L1150" s="10"/>
      <c r="M1150" s="10"/>
    </row>
    <row r="1151" spans="1:13" x14ac:dyDescent="0.3">
      <c r="A1151" s="10"/>
      <c r="B1151" s="10"/>
      <c r="C1151" s="67"/>
      <c r="D1151" s="10"/>
      <c r="L1151" s="10"/>
      <c r="M1151" s="10"/>
    </row>
    <row r="1152" spans="1:13" x14ac:dyDescent="0.3">
      <c r="A1152" s="10"/>
      <c r="B1152" s="10"/>
      <c r="C1152" s="67"/>
      <c r="D1152" s="10"/>
      <c r="L1152" s="10"/>
      <c r="M1152" s="10"/>
    </row>
    <row r="1153" spans="1:13" x14ac:dyDescent="0.3">
      <c r="A1153" s="10"/>
      <c r="B1153" s="10"/>
      <c r="C1153" s="67"/>
      <c r="D1153" s="10"/>
      <c r="L1153" s="10"/>
      <c r="M1153" s="10"/>
    </row>
    <row r="1154" spans="1:13" x14ac:dyDescent="0.3">
      <c r="A1154" s="10"/>
      <c r="B1154" s="10"/>
      <c r="C1154" s="67"/>
      <c r="D1154" s="10"/>
      <c r="L1154" s="10"/>
      <c r="M1154" s="10"/>
    </row>
    <row r="1155" spans="1:13" x14ac:dyDescent="0.3">
      <c r="A1155" s="10"/>
      <c r="B1155" s="10"/>
      <c r="C1155" s="67"/>
      <c r="D1155" s="10"/>
      <c r="L1155" s="10"/>
      <c r="M1155" s="10"/>
    </row>
    <row r="1156" spans="1:13" x14ac:dyDescent="0.3">
      <c r="A1156" s="10"/>
      <c r="B1156" s="10"/>
      <c r="C1156" s="67"/>
      <c r="D1156" s="10"/>
      <c r="L1156" s="10"/>
      <c r="M1156" s="10"/>
    </row>
    <row r="1157" spans="1:13" x14ac:dyDescent="0.3">
      <c r="A1157" s="10"/>
      <c r="B1157" s="10"/>
      <c r="C1157" s="67"/>
      <c r="D1157" s="10"/>
      <c r="L1157" s="10"/>
      <c r="M1157" s="10"/>
    </row>
    <row r="1158" spans="1:13" x14ac:dyDescent="0.3">
      <c r="A1158" s="10"/>
      <c r="B1158" s="10"/>
      <c r="C1158" s="67"/>
      <c r="D1158" s="10"/>
      <c r="L1158" s="10"/>
      <c r="M1158" s="10"/>
    </row>
    <row r="1159" spans="1:13" x14ac:dyDescent="0.3">
      <c r="A1159" s="10"/>
      <c r="B1159" s="10"/>
      <c r="C1159" s="67"/>
      <c r="D1159" s="10"/>
      <c r="L1159" s="10"/>
      <c r="M1159" s="10"/>
    </row>
    <row r="1160" spans="1:13" x14ac:dyDescent="0.3">
      <c r="A1160" s="10"/>
      <c r="B1160" s="10"/>
      <c r="C1160" s="67"/>
      <c r="D1160" s="10"/>
      <c r="L1160" s="10"/>
      <c r="M1160" s="10"/>
    </row>
    <row r="1161" spans="1:13" x14ac:dyDescent="0.3">
      <c r="A1161" s="10"/>
      <c r="B1161" s="10"/>
      <c r="C1161" s="67"/>
      <c r="D1161" s="10"/>
      <c r="L1161" s="10"/>
      <c r="M1161" s="10"/>
    </row>
    <row r="1162" spans="1:13" x14ac:dyDescent="0.3">
      <c r="A1162" s="10"/>
      <c r="B1162" s="10"/>
      <c r="C1162" s="67"/>
      <c r="D1162" s="10"/>
      <c r="L1162" s="10"/>
      <c r="M1162" s="10"/>
    </row>
    <row r="1163" spans="1:13" x14ac:dyDescent="0.3">
      <c r="A1163" s="10"/>
      <c r="B1163" s="10"/>
      <c r="C1163" s="67"/>
      <c r="D1163" s="10"/>
      <c r="L1163" s="10"/>
      <c r="M1163" s="10"/>
    </row>
    <row r="1164" spans="1:13" x14ac:dyDescent="0.3">
      <c r="A1164" s="10"/>
      <c r="B1164" s="10"/>
      <c r="C1164" s="67"/>
      <c r="D1164" s="10"/>
      <c r="L1164" s="10"/>
      <c r="M1164" s="10"/>
    </row>
    <row r="1165" spans="1:13" x14ac:dyDescent="0.3">
      <c r="A1165" s="10"/>
      <c r="B1165" s="10"/>
      <c r="C1165" s="67"/>
      <c r="D1165" s="10"/>
      <c r="L1165" s="10"/>
      <c r="M1165" s="10"/>
    </row>
    <row r="1166" spans="1:13" x14ac:dyDescent="0.3">
      <c r="A1166" s="10"/>
      <c r="B1166" s="10"/>
      <c r="C1166" s="67"/>
      <c r="D1166" s="10"/>
      <c r="L1166" s="10"/>
      <c r="M1166" s="10"/>
    </row>
    <row r="1167" spans="1:13" x14ac:dyDescent="0.3">
      <c r="A1167" s="10"/>
      <c r="B1167" s="10"/>
      <c r="C1167" s="67"/>
      <c r="D1167" s="10"/>
      <c r="L1167" s="10"/>
      <c r="M1167" s="10"/>
    </row>
    <row r="1168" spans="1:13" x14ac:dyDescent="0.3">
      <c r="A1168" s="10"/>
      <c r="B1168" s="10"/>
      <c r="C1168" s="67"/>
      <c r="D1168" s="10"/>
      <c r="L1168" s="10"/>
      <c r="M1168" s="10"/>
    </row>
    <row r="1169" spans="1:13" x14ac:dyDescent="0.3">
      <c r="A1169" s="10"/>
      <c r="B1169" s="10"/>
      <c r="C1169" s="67"/>
      <c r="D1169" s="10"/>
      <c r="L1169" s="10"/>
      <c r="M1169" s="10"/>
    </row>
    <row r="1170" spans="1:13" x14ac:dyDescent="0.3">
      <c r="A1170" s="10"/>
      <c r="B1170" s="10"/>
      <c r="C1170" s="67"/>
      <c r="D1170" s="10"/>
      <c r="L1170" s="10"/>
      <c r="M1170" s="10"/>
    </row>
    <row r="1171" spans="1:13" x14ac:dyDescent="0.3">
      <c r="A1171" s="10"/>
      <c r="B1171" s="10"/>
      <c r="C1171" s="67"/>
      <c r="D1171" s="10"/>
      <c r="L1171" s="10"/>
      <c r="M1171" s="10"/>
    </row>
    <row r="1172" spans="1:13" x14ac:dyDescent="0.3">
      <c r="A1172" s="10"/>
      <c r="B1172" s="10"/>
      <c r="C1172" s="67"/>
      <c r="D1172" s="10"/>
      <c r="L1172" s="10"/>
      <c r="M1172" s="10"/>
    </row>
    <row r="1173" spans="1:13" x14ac:dyDescent="0.3">
      <c r="A1173" s="10"/>
      <c r="B1173" s="10"/>
      <c r="C1173" s="67"/>
      <c r="D1173" s="10"/>
      <c r="L1173" s="10"/>
      <c r="M1173" s="10"/>
    </row>
    <row r="1174" spans="1:13" x14ac:dyDescent="0.3">
      <c r="A1174" s="10"/>
      <c r="B1174" s="10"/>
      <c r="C1174" s="67"/>
      <c r="D1174" s="10"/>
      <c r="L1174" s="10"/>
      <c r="M1174" s="10"/>
    </row>
    <row r="1175" spans="1:13" x14ac:dyDescent="0.3">
      <c r="A1175" s="10"/>
      <c r="B1175" s="10"/>
      <c r="C1175" s="67"/>
      <c r="D1175" s="10"/>
      <c r="L1175" s="10"/>
      <c r="M1175" s="10"/>
    </row>
    <row r="1176" spans="1:13" x14ac:dyDescent="0.3">
      <c r="A1176" s="10"/>
      <c r="B1176" s="10"/>
      <c r="C1176" s="67"/>
      <c r="D1176" s="10"/>
      <c r="L1176" s="10"/>
      <c r="M1176" s="10"/>
    </row>
    <row r="1177" spans="1:13" x14ac:dyDescent="0.3">
      <c r="A1177" s="10"/>
      <c r="B1177" s="10"/>
      <c r="C1177" s="67"/>
      <c r="D1177" s="10"/>
      <c r="L1177" s="10"/>
      <c r="M1177" s="10"/>
    </row>
    <row r="1178" spans="1:13" x14ac:dyDescent="0.3">
      <c r="A1178" s="10"/>
      <c r="B1178" s="10"/>
      <c r="C1178" s="67"/>
      <c r="D1178" s="10"/>
      <c r="L1178" s="10"/>
      <c r="M1178" s="10"/>
    </row>
    <row r="1179" spans="1:13" x14ac:dyDescent="0.3">
      <c r="A1179" s="10"/>
      <c r="B1179" s="10"/>
      <c r="C1179" s="67"/>
      <c r="D1179" s="10"/>
      <c r="L1179" s="10"/>
      <c r="M1179" s="10"/>
    </row>
    <row r="1180" spans="1:13" x14ac:dyDescent="0.3">
      <c r="A1180" s="10"/>
      <c r="B1180" s="10"/>
      <c r="C1180" s="67"/>
      <c r="D1180" s="10"/>
      <c r="L1180" s="10"/>
      <c r="M1180" s="10"/>
    </row>
    <row r="1181" spans="1:13" x14ac:dyDescent="0.3">
      <c r="A1181" s="10"/>
      <c r="B1181" s="10"/>
      <c r="C1181" s="67"/>
      <c r="D1181" s="10"/>
      <c r="L1181" s="10"/>
      <c r="M1181" s="10"/>
    </row>
    <row r="1182" spans="1:13" x14ac:dyDescent="0.3">
      <c r="A1182" s="10"/>
      <c r="B1182" s="10"/>
      <c r="C1182" s="67"/>
      <c r="D1182" s="10"/>
      <c r="L1182" s="10"/>
      <c r="M1182" s="10"/>
    </row>
    <row r="1183" spans="1:13" x14ac:dyDescent="0.3">
      <c r="A1183" s="10"/>
      <c r="B1183" s="10"/>
      <c r="C1183" s="67"/>
      <c r="D1183" s="10"/>
      <c r="L1183" s="10"/>
      <c r="M1183" s="10"/>
    </row>
    <row r="1184" spans="1:13" x14ac:dyDescent="0.3">
      <c r="A1184" s="10"/>
      <c r="B1184" s="10"/>
      <c r="C1184" s="67"/>
      <c r="D1184" s="10"/>
      <c r="L1184" s="10"/>
      <c r="M1184" s="10"/>
    </row>
    <row r="1185" spans="1:13" x14ac:dyDescent="0.3">
      <c r="A1185" s="10"/>
      <c r="B1185" s="10"/>
      <c r="C1185" s="67"/>
      <c r="D1185" s="10"/>
      <c r="L1185" s="10"/>
      <c r="M1185" s="10"/>
    </row>
    <row r="1186" spans="1:13" x14ac:dyDescent="0.3">
      <c r="A1186" s="10"/>
      <c r="B1186" s="10"/>
      <c r="C1186" s="67"/>
      <c r="D1186" s="10"/>
      <c r="L1186" s="10"/>
      <c r="M1186" s="10"/>
    </row>
    <row r="1187" spans="1:13" x14ac:dyDescent="0.3">
      <c r="A1187" s="10"/>
      <c r="B1187" s="10"/>
      <c r="C1187" s="67"/>
      <c r="D1187" s="10"/>
      <c r="L1187" s="10"/>
      <c r="M1187" s="10"/>
    </row>
    <row r="1188" spans="1:13" x14ac:dyDescent="0.3">
      <c r="A1188" s="10"/>
      <c r="B1188" s="10"/>
      <c r="C1188" s="67"/>
      <c r="D1188" s="10"/>
      <c r="L1188" s="10"/>
      <c r="M1188" s="10"/>
    </row>
    <row r="1189" spans="1:13" x14ac:dyDescent="0.3">
      <c r="A1189" s="10"/>
      <c r="B1189" s="10"/>
      <c r="C1189" s="67"/>
      <c r="D1189" s="10"/>
      <c r="L1189" s="10"/>
      <c r="M1189" s="10"/>
    </row>
    <row r="1190" spans="1:13" x14ac:dyDescent="0.3">
      <c r="A1190" s="10"/>
      <c r="B1190" s="10"/>
      <c r="C1190" s="67"/>
      <c r="D1190" s="10"/>
      <c r="L1190" s="10"/>
      <c r="M1190" s="10"/>
    </row>
    <row r="1191" spans="1:13" x14ac:dyDescent="0.3">
      <c r="A1191" s="10"/>
      <c r="B1191" s="10"/>
      <c r="C1191" s="67"/>
      <c r="D1191" s="10"/>
      <c r="L1191" s="10"/>
      <c r="M1191" s="10"/>
    </row>
    <row r="1192" spans="1:13" x14ac:dyDescent="0.3">
      <c r="A1192" s="10"/>
      <c r="B1192" s="10"/>
      <c r="C1192" s="67"/>
      <c r="D1192" s="10"/>
      <c r="L1192" s="10"/>
      <c r="M1192" s="10"/>
    </row>
    <row r="1193" spans="1:13" x14ac:dyDescent="0.3">
      <c r="A1193" s="10"/>
      <c r="B1193" s="10"/>
      <c r="C1193" s="67"/>
      <c r="D1193" s="10"/>
      <c r="L1193" s="10"/>
      <c r="M1193" s="10"/>
    </row>
    <row r="1194" spans="1:13" x14ac:dyDescent="0.3">
      <c r="A1194" s="10"/>
      <c r="B1194" s="10"/>
      <c r="C1194" s="67"/>
      <c r="D1194" s="10"/>
      <c r="L1194" s="10"/>
      <c r="M1194" s="10"/>
    </row>
    <row r="1195" spans="1:13" x14ac:dyDescent="0.3">
      <c r="A1195" s="10"/>
      <c r="B1195" s="10"/>
      <c r="C1195" s="67"/>
      <c r="D1195" s="10"/>
      <c r="L1195" s="10"/>
      <c r="M1195" s="10"/>
    </row>
    <row r="1196" spans="1:13" x14ac:dyDescent="0.3">
      <c r="A1196" s="10"/>
      <c r="B1196" s="10"/>
      <c r="C1196" s="67"/>
      <c r="D1196" s="10"/>
      <c r="L1196" s="10"/>
      <c r="M1196" s="10"/>
    </row>
    <row r="1197" spans="1:13" x14ac:dyDescent="0.3">
      <c r="A1197" s="10"/>
      <c r="B1197" s="10"/>
      <c r="C1197" s="67"/>
      <c r="D1197" s="10"/>
      <c r="L1197" s="10"/>
      <c r="M1197" s="10"/>
    </row>
    <row r="1198" spans="1:13" x14ac:dyDescent="0.3">
      <c r="A1198" s="10"/>
      <c r="B1198" s="10"/>
      <c r="C1198" s="67"/>
      <c r="D1198" s="10"/>
      <c r="L1198" s="10"/>
      <c r="M1198" s="10"/>
    </row>
    <row r="1199" spans="1:13" x14ac:dyDescent="0.3">
      <c r="A1199" s="10"/>
      <c r="B1199" s="10"/>
      <c r="C1199" s="67"/>
      <c r="D1199" s="10"/>
      <c r="L1199" s="10"/>
      <c r="M1199" s="10"/>
    </row>
    <row r="1200" spans="1:13" x14ac:dyDescent="0.3">
      <c r="A1200" s="10"/>
      <c r="B1200" s="10"/>
      <c r="C1200" s="67"/>
      <c r="D1200" s="10"/>
      <c r="L1200" s="10"/>
      <c r="M1200" s="10"/>
    </row>
    <row r="1201" spans="1:13" x14ac:dyDescent="0.3">
      <c r="A1201" s="10"/>
      <c r="B1201" s="10"/>
      <c r="C1201" s="67"/>
      <c r="D1201" s="10"/>
      <c r="L1201" s="10"/>
      <c r="M1201" s="10"/>
    </row>
    <row r="1202" spans="1:13" x14ac:dyDescent="0.3">
      <c r="A1202" s="10"/>
      <c r="B1202" s="10"/>
      <c r="C1202" s="67"/>
      <c r="D1202" s="10"/>
      <c r="L1202" s="10"/>
      <c r="M1202" s="10"/>
    </row>
    <row r="1203" spans="1:13" x14ac:dyDescent="0.3">
      <c r="A1203" s="10"/>
      <c r="B1203" s="10"/>
      <c r="C1203" s="67"/>
      <c r="D1203" s="10"/>
      <c r="L1203" s="10"/>
      <c r="M1203" s="10"/>
    </row>
    <row r="1204" spans="1:13" x14ac:dyDescent="0.3">
      <c r="A1204" s="10"/>
      <c r="B1204" s="10"/>
      <c r="C1204" s="67"/>
      <c r="D1204" s="10"/>
      <c r="L1204" s="10"/>
      <c r="M1204" s="10"/>
    </row>
    <row r="1205" spans="1:13" x14ac:dyDescent="0.3">
      <c r="A1205" s="10"/>
      <c r="B1205" s="10"/>
      <c r="C1205" s="67"/>
      <c r="D1205" s="10"/>
      <c r="L1205" s="10"/>
      <c r="M1205" s="10"/>
    </row>
    <row r="1206" spans="1:13" x14ac:dyDescent="0.3">
      <c r="A1206" s="10"/>
      <c r="B1206" s="10"/>
      <c r="C1206" s="67"/>
      <c r="D1206" s="10"/>
      <c r="L1206" s="10"/>
      <c r="M1206" s="10"/>
    </row>
    <row r="1207" spans="1:13" x14ac:dyDescent="0.3">
      <c r="A1207" s="10"/>
      <c r="B1207" s="10"/>
      <c r="C1207" s="67"/>
      <c r="D1207" s="10"/>
      <c r="L1207" s="10"/>
      <c r="M1207" s="10"/>
    </row>
    <row r="1208" spans="1:13" x14ac:dyDescent="0.3">
      <c r="A1208" s="10"/>
      <c r="B1208" s="10"/>
      <c r="C1208" s="67"/>
      <c r="D1208" s="10"/>
      <c r="L1208" s="10"/>
      <c r="M1208" s="10"/>
    </row>
    <row r="1209" spans="1:13" x14ac:dyDescent="0.3">
      <c r="A1209" s="10"/>
      <c r="B1209" s="10"/>
      <c r="C1209" s="67"/>
      <c r="D1209" s="10"/>
      <c r="L1209" s="10"/>
      <c r="M1209" s="10"/>
    </row>
    <row r="1210" spans="1:13" x14ac:dyDescent="0.3">
      <c r="A1210" s="10"/>
      <c r="B1210" s="10"/>
      <c r="C1210" s="67"/>
      <c r="D1210" s="10"/>
      <c r="L1210" s="10"/>
      <c r="M1210" s="10"/>
    </row>
    <row r="1211" spans="1:13" x14ac:dyDescent="0.3">
      <c r="A1211" s="10"/>
      <c r="B1211" s="10"/>
      <c r="C1211" s="67"/>
      <c r="D1211" s="10"/>
      <c r="L1211" s="10"/>
      <c r="M1211" s="10"/>
    </row>
    <row r="1212" spans="1:13" x14ac:dyDescent="0.3">
      <c r="A1212" s="10"/>
      <c r="B1212" s="10"/>
      <c r="C1212" s="67"/>
      <c r="D1212" s="10"/>
      <c r="L1212" s="10"/>
      <c r="M1212" s="10"/>
    </row>
    <row r="1213" spans="1:13" x14ac:dyDescent="0.3">
      <c r="A1213" s="10"/>
      <c r="B1213" s="10"/>
      <c r="C1213" s="67"/>
      <c r="D1213" s="10"/>
      <c r="L1213" s="10"/>
      <c r="M1213" s="10"/>
    </row>
    <row r="1214" spans="1:13" x14ac:dyDescent="0.3">
      <c r="A1214" s="10"/>
      <c r="B1214" s="10"/>
      <c r="C1214" s="67"/>
      <c r="D1214" s="10"/>
      <c r="L1214" s="10"/>
      <c r="M1214" s="10"/>
    </row>
    <row r="1215" spans="1:13" x14ac:dyDescent="0.3">
      <c r="A1215" s="10"/>
      <c r="B1215" s="10"/>
      <c r="C1215" s="67"/>
      <c r="D1215" s="10"/>
      <c r="L1215" s="10"/>
      <c r="M1215" s="10"/>
    </row>
    <row r="1216" spans="1:13" x14ac:dyDescent="0.3">
      <c r="A1216" s="10"/>
      <c r="B1216" s="10"/>
      <c r="C1216" s="67"/>
      <c r="D1216" s="10"/>
      <c r="L1216" s="10"/>
      <c r="M1216" s="10"/>
    </row>
    <row r="1217" spans="1:13" x14ac:dyDescent="0.3">
      <c r="A1217" s="10"/>
      <c r="B1217" s="10"/>
      <c r="C1217" s="67"/>
      <c r="D1217" s="10"/>
      <c r="L1217" s="10"/>
      <c r="M1217" s="10"/>
    </row>
    <row r="1218" spans="1:13" x14ac:dyDescent="0.3">
      <c r="A1218" s="10"/>
      <c r="B1218" s="10"/>
      <c r="C1218" s="67"/>
      <c r="D1218" s="10"/>
      <c r="L1218" s="10"/>
      <c r="M1218" s="10"/>
    </row>
    <row r="1219" spans="1:13" x14ac:dyDescent="0.3">
      <c r="A1219" s="10"/>
      <c r="B1219" s="10"/>
      <c r="C1219" s="67"/>
      <c r="D1219" s="10"/>
      <c r="L1219" s="10"/>
      <c r="M1219" s="10"/>
    </row>
    <row r="1220" spans="1:13" x14ac:dyDescent="0.3">
      <c r="A1220" s="10"/>
      <c r="B1220" s="10"/>
      <c r="C1220" s="67"/>
      <c r="D1220" s="10"/>
      <c r="L1220" s="10"/>
      <c r="M1220" s="10"/>
    </row>
    <row r="1221" spans="1:13" x14ac:dyDescent="0.3">
      <c r="A1221" s="10"/>
      <c r="B1221" s="10"/>
      <c r="C1221" s="67"/>
      <c r="D1221" s="10"/>
      <c r="L1221" s="10"/>
      <c r="M1221" s="10"/>
    </row>
    <row r="1222" spans="1:13" x14ac:dyDescent="0.3">
      <c r="A1222" s="10"/>
      <c r="B1222" s="10"/>
      <c r="C1222" s="67"/>
      <c r="D1222" s="10"/>
      <c r="L1222" s="10"/>
      <c r="M1222" s="10"/>
    </row>
    <row r="1223" spans="1:13" x14ac:dyDescent="0.3">
      <c r="A1223" s="10"/>
      <c r="B1223" s="10"/>
      <c r="C1223" s="67"/>
      <c r="D1223" s="10"/>
      <c r="L1223" s="10"/>
      <c r="M1223" s="10"/>
    </row>
    <row r="1224" spans="1:13" x14ac:dyDescent="0.3">
      <c r="A1224" s="10"/>
      <c r="B1224" s="10"/>
      <c r="C1224" s="67"/>
      <c r="D1224" s="10"/>
      <c r="L1224" s="10"/>
      <c r="M1224" s="10"/>
    </row>
    <row r="1225" spans="1:13" x14ac:dyDescent="0.3">
      <c r="A1225" s="10"/>
      <c r="B1225" s="10"/>
      <c r="C1225" s="67"/>
      <c r="D1225" s="10"/>
      <c r="L1225" s="10"/>
      <c r="M1225" s="10"/>
    </row>
    <row r="1226" spans="1:13" x14ac:dyDescent="0.3">
      <c r="A1226" s="10"/>
      <c r="B1226" s="10"/>
      <c r="C1226" s="67"/>
      <c r="D1226" s="10"/>
      <c r="L1226" s="10"/>
      <c r="M1226" s="10"/>
    </row>
    <row r="1227" spans="1:13" x14ac:dyDescent="0.3">
      <c r="A1227" s="10"/>
      <c r="B1227" s="10"/>
      <c r="C1227" s="67"/>
      <c r="D1227" s="10"/>
      <c r="L1227" s="10"/>
      <c r="M1227" s="10"/>
    </row>
    <row r="1228" spans="1:13" x14ac:dyDescent="0.3">
      <c r="A1228" s="10"/>
      <c r="B1228" s="10"/>
      <c r="C1228" s="67"/>
      <c r="D1228" s="10"/>
      <c r="L1228" s="10"/>
      <c r="M1228" s="10"/>
    </row>
    <row r="1229" spans="1:13" x14ac:dyDescent="0.3">
      <c r="A1229" s="10"/>
      <c r="B1229" s="10"/>
      <c r="C1229" s="67"/>
      <c r="D1229" s="10"/>
      <c r="L1229" s="10"/>
      <c r="M1229" s="10"/>
    </row>
    <row r="1230" spans="1:13" x14ac:dyDescent="0.3">
      <c r="A1230" s="10"/>
      <c r="B1230" s="10"/>
      <c r="C1230" s="67"/>
      <c r="D1230" s="10"/>
      <c r="L1230" s="10"/>
      <c r="M1230" s="10"/>
    </row>
    <row r="1231" spans="1:13" x14ac:dyDescent="0.3">
      <c r="A1231" s="10"/>
      <c r="B1231" s="10"/>
      <c r="C1231" s="67"/>
      <c r="D1231" s="10"/>
      <c r="L1231" s="10"/>
      <c r="M1231" s="10"/>
    </row>
    <row r="1232" spans="1:13" x14ac:dyDescent="0.3">
      <c r="A1232" s="10"/>
      <c r="B1232" s="10"/>
      <c r="C1232" s="67"/>
      <c r="D1232" s="10"/>
      <c r="L1232" s="10"/>
      <c r="M1232" s="10"/>
    </row>
    <row r="1233" spans="1:13" x14ac:dyDescent="0.3">
      <c r="A1233" s="10"/>
      <c r="B1233" s="10"/>
      <c r="C1233" s="67"/>
      <c r="D1233" s="10"/>
      <c r="L1233" s="10"/>
      <c r="M1233" s="10"/>
    </row>
    <row r="1234" spans="1:13" x14ac:dyDescent="0.3">
      <c r="A1234" s="10"/>
      <c r="B1234" s="10"/>
      <c r="C1234" s="67"/>
      <c r="D1234" s="10"/>
      <c r="L1234" s="10"/>
      <c r="M1234" s="10"/>
    </row>
    <row r="1235" spans="1:13" x14ac:dyDescent="0.3">
      <c r="A1235" s="10"/>
      <c r="B1235" s="10"/>
      <c r="C1235" s="67"/>
      <c r="D1235" s="10"/>
      <c r="L1235" s="10"/>
      <c r="M1235" s="10"/>
    </row>
    <row r="1236" spans="1:13" x14ac:dyDescent="0.3">
      <c r="A1236" s="10"/>
      <c r="B1236" s="10"/>
      <c r="C1236" s="67"/>
      <c r="D1236" s="10"/>
      <c r="L1236" s="10"/>
      <c r="M1236" s="10"/>
    </row>
    <row r="1237" spans="1:13" x14ac:dyDescent="0.3">
      <c r="A1237" s="10"/>
      <c r="B1237" s="10"/>
      <c r="C1237" s="67"/>
      <c r="D1237" s="10"/>
      <c r="L1237" s="10"/>
      <c r="M1237" s="10"/>
    </row>
    <row r="1238" spans="1:13" x14ac:dyDescent="0.3">
      <c r="A1238" s="10"/>
      <c r="B1238" s="10"/>
      <c r="C1238" s="67"/>
      <c r="D1238" s="10"/>
      <c r="L1238" s="10"/>
      <c r="M1238" s="10"/>
    </row>
    <row r="1239" spans="1:13" x14ac:dyDescent="0.3">
      <c r="A1239" s="10"/>
      <c r="B1239" s="10"/>
      <c r="C1239" s="67"/>
      <c r="D1239" s="10"/>
      <c r="L1239" s="10"/>
      <c r="M1239" s="10"/>
    </row>
    <row r="1240" spans="1:13" x14ac:dyDescent="0.3">
      <c r="A1240" s="10"/>
      <c r="B1240" s="10"/>
      <c r="C1240" s="67"/>
      <c r="D1240" s="10"/>
      <c r="L1240" s="10"/>
      <c r="M1240" s="10"/>
    </row>
    <row r="1241" spans="1:13" x14ac:dyDescent="0.3">
      <c r="A1241" s="10"/>
      <c r="B1241" s="10"/>
      <c r="C1241" s="67"/>
      <c r="D1241" s="10"/>
      <c r="L1241" s="10"/>
      <c r="M1241" s="10"/>
    </row>
    <row r="1242" spans="1:13" x14ac:dyDescent="0.3">
      <c r="A1242" s="10"/>
      <c r="B1242" s="10"/>
      <c r="C1242" s="67"/>
      <c r="D1242" s="10"/>
      <c r="L1242" s="10"/>
      <c r="M1242" s="10"/>
    </row>
    <row r="1243" spans="1:13" x14ac:dyDescent="0.3">
      <c r="A1243" s="10"/>
      <c r="B1243" s="10"/>
      <c r="C1243" s="67"/>
      <c r="D1243" s="10"/>
      <c r="L1243" s="10"/>
      <c r="M1243" s="10"/>
    </row>
    <row r="1244" spans="1:13" x14ac:dyDescent="0.3">
      <c r="A1244" s="10"/>
      <c r="B1244" s="10"/>
      <c r="C1244" s="67"/>
      <c r="D1244" s="10"/>
      <c r="L1244" s="10"/>
      <c r="M1244" s="10"/>
    </row>
    <row r="1245" spans="1:13" x14ac:dyDescent="0.3">
      <c r="A1245" s="10"/>
      <c r="B1245" s="10"/>
      <c r="C1245" s="67"/>
      <c r="D1245" s="10"/>
      <c r="L1245" s="10"/>
      <c r="M1245" s="10"/>
    </row>
    <row r="1246" spans="1:13" x14ac:dyDescent="0.3">
      <c r="A1246" s="10"/>
      <c r="B1246" s="10"/>
      <c r="C1246" s="67"/>
      <c r="D1246" s="10"/>
      <c r="L1246" s="10"/>
      <c r="M1246" s="10"/>
    </row>
    <row r="1247" spans="1:13" x14ac:dyDescent="0.3">
      <c r="A1247" s="10"/>
      <c r="B1247" s="10"/>
      <c r="C1247" s="67"/>
      <c r="D1247" s="10"/>
      <c r="L1247" s="10"/>
      <c r="M1247" s="10"/>
    </row>
    <row r="1248" spans="1:13" x14ac:dyDescent="0.3">
      <c r="A1248" s="10"/>
      <c r="B1248" s="10"/>
      <c r="C1248" s="67"/>
      <c r="D1248" s="10"/>
      <c r="L1248" s="10"/>
      <c r="M1248" s="10"/>
    </row>
    <row r="1249" spans="1:13" x14ac:dyDescent="0.3">
      <c r="A1249" s="10"/>
      <c r="B1249" s="10"/>
      <c r="C1249" s="67"/>
      <c r="D1249" s="10"/>
      <c r="L1249" s="10"/>
      <c r="M1249" s="10"/>
    </row>
    <row r="1250" spans="1:13" x14ac:dyDescent="0.3">
      <c r="A1250" s="10"/>
      <c r="B1250" s="10"/>
      <c r="C1250" s="67"/>
      <c r="D1250" s="10"/>
      <c r="L1250" s="10"/>
      <c r="M1250" s="10"/>
    </row>
    <row r="1251" spans="1:13" x14ac:dyDescent="0.3">
      <c r="A1251" s="10"/>
      <c r="B1251" s="10"/>
      <c r="C1251" s="67"/>
      <c r="D1251" s="10"/>
      <c r="L1251" s="10"/>
      <c r="M1251" s="10"/>
    </row>
    <row r="1252" spans="1:13" x14ac:dyDescent="0.3">
      <c r="A1252" s="10"/>
      <c r="B1252" s="10"/>
      <c r="C1252" s="67"/>
      <c r="D1252" s="10"/>
      <c r="L1252" s="10"/>
      <c r="M1252" s="10"/>
    </row>
    <row r="1253" spans="1:13" x14ac:dyDescent="0.3">
      <c r="A1253" s="10"/>
      <c r="B1253" s="10"/>
      <c r="C1253" s="67"/>
      <c r="D1253" s="10"/>
      <c r="L1253" s="10"/>
      <c r="M1253" s="10"/>
    </row>
    <row r="1254" spans="1:13" x14ac:dyDescent="0.3">
      <c r="A1254" s="10"/>
      <c r="B1254" s="10"/>
      <c r="C1254" s="67"/>
      <c r="D1254" s="10"/>
      <c r="L1254" s="10"/>
      <c r="M1254" s="10"/>
    </row>
    <row r="1255" spans="1:13" x14ac:dyDescent="0.3">
      <c r="A1255" s="10"/>
      <c r="B1255" s="10"/>
      <c r="C1255" s="67"/>
      <c r="D1255" s="10"/>
      <c r="L1255" s="10"/>
      <c r="M1255" s="10"/>
    </row>
    <row r="1256" spans="1:13" x14ac:dyDescent="0.3">
      <c r="A1256" s="10"/>
      <c r="B1256" s="10"/>
      <c r="C1256" s="67"/>
      <c r="D1256" s="10"/>
      <c r="L1256" s="10"/>
      <c r="M1256" s="10"/>
    </row>
    <row r="1257" spans="1:13" x14ac:dyDescent="0.3">
      <c r="A1257" s="10"/>
      <c r="B1257" s="10"/>
      <c r="C1257" s="67"/>
      <c r="D1257" s="10"/>
      <c r="L1257" s="10"/>
      <c r="M1257" s="10"/>
    </row>
    <row r="1258" spans="1:13" x14ac:dyDescent="0.3">
      <c r="A1258" s="10"/>
      <c r="B1258" s="10"/>
      <c r="C1258" s="67"/>
      <c r="D1258" s="10"/>
      <c r="L1258" s="10"/>
      <c r="M1258" s="10"/>
    </row>
    <row r="1259" spans="1:13" x14ac:dyDescent="0.3">
      <c r="A1259" s="10"/>
      <c r="B1259" s="10"/>
      <c r="C1259" s="67"/>
      <c r="D1259" s="10"/>
      <c r="L1259" s="10"/>
      <c r="M1259" s="10"/>
    </row>
    <row r="1260" spans="1:13" x14ac:dyDescent="0.3">
      <c r="A1260" s="10"/>
      <c r="B1260" s="10"/>
      <c r="C1260" s="67"/>
      <c r="D1260" s="10"/>
      <c r="L1260" s="10"/>
      <c r="M1260" s="10"/>
    </row>
    <row r="1261" spans="1:13" x14ac:dyDescent="0.3">
      <c r="A1261" s="10"/>
      <c r="B1261" s="10"/>
      <c r="C1261" s="67"/>
      <c r="D1261" s="10"/>
      <c r="L1261" s="10"/>
      <c r="M1261" s="10"/>
    </row>
    <row r="1262" spans="1:13" x14ac:dyDescent="0.3">
      <c r="A1262" s="10"/>
      <c r="B1262" s="10"/>
      <c r="C1262" s="67"/>
      <c r="D1262" s="10"/>
      <c r="L1262" s="10"/>
      <c r="M1262" s="10"/>
    </row>
    <row r="1263" spans="1:13" x14ac:dyDescent="0.3">
      <c r="A1263" s="10"/>
      <c r="B1263" s="10"/>
      <c r="C1263" s="67"/>
      <c r="D1263" s="10"/>
      <c r="L1263" s="10"/>
      <c r="M1263" s="10"/>
    </row>
    <row r="1264" spans="1:13" x14ac:dyDescent="0.3">
      <c r="A1264" s="10"/>
      <c r="B1264" s="10"/>
      <c r="C1264" s="67"/>
      <c r="D1264" s="10"/>
      <c r="L1264" s="10"/>
      <c r="M1264" s="10"/>
    </row>
    <row r="1265" spans="1:13" x14ac:dyDescent="0.3">
      <c r="A1265" s="10"/>
      <c r="B1265" s="10"/>
      <c r="C1265" s="67"/>
      <c r="D1265" s="10"/>
      <c r="L1265" s="10"/>
      <c r="M1265" s="10"/>
    </row>
    <row r="1266" spans="1:13" x14ac:dyDescent="0.3">
      <c r="A1266" s="10"/>
      <c r="B1266" s="10"/>
      <c r="C1266" s="67"/>
      <c r="D1266" s="10"/>
      <c r="L1266" s="10"/>
      <c r="M1266" s="10"/>
    </row>
    <row r="1267" spans="1:13" x14ac:dyDescent="0.3">
      <c r="A1267" s="10"/>
      <c r="B1267" s="10"/>
      <c r="C1267" s="67"/>
      <c r="D1267" s="10"/>
      <c r="L1267" s="10"/>
      <c r="M1267" s="10"/>
    </row>
    <row r="1268" spans="1:13" x14ac:dyDescent="0.3">
      <c r="A1268" s="10"/>
      <c r="B1268" s="10"/>
      <c r="C1268" s="67"/>
      <c r="D1268" s="10"/>
      <c r="L1268" s="10"/>
      <c r="M1268" s="10"/>
    </row>
    <row r="1269" spans="1:13" x14ac:dyDescent="0.3">
      <c r="A1269" s="10"/>
      <c r="B1269" s="10"/>
      <c r="C1269" s="67"/>
      <c r="D1269" s="10"/>
      <c r="L1269" s="10"/>
      <c r="M1269" s="10"/>
    </row>
    <row r="1270" spans="1:13" x14ac:dyDescent="0.3">
      <c r="A1270" s="10"/>
      <c r="B1270" s="10"/>
      <c r="C1270" s="67"/>
      <c r="D1270" s="10"/>
      <c r="L1270" s="10"/>
      <c r="M1270" s="10"/>
    </row>
    <row r="1271" spans="1:13" x14ac:dyDescent="0.3">
      <c r="A1271" s="10"/>
      <c r="B1271" s="10"/>
      <c r="C1271" s="67"/>
      <c r="D1271" s="10"/>
      <c r="L1271" s="10"/>
      <c r="M1271" s="10"/>
    </row>
    <row r="1272" spans="1:13" x14ac:dyDescent="0.3">
      <c r="A1272" s="10"/>
      <c r="B1272" s="10"/>
      <c r="C1272" s="67"/>
      <c r="D1272" s="10"/>
      <c r="L1272" s="10"/>
      <c r="M1272" s="10"/>
    </row>
    <row r="1273" spans="1:13" x14ac:dyDescent="0.3">
      <c r="A1273" s="10"/>
      <c r="B1273" s="10"/>
      <c r="C1273" s="67"/>
      <c r="D1273" s="10"/>
      <c r="L1273" s="10"/>
      <c r="M1273" s="10"/>
    </row>
    <row r="1274" spans="1:13" x14ac:dyDescent="0.3">
      <c r="A1274" s="10"/>
      <c r="B1274" s="10"/>
      <c r="C1274" s="67"/>
      <c r="D1274" s="10"/>
      <c r="L1274" s="10"/>
      <c r="M1274" s="10"/>
    </row>
    <row r="1275" spans="1:13" x14ac:dyDescent="0.3">
      <c r="A1275" s="10"/>
      <c r="B1275" s="10"/>
      <c r="C1275" s="67"/>
      <c r="D1275" s="10"/>
      <c r="L1275" s="10"/>
      <c r="M1275" s="10"/>
    </row>
    <row r="1276" spans="1:13" x14ac:dyDescent="0.3">
      <c r="A1276" s="10"/>
      <c r="B1276" s="10"/>
      <c r="C1276" s="67"/>
      <c r="D1276" s="10"/>
      <c r="L1276" s="10"/>
      <c r="M1276" s="10"/>
    </row>
    <row r="1277" spans="1:13" x14ac:dyDescent="0.3">
      <c r="A1277" s="10"/>
      <c r="B1277" s="10"/>
      <c r="C1277" s="67"/>
      <c r="D1277" s="10"/>
      <c r="L1277" s="10"/>
      <c r="M1277" s="10"/>
    </row>
    <row r="1278" spans="1:13" x14ac:dyDescent="0.3">
      <c r="A1278" s="10"/>
      <c r="B1278" s="10"/>
      <c r="C1278" s="67"/>
      <c r="D1278" s="10"/>
      <c r="L1278" s="10"/>
      <c r="M1278" s="10"/>
    </row>
    <row r="1279" spans="1:13" x14ac:dyDescent="0.3">
      <c r="A1279" s="10"/>
      <c r="B1279" s="10"/>
      <c r="C1279" s="67"/>
      <c r="D1279" s="10"/>
      <c r="L1279" s="10"/>
      <c r="M1279" s="10"/>
    </row>
    <row r="1280" spans="1:13" x14ac:dyDescent="0.3">
      <c r="A1280" s="10"/>
      <c r="B1280" s="10"/>
      <c r="C1280" s="67"/>
      <c r="D1280" s="10"/>
      <c r="L1280" s="10"/>
      <c r="M1280" s="10"/>
    </row>
    <row r="1281" spans="1:13" x14ac:dyDescent="0.3">
      <c r="A1281" s="10"/>
      <c r="B1281" s="10"/>
      <c r="C1281" s="67"/>
      <c r="D1281" s="10"/>
      <c r="L1281" s="10"/>
      <c r="M1281" s="10"/>
    </row>
    <row r="1282" spans="1:13" x14ac:dyDescent="0.3">
      <c r="A1282" s="10"/>
      <c r="B1282" s="10"/>
      <c r="C1282" s="67"/>
      <c r="D1282" s="10"/>
      <c r="L1282" s="10"/>
      <c r="M1282" s="10"/>
    </row>
    <row r="1283" spans="1:13" x14ac:dyDescent="0.3">
      <c r="A1283" s="10"/>
      <c r="B1283" s="10"/>
      <c r="C1283" s="67"/>
      <c r="D1283" s="10"/>
      <c r="L1283" s="10"/>
      <c r="M1283" s="10"/>
    </row>
    <row r="1284" spans="1:13" x14ac:dyDescent="0.3">
      <c r="A1284" s="10"/>
      <c r="B1284" s="10"/>
      <c r="C1284" s="67"/>
      <c r="D1284" s="10"/>
      <c r="L1284" s="10"/>
      <c r="M1284" s="10"/>
    </row>
    <row r="1285" spans="1:13" x14ac:dyDescent="0.3">
      <c r="A1285" s="10"/>
      <c r="B1285" s="10"/>
      <c r="C1285" s="67"/>
      <c r="D1285" s="10"/>
      <c r="L1285" s="10"/>
      <c r="M1285" s="10"/>
    </row>
    <row r="1286" spans="1:13" x14ac:dyDescent="0.3">
      <c r="A1286" s="10"/>
      <c r="B1286" s="10"/>
      <c r="C1286" s="67"/>
      <c r="D1286" s="10"/>
      <c r="L1286" s="10"/>
      <c r="M1286" s="10"/>
    </row>
    <row r="1287" spans="1:13" x14ac:dyDescent="0.3">
      <c r="A1287" s="10"/>
      <c r="B1287" s="10"/>
      <c r="C1287" s="67"/>
      <c r="D1287" s="10"/>
      <c r="L1287" s="10"/>
      <c r="M1287" s="10"/>
    </row>
    <row r="1288" spans="1:13" x14ac:dyDescent="0.3">
      <c r="A1288" s="10"/>
      <c r="B1288" s="10"/>
      <c r="C1288" s="67"/>
      <c r="D1288" s="10"/>
      <c r="L1288" s="10"/>
      <c r="M1288" s="10"/>
    </row>
    <row r="1289" spans="1:13" x14ac:dyDescent="0.3">
      <c r="A1289" s="10"/>
      <c r="B1289" s="10"/>
      <c r="C1289" s="67"/>
      <c r="D1289" s="10"/>
      <c r="L1289" s="10"/>
      <c r="M1289" s="10"/>
    </row>
    <row r="1290" spans="1:13" x14ac:dyDescent="0.3">
      <c r="A1290" s="10"/>
      <c r="B1290" s="10"/>
      <c r="C1290" s="67"/>
      <c r="D1290" s="10"/>
      <c r="L1290" s="10"/>
      <c r="M1290" s="10"/>
    </row>
    <row r="1291" spans="1:13" x14ac:dyDescent="0.3">
      <c r="A1291" s="10"/>
      <c r="B1291" s="10"/>
      <c r="C1291" s="67"/>
      <c r="D1291" s="10"/>
      <c r="L1291" s="10"/>
      <c r="M1291" s="10"/>
    </row>
    <row r="1292" spans="1:13" x14ac:dyDescent="0.3">
      <c r="A1292" s="10"/>
      <c r="B1292" s="10"/>
      <c r="C1292" s="67"/>
      <c r="D1292" s="10"/>
      <c r="L1292" s="10"/>
      <c r="M1292" s="10"/>
    </row>
    <row r="1293" spans="1:13" x14ac:dyDescent="0.3">
      <c r="A1293" s="10"/>
      <c r="B1293" s="10"/>
      <c r="C1293" s="67"/>
      <c r="D1293" s="10"/>
      <c r="L1293" s="10"/>
      <c r="M1293" s="10"/>
    </row>
    <row r="1294" spans="1:13" x14ac:dyDescent="0.3">
      <c r="A1294" s="10"/>
      <c r="B1294" s="10"/>
      <c r="C1294" s="67"/>
      <c r="D1294" s="10"/>
      <c r="L1294" s="10"/>
      <c r="M1294" s="10"/>
    </row>
    <row r="1295" spans="1:13" x14ac:dyDescent="0.3">
      <c r="A1295" s="10"/>
      <c r="B1295" s="10"/>
      <c r="C1295" s="67"/>
      <c r="D1295" s="10"/>
      <c r="L1295" s="10"/>
      <c r="M1295" s="10"/>
    </row>
    <row r="1296" spans="1:13" x14ac:dyDescent="0.3">
      <c r="A1296" s="10"/>
      <c r="B1296" s="10"/>
      <c r="C1296" s="67"/>
      <c r="D1296" s="10"/>
      <c r="L1296" s="10"/>
      <c r="M1296" s="10"/>
    </row>
    <row r="1297" spans="1:13" x14ac:dyDescent="0.3">
      <c r="A1297" s="10"/>
      <c r="B1297" s="10"/>
      <c r="C1297" s="67"/>
      <c r="D1297" s="10"/>
      <c r="L1297" s="10"/>
      <c r="M1297" s="10"/>
    </row>
    <row r="1298" spans="1:13" x14ac:dyDescent="0.3">
      <c r="A1298" s="10"/>
      <c r="B1298" s="10"/>
      <c r="C1298" s="67"/>
      <c r="D1298" s="10"/>
      <c r="L1298" s="10"/>
      <c r="M1298" s="10"/>
    </row>
    <row r="1299" spans="1:13" x14ac:dyDescent="0.3">
      <c r="A1299" s="10"/>
      <c r="B1299" s="10"/>
      <c r="C1299" s="67"/>
      <c r="D1299" s="10"/>
      <c r="L1299" s="10"/>
      <c r="M1299" s="10"/>
    </row>
    <row r="1300" spans="1:13" x14ac:dyDescent="0.3">
      <c r="A1300" s="10"/>
      <c r="B1300" s="10"/>
      <c r="C1300" s="67"/>
      <c r="D1300" s="10"/>
      <c r="L1300" s="10"/>
      <c r="M1300" s="10"/>
    </row>
    <row r="1301" spans="1:13" x14ac:dyDescent="0.3">
      <c r="A1301" s="10"/>
      <c r="B1301" s="10"/>
      <c r="C1301" s="67"/>
      <c r="D1301" s="10"/>
      <c r="L1301" s="10"/>
      <c r="M1301" s="10"/>
    </row>
    <row r="1302" spans="1:13" x14ac:dyDescent="0.3">
      <c r="A1302" s="10"/>
      <c r="B1302" s="10"/>
      <c r="C1302" s="67"/>
      <c r="D1302" s="10"/>
      <c r="L1302" s="10"/>
      <c r="M1302" s="10"/>
    </row>
    <row r="1303" spans="1:13" x14ac:dyDescent="0.3">
      <c r="A1303" s="10"/>
      <c r="B1303" s="10"/>
      <c r="C1303" s="67"/>
      <c r="D1303" s="10"/>
      <c r="L1303" s="10"/>
      <c r="M1303" s="10"/>
    </row>
    <row r="1304" spans="1:13" x14ac:dyDescent="0.3">
      <c r="A1304" s="10"/>
      <c r="B1304" s="10"/>
      <c r="C1304" s="67"/>
      <c r="D1304" s="10"/>
      <c r="L1304" s="10"/>
      <c r="M1304" s="10"/>
    </row>
    <row r="1305" spans="1:13" x14ac:dyDescent="0.3">
      <c r="A1305" s="10"/>
      <c r="B1305" s="10"/>
      <c r="C1305" s="67"/>
      <c r="D1305" s="10"/>
      <c r="L1305" s="10"/>
      <c r="M1305" s="10"/>
    </row>
    <row r="1306" spans="1:13" x14ac:dyDescent="0.3">
      <c r="A1306" s="10"/>
      <c r="B1306" s="10"/>
      <c r="C1306" s="67"/>
      <c r="D1306" s="10"/>
      <c r="L1306" s="10"/>
      <c r="M1306" s="10"/>
    </row>
    <row r="1307" spans="1:13" x14ac:dyDescent="0.3">
      <c r="A1307" s="10"/>
      <c r="B1307" s="10"/>
      <c r="C1307" s="67"/>
      <c r="D1307" s="10"/>
      <c r="L1307" s="10"/>
      <c r="M1307" s="10"/>
    </row>
    <row r="1308" spans="1:13" x14ac:dyDescent="0.3">
      <c r="A1308" s="10"/>
      <c r="B1308" s="10"/>
      <c r="C1308" s="67"/>
      <c r="D1308" s="10"/>
      <c r="L1308" s="10"/>
      <c r="M1308" s="10"/>
    </row>
    <row r="1309" spans="1:13" x14ac:dyDescent="0.3">
      <c r="A1309" s="10"/>
      <c r="B1309" s="10"/>
      <c r="C1309" s="67"/>
      <c r="D1309" s="10"/>
      <c r="L1309" s="10"/>
      <c r="M1309" s="10"/>
    </row>
    <row r="1310" spans="1:13" x14ac:dyDescent="0.3">
      <c r="A1310" s="10"/>
      <c r="B1310" s="10"/>
      <c r="C1310" s="67"/>
      <c r="D1310" s="10"/>
      <c r="L1310" s="10"/>
      <c r="M1310" s="10"/>
    </row>
    <row r="1311" spans="1:13" x14ac:dyDescent="0.3">
      <c r="A1311" s="10"/>
      <c r="B1311" s="10"/>
      <c r="C1311" s="67"/>
      <c r="D1311" s="10"/>
      <c r="L1311" s="10"/>
      <c r="M1311" s="10"/>
    </row>
    <row r="1312" spans="1:13" x14ac:dyDescent="0.3">
      <c r="A1312" s="10"/>
      <c r="B1312" s="10"/>
      <c r="C1312" s="67"/>
      <c r="D1312" s="10"/>
      <c r="L1312" s="10"/>
      <c r="M1312" s="10"/>
    </row>
    <row r="1313" spans="1:13" x14ac:dyDescent="0.3">
      <c r="A1313" s="10"/>
      <c r="B1313" s="10"/>
      <c r="C1313" s="67"/>
      <c r="D1313" s="10"/>
      <c r="L1313" s="10"/>
      <c r="M1313" s="10"/>
    </row>
    <row r="1314" spans="1:13" x14ac:dyDescent="0.3">
      <c r="A1314" s="10"/>
      <c r="B1314" s="10"/>
      <c r="C1314" s="67"/>
      <c r="D1314" s="10"/>
      <c r="L1314" s="10"/>
      <c r="M1314" s="10"/>
    </row>
    <row r="1315" spans="1:13" x14ac:dyDescent="0.3">
      <c r="A1315" s="10"/>
      <c r="B1315" s="10"/>
      <c r="C1315" s="67"/>
      <c r="D1315" s="10"/>
      <c r="L1315" s="10"/>
      <c r="M1315" s="10"/>
    </row>
    <row r="1316" spans="1:13" x14ac:dyDescent="0.3">
      <c r="A1316" s="10"/>
      <c r="B1316" s="10"/>
      <c r="C1316" s="67"/>
      <c r="D1316" s="10"/>
      <c r="L1316" s="10"/>
      <c r="M1316" s="10"/>
    </row>
    <row r="1317" spans="1:13" x14ac:dyDescent="0.3">
      <c r="A1317" s="10"/>
      <c r="B1317" s="10"/>
      <c r="C1317" s="67"/>
      <c r="D1317" s="10"/>
      <c r="L1317" s="10"/>
      <c r="M1317" s="10"/>
    </row>
    <row r="1318" spans="1:13" x14ac:dyDescent="0.3">
      <c r="A1318" s="10"/>
      <c r="B1318" s="10"/>
      <c r="C1318" s="67"/>
      <c r="D1318" s="10"/>
      <c r="L1318" s="10"/>
      <c r="M1318" s="10"/>
    </row>
    <row r="1319" spans="1:13" x14ac:dyDescent="0.3">
      <c r="A1319" s="10"/>
      <c r="B1319" s="10"/>
      <c r="C1319" s="67"/>
      <c r="D1319" s="10"/>
      <c r="L1319" s="10"/>
      <c r="M1319" s="10"/>
    </row>
    <row r="1320" spans="1:13" x14ac:dyDescent="0.3">
      <c r="A1320" s="10"/>
      <c r="B1320" s="10"/>
      <c r="C1320" s="67"/>
      <c r="D1320" s="10"/>
      <c r="L1320" s="10"/>
      <c r="M1320" s="10"/>
    </row>
    <row r="1321" spans="1:13" x14ac:dyDescent="0.3">
      <c r="A1321" s="10"/>
      <c r="B1321" s="10"/>
      <c r="C1321" s="67"/>
      <c r="D1321" s="10"/>
      <c r="L1321" s="10"/>
      <c r="M1321" s="10"/>
    </row>
    <row r="1322" spans="1:13" x14ac:dyDescent="0.3">
      <c r="A1322" s="10"/>
      <c r="B1322" s="10"/>
      <c r="C1322" s="67"/>
      <c r="D1322" s="10"/>
      <c r="L1322" s="10"/>
      <c r="M1322" s="10"/>
    </row>
    <row r="1323" spans="1:13" x14ac:dyDescent="0.3">
      <c r="A1323" s="10"/>
      <c r="B1323" s="10"/>
      <c r="C1323" s="67"/>
      <c r="D1323" s="10"/>
      <c r="L1323" s="10"/>
      <c r="M1323" s="10"/>
    </row>
    <row r="1324" spans="1:13" x14ac:dyDescent="0.3">
      <c r="A1324" s="10"/>
      <c r="B1324" s="10"/>
      <c r="C1324" s="67"/>
      <c r="D1324" s="10"/>
      <c r="L1324" s="10"/>
      <c r="M1324" s="10"/>
    </row>
    <row r="1325" spans="1:13" x14ac:dyDescent="0.3">
      <c r="A1325" s="10"/>
      <c r="B1325" s="10"/>
      <c r="C1325" s="67"/>
      <c r="D1325" s="10"/>
      <c r="L1325" s="10"/>
      <c r="M1325" s="10"/>
    </row>
    <row r="1326" spans="1:13" x14ac:dyDescent="0.3">
      <c r="A1326" s="10"/>
      <c r="B1326" s="10"/>
      <c r="C1326" s="67"/>
      <c r="D1326" s="10"/>
      <c r="L1326" s="10"/>
      <c r="M1326" s="10"/>
    </row>
    <row r="1327" spans="1:13" x14ac:dyDescent="0.3">
      <c r="A1327" s="10"/>
      <c r="B1327" s="10"/>
      <c r="C1327" s="67"/>
      <c r="D1327" s="10"/>
      <c r="L1327" s="10"/>
      <c r="M1327" s="10"/>
    </row>
    <row r="1328" spans="1:13" x14ac:dyDescent="0.3">
      <c r="A1328" s="10"/>
      <c r="B1328" s="10"/>
      <c r="C1328" s="67"/>
      <c r="D1328" s="10"/>
      <c r="L1328" s="10"/>
      <c r="M1328" s="10"/>
    </row>
    <row r="1329" spans="1:13" x14ac:dyDescent="0.3">
      <c r="A1329" s="10"/>
      <c r="B1329" s="10"/>
      <c r="C1329" s="67"/>
      <c r="D1329" s="10"/>
      <c r="L1329" s="10"/>
      <c r="M1329" s="10"/>
    </row>
    <row r="1330" spans="1:13" x14ac:dyDescent="0.3">
      <c r="A1330" s="10"/>
      <c r="B1330" s="10"/>
      <c r="C1330" s="67"/>
      <c r="D1330" s="10"/>
      <c r="L1330" s="10"/>
      <c r="M1330" s="10"/>
    </row>
    <row r="1331" spans="1:13" x14ac:dyDescent="0.3">
      <c r="A1331" s="10"/>
      <c r="B1331" s="10"/>
      <c r="C1331" s="67"/>
      <c r="D1331" s="10"/>
      <c r="L1331" s="10"/>
      <c r="M1331" s="10"/>
    </row>
    <row r="1332" spans="1:13" x14ac:dyDescent="0.3">
      <c r="A1332" s="10"/>
      <c r="B1332" s="10"/>
      <c r="C1332" s="67"/>
      <c r="D1332" s="10"/>
      <c r="L1332" s="10"/>
      <c r="M1332" s="10"/>
    </row>
    <row r="1333" spans="1:13" x14ac:dyDescent="0.3">
      <c r="A1333" s="10"/>
      <c r="B1333" s="10"/>
      <c r="C1333" s="67"/>
      <c r="D1333" s="10"/>
      <c r="L1333" s="10"/>
      <c r="M1333" s="10"/>
    </row>
    <row r="1334" spans="1:13" x14ac:dyDescent="0.3">
      <c r="A1334" s="10"/>
      <c r="B1334" s="10"/>
      <c r="C1334" s="67"/>
      <c r="D1334" s="10"/>
      <c r="L1334" s="10"/>
      <c r="M1334" s="10"/>
    </row>
    <row r="1335" spans="1:13" x14ac:dyDescent="0.3">
      <c r="A1335" s="10"/>
      <c r="B1335" s="10"/>
      <c r="C1335" s="67"/>
      <c r="D1335" s="10"/>
      <c r="L1335" s="10"/>
      <c r="M1335" s="10"/>
    </row>
    <row r="1336" spans="1:13" x14ac:dyDescent="0.3">
      <c r="A1336" s="10"/>
      <c r="B1336" s="10"/>
      <c r="C1336" s="67"/>
      <c r="D1336" s="10"/>
      <c r="L1336" s="10"/>
      <c r="M1336" s="10"/>
    </row>
    <row r="1337" spans="1:13" x14ac:dyDescent="0.3">
      <c r="A1337" s="10"/>
      <c r="B1337" s="10"/>
      <c r="C1337" s="67"/>
      <c r="D1337" s="10"/>
      <c r="L1337" s="10"/>
      <c r="M1337" s="10"/>
    </row>
    <row r="1338" spans="1:13" x14ac:dyDescent="0.3">
      <c r="A1338" s="10"/>
      <c r="B1338" s="10"/>
      <c r="C1338" s="67"/>
      <c r="D1338" s="10"/>
      <c r="L1338" s="10"/>
      <c r="M1338" s="10"/>
    </row>
    <row r="1339" spans="1:13" x14ac:dyDescent="0.3">
      <c r="A1339" s="10"/>
      <c r="B1339" s="10"/>
      <c r="C1339" s="67"/>
      <c r="D1339" s="10"/>
      <c r="L1339" s="10"/>
      <c r="M1339" s="10"/>
    </row>
    <row r="1340" spans="1:13" x14ac:dyDescent="0.3">
      <c r="A1340" s="10"/>
      <c r="B1340" s="10"/>
      <c r="C1340" s="67"/>
      <c r="D1340" s="10"/>
      <c r="L1340" s="10"/>
      <c r="M1340" s="10"/>
    </row>
    <row r="1341" spans="1:13" x14ac:dyDescent="0.3">
      <c r="A1341" s="10"/>
      <c r="B1341" s="10"/>
      <c r="C1341" s="67"/>
      <c r="D1341" s="10"/>
      <c r="L1341" s="10"/>
      <c r="M1341" s="10"/>
    </row>
    <row r="1342" spans="1:13" x14ac:dyDescent="0.3">
      <c r="A1342" s="10"/>
      <c r="B1342" s="10"/>
      <c r="C1342" s="67"/>
      <c r="D1342" s="10"/>
      <c r="L1342" s="10"/>
      <c r="M1342" s="10"/>
    </row>
    <row r="1343" spans="1:13" x14ac:dyDescent="0.3">
      <c r="A1343" s="10"/>
      <c r="B1343" s="10"/>
      <c r="C1343" s="67"/>
      <c r="D1343" s="10"/>
      <c r="L1343" s="10"/>
      <c r="M1343" s="10"/>
    </row>
    <row r="1344" spans="1:13" x14ac:dyDescent="0.3">
      <c r="A1344" s="10"/>
      <c r="B1344" s="10"/>
      <c r="C1344" s="67"/>
      <c r="D1344" s="10"/>
      <c r="L1344" s="10"/>
      <c r="M1344" s="10"/>
    </row>
    <row r="1345" spans="1:13" x14ac:dyDescent="0.3">
      <c r="A1345" s="10"/>
      <c r="B1345" s="10"/>
      <c r="C1345" s="67"/>
      <c r="D1345" s="10"/>
      <c r="L1345" s="10"/>
      <c r="M1345" s="10"/>
    </row>
    <row r="1346" spans="1:13" x14ac:dyDescent="0.3">
      <c r="A1346" s="10"/>
      <c r="B1346" s="10"/>
      <c r="C1346" s="67"/>
      <c r="D1346" s="10"/>
      <c r="L1346" s="10"/>
      <c r="M1346" s="10"/>
    </row>
    <row r="1347" spans="1:13" x14ac:dyDescent="0.3">
      <c r="A1347" s="10"/>
      <c r="B1347" s="10"/>
      <c r="C1347" s="67"/>
      <c r="D1347" s="10"/>
      <c r="L1347" s="10"/>
      <c r="M1347" s="10"/>
    </row>
    <row r="1348" spans="1:13" x14ac:dyDescent="0.3">
      <c r="A1348" s="10"/>
      <c r="B1348" s="10"/>
      <c r="C1348" s="67"/>
      <c r="D1348" s="10"/>
      <c r="L1348" s="10"/>
      <c r="M1348" s="10"/>
    </row>
    <row r="1349" spans="1:13" x14ac:dyDescent="0.3">
      <c r="A1349" s="10"/>
      <c r="B1349" s="10"/>
      <c r="C1349" s="67"/>
      <c r="D1349" s="10"/>
      <c r="L1349" s="10"/>
      <c r="M1349" s="10"/>
    </row>
    <row r="1350" spans="1:13" x14ac:dyDescent="0.3">
      <c r="A1350" s="10"/>
      <c r="B1350" s="10"/>
      <c r="C1350" s="67"/>
      <c r="D1350" s="10"/>
      <c r="L1350" s="10"/>
      <c r="M1350" s="10"/>
    </row>
    <row r="1351" spans="1:13" x14ac:dyDescent="0.3">
      <c r="A1351" s="10"/>
      <c r="B1351" s="10"/>
      <c r="C1351" s="67"/>
      <c r="D1351" s="10"/>
      <c r="L1351" s="10"/>
      <c r="M1351" s="10"/>
    </row>
    <row r="1352" spans="1:13" x14ac:dyDescent="0.3">
      <c r="A1352" s="10"/>
      <c r="B1352" s="10"/>
      <c r="C1352" s="67"/>
      <c r="D1352" s="10"/>
      <c r="L1352" s="10"/>
      <c r="M1352" s="10"/>
    </row>
    <row r="1353" spans="1:13" x14ac:dyDescent="0.3">
      <c r="A1353" s="10"/>
      <c r="B1353" s="10"/>
      <c r="C1353" s="67"/>
      <c r="D1353" s="10"/>
      <c r="L1353" s="10"/>
      <c r="M1353" s="10"/>
    </row>
    <row r="1354" spans="1:13" x14ac:dyDescent="0.3">
      <c r="A1354" s="10"/>
      <c r="B1354" s="10"/>
      <c r="C1354" s="67"/>
      <c r="D1354" s="10"/>
      <c r="L1354" s="10"/>
      <c r="M1354" s="10"/>
    </row>
    <row r="1355" spans="1:13" x14ac:dyDescent="0.3">
      <c r="A1355" s="10"/>
      <c r="B1355" s="10"/>
      <c r="C1355" s="67"/>
      <c r="D1355" s="10"/>
      <c r="L1355" s="10"/>
      <c r="M1355" s="10"/>
    </row>
    <row r="1356" spans="1:13" x14ac:dyDescent="0.3">
      <c r="A1356" s="10"/>
      <c r="B1356" s="10"/>
      <c r="C1356" s="67"/>
      <c r="D1356" s="10"/>
      <c r="L1356" s="10"/>
      <c r="M1356" s="10"/>
    </row>
    <row r="1357" spans="1:13" x14ac:dyDescent="0.3">
      <c r="A1357" s="10"/>
      <c r="B1357" s="10"/>
      <c r="C1357" s="67"/>
      <c r="D1357" s="10"/>
      <c r="L1357" s="10"/>
      <c r="M1357" s="10"/>
    </row>
    <row r="1358" spans="1:13" x14ac:dyDescent="0.3">
      <c r="A1358" s="10"/>
      <c r="B1358" s="10"/>
      <c r="C1358" s="67"/>
      <c r="D1358" s="10"/>
      <c r="L1358" s="10"/>
      <c r="M1358" s="10"/>
    </row>
    <row r="1359" spans="1:13" x14ac:dyDescent="0.3">
      <c r="A1359" s="10"/>
      <c r="B1359" s="10"/>
      <c r="C1359" s="67"/>
      <c r="D1359" s="10"/>
      <c r="L1359" s="10"/>
      <c r="M1359" s="10"/>
    </row>
    <row r="1360" spans="1:13" x14ac:dyDescent="0.3">
      <c r="A1360" s="10"/>
      <c r="B1360" s="10"/>
      <c r="C1360" s="67"/>
      <c r="D1360" s="10"/>
      <c r="L1360" s="10"/>
      <c r="M1360" s="10"/>
    </row>
    <row r="1361" spans="1:13" x14ac:dyDescent="0.3">
      <c r="A1361" s="10"/>
      <c r="B1361" s="10"/>
      <c r="C1361" s="67"/>
      <c r="D1361" s="10"/>
      <c r="L1361" s="10"/>
      <c r="M1361" s="10"/>
    </row>
    <row r="1362" spans="1:13" x14ac:dyDescent="0.3">
      <c r="A1362" s="10"/>
      <c r="B1362" s="10"/>
      <c r="C1362" s="67"/>
      <c r="D1362" s="10"/>
      <c r="L1362" s="10"/>
      <c r="M1362" s="10"/>
    </row>
    <row r="1363" spans="1:13" x14ac:dyDescent="0.3">
      <c r="A1363" s="10"/>
      <c r="B1363" s="10"/>
      <c r="C1363" s="67"/>
      <c r="D1363" s="10"/>
      <c r="L1363" s="10"/>
      <c r="M1363" s="10"/>
    </row>
    <row r="1364" spans="1:13" x14ac:dyDescent="0.3">
      <c r="A1364" s="10"/>
      <c r="B1364" s="10"/>
      <c r="C1364" s="67"/>
      <c r="D1364" s="10"/>
      <c r="L1364" s="10"/>
      <c r="M1364" s="10"/>
    </row>
    <row r="1365" spans="1:13" x14ac:dyDescent="0.3">
      <c r="A1365" s="10"/>
      <c r="B1365" s="10"/>
      <c r="C1365" s="67"/>
      <c r="D1365" s="10"/>
      <c r="L1365" s="10"/>
      <c r="M1365" s="10"/>
    </row>
    <row r="1366" spans="1:13" x14ac:dyDescent="0.3">
      <c r="A1366" s="10"/>
      <c r="B1366" s="10"/>
      <c r="C1366" s="67"/>
      <c r="D1366" s="10"/>
      <c r="L1366" s="10"/>
      <c r="M1366" s="10"/>
    </row>
    <row r="1367" spans="1:13" x14ac:dyDescent="0.3">
      <c r="A1367" s="10"/>
      <c r="B1367" s="10"/>
      <c r="C1367" s="67"/>
      <c r="D1367" s="10"/>
      <c r="L1367" s="10"/>
      <c r="M1367" s="10"/>
    </row>
    <row r="1368" spans="1:13" x14ac:dyDescent="0.3">
      <c r="A1368" s="10"/>
      <c r="B1368" s="10"/>
      <c r="C1368" s="67"/>
      <c r="D1368" s="10"/>
      <c r="L1368" s="10"/>
      <c r="M1368" s="10"/>
    </row>
    <row r="1369" spans="1:13" x14ac:dyDescent="0.3">
      <c r="A1369" s="10"/>
      <c r="B1369" s="10"/>
      <c r="C1369" s="67"/>
      <c r="D1369" s="10"/>
      <c r="L1369" s="10"/>
      <c r="M1369" s="10"/>
    </row>
    <row r="1370" spans="1:13" x14ac:dyDescent="0.3">
      <c r="A1370" s="10"/>
      <c r="B1370" s="10"/>
      <c r="C1370" s="67"/>
      <c r="D1370" s="10"/>
      <c r="L1370" s="10"/>
      <c r="M1370" s="10"/>
    </row>
    <row r="1371" spans="1:13" x14ac:dyDescent="0.3">
      <c r="A1371" s="10"/>
      <c r="B1371" s="10"/>
      <c r="C1371" s="67"/>
      <c r="D1371" s="10"/>
      <c r="L1371" s="10"/>
      <c r="M1371" s="10"/>
    </row>
    <row r="1372" spans="1:13" x14ac:dyDescent="0.3">
      <c r="A1372" s="10"/>
      <c r="B1372" s="10"/>
      <c r="C1372" s="67"/>
      <c r="D1372" s="10"/>
      <c r="L1372" s="10"/>
      <c r="M1372" s="10"/>
    </row>
    <row r="1373" spans="1:13" x14ac:dyDescent="0.3">
      <c r="A1373" s="10"/>
      <c r="B1373" s="10"/>
      <c r="C1373" s="67"/>
      <c r="D1373" s="10"/>
      <c r="L1373" s="10"/>
      <c r="M1373" s="10"/>
    </row>
    <row r="1374" spans="1:13" x14ac:dyDescent="0.3">
      <c r="A1374" s="10"/>
      <c r="B1374" s="10"/>
      <c r="C1374" s="67"/>
      <c r="D1374" s="10"/>
      <c r="L1374" s="10"/>
      <c r="M1374" s="10"/>
    </row>
    <row r="1375" spans="1:13" x14ac:dyDescent="0.3">
      <c r="A1375" s="10"/>
      <c r="B1375" s="10"/>
      <c r="C1375" s="67"/>
      <c r="D1375" s="10"/>
      <c r="L1375" s="10"/>
      <c r="M1375" s="10"/>
    </row>
    <row r="1376" spans="1:13" x14ac:dyDescent="0.3">
      <c r="A1376" s="10"/>
      <c r="B1376" s="10"/>
      <c r="C1376" s="67"/>
      <c r="D1376" s="10"/>
      <c r="L1376" s="10"/>
      <c r="M1376" s="10"/>
    </row>
    <row r="1377" spans="1:13" x14ac:dyDescent="0.3">
      <c r="A1377" s="10"/>
      <c r="B1377" s="10"/>
      <c r="C1377" s="67"/>
      <c r="D1377" s="10"/>
      <c r="L1377" s="10"/>
      <c r="M1377" s="10"/>
    </row>
    <row r="1378" spans="1:13" x14ac:dyDescent="0.3">
      <c r="A1378" s="10"/>
      <c r="B1378" s="10"/>
      <c r="C1378" s="67"/>
      <c r="D1378" s="10"/>
      <c r="L1378" s="10"/>
      <c r="M1378" s="10"/>
    </row>
    <row r="1379" spans="1:13" x14ac:dyDescent="0.3">
      <c r="A1379" s="10"/>
      <c r="B1379" s="10"/>
      <c r="C1379" s="67"/>
      <c r="D1379" s="10"/>
      <c r="L1379" s="10"/>
      <c r="M1379" s="10"/>
    </row>
    <row r="1380" spans="1:13" x14ac:dyDescent="0.3">
      <c r="A1380" s="10"/>
      <c r="B1380" s="10"/>
      <c r="C1380" s="67"/>
      <c r="D1380" s="10"/>
      <c r="L1380" s="10"/>
      <c r="M1380" s="10"/>
    </row>
    <row r="1381" spans="1:13" x14ac:dyDescent="0.3">
      <c r="A1381" s="10"/>
      <c r="B1381" s="10"/>
      <c r="C1381" s="67"/>
      <c r="D1381" s="10"/>
      <c r="L1381" s="10"/>
      <c r="M1381" s="10"/>
    </row>
    <row r="1382" spans="1:13" x14ac:dyDescent="0.3">
      <c r="A1382" s="10"/>
      <c r="B1382" s="10"/>
      <c r="C1382" s="67"/>
      <c r="D1382" s="10"/>
      <c r="L1382" s="10"/>
      <c r="M1382" s="10"/>
    </row>
    <row r="1383" spans="1:13" x14ac:dyDescent="0.3">
      <c r="A1383" s="10"/>
      <c r="B1383" s="10"/>
      <c r="C1383" s="67"/>
      <c r="D1383" s="10"/>
      <c r="L1383" s="10"/>
      <c r="M1383" s="10"/>
    </row>
    <row r="1384" spans="1:13" x14ac:dyDescent="0.3">
      <c r="A1384" s="10"/>
      <c r="B1384" s="10"/>
      <c r="C1384" s="67"/>
      <c r="D1384" s="10"/>
      <c r="L1384" s="10"/>
      <c r="M1384" s="10"/>
    </row>
    <row r="1385" spans="1:13" x14ac:dyDescent="0.3">
      <c r="A1385" s="10"/>
      <c r="B1385" s="10"/>
      <c r="C1385" s="67"/>
      <c r="D1385" s="10"/>
      <c r="L1385" s="10"/>
      <c r="M1385" s="10"/>
    </row>
    <row r="1386" spans="1:13" x14ac:dyDescent="0.3">
      <c r="A1386" s="10"/>
      <c r="B1386" s="10"/>
      <c r="C1386" s="67"/>
      <c r="D1386" s="10"/>
      <c r="L1386" s="10"/>
      <c r="M1386" s="10"/>
    </row>
    <row r="1387" spans="1:13" x14ac:dyDescent="0.3">
      <c r="A1387" s="10"/>
      <c r="B1387" s="10"/>
      <c r="C1387" s="67"/>
      <c r="D1387" s="10"/>
      <c r="L1387" s="10"/>
      <c r="M1387" s="10"/>
    </row>
    <row r="1388" spans="1:13" x14ac:dyDescent="0.3">
      <c r="A1388" s="10"/>
      <c r="B1388" s="10"/>
      <c r="C1388" s="67"/>
      <c r="D1388" s="10"/>
      <c r="L1388" s="10"/>
      <c r="M1388" s="10"/>
    </row>
    <row r="1389" spans="1:13" x14ac:dyDescent="0.3">
      <c r="A1389" s="10"/>
      <c r="B1389" s="10"/>
      <c r="C1389" s="67"/>
      <c r="D1389" s="10"/>
      <c r="L1389" s="10"/>
      <c r="M1389" s="10"/>
    </row>
    <row r="1390" spans="1:13" x14ac:dyDescent="0.3">
      <c r="A1390" s="10"/>
      <c r="B1390" s="10"/>
      <c r="C1390" s="67"/>
      <c r="D1390" s="10"/>
      <c r="L1390" s="10"/>
      <c r="M1390" s="10"/>
    </row>
    <row r="1391" spans="1:13" x14ac:dyDescent="0.3">
      <c r="A1391" s="10"/>
      <c r="B1391" s="10"/>
      <c r="C1391" s="67"/>
      <c r="D1391" s="10"/>
      <c r="L1391" s="10"/>
      <c r="M1391" s="10"/>
    </row>
    <row r="1392" spans="1:13" x14ac:dyDescent="0.3">
      <c r="A1392" s="10"/>
      <c r="B1392" s="10"/>
      <c r="C1392" s="67"/>
      <c r="D1392" s="10"/>
      <c r="L1392" s="10"/>
      <c r="M1392" s="10"/>
    </row>
    <row r="1393" spans="1:13" x14ac:dyDescent="0.3">
      <c r="A1393" s="10"/>
      <c r="B1393" s="10"/>
      <c r="C1393" s="67"/>
      <c r="D1393" s="10"/>
      <c r="L1393" s="10"/>
      <c r="M1393" s="10"/>
    </row>
    <row r="1394" spans="1:13" x14ac:dyDescent="0.3">
      <c r="A1394" s="10"/>
      <c r="B1394" s="10"/>
      <c r="C1394" s="67"/>
      <c r="D1394" s="10"/>
      <c r="L1394" s="10"/>
      <c r="M1394" s="10"/>
    </row>
    <row r="1395" spans="1:13" x14ac:dyDescent="0.3">
      <c r="A1395" s="10"/>
      <c r="B1395" s="10"/>
      <c r="C1395" s="67"/>
      <c r="D1395" s="10"/>
      <c r="L1395" s="10"/>
      <c r="M1395" s="10"/>
    </row>
    <row r="1396" spans="1:13" x14ac:dyDescent="0.3">
      <c r="A1396" s="10"/>
      <c r="B1396" s="10"/>
      <c r="C1396" s="67"/>
      <c r="D1396" s="10"/>
      <c r="L1396" s="10"/>
      <c r="M1396" s="10"/>
    </row>
    <row r="1397" spans="1:13" x14ac:dyDescent="0.3">
      <c r="A1397" s="10"/>
      <c r="B1397" s="10"/>
      <c r="C1397" s="67"/>
      <c r="D1397" s="10"/>
      <c r="L1397" s="10"/>
      <c r="M1397" s="10"/>
    </row>
    <row r="1398" spans="1:13" x14ac:dyDescent="0.3">
      <c r="A1398" s="10"/>
      <c r="B1398" s="10"/>
      <c r="C1398" s="67"/>
      <c r="D1398" s="10"/>
      <c r="L1398" s="10"/>
      <c r="M1398" s="10"/>
    </row>
    <row r="1399" spans="1:13" x14ac:dyDescent="0.3">
      <c r="A1399" s="10"/>
      <c r="B1399" s="10"/>
      <c r="C1399" s="67"/>
      <c r="D1399" s="10"/>
      <c r="L1399" s="10"/>
      <c r="M1399" s="10"/>
    </row>
    <row r="1400" spans="1:13" x14ac:dyDescent="0.3">
      <c r="A1400" s="10"/>
      <c r="B1400" s="10"/>
      <c r="C1400" s="67"/>
      <c r="D1400" s="10"/>
      <c r="L1400" s="10"/>
      <c r="M1400" s="10"/>
    </row>
    <row r="1401" spans="1:13" x14ac:dyDescent="0.3">
      <c r="A1401" s="10"/>
      <c r="B1401" s="10"/>
      <c r="C1401" s="67"/>
      <c r="D1401" s="10"/>
      <c r="L1401" s="10"/>
      <c r="M1401" s="10"/>
    </row>
    <row r="1402" spans="1:13" x14ac:dyDescent="0.3">
      <c r="A1402" s="10"/>
      <c r="B1402" s="10"/>
      <c r="C1402" s="67"/>
      <c r="D1402" s="10"/>
      <c r="L1402" s="10"/>
      <c r="M1402" s="10"/>
    </row>
    <row r="1403" spans="1:13" x14ac:dyDescent="0.3">
      <c r="A1403" s="10"/>
      <c r="B1403" s="10"/>
      <c r="C1403" s="67"/>
      <c r="D1403" s="10"/>
      <c r="L1403" s="10"/>
      <c r="M1403" s="10"/>
    </row>
    <row r="1404" spans="1:13" x14ac:dyDescent="0.3">
      <c r="A1404" s="10"/>
      <c r="B1404" s="10"/>
      <c r="C1404" s="67"/>
      <c r="D1404" s="10"/>
      <c r="L1404" s="10"/>
      <c r="M1404" s="10"/>
    </row>
    <row r="1405" spans="1:13" x14ac:dyDescent="0.3">
      <c r="A1405" s="10"/>
      <c r="B1405" s="10"/>
      <c r="C1405" s="67"/>
      <c r="D1405" s="10"/>
      <c r="L1405" s="10"/>
      <c r="M1405" s="10"/>
    </row>
    <row r="1406" spans="1:13" x14ac:dyDescent="0.3">
      <c r="A1406" s="10"/>
      <c r="B1406" s="10"/>
      <c r="C1406" s="67"/>
      <c r="D1406" s="10"/>
      <c r="L1406" s="10"/>
      <c r="M1406" s="10"/>
    </row>
    <row r="1407" spans="1:13" x14ac:dyDescent="0.3">
      <c r="A1407" s="10"/>
      <c r="B1407" s="10"/>
      <c r="C1407" s="67"/>
      <c r="D1407" s="10"/>
      <c r="L1407" s="10"/>
      <c r="M1407" s="10"/>
    </row>
    <row r="1408" spans="1:13" x14ac:dyDescent="0.3">
      <c r="A1408" s="10"/>
      <c r="B1408" s="10"/>
      <c r="C1408" s="67"/>
      <c r="D1408" s="10"/>
      <c r="L1408" s="10"/>
      <c r="M1408" s="10"/>
    </row>
    <row r="1409" spans="1:13" x14ac:dyDescent="0.3">
      <c r="A1409" s="10"/>
      <c r="B1409" s="10"/>
      <c r="C1409" s="67"/>
      <c r="D1409" s="10"/>
      <c r="L1409" s="10"/>
      <c r="M1409" s="10"/>
    </row>
    <row r="1410" spans="1:13" x14ac:dyDescent="0.3">
      <c r="A1410" s="10"/>
      <c r="B1410" s="10"/>
      <c r="C1410" s="67"/>
      <c r="D1410" s="10"/>
      <c r="L1410" s="10"/>
      <c r="M1410" s="10"/>
    </row>
    <row r="1411" spans="1:13" x14ac:dyDescent="0.3">
      <c r="A1411" s="10"/>
      <c r="B1411" s="10"/>
      <c r="C1411" s="67"/>
      <c r="D1411" s="10"/>
      <c r="L1411" s="10"/>
      <c r="M1411" s="10"/>
    </row>
    <row r="1412" spans="1:13" x14ac:dyDescent="0.3">
      <c r="A1412" s="10"/>
      <c r="B1412" s="10"/>
      <c r="C1412" s="67"/>
      <c r="D1412" s="10"/>
      <c r="L1412" s="10"/>
      <c r="M1412" s="10"/>
    </row>
    <row r="1413" spans="1:13" x14ac:dyDescent="0.3">
      <c r="A1413" s="10"/>
      <c r="B1413" s="10"/>
      <c r="C1413" s="67"/>
      <c r="D1413" s="10"/>
      <c r="L1413" s="10"/>
      <c r="M1413" s="10"/>
    </row>
    <row r="1414" spans="1:13" x14ac:dyDescent="0.3">
      <c r="A1414" s="10"/>
      <c r="B1414" s="10"/>
      <c r="C1414" s="67"/>
      <c r="D1414" s="10"/>
      <c r="L1414" s="10"/>
      <c r="M1414" s="10"/>
    </row>
    <row r="1415" spans="1:13" x14ac:dyDescent="0.3">
      <c r="A1415" s="10"/>
      <c r="B1415" s="10"/>
      <c r="C1415" s="67"/>
      <c r="D1415" s="10"/>
      <c r="L1415" s="10"/>
      <c r="M1415" s="10"/>
    </row>
    <row r="1416" spans="1:13" x14ac:dyDescent="0.3">
      <c r="A1416" s="10"/>
      <c r="B1416" s="10"/>
      <c r="C1416" s="67"/>
      <c r="D1416" s="10"/>
      <c r="L1416" s="10"/>
      <c r="M1416" s="10"/>
    </row>
    <row r="1417" spans="1:13" x14ac:dyDescent="0.3">
      <c r="A1417" s="10"/>
      <c r="B1417" s="10"/>
      <c r="C1417" s="67"/>
      <c r="D1417" s="10"/>
      <c r="L1417" s="10"/>
      <c r="M1417" s="10"/>
    </row>
    <row r="1418" spans="1:13" x14ac:dyDescent="0.3">
      <c r="A1418" s="10"/>
      <c r="B1418" s="10"/>
      <c r="C1418" s="67"/>
      <c r="D1418" s="10"/>
      <c r="L1418" s="10"/>
      <c r="M1418" s="10"/>
    </row>
    <row r="1419" spans="1:13" x14ac:dyDescent="0.3">
      <c r="A1419" s="10"/>
      <c r="B1419" s="10"/>
      <c r="C1419" s="67"/>
      <c r="D1419" s="10"/>
      <c r="L1419" s="10"/>
      <c r="M1419" s="10"/>
    </row>
    <row r="1420" spans="1:13" x14ac:dyDescent="0.3">
      <c r="A1420" s="10"/>
      <c r="B1420" s="10"/>
      <c r="C1420" s="67"/>
      <c r="D1420" s="10"/>
      <c r="L1420" s="10"/>
      <c r="M1420" s="10"/>
    </row>
    <row r="1421" spans="1:13" x14ac:dyDescent="0.3">
      <c r="A1421" s="10"/>
      <c r="B1421" s="10"/>
      <c r="C1421" s="67"/>
      <c r="D1421" s="10"/>
      <c r="L1421" s="10"/>
      <c r="M1421" s="10"/>
    </row>
    <row r="1422" spans="1:13" x14ac:dyDescent="0.3">
      <c r="A1422" s="10"/>
      <c r="B1422" s="10"/>
      <c r="C1422" s="67"/>
      <c r="D1422" s="10"/>
      <c r="L1422" s="10"/>
      <c r="M1422" s="10"/>
    </row>
    <row r="1423" spans="1:13" x14ac:dyDescent="0.3">
      <c r="A1423" s="10"/>
      <c r="B1423" s="10"/>
      <c r="C1423" s="67"/>
      <c r="D1423" s="10"/>
      <c r="L1423" s="10"/>
      <c r="M1423" s="10"/>
    </row>
    <row r="1424" spans="1:13" x14ac:dyDescent="0.3">
      <c r="A1424" s="10"/>
      <c r="B1424" s="10"/>
      <c r="C1424" s="67"/>
      <c r="D1424" s="10"/>
      <c r="L1424" s="10"/>
      <c r="M1424" s="10"/>
    </row>
    <row r="1425" spans="1:13" x14ac:dyDescent="0.3">
      <c r="A1425" s="10"/>
      <c r="B1425" s="10"/>
      <c r="C1425" s="67"/>
      <c r="D1425" s="10"/>
      <c r="L1425" s="10"/>
      <c r="M1425" s="10"/>
    </row>
    <row r="1426" spans="1:13" x14ac:dyDescent="0.3">
      <c r="A1426" s="10"/>
      <c r="B1426" s="10"/>
      <c r="C1426" s="67"/>
      <c r="D1426" s="10"/>
      <c r="L1426" s="10"/>
      <c r="M1426" s="10"/>
    </row>
    <row r="1427" spans="1:13" x14ac:dyDescent="0.3">
      <c r="A1427" s="10"/>
      <c r="B1427" s="10"/>
      <c r="C1427" s="67"/>
      <c r="D1427" s="10"/>
      <c r="L1427" s="10"/>
      <c r="M1427" s="10"/>
    </row>
    <row r="1428" spans="1:13" x14ac:dyDescent="0.3">
      <c r="A1428" s="10"/>
      <c r="B1428" s="10"/>
      <c r="C1428" s="67"/>
      <c r="D1428" s="10"/>
      <c r="L1428" s="10"/>
      <c r="M1428" s="10"/>
    </row>
    <row r="1429" spans="1:13" x14ac:dyDescent="0.3">
      <c r="A1429" s="10"/>
      <c r="B1429" s="10"/>
      <c r="C1429" s="67"/>
      <c r="D1429" s="10"/>
      <c r="L1429" s="10"/>
      <c r="M1429" s="10"/>
    </row>
    <row r="1430" spans="1:13" x14ac:dyDescent="0.3">
      <c r="A1430" s="10"/>
      <c r="B1430" s="10"/>
      <c r="C1430" s="67"/>
      <c r="D1430" s="10"/>
      <c r="L1430" s="10"/>
      <c r="M1430" s="10"/>
    </row>
    <row r="1431" spans="1:13" x14ac:dyDescent="0.3">
      <c r="A1431" s="10"/>
      <c r="B1431" s="10"/>
      <c r="C1431" s="67"/>
      <c r="D1431" s="10"/>
      <c r="L1431" s="10"/>
      <c r="M1431" s="10"/>
    </row>
    <row r="1432" spans="1:13" x14ac:dyDescent="0.3">
      <c r="A1432" s="10"/>
      <c r="B1432" s="10"/>
      <c r="C1432" s="67"/>
      <c r="D1432" s="10"/>
      <c r="L1432" s="10"/>
      <c r="M1432" s="10"/>
    </row>
    <row r="1433" spans="1:13" x14ac:dyDescent="0.3">
      <c r="A1433" s="10"/>
      <c r="B1433" s="10"/>
      <c r="C1433" s="67"/>
      <c r="D1433" s="10"/>
      <c r="L1433" s="10"/>
      <c r="M1433" s="10"/>
    </row>
    <row r="1434" spans="1:13" x14ac:dyDescent="0.3">
      <c r="A1434" s="10"/>
      <c r="B1434" s="10"/>
      <c r="C1434" s="67"/>
      <c r="D1434" s="10"/>
      <c r="L1434" s="10"/>
      <c r="M1434" s="10"/>
    </row>
    <row r="1435" spans="1:13" x14ac:dyDescent="0.3">
      <c r="A1435" s="10"/>
      <c r="B1435" s="10"/>
      <c r="C1435" s="67"/>
      <c r="D1435" s="10"/>
      <c r="L1435" s="10"/>
      <c r="M1435" s="10"/>
    </row>
    <row r="1436" spans="1:13" x14ac:dyDescent="0.3">
      <c r="A1436" s="10"/>
      <c r="B1436" s="10"/>
      <c r="C1436" s="67"/>
      <c r="D1436" s="10"/>
      <c r="L1436" s="10"/>
      <c r="M1436" s="10"/>
    </row>
    <row r="1437" spans="1:13" x14ac:dyDescent="0.3">
      <c r="A1437" s="10"/>
      <c r="B1437" s="10"/>
      <c r="C1437" s="67"/>
      <c r="D1437" s="10"/>
      <c r="L1437" s="10"/>
      <c r="M1437" s="10"/>
    </row>
    <row r="1438" spans="1:13" x14ac:dyDescent="0.3">
      <c r="A1438" s="10"/>
      <c r="B1438" s="10"/>
      <c r="C1438" s="67"/>
      <c r="D1438" s="10"/>
      <c r="L1438" s="10"/>
      <c r="M1438" s="10"/>
    </row>
    <row r="1439" spans="1:13" x14ac:dyDescent="0.3">
      <c r="A1439" s="10"/>
      <c r="B1439" s="10"/>
      <c r="C1439" s="67"/>
      <c r="D1439" s="10"/>
      <c r="L1439" s="10"/>
      <c r="M1439" s="10"/>
    </row>
    <row r="1440" spans="1:13" x14ac:dyDescent="0.3">
      <c r="A1440" s="10"/>
      <c r="B1440" s="10"/>
      <c r="C1440" s="67"/>
      <c r="D1440" s="10"/>
      <c r="L1440" s="10"/>
      <c r="M1440" s="10"/>
    </row>
    <row r="1441" spans="1:13" x14ac:dyDescent="0.3">
      <c r="A1441" s="10"/>
      <c r="B1441" s="10"/>
      <c r="C1441" s="67"/>
      <c r="D1441" s="10"/>
      <c r="L1441" s="10"/>
      <c r="M1441" s="10"/>
    </row>
    <row r="1442" spans="1:13" x14ac:dyDescent="0.3">
      <c r="A1442" s="10"/>
      <c r="B1442" s="10"/>
      <c r="C1442" s="67"/>
      <c r="D1442" s="10"/>
      <c r="L1442" s="10"/>
      <c r="M1442" s="10"/>
    </row>
    <row r="1443" spans="1:13" x14ac:dyDescent="0.3">
      <c r="A1443" s="10"/>
      <c r="B1443" s="10"/>
      <c r="C1443" s="67"/>
      <c r="D1443" s="10"/>
      <c r="L1443" s="10"/>
      <c r="M1443" s="10"/>
    </row>
    <row r="1444" spans="1:13" x14ac:dyDescent="0.3">
      <c r="A1444" s="10"/>
      <c r="B1444" s="10"/>
      <c r="C1444" s="67"/>
      <c r="D1444" s="10"/>
      <c r="L1444" s="10"/>
      <c r="M1444" s="10"/>
    </row>
    <row r="1445" spans="1:13" x14ac:dyDescent="0.3">
      <c r="A1445" s="10"/>
      <c r="B1445" s="10"/>
      <c r="C1445" s="67"/>
      <c r="D1445" s="10"/>
      <c r="L1445" s="10"/>
      <c r="M1445" s="10"/>
    </row>
    <row r="1446" spans="1:13" x14ac:dyDescent="0.3">
      <c r="A1446" s="10"/>
      <c r="B1446" s="10"/>
      <c r="C1446" s="67"/>
      <c r="D1446" s="10"/>
      <c r="L1446" s="10"/>
      <c r="M1446" s="10"/>
    </row>
    <row r="1447" spans="1:13" x14ac:dyDescent="0.3">
      <c r="A1447" s="10"/>
      <c r="B1447" s="10"/>
      <c r="C1447" s="67"/>
      <c r="D1447" s="10"/>
      <c r="L1447" s="10"/>
      <c r="M1447" s="10"/>
    </row>
    <row r="1448" spans="1:13" x14ac:dyDescent="0.3">
      <c r="A1448" s="10"/>
      <c r="B1448" s="10"/>
      <c r="C1448" s="67"/>
      <c r="D1448" s="10"/>
      <c r="L1448" s="10"/>
      <c r="M1448" s="10"/>
    </row>
    <row r="1449" spans="1:13" x14ac:dyDescent="0.3">
      <c r="A1449" s="10"/>
      <c r="B1449" s="10"/>
      <c r="C1449" s="67"/>
      <c r="D1449" s="10"/>
      <c r="L1449" s="10"/>
      <c r="M1449" s="10"/>
    </row>
    <row r="1450" spans="1:13" x14ac:dyDescent="0.3">
      <c r="A1450" s="10"/>
      <c r="B1450" s="10"/>
      <c r="C1450" s="67"/>
      <c r="D1450" s="10"/>
      <c r="L1450" s="10"/>
      <c r="M1450" s="10"/>
    </row>
    <row r="1451" spans="1:13" x14ac:dyDescent="0.3">
      <c r="A1451" s="10"/>
      <c r="B1451" s="10"/>
      <c r="C1451" s="67"/>
      <c r="D1451" s="10"/>
      <c r="L1451" s="10"/>
      <c r="M1451" s="10"/>
    </row>
    <row r="1452" spans="1:13" x14ac:dyDescent="0.3">
      <c r="A1452" s="10"/>
      <c r="B1452" s="10"/>
      <c r="C1452" s="67"/>
      <c r="D1452" s="10"/>
      <c r="L1452" s="10"/>
      <c r="M1452" s="10"/>
    </row>
    <row r="1453" spans="1:13" x14ac:dyDescent="0.3">
      <c r="A1453" s="10"/>
      <c r="B1453" s="10"/>
      <c r="C1453" s="67"/>
      <c r="D1453" s="10"/>
      <c r="L1453" s="10"/>
      <c r="M1453" s="10"/>
    </row>
    <row r="1454" spans="1:13" x14ac:dyDescent="0.3">
      <c r="A1454" s="10"/>
      <c r="B1454" s="10"/>
      <c r="C1454" s="67"/>
      <c r="D1454" s="10"/>
      <c r="L1454" s="10"/>
      <c r="M1454" s="10"/>
    </row>
    <row r="1455" spans="1:13" x14ac:dyDescent="0.3">
      <c r="A1455" s="10"/>
      <c r="B1455" s="10"/>
      <c r="C1455" s="67"/>
      <c r="D1455" s="10"/>
      <c r="L1455" s="10"/>
      <c r="M1455" s="10"/>
    </row>
    <row r="1456" spans="1:13" x14ac:dyDescent="0.3">
      <c r="A1456" s="10"/>
      <c r="B1456" s="10"/>
      <c r="C1456" s="67"/>
      <c r="D1456" s="10"/>
      <c r="L1456" s="10"/>
      <c r="M1456" s="10"/>
    </row>
    <row r="1457" spans="1:13" x14ac:dyDescent="0.3">
      <c r="A1457" s="10"/>
      <c r="B1457" s="10"/>
      <c r="C1457" s="67"/>
      <c r="D1457" s="10"/>
      <c r="L1457" s="10"/>
      <c r="M1457" s="10"/>
    </row>
    <row r="1458" spans="1:13" x14ac:dyDescent="0.3">
      <c r="A1458" s="10"/>
      <c r="B1458" s="10"/>
      <c r="C1458" s="67"/>
      <c r="D1458" s="10"/>
      <c r="L1458" s="10"/>
      <c r="M1458" s="10"/>
    </row>
    <row r="1459" spans="1:13" x14ac:dyDescent="0.3">
      <c r="A1459" s="10"/>
      <c r="B1459" s="10"/>
      <c r="C1459" s="67"/>
      <c r="D1459" s="10"/>
      <c r="L1459" s="10"/>
      <c r="M1459" s="10"/>
    </row>
    <row r="1460" spans="1:13" x14ac:dyDescent="0.3">
      <c r="A1460" s="10"/>
      <c r="B1460" s="10"/>
      <c r="C1460" s="67"/>
      <c r="D1460" s="10"/>
      <c r="L1460" s="10"/>
      <c r="M1460" s="10"/>
    </row>
    <row r="1461" spans="1:13" x14ac:dyDescent="0.3">
      <c r="A1461" s="10"/>
      <c r="B1461" s="10"/>
      <c r="C1461" s="67"/>
      <c r="D1461" s="10"/>
      <c r="L1461" s="10"/>
      <c r="M1461" s="10"/>
    </row>
    <row r="1462" spans="1:13" x14ac:dyDescent="0.3">
      <c r="A1462" s="10"/>
      <c r="B1462" s="10"/>
      <c r="C1462" s="67"/>
      <c r="D1462" s="10"/>
      <c r="L1462" s="10"/>
      <c r="M1462" s="10"/>
    </row>
    <row r="1463" spans="1:13" x14ac:dyDescent="0.3">
      <c r="A1463" s="10"/>
      <c r="B1463" s="10"/>
      <c r="C1463" s="67"/>
      <c r="D1463" s="10"/>
      <c r="L1463" s="10"/>
      <c r="M1463" s="10"/>
    </row>
    <row r="1464" spans="1:13" x14ac:dyDescent="0.3">
      <c r="A1464" s="10"/>
      <c r="B1464" s="10"/>
      <c r="C1464" s="67"/>
      <c r="D1464" s="10"/>
      <c r="L1464" s="10"/>
      <c r="M1464" s="10"/>
    </row>
    <row r="1465" spans="1:13" x14ac:dyDescent="0.3">
      <c r="A1465" s="10"/>
      <c r="B1465" s="10"/>
      <c r="C1465" s="67"/>
      <c r="D1465" s="10"/>
      <c r="L1465" s="10"/>
      <c r="M1465" s="10"/>
    </row>
    <row r="1466" spans="1:13" x14ac:dyDescent="0.3">
      <c r="A1466" s="10"/>
      <c r="B1466" s="10"/>
      <c r="C1466" s="67"/>
      <c r="D1466" s="10"/>
      <c r="L1466" s="10"/>
      <c r="M1466" s="10"/>
    </row>
    <row r="1467" spans="1:13" x14ac:dyDescent="0.3">
      <c r="A1467" s="10"/>
      <c r="B1467" s="10"/>
      <c r="C1467" s="67"/>
      <c r="D1467" s="10"/>
      <c r="L1467" s="10"/>
      <c r="M1467" s="10"/>
    </row>
    <row r="1468" spans="1:13" x14ac:dyDescent="0.3">
      <c r="A1468" s="10"/>
      <c r="B1468" s="10"/>
      <c r="C1468" s="67"/>
      <c r="D1468" s="10"/>
      <c r="L1468" s="10"/>
      <c r="M1468" s="10"/>
    </row>
    <row r="1469" spans="1:13" x14ac:dyDescent="0.3">
      <c r="A1469" s="10"/>
      <c r="B1469" s="10"/>
      <c r="C1469" s="67"/>
      <c r="D1469" s="10"/>
      <c r="L1469" s="10"/>
      <c r="M1469" s="10"/>
    </row>
    <row r="1470" spans="1:13" x14ac:dyDescent="0.3">
      <c r="A1470" s="10"/>
      <c r="B1470" s="10"/>
      <c r="C1470" s="67"/>
      <c r="D1470" s="10"/>
      <c r="L1470" s="10"/>
      <c r="M1470" s="10"/>
    </row>
    <row r="1471" spans="1:13" x14ac:dyDescent="0.3">
      <c r="A1471" s="10"/>
      <c r="B1471" s="10"/>
      <c r="C1471" s="67"/>
      <c r="D1471" s="10"/>
      <c r="L1471" s="10"/>
      <c r="M1471" s="10"/>
    </row>
    <row r="1472" spans="1:13" x14ac:dyDescent="0.3">
      <c r="A1472" s="10"/>
      <c r="B1472" s="10"/>
      <c r="C1472" s="67"/>
      <c r="D1472" s="10"/>
      <c r="L1472" s="10"/>
      <c r="M1472" s="10"/>
    </row>
    <row r="1473" spans="1:13" x14ac:dyDescent="0.3">
      <c r="A1473" s="10"/>
      <c r="B1473" s="10"/>
      <c r="C1473" s="67"/>
      <c r="D1473" s="10"/>
      <c r="L1473" s="10"/>
      <c r="M1473" s="10"/>
    </row>
    <row r="1474" spans="1:13" x14ac:dyDescent="0.3">
      <c r="A1474" s="10"/>
      <c r="B1474" s="10"/>
      <c r="C1474" s="67"/>
      <c r="D1474" s="10"/>
      <c r="L1474" s="10"/>
      <c r="M1474" s="10"/>
    </row>
    <row r="1475" spans="1:13" x14ac:dyDescent="0.3">
      <c r="A1475" s="10"/>
      <c r="B1475" s="10"/>
      <c r="C1475" s="67"/>
      <c r="D1475" s="10"/>
      <c r="L1475" s="10"/>
      <c r="M1475" s="10"/>
    </row>
    <row r="1476" spans="1:13" x14ac:dyDescent="0.3">
      <c r="A1476" s="10"/>
      <c r="B1476" s="10"/>
      <c r="C1476" s="67"/>
      <c r="D1476" s="10"/>
      <c r="L1476" s="10"/>
      <c r="M1476" s="10"/>
    </row>
    <row r="1477" spans="1:13" x14ac:dyDescent="0.3">
      <c r="A1477" s="10"/>
      <c r="B1477" s="10"/>
      <c r="C1477" s="67"/>
      <c r="D1477" s="10"/>
      <c r="L1477" s="10"/>
      <c r="M1477" s="10"/>
    </row>
    <row r="1478" spans="1:13" x14ac:dyDescent="0.3">
      <c r="A1478" s="10"/>
      <c r="B1478" s="10"/>
      <c r="C1478" s="67"/>
      <c r="D1478" s="10"/>
      <c r="L1478" s="10"/>
      <c r="M1478" s="10"/>
    </row>
    <row r="1479" spans="1:13" x14ac:dyDescent="0.3">
      <c r="A1479" s="10"/>
      <c r="B1479" s="10"/>
      <c r="C1479" s="67"/>
      <c r="D1479" s="10"/>
      <c r="L1479" s="10"/>
      <c r="M1479" s="10"/>
    </row>
    <row r="1480" spans="1:13" x14ac:dyDescent="0.3">
      <c r="A1480" s="10"/>
      <c r="B1480" s="10"/>
      <c r="C1480" s="67"/>
      <c r="D1480" s="10"/>
      <c r="L1480" s="10"/>
      <c r="M1480" s="10"/>
    </row>
    <row r="1481" spans="1:13" x14ac:dyDescent="0.3">
      <c r="A1481" s="10"/>
      <c r="B1481" s="10"/>
      <c r="C1481" s="67"/>
      <c r="D1481" s="10"/>
      <c r="L1481" s="10"/>
      <c r="M1481" s="10"/>
    </row>
    <row r="1482" spans="1:13" x14ac:dyDescent="0.3">
      <c r="A1482" s="10"/>
      <c r="B1482" s="10"/>
      <c r="C1482" s="67"/>
      <c r="D1482" s="10"/>
      <c r="L1482" s="10"/>
      <c r="M1482" s="10"/>
    </row>
    <row r="1483" spans="1:13" x14ac:dyDescent="0.3">
      <c r="A1483" s="10"/>
      <c r="B1483" s="10"/>
      <c r="C1483" s="67"/>
      <c r="D1483" s="10"/>
      <c r="L1483" s="10"/>
      <c r="M1483" s="10"/>
    </row>
    <row r="1484" spans="1:13" x14ac:dyDescent="0.3">
      <c r="A1484" s="10"/>
      <c r="B1484" s="10"/>
      <c r="C1484" s="67"/>
      <c r="D1484" s="10"/>
      <c r="L1484" s="10"/>
      <c r="M1484" s="10"/>
    </row>
    <row r="1485" spans="1:13" x14ac:dyDescent="0.3">
      <c r="A1485" s="10"/>
      <c r="B1485" s="10"/>
      <c r="C1485" s="67"/>
      <c r="D1485" s="10"/>
      <c r="L1485" s="10"/>
      <c r="M1485" s="10"/>
    </row>
    <row r="1486" spans="1:13" x14ac:dyDescent="0.3">
      <c r="A1486" s="10"/>
      <c r="B1486" s="10"/>
      <c r="C1486" s="67"/>
      <c r="D1486" s="10"/>
      <c r="L1486" s="10"/>
      <c r="M1486" s="10"/>
    </row>
    <row r="1487" spans="1:13" x14ac:dyDescent="0.3">
      <c r="A1487" s="10"/>
      <c r="B1487" s="10"/>
      <c r="C1487" s="67"/>
      <c r="D1487" s="10"/>
      <c r="L1487" s="10"/>
      <c r="M1487" s="10"/>
    </row>
    <row r="1488" spans="1:13" x14ac:dyDescent="0.3">
      <c r="A1488" s="10"/>
      <c r="B1488" s="10"/>
      <c r="C1488" s="67"/>
      <c r="D1488" s="10"/>
      <c r="L1488" s="10"/>
      <c r="M1488" s="10"/>
    </row>
    <row r="1489" spans="1:13" x14ac:dyDescent="0.3">
      <c r="A1489" s="10"/>
      <c r="B1489" s="10"/>
      <c r="C1489" s="67"/>
      <c r="D1489" s="10"/>
      <c r="L1489" s="10"/>
      <c r="M1489" s="10"/>
    </row>
    <row r="1490" spans="1:13" x14ac:dyDescent="0.3">
      <c r="A1490" s="10"/>
      <c r="B1490" s="10"/>
      <c r="C1490" s="67"/>
      <c r="D1490" s="10"/>
      <c r="L1490" s="10"/>
      <c r="M1490" s="10"/>
    </row>
    <row r="1491" spans="1:13" x14ac:dyDescent="0.3">
      <c r="A1491" s="10"/>
      <c r="B1491" s="10"/>
      <c r="C1491" s="67"/>
      <c r="D1491" s="10"/>
      <c r="L1491" s="10"/>
      <c r="M1491" s="10"/>
    </row>
    <row r="1492" spans="1:13" x14ac:dyDescent="0.3">
      <c r="A1492" s="10"/>
      <c r="B1492" s="10"/>
      <c r="C1492" s="67"/>
      <c r="D1492" s="10"/>
      <c r="L1492" s="10"/>
      <c r="M1492" s="10"/>
    </row>
    <row r="1493" spans="1:13" x14ac:dyDescent="0.3">
      <c r="A1493" s="10"/>
      <c r="B1493" s="10"/>
      <c r="C1493" s="67"/>
      <c r="D1493" s="10"/>
      <c r="L1493" s="10"/>
      <c r="M1493" s="10"/>
    </row>
    <row r="1494" spans="1:13" x14ac:dyDescent="0.3">
      <c r="A1494" s="10"/>
      <c r="B1494" s="10"/>
      <c r="C1494" s="67"/>
      <c r="D1494" s="10"/>
      <c r="L1494" s="10"/>
      <c r="M1494" s="10"/>
    </row>
    <row r="1495" spans="1:13" x14ac:dyDescent="0.3">
      <c r="A1495" s="10"/>
      <c r="B1495" s="10"/>
      <c r="C1495" s="67"/>
      <c r="D1495" s="10"/>
      <c r="L1495" s="10"/>
      <c r="M1495" s="10"/>
    </row>
    <row r="1496" spans="1:13" x14ac:dyDescent="0.3">
      <c r="A1496" s="10"/>
      <c r="B1496" s="10"/>
      <c r="C1496" s="67"/>
      <c r="D1496" s="10"/>
      <c r="L1496" s="10"/>
      <c r="M1496" s="10"/>
    </row>
    <row r="1497" spans="1:13" x14ac:dyDescent="0.3">
      <c r="A1497" s="10"/>
      <c r="B1497" s="10"/>
      <c r="C1497" s="67"/>
      <c r="D1497" s="10"/>
      <c r="L1497" s="10"/>
      <c r="M1497" s="10"/>
    </row>
    <row r="1498" spans="1:13" x14ac:dyDescent="0.3">
      <c r="A1498" s="10"/>
      <c r="B1498" s="10"/>
      <c r="C1498" s="67"/>
      <c r="D1498" s="10"/>
      <c r="L1498" s="10"/>
      <c r="M1498" s="10"/>
    </row>
    <row r="1499" spans="1:13" x14ac:dyDescent="0.3">
      <c r="A1499" s="10"/>
      <c r="B1499" s="10"/>
      <c r="C1499" s="67"/>
      <c r="D1499" s="10"/>
      <c r="L1499" s="10"/>
      <c r="M1499" s="10"/>
    </row>
    <row r="1500" spans="1:13" x14ac:dyDescent="0.3">
      <c r="A1500" s="10"/>
      <c r="B1500" s="10"/>
      <c r="C1500" s="67"/>
      <c r="D1500" s="10"/>
      <c r="L1500" s="10"/>
      <c r="M1500" s="10"/>
    </row>
    <row r="1501" spans="1:13" x14ac:dyDescent="0.3">
      <c r="A1501" s="10"/>
      <c r="B1501" s="10"/>
      <c r="C1501" s="67"/>
      <c r="D1501" s="10"/>
      <c r="L1501" s="10"/>
      <c r="M1501" s="10"/>
    </row>
    <row r="1502" spans="1:13" x14ac:dyDescent="0.3">
      <c r="A1502" s="10"/>
      <c r="B1502" s="10"/>
      <c r="C1502" s="67"/>
      <c r="D1502" s="10"/>
      <c r="L1502" s="10"/>
      <c r="M1502" s="10"/>
    </row>
    <row r="1503" spans="1:13" x14ac:dyDescent="0.3">
      <c r="A1503" s="10"/>
      <c r="B1503" s="10"/>
      <c r="C1503" s="67"/>
      <c r="D1503" s="10"/>
      <c r="L1503" s="10"/>
      <c r="M1503" s="10"/>
    </row>
    <row r="1504" spans="1:13" x14ac:dyDescent="0.3">
      <c r="A1504" s="10"/>
      <c r="B1504" s="10"/>
      <c r="C1504" s="67"/>
      <c r="D1504" s="10"/>
      <c r="L1504" s="10"/>
      <c r="M1504" s="10"/>
    </row>
    <row r="1505" spans="1:13" x14ac:dyDescent="0.3">
      <c r="A1505" s="10"/>
      <c r="B1505" s="10"/>
      <c r="C1505" s="67"/>
      <c r="D1505" s="10"/>
      <c r="L1505" s="10"/>
      <c r="M1505" s="10"/>
    </row>
    <row r="1506" spans="1:13" x14ac:dyDescent="0.3">
      <c r="A1506" s="10"/>
      <c r="B1506" s="10"/>
      <c r="C1506" s="67"/>
      <c r="D1506" s="10"/>
      <c r="L1506" s="10"/>
      <c r="M1506" s="10"/>
    </row>
    <row r="1507" spans="1:13" x14ac:dyDescent="0.3">
      <c r="A1507" s="10"/>
      <c r="B1507" s="10"/>
      <c r="C1507" s="67"/>
      <c r="D1507" s="10"/>
      <c r="L1507" s="10"/>
      <c r="M1507" s="10"/>
    </row>
    <row r="1508" spans="1:13" x14ac:dyDescent="0.3">
      <c r="A1508" s="10"/>
      <c r="B1508" s="10"/>
      <c r="C1508" s="67"/>
      <c r="D1508" s="10"/>
      <c r="L1508" s="10"/>
      <c r="M1508" s="10"/>
    </row>
    <row r="1509" spans="1:13" x14ac:dyDescent="0.3">
      <c r="A1509" s="10"/>
      <c r="B1509" s="10"/>
      <c r="C1509" s="67"/>
      <c r="D1509" s="10"/>
      <c r="L1509" s="10"/>
      <c r="M1509" s="10"/>
    </row>
    <row r="1510" spans="1:13" x14ac:dyDescent="0.3">
      <c r="A1510" s="10"/>
      <c r="B1510" s="10"/>
      <c r="C1510" s="67"/>
      <c r="D1510" s="10"/>
      <c r="L1510" s="10"/>
      <c r="M1510" s="10"/>
    </row>
    <row r="1511" spans="1:13" x14ac:dyDescent="0.3">
      <c r="A1511" s="10"/>
      <c r="B1511" s="10"/>
      <c r="C1511" s="67"/>
      <c r="D1511" s="10"/>
      <c r="L1511" s="10"/>
      <c r="M1511" s="10"/>
    </row>
    <row r="1512" spans="1:13" x14ac:dyDescent="0.3">
      <c r="A1512" s="10"/>
      <c r="B1512" s="10"/>
      <c r="C1512" s="67"/>
      <c r="D1512" s="10"/>
      <c r="L1512" s="10"/>
      <c r="M1512" s="10"/>
    </row>
    <row r="1513" spans="1:13" x14ac:dyDescent="0.3">
      <c r="A1513" s="10"/>
      <c r="B1513" s="10"/>
      <c r="C1513" s="67"/>
      <c r="D1513" s="10"/>
      <c r="L1513" s="10"/>
      <c r="M1513" s="10"/>
    </row>
    <row r="1514" spans="1:13" x14ac:dyDescent="0.3">
      <c r="A1514" s="10"/>
      <c r="B1514" s="10"/>
      <c r="C1514" s="67"/>
      <c r="D1514" s="10"/>
      <c r="L1514" s="10"/>
      <c r="M1514" s="10"/>
    </row>
    <row r="1515" spans="1:13" x14ac:dyDescent="0.3">
      <c r="A1515" s="10"/>
      <c r="B1515" s="10"/>
      <c r="C1515" s="67"/>
      <c r="D1515" s="10"/>
      <c r="L1515" s="10"/>
      <c r="M1515" s="10"/>
    </row>
    <row r="1516" spans="1:13" x14ac:dyDescent="0.3">
      <c r="A1516" s="10"/>
      <c r="B1516" s="10"/>
      <c r="C1516" s="67"/>
      <c r="D1516" s="10"/>
      <c r="L1516" s="10"/>
      <c r="M1516" s="10"/>
    </row>
    <row r="1517" spans="1:13" x14ac:dyDescent="0.3">
      <c r="A1517" s="10"/>
      <c r="B1517" s="10"/>
      <c r="C1517" s="67"/>
      <c r="D1517" s="10"/>
      <c r="L1517" s="10"/>
      <c r="M1517" s="10"/>
    </row>
    <row r="1518" spans="1:13" x14ac:dyDescent="0.3">
      <c r="A1518" s="10"/>
      <c r="B1518" s="10"/>
      <c r="C1518" s="67"/>
      <c r="D1518" s="10"/>
      <c r="L1518" s="10"/>
      <c r="M1518" s="10"/>
    </row>
    <row r="1519" spans="1:13" x14ac:dyDescent="0.3">
      <c r="A1519" s="10"/>
      <c r="B1519" s="10"/>
      <c r="C1519" s="67"/>
      <c r="D1519" s="10"/>
      <c r="L1519" s="10"/>
      <c r="M1519" s="10"/>
    </row>
    <row r="1520" spans="1:13" x14ac:dyDescent="0.3">
      <c r="A1520" s="10"/>
      <c r="B1520" s="10"/>
      <c r="C1520" s="67"/>
      <c r="D1520" s="10"/>
      <c r="L1520" s="10"/>
      <c r="M1520" s="10"/>
    </row>
    <row r="1521" spans="1:13" x14ac:dyDescent="0.3">
      <c r="A1521" s="10"/>
      <c r="B1521" s="10"/>
      <c r="C1521" s="67"/>
      <c r="D1521" s="10"/>
      <c r="L1521" s="10"/>
      <c r="M1521" s="10"/>
    </row>
    <row r="1522" spans="1:13" x14ac:dyDescent="0.3">
      <c r="A1522" s="10"/>
      <c r="B1522" s="10"/>
      <c r="C1522" s="67"/>
      <c r="D1522" s="10"/>
      <c r="L1522" s="10"/>
      <c r="M1522" s="10"/>
    </row>
    <row r="1523" spans="1:13" x14ac:dyDescent="0.3">
      <c r="A1523" s="10"/>
      <c r="B1523" s="10"/>
      <c r="C1523" s="67"/>
      <c r="D1523" s="10"/>
      <c r="L1523" s="10"/>
      <c r="M1523" s="10"/>
    </row>
    <row r="1524" spans="1:13" x14ac:dyDescent="0.3">
      <c r="A1524" s="10"/>
      <c r="B1524" s="10"/>
      <c r="C1524" s="67"/>
      <c r="D1524" s="10"/>
      <c r="L1524" s="10"/>
      <c r="M1524" s="10"/>
    </row>
    <row r="1525" spans="1:13" x14ac:dyDescent="0.3">
      <c r="A1525" s="10"/>
      <c r="B1525" s="10"/>
      <c r="C1525" s="67"/>
      <c r="D1525" s="10"/>
      <c r="L1525" s="10"/>
      <c r="M1525" s="10"/>
    </row>
    <row r="1526" spans="1:13" x14ac:dyDescent="0.3">
      <c r="A1526" s="10"/>
      <c r="B1526" s="10"/>
      <c r="C1526" s="67"/>
      <c r="D1526" s="10"/>
      <c r="L1526" s="10"/>
      <c r="M1526" s="10"/>
    </row>
    <row r="1527" spans="1:13" x14ac:dyDescent="0.3">
      <c r="A1527" s="10"/>
      <c r="B1527" s="10"/>
      <c r="C1527" s="67"/>
      <c r="D1527" s="10"/>
      <c r="L1527" s="10"/>
      <c r="M1527" s="10"/>
    </row>
    <row r="1528" spans="1:13" x14ac:dyDescent="0.3">
      <c r="A1528" s="10"/>
      <c r="B1528" s="10"/>
      <c r="C1528" s="67"/>
      <c r="D1528" s="10"/>
      <c r="L1528" s="10"/>
      <c r="M1528" s="10"/>
    </row>
    <row r="1529" spans="1:13" x14ac:dyDescent="0.3">
      <c r="A1529" s="10"/>
      <c r="B1529" s="10"/>
      <c r="C1529" s="67"/>
      <c r="D1529" s="10"/>
      <c r="L1529" s="10"/>
      <c r="M1529" s="10"/>
    </row>
    <row r="1530" spans="1:13" x14ac:dyDescent="0.3">
      <c r="A1530" s="10"/>
      <c r="B1530" s="10"/>
      <c r="C1530" s="67"/>
      <c r="D1530" s="10"/>
      <c r="L1530" s="10"/>
      <c r="M1530" s="10"/>
    </row>
    <row r="1531" spans="1:13" x14ac:dyDescent="0.3">
      <c r="A1531" s="10"/>
      <c r="B1531" s="10"/>
      <c r="C1531" s="67"/>
      <c r="D1531" s="10"/>
      <c r="L1531" s="10"/>
      <c r="M1531" s="10"/>
    </row>
    <row r="1532" spans="1:13" x14ac:dyDescent="0.3">
      <c r="A1532" s="10"/>
      <c r="B1532" s="10"/>
      <c r="C1532" s="67"/>
      <c r="D1532" s="10"/>
      <c r="L1532" s="10"/>
      <c r="M1532" s="10"/>
    </row>
    <row r="1533" spans="1:13" x14ac:dyDescent="0.3">
      <c r="A1533" s="10"/>
      <c r="B1533" s="10"/>
      <c r="C1533" s="67"/>
      <c r="D1533" s="10"/>
      <c r="L1533" s="10"/>
      <c r="M1533" s="10"/>
    </row>
    <row r="1534" spans="1:13" x14ac:dyDescent="0.3">
      <c r="A1534" s="10"/>
      <c r="B1534" s="10"/>
      <c r="C1534" s="67"/>
      <c r="D1534" s="10"/>
      <c r="L1534" s="10"/>
      <c r="M1534" s="10"/>
    </row>
    <row r="1535" spans="1:13" x14ac:dyDescent="0.3">
      <c r="A1535" s="10"/>
      <c r="B1535" s="10"/>
      <c r="C1535" s="67"/>
      <c r="D1535" s="10"/>
      <c r="L1535" s="10"/>
      <c r="M1535" s="10"/>
    </row>
    <row r="1536" spans="1:13" x14ac:dyDescent="0.3">
      <c r="A1536" s="10"/>
      <c r="B1536" s="10"/>
      <c r="C1536" s="67"/>
      <c r="D1536" s="10"/>
      <c r="L1536" s="10"/>
      <c r="M1536" s="10"/>
    </row>
    <row r="1537" spans="1:13" x14ac:dyDescent="0.3">
      <c r="A1537" s="10"/>
      <c r="B1537" s="10"/>
      <c r="C1537" s="67"/>
      <c r="D1537" s="10"/>
      <c r="L1537" s="10"/>
      <c r="M1537" s="10"/>
    </row>
    <row r="1538" spans="1:13" x14ac:dyDescent="0.3">
      <c r="A1538" s="10"/>
      <c r="B1538" s="10"/>
      <c r="C1538" s="67"/>
      <c r="D1538" s="10"/>
      <c r="L1538" s="10"/>
      <c r="M1538" s="10"/>
    </row>
    <row r="1539" spans="1:13" x14ac:dyDescent="0.3">
      <c r="A1539" s="10"/>
      <c r="B1539" s="10"/>
      <c r="C1539" s="67"/>
      <c r="D1539" s="10"/>
      <c r="L1539" s="10"/>
      <c r="M1539" s="10"/>
    </row>
    <row r="1540" spans="1:13" x14ac:dyDescent="0.3">
      <c r="A1540" s="10"/>
      <c r="B1540" s="10"/>
      <c r="C1540" s="67"/>
      <c r="D1540" s="10"/>
      <c r="L1540" s="10"/>
      <c r="M1540" s="10"/>
    </row>
    <row r="1541" spans="1:13" x14ac:dyDescent="0.3">
      <c r="A1541" s="10"/>
      <c r="B1541" s="10"/>
      <c r="C1541" s="67"/>
      <c r="D1541" s="10"/>
      <c r="L1541" s="10"/>
      <c r="M1541" s="10"/>
    </row>
    <row r="1542" spans="1:13" x14ac:dyDescent="0.3">
      <c r="A1542" s="10"/>
      <c r="B1542" s="10"/>
      <c r="C1542" s="67"/>
      <c r="D1542" s="10"/>
      <c r="L1542" s="10"/>
      <c r="M1542" s="10"/>
    </row>
    <row r="1543" spans="1:13" x14ac:dyDescent="0.3">
      <c r="A1543" s="10"/>
      <c r="B1543" s="10"/>
      <c r="C1543" s="67"/>
      <c r="D1543" s="10"/>
      <c r="L1543" s="10"/>
      <c r="M1543" s="10"/>
    </row>
    <row r="1544" spans="1:13" x14ac:dyDescent="0.3">
      <c r="A1544" s="10"/>
      <c r="B1544" s="10"/>
      <c r="C1544" s="67"/>
      <c r="D1544" s="10"/>
      <c r="L1544" s="10"/>
      <c r="M1544" s="10"/>
    </row>
    <row r="1545" spans="1:13" x14ac:dyDescent="0.3">
      <c r="A1545" s="10"/>
      <c r="B1545" s="10"/>
      <c r="C1545" s="67"/>
      <c r="D1545" s="10"/>
      <c r="L1545" s="10"/>
      <c r="M1545" s="10"/>
    </row>
    <row r="1546" spans="1:13" x14ac:dyDescent="0.3">
      <c r="A1546" s="10"/>
      <c r="B1546" s="10"/>
      <c r="C1546" s="67"/>
      <c r="D1546" s="10"/>
      <c r="L1546" s="10"/>
      <c r="M1546" s="10"/>
    </row>
    <row r="1547" spans="1:13" x14ac:dyDescent="0.3">
      <c r="A1547" s="10"/>
      <c r="B1547" s="10"/>
      <c r="C1547" s="67"/>
      <c r="D1547" s="10"/>
      <c r="L1547" s="10"/>
      <c r="M1547" s="10"/>
    </row>
    <row r="1548" spans="1:13" x14ac:dyDescent="0.3">
      <c r="A1548" s="10"/>
      <c r="B1548" s="10"/>
      <c r="C1548" s="67"/>
      <c r="D1548" s="10"/>
      <c r="L1548" s="10"/>
      <c r="M1548" s="10"/>
    </row>
    <row r="1549" spans="1:13" x14ac:dyDescent="0.3">
      <c r="A1549" s="10"/>
      <c r="B1549" s="10"/>
      <c r="C1549" s="67"/>
      <c r="D1549" s="10"/>
      <c r="L1549" s="10"/>
      <c r="M1549" s="10"/>
    </row>
    <row r="1550" spans="1:13" x14ac:dyDescent="0.3">
      <c r="A1550" s="10"/>
      <c r="B1550" s="10"/>
      <c r="C1550" s="67"/>
      <c r="D1550" s="10"/>
      <c r="L1550" s="10"/>
      <c r="M1550" s="10"/>
    </row>
    <row r="1551" spans="1:13" x14ac:dyDescent="0.3">
      <c r="A1551" s="10"/>
      <c r="B1551" s="10"/>
      <c r="C1551" s="67"/>
      <c r="D1551" s="10"/>
      <c r="L1551" s="10"/>
      <c r="M1551" s="10"/>
    </row>
    <row r="1552" spans="1:13" x14ac:dyDescent="0.3">
      <c r="A1552" s="10"/>
      <c r="B1552" s="10"/>
      <c r="C1552" s="67"/>
      <c r="D1552" s="10"/>
      <c r="L1552" s="10"/>
      <c r="M1552" s="10"/>
    </row>
    <row r="1553" spans="1:13" x14ac:dyDescent="0.3">
      <c r="A1553" s="10"/>
      <c r="B1553" s="10"/>
      <c r="C1553" s="67"/>
      <c r="D1553" s="10"/>
      <c r="L1553" s="10"/>
      <c r="M1553" s="10"/>
    </row>
    <row r="1554" spans="1:13" x14ac:dyDescent="0.3">
      <c r="A1554" s="10"/>
      <c r="B1554" s="10"/>
      <c r="C1554" s="67"/>
      <c r="D1554" s="10"/>
      <c r="L1554" s="10"/>
      <c r="M1554" s="10"/>
    </row>
    <row r="1555" spans="1:13" x14ac:dyDescent="0.3">
      <c r="A1555" s="10"/>
      <c r="B1555" s="10"/>
      <c r="C1555" s="67"/>
      <c r="D1555" s="10"/>
      <c r="L1555" s="10"/>
      <c r="M1555" s="10"/>
    </row>
    <row r="1556" spans="1:13" x14ac:dyDescent="0.3">
      <c r="A1556" s="10"/>
      <c r="B1556" s="10"/>
      <c r="C1556" s="67"/>
      <c r="D1556" s="10"/>
      <c r="L1556" s="10"/>
      <c r="M1556" s="10"/>
    </row>
    <row r="1557" spans="1:13" x14ac:dyDescent="0.3">
      <c r="A1557" s="10"/>
      <c r="B1557" s="10"/>
      <c r="C1557" s="67"/>
      <c r="D1557" s="10"/>
      <c r="L1557" s="10"/>
      <c r="M1557" s="10"/>
    </row>
    <row r="1558" spans="1:13" x14ac:dyDescent="0.3">
      <c r="A1558" s="10"/>
      <c r="B1558" s="10"/>
      <c r="C1558" s="67"/>
      <c r="D1558" s="10"/>
      <c r="L1558" s="10"/>
      <c r="M1558" s="10"/>
    </row>
    <row r="1559" spans="1:13" x14ac:dyDescent="0.3">
      <c r="A1559" s="10"/>
      <c r="B1559" s="10"/>
      <c r="C1559" s="67"/>
      <c r="D1559" s="10"/>
      <c r="L1559" s="10"/>
      <c r="M1559" s="10"/>
    </row>
    <row r="1560" spans="1:13" x14ac:dyDescent="0.3">
      <c r="A1560" s="10"/>
      <c r="B1560" s="10"/>
      <c r="C1560" s="67"/>
      <c r="D1560" s="10"/>
      <c r="L1560" s="10"/>
      <c r="M1560" s="10"/>
    </row>
    <row r="1561" spans="1:13" x14ac:dyDescent="0.3">
      <c r="A1561" s="10"/>
      <c r="B1561" s="10"/>
      <c r="C1561" s="67"/>
      <c r="D1561" s="10"/>
      <c r="L1561" s="10"/>
      <c r="M1561" s="10"/>
    </row>
    <row r="1562" spans="1:13" x14ac:dyDescent="0.3">
      <c r="A1562" s="10"/>
      <c r="B1562" s="10"/>
      <c r="C1562" s="67"/>
      <c r="D1562" s="10"/>
      <c r="L1562" s="10"/>
      <c r="M1562" s="10"/>
    </row>
    <row r="1563" spans="1:13" x14ac:dyDescent="0.3">
      <c r="A1563" s="10"/>
      <c r="B1563" s="10"/>
      <c r="C1563" s="67"/>
      <c r="D1563" s="10"/>
      <c r="L1563" s="10"/>
      <c r="M1563" s="10"/>
    </row>
    <row r="1564" spans="1:13" x14ac:dyDescent="0.3">
      <c r="A1564" s="10"/>
      <c r="B1564" s="10"/>
      <c r="C1564" s="67"/>
      <c r="D1564" s="10"/>
      <c r="L1564" s="10"/>
      <c r="M1564" s="10"/>
    </row>
    <row r="1565" spans="1:13" x14ac:dyDescent="0.3">
      <c r="A1565" s="10"/>
      <c r="B1565" s="10"/>
      <c r="C1565" s="67"/>
      <c r="D1565" s="10"/>
      <c r="L1565" s="10"/>
      <c r="M1565" s="10"/>
    </row>
    <row r="1566" spans="1:13" x14ac:dyDescent="0.3">
      <c r="A1566" s="10"/>
      <c r="B1566" s="10"/>
      <c r="C1566" s="67"/>
      <c r="D1566" s="10"/>
      <c r="L1566" s="10"/>
      <c r="M1566" s="10"/>
    </row>
    <row r="1567" spans="1:13" x14ac:dyDescent="0.3">
      <c r="A1567" s="10"/>
      <c r="B1567" s="10"/>
      <c r="C1567" s="67"/>
      <c r="D1567" s="10"/>
      <c r="L1567" s="10"/>
      <c r="M1567" s="10"/>
    </row>
    <row r="1568" spans="1:13" x14ac:dyDescent="0.3">
      <c r="A1568" s="10"/>
      <c r="B1568" s="10"/>
      <c r="C1568" s="67"/>
      <c r="D1568" s="10"/>
      <c r="L1568" s="10"/>
      <c r="M1568" s="10"/>
    </row>
    <row r="1569" spans="1:13" x14ac:dyDescent="0.3">
      <c r="A1569" s="10"/>
      <c r="B1569" s="10"/>
      <c r="C1569" s="67"/>
      <c r="D1569" s="10"/>
      <c r="L1569" s="10"/>
      <c r="M1569" s="10"/>
    </row>
    <row r="1570" spans="1:13" x14ac:dyDescent="0.3">
      <c r="A1570" s="10"/>
      <c r="B1570" s="10"/>
      <c r="C1570" s="67"/>
      <c r="D1570" s="10"/>
      <c r="L1570" s="10"/>
      <c r="M1570" s="10"/>
    </row>
    <row r="1571" spans="1:13" x14ac:dyDescent="0.3">
      <c r="A1571" s="10"/>
      <c r="B1571" s="10"/>
      <c r="C1571" s="67"/>
      <c r="D1571" s="10"/>
      <c r="L1571" s="10"/>
      <c r="M1571" s="10"/>
    </row>
    <row r="1572" spans="1:13" x14ac:dyDescent="0.3">
      <c r="A1572" s="10"/>
      <c r="B1572" s="10"/>
      <c r="C1572" s="67"/>
      <c r="D1572" s="10"/>
      <c r="L1572" s="10"/>
      <c r="M1572" s="10"/>
    </row>
    <row r="1573" spans="1:13" x14ac:dyDescent="0.3">
      <c r="A1573" s="10"/>
      <c r="B1573" s="10"/>
      <c r="C1573" s="67"/>
      <c r="D1573" s="10"/>
      <c r="L1573" s="10"/>
      <c r="M1573" s="10"/>
    </row>
    <row r="1574" spans="1:13" x14ac:dyDescent="0.3">
      <c r="A1574" s="10"/>
      <c r="B1574" s="10"/>
      <c r="C1574" s="67"/>
      <c r="D1574" s="10"/>
      <c r="L1574" s="10"/>
      <c r="M1574" s="10"/>
    </row>
    <row r="1575" spans="1:13" x14ac:dyDescent="0.3">
      <c r="A1575" s="10"/>
      <c r="B1575" s="10"/>
      <c r="C1575" s="67"/>
      <c r="D1575" s="10"/>
      <c r="L1575" s="10"/>
      <c r="M1575" s="10"/>
    </row>
    <row r="1576" spans="1:13" x14ac:dyDescent="0.3">
      <c r="A1576" s="10"/>
      <c r="B1576" s="10"/>
      <c r="C1576" s="67"/>
      <c r="D1576" s="10"/>
      <c r="L1576" s="10"/>
      <c r="M1576" s="10"/>
    </row>
    <row r="1577" spans="1:13" x14ac:dyDescent="0.3">
      <c r="A1577" s="10"/>
      <c r="B1577" s="10"/>
      <c r="C1577" s="67"/>
      <c r="D1577" s="10"/>
      <c r="L1577" s="10"/>
      <c r="M1577" s="10"/>
    </row>
    <row r="1578" spans="1:13" x14ac:dyDescent="0.3">
      <c r="A1578" s="10"/>
      <c r="B1578" s="10"/>
      <c r="C1578" s="67"/>
      <c r="D1578" s="10"/>
      <c r="L1578" s="10"/>
      <c r="M1578" s="10"/>
    </row>
    <row r="1579" spans="1:13" x14ac:dyDescent="0.3">
      <c r="A1579" s="10"/>
      <c r="B1579" s="10"/>
      <c r="C1579" s="67"/>
      <c r="D1579" s="10"/>
      <c r="L1579" s="10"/>
      <c r="M1579" s="10"/>
    </row>
    <row r="1580" spans="1:13" x14ac:dyDescent="0.3">
      <c r="A1580" s="10"/>
      <c r="B1580" s="10"/>
      <c r="C1580" s="67"/>
      <c r="D1580" s="10"/>
      <c r="L1580" s="10"/>
      <c r="M1580" s="10"/>
    </row>
    <row r="1581" spans="1:13" x14ac:dyDescent="0.3">
      <c r="A1581" s="10"/>
      <c r="B1581" s="10"/>
      <c r="C1581" s="67"/>
      <c r="D1581" s="10"/>
      <c r="L1581" s="10"/>
      <c r="M1581" s="10"/>
    </row>
    <row r="1582" spans="1:13" x14ac:dyDescent="0.3">
      <c r="A1582" s="10"/>
      <c r="B1582" s="10"/>
      <c r="C1582" s="67"/>
      <c r="D1582" s="10"/>
      <c r="L1582" s="10"/>
      <c r="M1582" s="10"/>
    </row>
    <row r="1583" spans="1:13" x14ac:dyDescent="0.3">
      <c r="A1583" s="10"/>
      <c r="B1583" s="10"/>
      <c r="C1583" s="67"/>
      <c r="D1583" s="10"/>
      <c r="L1583" s="10"/>
      <c r="M1583" s="10"/>
    </row>
    <row r="1584" spans="1:13" x14ac:dyDescent="0.3">
      <c r="A1584" s="10"/>
      <c r="B1584" s="10"/>
      <c r="C1584" s="67"/>
      <c r="D1584" s="10"/>
      <c r="L1584" s="10"/>
      <c r="M1584" s="10"/>
    </row>
    <row r="1585" spans="1:13" x14ac:dyDescent="0.3">
      <c r="A1585" s="10"/>
      <c r="B1585" s="10"/>
      <c r="C1585" s="67"/>
      <c r="D1585" s="10"/>
      <c r="L1585" s="10"/>
      <c r="M1585" s="10"/>
    </row>
    <row r="1586" spans="1:13" x14ac:dyDescent="0.3">
      <c r="A1586" s="10"/>
      <c r="B1586" s="10"/>
      <c r="C1586" s="67"/>
      <c r="D1586" s="10"/>
      <c r="L1586" s="10"/>
      <c r="M1586" s="10"/>
    </row>
    <row r="1587" spans="1:13" x14ac:dyDescent="0.3">
      <c r="A1587" s="10"/>
      <c r="B1587" s="10"/>
      <c r="C1587" s="67"/>
      <c r="D1587" s="10"/>
      <c r="L1587" s="10"/>
      <c r="M1587" s="10"/>
    </row>
    <row r="1588" spans="1:13" x14ac:dyDescent="0.3">
      <c r="A1588" s="10"/>
      <c r="B1588" s="10"/>
      <c r="C1588" s="67"/>
      <c r="D1588" s="10"/>
      <c r="L1588" s="10"/>
      <c r="M1588" s="10"/>
    </row>
    <row r="1589" spans="1:13" x14ac:dyDescent="0.3">
      <c r="A1589" s="10"/>
      <c r="B1589" s="10"/>
      <c r="C1589" s="67"/>
      <c r="D1589" s="10"/>
      <c r="L1589" s="10"/>
      <c r="M1589" s="10"/>
    </row>
    <row r="1590" spans="1:13" x14ac:dyDescent="0.3">
      <c r="A1590" s="10"/>
      <c r="B1590" s="10"/>
      <c r="C1590" s="67"/>
      <c r="D1590" s="10"/>
      <c r="L1590" s="10"/>
      <c r="M1590" s="10"/>
    </row>
    <row r="1591" spans="1:13" x14ac:dyDescent="0.3">
      <c r="A1591" s="10"/>
      <c r="B1591" s="10"/>
      <c r="C1591" s="67"/>
      <c r="D1591" s="10"/>
      <c r="L1591" s="10"/>
      <c r="M1591" s="10"/>
    </row>
    <row r="1592" spans="1:13" x14ac:dyDescent="0.3">
      <c r="A1592" s="10"/>
      <c r="B1592" s="10"/>
      <c r="C1592" s="67"/>
      <c r="D1592" s="10"/>
      <c r="L1592" s="10"/>
      <c r="M1592" s="10"/>
    </row>
    <row r="1593" spans="1:13" x14ac:dyDescent="0.3">
      <c r="A1593" s="10"/>
      <c r="B1593" s="10"/>
      <c r="C1593" s="67"/>
      <c r="D1593" s="10"/>
      <c r="L1593" s="10"/>
      <c r="M1593" s="10"/>
    </row>
    <row r="1594" spans="1:13" x14ac:dyDescent="0.3">
      <c r="A1594" s="10"/>
      <c r="B1594" s="10"/>
      <c r="C1594" s="67"/>
      <c r="D1594" s="10"/>
      <c r="L1594" s="10"/>
      <c r="M1594" s="10"/>
    </row>
    <row r="1595" spans="1:13" x14ac:dyDescent="0.3">
      <c r="A1595" s="10"/>
      <c r="B1595" s="10"/>
      <c r="C1595" s="67"/>
      <c r="D1595" s="10"/>
      <c r="L1595" s="10"/>
      <c r="M1595" s="10"/>
    </row>
    <row r="1596" spans="1:13" x14ac:dyDescent="0.3">
      <c r="A1596" s="10"/>
      <c r="B1596" s="10"/>
      <c r="C1596" s="67"/>
      <c r="D1596" s="10"/>
      <c r="L1596" s="10"/>
      <c r="M1596" s="10"/>
    </row>
    <row r="1597" spans="1:13" x14ac:dyDescent="0.3">
      <c r="A1597" s="10"/>
      <c r="B1597" s="10"/>
      <c r="C1597" s="67"/>
      <c r="D1597" s="10"/>
      <c r="L1597" s="10"/>
      <c r="M1597" s="10"/>
    </row>
    <row r="1598" spans="1:13" x14ac:dyDescent="0.3">
      <c r="A1598" s="10"/>
      <c r="B1598" s="10"/>
      <c r="C1598" s="67"/>
      <c r="D1598" s="10"/>
      <c r="L1598" s="10"/>
      <c r="M1598" s="10"/>
    </row>
    <row r="1599" spans="1:13" x14ac:dyDescent="0.3">
      <c r="A1599" s="10"/>
      <c r="B1599" s="10"/>
      <c r="C1599" s="67"/>
      <c r="D1599" s="10"/>
      <c r="L1599" s="10"/>
      <c r="M1599" s="10"/>
    </row>
    <row r="1600" spans="1:13" x14ac:dyDescent="0.3">
      <c r="A1600" s="10"/>
      <c r="B1600" s="10"/>
      <c r="C1600" s="67"/>
      <c r="D1600" s="10"/>
      <c r="L1600" s="10"/>
      <c r="M1600" s="10"/>
    </row>
    <row r="1601" spans="1:13" x14ac:dyDescent="0.3">
      <c r="A1601" s="10"/>
      <c r="B1601" s="10"/>
      <c r="C1601" s="67"/>
      <c r="D1601" s="10"/>
      <c r="L1601" s="10"/>
      <c r="M1601" s="10"/>
    </row>
    <row r="1602" spans="1:13" x14ac:dyDescent="0.3">
      <c r="A1602" s="10"/>
      <c r="B1602" s="10"/>
      <c r="C1602" s="67"/>
      <c r="D1602" s="10"/>
      <c r="L1602" s="10"/>
      <c r="M1602" s="10"/>
    </row>
    <row r="1603" spans="1:13" x14ac:dyDescent="0.3">
      <c r="A1603" s="10"/>
      <c r="B1603" s="10"/>
      <c r="C1603" s="67"/>
      <c r="D1603" s="10"/>
      <c r="L1603" s="10"/>
      <c r="M1603" s="10"/>
    </row>
    <row r="1604" spans="1:13" x14ac:dyDescent="0.3">
      <c r="A1604" s="10"/>
      <c r="B1604" s="10"/>
      <c r="C1604" s="67"/>
      <c r="D1604" s="10"/>
      <c r="L1604" s="10"/>
      <c r="M1604" s="10"/>
    </row>
    <row r="1605" spans="1:13" x14ac:dyDescent="0.3">
      <c r="A1605" s="10"/>
      <c r="B1605" s="10"/>
      <c r="C1605" s="67"/>
      <c r="D1605" s="10"/>
      <c r="L1605" s="10"/>
      <c r="M1605" s="10"/>
    </row>
    <row r="1606" spans="1:13" x14ac:dyDescent="0.3">
      <c r="A1606" s="10"/>
      <c r="B1606" s="10"/>
      <c r="C1606" s="67"/>
      <c r="D1606" s="10"/>
      <c r="L1606" s="10"/>
      <c r="M1606" s="10"/>
    </row>
    <row r="1607" spans="1:13" x14ac:dyDescent="0.3">
      <c r="A1607" s="10"/>
      <c r="B1607" s="10"/>
      <c r="C1607" s="67"/>
      <c r="D1607" s="10"/>
      <c r="L1607" s="10"/>
      <c r="M1607" s="10"/>
    </row>
    <row r="1608" spans="1:13" x14ac:dyDescent="0.3">
      <c r="A1608" s="10"/>
      <c r="B1608" s="10"/>
      <c r="C1608" s="67"/>
      <c r="D1608" s="10"/>
      <c r="L1608" s="10"/>
      <c r="M1608" s="10"/>
    </row>
    <row r="1609" spans="1:13" x14ac:dyDescent="0.3">
      <c r="A1609" s="10"/>
      <c r="B1609" s="10"/>
      <c r="C1609" s="67"/>
      <c r="D1609" s="10"/>
      <c r="L1609" s="10"/>
      <c r="M1609" s="10"/>
    </row>
    <row r="1610" spans="1:13" x14ac:dyDescent="0.3">
      <c r="A1610" s="10"/>
      <c r="B1610" s="10"/>
      <c r="C1610" s="67"/>
      <c r="D1610" s="10"/>
      <c r="L1610" s="10"/>
      <c r="M1610" s="10"/>
    </row>
    <row r="1611" spans="1:13" x14ac:dyDescent="0.3">
      <c r="A1611" s="10"/>
      <c r="B1611" s="10"/>
      <c r="C1611" s="67"/>
      <c r="D1611" s="10"/>
      <c r="L1611" s="10"/>
      <c r="M1611" s="10"/>
    </row>
    <row r="1612" spans="1:13" x14ac:dyDescent="0.3">
      <c r="A1612" s="10"/>
      <c r="B1612" s="10"/>
      <c r="C1612" s="67"/>
      <c r="D1612" s="10"/>
      <c r="L1612" s="10"/>
      <c r="M1612" s="10"/>
    </row>
    <row r="1613" spans="1:13" x14ac:dyDescent="0.3">
      <c r="A1613" s="10"/>
      <c r="B1613" s="10"/>
      <c r="C1613" s="67"/>
      <c r="D1613" s="10"/>
      <c r="L1613" s="10"/>
      <c r="M1613" s="10"/>
    </row>
    <row r="1614" spans="1:13" x14ac:dyDescent="0.3">
      <c r="A1614" s="10"/>
      <c r="B1614" s="10"/>
      <c r="C1614" s="67"/>
      <c r="D1614" s="10"/>
      <c r="L1614" s="10"/>
      <c r="M1614" s="10"/>
    </row>
    <row r="1615" spans="1:13" x14ac:dyDescent="0.3">
      <c r="A1615" s="10"/>
      <c r="B1615" s="10"/>
      <c r="C1615" s="67"/>
      <c r="D1615" s="10"/>
      <c r="L1615" s="10"/>
      <c r="M1615" s="10"/>
    </row>
    <row r="1616" spans="1:13" x14ac:dyDescent="0.3">
      <c r="A1616" s="10"/>
      <c r="B1616" s="10"/>
      <c r="C1616" s="67"/>
      <c r="D1616" s="10"/>
      <c r="L1616" s="10"/>
      <c r="M1616" s="10"/>
    </row>
    <row r="1617" spans="1:13" x14ac:dyDescent="0.3">
      <c r="A1617" s="10"/>
      <c r="B1617" s="10"/>
      <c r="C1617" s="67"/>
      <c r="D1617" s="10"/>
      <c r="L1617" s="10"/>
      <c r="M1617" s="10"/>
    </row>
    <row r="1618" spans="1:13" x14ac:dyDescent="0.3">
      <c r="A1618" s="10"/>
      <c r="B1618" s="10"/>
      <c r="C1618" s="67"/>
      <c r="D1618" s="10"/>
      <c r="L1618" s="10"/>
      <c r="M1618" s="10"/>
    </row>
    <row r="1619" spans="1:13" x14ac:dyDescent="0.3">
      <c r="A1619" s="10"/>
      <c r="B1619" s="10"/>
      <c r="C1619" s="67"/>
      <c r="D1619" s="10"/>
      <c r="L1619" s="10"/>
      <c r="M1619" s="10"/>
    </row>
    <row r="1620" spans="1:13" x14ac:dyDescent="0.3">
      <c r="A1620" s="10"/>
      <c r="B1620" s="10"/>
      <c r="C1620" s="67"/>
      <c r="D1620" s="10"/>
      <c r="L1620" s="10"/>
      <c r="M1620" s="10"/>
    </row>
    <row r="1621" spans="1:13" x14ac:dyDescent="0.3">
      <c r="A1621" s="10"/>
      <c r="B1621" s="10"/>
      <c r="C1621" s="67"/>
      <c r="D1621" s="10"/>
      <c r="L1621" s="10"/>
      <c r="M1621" s="10"/>
    </row>
    <row r="1622" spans="1:13" x14ac:dyDescent="0.3">
      <c r="A1622" s="10"/>
      <c r="B1622" s="10"/>
      <c r="C1622" s="67"/>
      <c r="D1622" s="10"/>
      <c r="L1622" s="10"/>
      <c r="M1622" s="10"/>
    </row>
    <row r="1623" spans="1:13" x14ac:dyDescent="0.3">
      <c r="A1623" s="10"/>
      <c r="B1623" s="10"/>
      <c r="C1623" s="67"/>
      <c r="D1623" s="10"/>
      <c r="L1623" s="10"/>
      <c r="M1623" s="10"/>
    </row>
    <row r="1624" spans="1:13" x14ac:dyDescent="0.3">
      <c r="A1624" s="10"/>
      <c r="B1624" s="10"/>
      <c r="C1624" s="67"/>
      <c r="D1624" s="10"/>
      <c r="L1624" s="10"/>
      <c r="M1624" s="10"/>
    </row>
    <row r="1625" spans="1:13" x14ac:dyDescent="0.3">
      <c r="A1625" s="10"/>
      <c r="B1625" s="10"/>
      <c r="C1625" s="67"/>
      <c r="D1625" s="10"/>
      <c r="L1625" s="10"/>
      <c r="M1625" s="10"/>
    </row>
    <row r="1626" spans="1:13" x14ac:dyDescent="0.3">
      <c r="A1626" s="10"/>
      <c r="B1626" s="10"/>
      <c r="C1626" s="67"/>
      <c r="D1626" s="10"/>
      <c r="L1626" s="10"/>
      <c r="M1626" s="10"/>
    </row>
    <row r="1627" spans="1:13" x14ac:dyDescent="0.3">
      <c r="A1627" s="10"/>
      <c r="B1627" s="10"/>
      <c r="C1627" s="67"/>
      <c r="D1627" s="10"/>
      <c r="L1627" s="10"/>
      <c r="M1627" s="10"/>
    </row>
    <row r="1628" spans="1:13" x14ac:dyDescent="0.3">
      <c r="A1628" s="10"/>
      <c r="B1628" s="10"/>
      <c r="C1628" s="67"/>
      <c r="D1628" s="10"/>
      <c r="L1628" s="10"/>
      <c r="M1628" s="10"/>
    </row>
    <row r="1629" spans="1:13" x14ac:dyDescent="0.3">
      <c r="A1629" s="10"/>
      <c r="B1629" s="10"/>
      <c r="C1629" s="67"/>
      <c r="D1629" s="10"/>
      <c r="L1629" s="10"/>
      <c r="M1629" s="10"/>
    </row>
    <row r="1630" spans="1:13" x14ac:dyDescent="0.3">
      <c r="A1630" s="10"/>
      <c r="B1630" s="10"/>
      <c r="C1630" s="67"/>
      <c r="D1630" s="10"/>
      <c r="L1630" s="10"/>
      <c r="M1630" s="10"/>
    </row>
    <row r="1631" spans="1:13" x14ac:dyDescent="0.3">
      <c r="A1631" s="10"/>
      <c r="B1631" s="10"/>
      <c r="C1631" s="67"/>
      <c r="D1631" s="10"/>
      <c r="L1631" s="10"/>
      <c r="M1631" s="10"/>
    </row>
    <row r="1632" spans="1:13" x14ac:dyDescent="0.3">
      <c r="A1632" s="10"/>
      <c r="B1632" s="10"/>
      <c r="C1632" s="67"/>
      <c r="D1632" s="10"/>
      <c r="L1632" s="10"/>
      <c r="M1632" s="10"/>
    </row>
    <row r="1633" spans="1:13" x14ac:dyDescent="0.3">
      <c r="A1633" s="10"/>
      <c r="B1633" s="10"/>
      <c r="C1633" s="67"/>
      <c r="D1633" s="10"/>
      <c r="L1633" s="10"/>
      <c r="M1633" s="10"/>
    </row>
    <row r="1634" spans="1:13" x14ac:dyDescent="0.3">
      <c r="A1634" s="10"/>
      <c r="B1634" s="10"/>
      <c r="C1634" s="67"/>
      <c r="D1634" s="10"/>
      <c r="L1634" s="10"/>
      <c r="M1634" s="10"/>
    </row>
    <row r="1635" spans="1:13" x14ac:dyDescent="0.3">
      <c r="A1635" s="10"/>
      <c r="B1635" s="10"/>
      <c r="C1635" s="67"/>
      <c r="D1635" s="10"/>
      <c r="L1635" s="10"/>
      <c r="M1635" s="10"/>
    </row>
    <row r="1636" spans="1:13" x14ac:dyDescent="0.3">
      <c r="A1636" s="10"/>
      <c r="B1636" s="10"/>
      <c r="C1636" s="67"/>
      <c r="D1636" s="10"/>
      <c r="L1636" s="10"/>
      <c r="M1636" s="10"/>
    </row>
    <row r="1637" spans="1:13" x14ac:dyDescent="0.3">
      <c r="A1637" s="10"/>
      <c r="B1637" s="10"/>
      <c r="C1637" s="67"/>
      <c r="D1637" s="10"/>
      <c r="L1637" s="10"/>
      <c r="M1637" s="10"/>
    </row>
    <row r="1638" spans="1:13" x14ac:dyDescent="0.3">
      <c r="A1638" s="10"/>
      <c r="B1638" s="10"/>
      <c r="C1638" s="67"/>
      <c r="D1638" s="10"/>
      <c r="L1638" s="10"/>
      <c r="M1638" s="10"/>
    </row>
    <row r="1639" spans="1:13" x14ac:dyDescent="0.3">
      <c r="A1639" s="10"/>
      <c r="B1639" s="10"/>
      <c r="C1639" s="67"/>
      <c r="D1639" s="10"/>
      <c r="L1639" s="10"/>
      <c r="M1639" s="10"/>
    </row>
    <row r="1640" spans="1:13" x14ac:dyDescent="0.3">
      <c r="A1640" s="10"/>
      <c r="B1640" s="10"/>
      <c r="C1640" s="67"/>
      <c r="D1640" s="10"/>
      <c r="L1640" s="10"/>
      <c r="M1640" s="10"/>
    </row>
    <row r="1641" spans="1:13" x14ac:dyDescent="0.3">
      <c r="A1641" s="10"/>
      <c r="B1641" s="10"/>
      <c r="C1641" s="67"/>
      <c r="D1641" s="10"/>
      <c r="L1641" s="10"/>
      <c r="M1641" s="10"/>
    </row>
    <row r="1642" spans="1:13" x14ac:dyDescent="0.3">
      <c r="A1642" s="10"/>
      <c r="B1642" s="10"/>
      <c r="C1642" s="67"/>
      <c r="D1642" s="10"/>
      <c r="L1642" s="10"/>
      <c r="M1642" s="10"/>
    </row>
    <row r="1643" spans="1:13" x14ac:dyDescent="0.3">
      <c r="A1643" s="10"/>
      <c r="B1643" s="10"/>
      <c r="C1643" s="67"/>
      <c r="D1643" s="10"/>
      <c r="L1643" s="10"/>
      <c r="M1643" s="10"/>
    </row>
    <row r="1644" spans="1:13" x14ac:dyDescent="0.3">
      <c r="A1644" s="10"/>
      <c r="B1644" s="10"/>
      <c r="C1644" s="67"/>
      <c r="D1644" s="10"/>
      <c r="L1644" s="10"/>
      <c r="M1644" s="10"/>
    </row>
    <row r="1645" spans="1:13" x14ac:dyDescent="0.3">
      <c r="A1645" s="10"/>
      <c r="B1645" s="10"/>
      <c r="C1645" s="67"/>
      <c r="D1645" s="10"/>
      <c r="L1645" s="10"/>
      <c r="M1645" s="10"/>
    </row>
    <row r="1646" spans="1:13" x14ac:dyDescent="0.3">
      <c r="A1646" s="10"/>
      <c r="B1646" s="10"/>
      <c r="C1646" s="67"/>
      <c r="D1646" s="10"/>
      <c r="L1646" s="10"/>
      <c r="M1646" s="10"/>
    </row>
    <row r="1647" spans="1:13" x14ac:dyDescent="0.3">
      <c r="A1647" s="10"/>
      <c r="B1647" s="10"/>
      <c r="C1647" s="67"/>
      <c r="D1647" s="10"/>
      <c r="L1647" s="10"/>
      <c r="M1647" s="10"/>
    </row>
    <row r="1648" spans="1:13" x14ac:dyDescent="0.3">
      <c r="A1648" s="10"/>
      <c r="B1648" s="10"/>
      <c r="C1648" s="67"/>
      <c r="D1648" s="10"/>
      <c r="L1648" s="10"/>
      <c r="M1648" s="10"/>
    </row>
    <row r="1649" spans="1:13" x14ac:dyDescent="0.3">
      <c r="A1649" s="10"/>
      <c r="B1649" s="10"/>
      <c r="C1649" s="67"/>
      <c r="D1649" s="10"/>
      <c r="L1649" s="10"/>
      <c r="M1649" s="10"/>
    </row>
    <row r="1650" spans="1:13" x14ac:dyDescent="0.3">
      <c r="A1650" s="10"/>
      <c r="B1650" s="10"/>
      <c r="C1650" s="67"/>
      <c r="D1650" s="10"/>
      <c r="L1650" s="10"/>
      <c r="M1650" s="10"/>
    </row>
    <row r="1651" spans="1:13" x14ac:dyDescent="0.3">
      <c r="A1651" s="10"/>
      <c r="B1651" s="10"/>
      <c r="C1651" s="67"/>
      <c r="D1651" s="10"/>
      <c r="L1651" s="10"/>
      <c r="M1651" s="10"/>
    </row>
    <row r="1652" spans="1:13" x14ac:dyDescent="0.3">
      <c r="A1652" s="10"/>
      <c r="B1652" s="10"/>
      <c r="C1652" s="67"/>
      <c r="D1652" s="10"/>
      <c r="L1652" s="10"/>
      <c r="M1652" s="10"/>
    </row>
    <row r="1653" spans="1:13" x14ac:dyDescent="0.3">
      <c r="A1653" s="10"/>
      <c r="B1653" s="10"/>
      <c r="C1653" s="67"/>
      <c r="D1653" s="10"/>
      <c r="L1653" s="10"/>
      <c r="M1653" s="10"/>
    </row>
    <row r="1654" spans="1:13" x14ac:dyDescent="0.3">
      <c r="A1654" s="10"/>
      <c r="B1654" s="10"/>
      <c r="C1654" s="67"/>
      <c r="D1654" s="10"/>
      <c r="L1654" s="10"/>
      <c r="M1654" s="10"/>
    </row>
    <row r="1655" spans="1:13" x14ac:dyDescent="0.3">
      <c r="A1655" s="10"/>
      <c r="B1655" s="10"/>
      <c r="C1655" s="67"/>
      <c r="D1655" s="10"/>
      <c r="L1655" s="10"/>
      <c r="M1655" s="10"/>
    </row>
    <row r="1656" spans="1:13" x14ac:dyDescent="0.3">
      <c r="A1656" s="10"/>
      <c r="B1656" s="10"/>
      <c r="C1656" s="67"/>
      <c r="D1656" s="10"/>
      <c r="L1656" s="10"/>
      <c r="M1656" s="10"/>
    </row>
    <row r="1657" spans="1:13" x14ac:dyDescent="0.3">
      <c r="A1657" s="10"/>
      <c r="B1657" s="10"/>
      <c r="C1657" s="67"/>
      <c r="D1657" s="10"/>
      <c r="L1657" s="10"/>
      <c r="M1657" s="10"/>
    </row>
    <row r="1658" spans="1:13" x14ac:dyDescent="0.3">
      <c r="A1658" s="10"/>
      <c r="B1658" s="10"/>
      <c r="C1658" s="67"/>
      <c r="D1658" s="10"/>
      <c r="L1658" s="10"/>
      <c r="M1658" s="10"/>
    </row>
    <row r="1659" spans="1:13" x14ac:dyDescent="0.3">
      <c r="A1659" s="10"/>
      <c r="B1659" s="10"/>
      <c r="C1659" s="67"/>
      <c r="D1659" s="10"/>
      <c r="L1659" s="10"/>
      <c r="M1659" s="10"/>
    </row>
    <row r="1660" spans="1:13" x14ac:dyDescent="0.3">
      <c r="A1660" s="10"/>
      <c r="B1660" s="10"/>
      <c r="C1660" s="67"/>
      <c r="D1660" s="10"/>
      <c r="L1660" s="10"/>
      <c r="M1660" s="10"/>
    </row>
    <row r="1661" spans="1:13" x14ac:dyDescent="0.3">
      <c r="A1661" s="10"/>
      <c r="B1661" s="10"/>
      <c r="C1661" s="67"/>
      <c r="D1661" s="10"/>
      <c r="L1661" s="10"/>
      <c r="M1661" s="10"/>
    </row>
    <row r="1662" spans="1:13" x14ac:dyDescent="0.3">
      <c r="A1662" s="10"/>
      <c r="B1662" s="10"/>
      <c r="C1662" s="67"/>
      <c r="D1662" s="10"/>
      <c r="L1662" s="10"/>
      <c r="M1662" s="10"/>
    </row>
    <row r="1663" spans="1:13" x14ac:dyDescent="0.3">
      <c r="A1663" s="10"/>
      <c r="B1663" s="10"/>
      <c r="C1663" s="67"/>
      <c r="D1663" s="10"/>
      <c r="L1663" s="10"/>
      <c r="M1663" s="10"/>
    </row>
    <row r="1664" spans="1:13" x14ac:dyDescent="0.3">
      <c r="A1664" s="10"/>
      <c r="B1664" s="10"/>
      <c r="C1664" s="67"/>
      <c r="D1664" s="10"/>
      <c r="L1664" s="10"/>
      <c r="M1664" s="10"/>
    </row>
    <row r="1665" spans="1:13" x14ac:dyDescent="0.3">
      <c r="A1665" s="10"/>
      <c r="B1665" s="10"/>
      <c r="C1665" s="67"/>
      <c r="D1665" s="10"/>
      <c r="L1665" s="10"/>
      <c r="M1665" s="10"/>
    </row>
    <row r="1666" spans="1:13" x14ac:dyDescent="0.3">
      <c r="A1666" s="10"/>
      <c r="B1666" s="10"/>
      <c r="C1666" s="67"/>
      <c r="D1666" s="10"/>
      <c r="L1666" s="10"/>
      <c r="M1666" s="10"/>
    </row>
    <row r="1667" spans="1:13" x14ac:dyDescent="0.3">
      <c r="A1667" s="10"/>
      <c r="B1667" s="10"/>
      <c r="C1667" s="67"/>
      <c r="D1667" s="10"/>
      <c r="L1667" s="10"/>
      <c r="M1667" s="10"/>
    </row>
    <row r="1668" spans="1:13" x14ac:dyDescent="0.3">
      <c r="A1668" s="10"/>
      <c r="B1668" s="10"/>
      <c r="C1668" s="67"/>
      <c r="D1668" s="10"/>
      <c r="L1668" s="10"/>
      <c r="M1668" s="10"/>
    </row>
    <row r="1669" spans="1:13" x14ac:dyDescent="0.3">
      <c r="A1669" s="10"/>
      <c r="B1669" s="10"/>
      <c r="C1669" s="67"/>
      <c r="D1669" s="10"/>
      <c r="L1669" s="10"/>
      <c r="M1669" s="10"/>
    </row>
    <row r="1670" spans="1:13" x14ac:dyDescent="0.3">
      <c r="A1670" s="10"/>
      <c r="B1670" s="10"/>
      <c r="C1670" s="67"/>
      <c r="D1670" s="10"/>
      <c r="L1670" s="10"/>
      <c r="M1670" s="10"/>
    </row>
    <row r="1671" spans="1:13" x14ac:dyDescent="0.3">
      <c r="A1671" s="10"/>
      <c r="B1671" s="10"/>
      <c r="C1671" s="67"/>
      <c r="D1671" s="10"/>
      <c r="L1671" s="10"/>
      <c r="M1671" s="10"/>
    </row>
    <row r="1672" spans="1:13" x14ac:dyDescent="0.3">
      <c r="A1672" s="10"/>
      <c r="B1672" s="10"/>
      <c r="C1672" s="67"/>
      <c r="D1672" s="10"/>
      <c r="L1672" s="10"/>
      <c r="M1672" s="10"/>
    </row>
    <row r="1673" spans="1:13" x14ac:dyDescent="0.3">
      <c r="A1673" s="10"/>
      <c r="B1673" s="10"/>
      <c r="C1673" s="67"/>
      <c r="D1673" s="10"/>
      <c r="L1673" s="10"/>
      <c r="M1673" s="10"/>
    </row>
    <row r="1674" spans="1:13" x14ac:dyDescent="0.3">
      <c r="A1674" s="10"/>
      <c r="B1674" s="10"/>
      <c r="C1674" s="67"/>
      <c r="D1674" s="10"/>
      <c r="L1674" s="10"/>
      <c r="M1674" s="10"/>
    </row>
    <row r="1675" spans="1:13" x14ac:dyDescent="0.3">
      <c r="A1675" s="10"/>
      <c r="B1675" s="10"/>
      <c r="C1675" s="67"/>
      <c r="D1675" s="10"/>
      <c r="L1675" s="10"/>
      <c r="M1675" s="10"/>
    </row>
    <row r="1676" spans="1:13" x14ac:dyDescent="0.3">
      <c r="A1676" s="10"/>
      <c r="B1676" s="10"/>
      <c r="C1676" s="67"/>
      <c r="D1676" s="10"/>
      <c r="L1676" s="10"/>
      <c r="M1676" s="10"/>
    </row>
    <row r="1677" spans="1:13" x14ac:dyDescent="0.3">
      <c r="A1677" s="10"/>
      <c r="B1677" s="10"/>
      <c r="C1677" s="67"/>
      <c r="D1677" s="10"/>
      <c r="L1677" s="10"/>
      <c r="M1677" s="10"/>
    </row>
    <row r="1678" spans="1:13" x14ac:dyDescent="0.3">
      <c r="A1678" s="10"/>
      <c r="B1678" s="10"/>
      <c r="C1678" s="67"/>
      <c r="D1678" s="10"/>
      <c r="L1678" s="10"/>
      <c r="M1678" s="10"/>
    </row>
    <row r="1679" spans="1:13" x14ac:dyDescent="0.3">
      <c r="A1679" s="10"/>
      <c r="B1679" s="10"/>
      <c r="C1679" s="67"/>
      <c r="D1679" s="10"/>
      <c r="L1679" s="10"/>
      <c r="M1679" s="10"/>
    </row>
    <row r="1680" spans="1:13" x14ac:dyDescent="0.3">
      <c r="A1680" s="10"/>
      <c r="B1680" s="10"/>
      <c r="C1680" s="67"/>
      <c r="D1680" s="10"/>
      <c r="L1680" s="10"/>
      <c r="M1680" s="10"/>
    </row>
    <row r="1681" spans="1:13" x14ac:dyDescent="0.3">
      <c r="A1681" s="10"/>
      <c r="B1681" s="10"/>
      <c r="C1681" s="67"/>
      <c r="D1681" s="10"/>
      <c r="L1681" s="10"/>
      <c r="M1681" s="10"/>
    </row>
    <row r="1682" spans="1:13" x14ac:dyDescent="0.3">
      <c r="A1682" s="10"/>
      <c r="B1682" s="10"/>
      <c r="C1682" s="67"/>
      <c r="D1682" s="10"/>
      <c r="L1682" s="10"/>
      <c r="M1682" s="10"/>
    </row>
    <row r="1683" spans="1:13" x14ac:dyDescent="0.3">
      <c r="A1683" s="10"/>
      <c r="B1683" s="10"/>
      <c r="C1683" s="67"/>
      <c r="D1683" s="10"/>
      <c r="L1683" s="10"/>
      <c r="M1683" s="10"/>
    </row>
    <row r="1684" spans="1:13" x14ac:dyDescent="0.3">
      <c r="A1684" s="10"/>
      <c r="B1684" s="10"/>
      <c r="C1684" s="67"/>
      <c r="D1684" s="10"/>
      <c r="L1684" s="10"/>
      <c r="M1684" s="10"/>
    </row>
    <row r="1685" spans="1:13" x14ac:dyDescent="0.3">
      <c r="A1685" s="10"/>
      <c r="B1685" s="10"/>
      <c r="C1685" s="67"/>
      <c r="D1685" s="10"/>
      <c r="L1685" s="10"/>
      <c r="M1685" s="10"/>
    </row>
    <row r="1686" spans="1:13" x14ac:dyDescent="0.3">
      <c r="A1686" s="10"/>
      <c r="B1686" s="10"/>
      <c r="C1686" s="67"/>
      <c r="D1686" s="10"/>
      <c r="L1686" s="10"/>
      <c r="M1686" s="10"/>
    </row>
    <row r="1687" spans="1:13" x14ac:dyDescent="0.3">
      <c r="A1687" s="10"/>
      <c r="B1687" s="10"/>
      <c r="C1687" s="67"/>
      <c r="D1687" s="10"/>
      <c r="L1687" s="10"/>
      <c r="M1687" s="10"/>
    </row>
    <row r="1688" spans="1:13" x14ac:dyDescent="0.3">
      <c r="A1688" s="10"/>
      <c r="B1688" s="10"/>
      <c r="C1688" s="67"/>
      <c r="D1688" s="10"/>
      <c r="L1688" s="10"/>
      <c r="M1688" s="10"/>
    </row>
    <row r="1689" spans="1:13" x14ac:dyDescent="0.3">
      <c r="A1689" s="10"/>
      <c r="B1689" s="10"/>
      <c r="C1689" s="67"/>
      <c r="D1689" s="10"/>
      <c r="L1689" s="10"/>
      <c r="M1689" s="10"/>
    </row>
    <row r="1690" spans="1:13" x14ac:dyDescent="0.3">
      <c r="A1690" s="10"/>
      <c r="B1690" s="10"/>
      <c r="C1690" s="67"/>
      <c r="D1690" s="10"/>
      <c r="L1690" s="10"/>
      <c r="M1690" s="10"/>
    </row>
    <row r="1691" spans="1:13" x14ac:dyDescent="0.3">
      <c r="A1691" s="10"/>
      <c r="B1691" s="10"/>
      <c r="C1691" s="67"/>
      <c r="D1691" s="10"/>
      <c r="L1691" s="10"/>
      <c r="M1691" s="10"/>
    </row>
    <row r="1692" spans="1:13" x14ac:dyDescent="0.3">
      <c r="A1692" s="10"/>
      <c r="B1692" s="10"/>
      <c r="C1692" s="67"/>
      <c r="D1692" s="10"/>
      <c r="L1692" s="10"/>
      <c r="M1692" s="10"/>
    </row>
    <row r="1693" spans="1:13" x14ac:dyDescent="0.3">
      <c r="A1693" s="10"/>
      <c r="B1693" s="10"/>
      <c r="C1693" s="67"/>
      <c r="D1693" s="10"/>
      <c r="L1693" s="10"/>
      <c r="M1693" s="10"/>
    </row>
    <row r="1694" spans="1:13" x14ac:dyDescent="0.3">
      <c r="A1694" s="10"/>
      <c r="B1694" s="10"/>
      <c r="C1694" s="67"/>
      <c r="D1694" s="10"/>
      <c r="L1694" s="10"/>
      <c r="M1694" s="10"/>
    </row>
    <row r="1695" spans="1:13" x14ac:dyDescent="0.3">
      <c r="A1695" s="10"/>
      <c r="B1695" s="10"/>
      <c r="C1695" s="67"/>
      <c r="D1695" s="10"/>
      <c r="L1695" s="10"/>
      <c r="M1695" s="10"/>
    </row>
    <row r="1696" spans="1:13" x14ac:dyDescent="0.3">
      <c r="A1696" s="10"/>
      <c r="B1696" s="10"/>
      <c r="C1696" s="67"/>
      <c r="D1696" s="10"/>
      <c r="L1696" s="10"/>
      <c r="M1696" s="10"/>
    </row>
    <row r="1697" spans="1:13" x14ac:dyDescent="0.3">
      <c r="A1697" s="10"/>
      <c r="B1697" s="10"/>
      <c r="C1697" s="67"/>
      <c r="D1697" s="10"/>
      <c r="L1697" s="10"/>
      <c r="M1697" s="10"/>
    </row>
    <row r="1698" spans="1:13" x14ac:dyDescent="0.3">
      <c r="A1698" s="10"/>
      <c r="B1698" s="10"/>
      <c r="C1698" s="67"/>
      <c r="D1698" s="10"/>
      <c r="L1698" s="10"/>
      <c r="M1698" s="10"/>
    </row>
    <row r="1699" spans="1:13" x14ac:dyDescent="0.3">
      <c r="A1699" s="10"/>
      <c r="B1699" s="10"/>
      <c r="C1699" s="67"/>
      <c r="D1699" s="10"/>
      <c r="L1699" s="10"/>
      <c r="M1699" s="10"/>
    </row>
    <row r="1700" spans="1:13" x14ac:dyDescent="0.3">
      <c r="A1700" s="10"/>
      <c r="B1700" s="10"/>
      <c r="C1700" s="67"/>
      <c r="D1700" s="10"/>
      <c r="L1700" s="10"/>
      <c r="M1700" s="10"/>
    </row>
    <row r="1701" spans="1:13" x14ac:dyDescent="0.3">
      <c r="A1701" s="10"/>
      <c r="B1701" s="10"/>
      <c r="C1701" s="67"/>
      <c r="D1701" s="10"/>
      <c r="L1701" s="10"/>
      <c r="M1701" s="10"/>
    </row>
    <row r="1702" spans="1:13" x14ac:dyDescent="0.3">
      <c r="A1702" s="10"/>
      <c r="B1702" s="10"/>
      <c r="C1702" s="67"/>
      <c r="D1702" s="10"/>
      <c r="L1702" s="10"/>
      <c r="M1702" s="10"/>
    </row>
    <row r="1703" spans="1:13" x14ac:dyDescent="0.3">
      <c r="A1703" s="10"/>
      <c r="B1703" s="10"/>
      <c r="C1703" s="67"/>
      <c r="D1703" s="10"/>
      <c r="L1703" s="10"/>
      <c r="M1703" s="10"/>
    </row>
    <row r="1704" spans="1:13" x14ac:dyDescent="0.3">
      <c r="A1704" s="10"/>
      <c r="B1704" s="10"/>
      <c r="C1704" s="67"/>
      <c r="D1704" s="10"/>
      <c r="L1704" s="10"/>
      <c r="M1704" s="10"/>
    </row>
    <row r="1705" spans="1:13" x14ac:dyDescent="0.3">
      <c r="A1705" s="10"/>
      <c r="B1705" s="10"/>
      <c r="C1705" s="67"/>
      <c r="D1705" s="10"/>
      <c r="L1705" s="10"/>
      <c r="M1705" s="10"/>
    </row>
    <row r="1706" spans="1:13" x14ac:dyDescent="0.3">
      <c r="A1706" s="10"/>
      <c r="B1706" s="10"/>
      <c r="C1706" s="67"/>
      <c r="D1706" s="10"/>
      <c r="L1706" s="10"/>
      <c r="M1706" s="10"/>
    </row>
    <row r="1707" spans="1:13" x14ac:dyDescent="0.3">
      <c r="A1707" s="10"/>
      <c r="B1707" s="10"/>
      <c r="C1707" s="67"/>
      <c r="D1707" s="10"/>
      <c r="L1707" s="10"/>
      <c r="M1707" s="10"/>
    </row>
    <row r="1708" spans="1:13" x14ac:dyDescent="0.3">
      <c r="A1708" s="10"/>
      <c r="B1708" s="10"/>
      <c r="C1708" s="67"/>
      <c r="D1708" s="10"/>
      <c r="L1708" s="10"/>
      <c r="M1708" s="10"/>
    </row>
    <row r="1709" spans="1:13" x14ac:dyDescent="0.3">
      <c r="A1709" s="10"/>
      <c r="B1709" s="10"/>
      <c r="C1709" s="67"/>
      <c r="D1709" s="10"/>
      <c r="L1709" s="10"/>
      <c r="M1709" s="10"/>
    </row>
    <row r="1710" spans="1:13" x14ac:dyDescent="0.3">
      <c r="A1710" s="10"/>
      <c r="B1710" s="10"/>
      <c r="C1710" s="67"/>
      <c r="D1710" s="10"/>
      <c r="L1710" s="10"/>
      <c r="M1710" s="10"/>
    </row>
    <row r="1711" spans="1:13" x14ac:dyDescent="0.3">
      <c r="A1711" s="10"/>
      <c r="B1711" s="10"/>
      <c r="C1711" s="67"/>
      <c r="D1711" s="10"/>
      <c r="L1711" s="10"/>
      <c r="M1711" s="10"/>
    </row>
    <row r="1712" spans="1:13" x14ac:dyDescent="0.3">
      <c r="A1712" s="10"/>
      <c r="B1712" s="10"/>
      <c r="C1712" s="67"/>
      <c r="D1712" s="10"/>
      <c r="L1712" s="10"/>
      <c r="M1712" s="10"/>
    </row>
    <row r="1713" spans="1:13" x14ac:dyDescent="0.3">
      <c r="A1713" s="10"/>
      <c r="B1713" s="10"/>
      <c r="C1713" s="67"/>
      <c r="D1713" s="10"/>
      <c r="L1713" s="10"/>
      <c r="M1713" s="10"/>
    </row>
    <row r="1714" spans="1:13" x14ac:dyDescent="0.3">
      <c r="A1714" s="10"/>
      <c r="B1714" s="10"/>
      <c r="C1714" s="67"/>
      <c r="D1714" s="10"/>
      <c r="L1714" s="10"/>
      <c r="M1714" s="10"/>
    </row>
    <row r="1715" spans="1:13" x14ac:dyDescent="0.3">
      <c r="A1715" s="10"/>
      <c r="B1715" s="10"/>
      <c r="C1715" s="67"/>
      <c r="D1715" s="10"/>
      <c r="L1715" s="10"/>
      <c r="M1715" s="10"/>
    </row>
    <row r="1716" spans="1:13" x14ac:dyDescent="0.3">
      <c r="A1716" s="10"/>
      <c r="B1716" s="10"/>
      <c r="C1716" s="67"/>
      <c r="D1716" s="10"/>
      <c r="L1716" s="10"/>
      <c r="M1716" s="10"/>
    </row>
    <row r="1717" spans="1:13" x14ac:dyDescent="0.3">
      <c r="A1717" s="10"/>
      <c r="B1717" s="10"/>
      <c r="C1717" s="67"/>
      <c r="D1717" s="10"/>
      <c r="L1717" s="10"/>
      <c r="M1717" s="10"/>
    </row>
    <row r="1718" spans="1:13" x14ac:dyDescent="0.3">
      <c r="A1718" s="10"/>
      <c r="B1718" s="10"/>
      <c r="C1718" s="67"/>
      <c r="D1718" s="10"/>
      <c r="L1718" s="10"/>
      <c r="M1718" s="10"/>
    </row>
    <row r="1719" spans="1:13" x14ac:dyDescent="0.3">
      <c r="A1719" s="10"/>
      <c r="B1719" s="10"/>
      <c r="C1719" s="67"/>
      <c r="D1719" s="10"/>
      <c r="L1719" s="10"/>
      <c r="M1719" s="10"/>
    </row>
    <row r="1720" spans="1:13" x14ac:dyDescent="0.3">
      <c r="A1720" s="10"/>
      <c r="B1720" s="10"/>
      <c r="C1720" s="67"/>
      <c r="D1720" s="10"/>
      <c r="L1720" s="10"/>
      <c r="M1720" s="10"/>
    </row>
    <row r="1721" spans="1:13" x14ac:dyDescent="0.3">
      <c r="A1721" s="10"/>
      <c r="B1721" s="10"/>
      <c r="C1721" s="67"/>
      <c r="D1721" s="10"/>
      <c r="L1721" s="10"/>
      <c r="M1721" s="10"/>
    </row>
    <row r="1722" spans="1:13" x14ac:dyDescent="0.3">
      <c r="A1722" s="10"/>
      <c r="B1722" s="10"/>
      <c r="C1722" s="67"/>
      <c r="D1722" s="10"/>
      <c r="L1722" s="10"/>
      <c r="M1722" s="10"/>
    </row>
    <row r="1723" spans="1:13" x14ac:dyDescent="0.3">
      <c r="A1723" s="10"/>
      <c r="B1723" s="10"/>
      <c r="C1723" s="67"/>
      <c r="D1723" s="10"/>
      <c r="L1723" s="10"/>
      <c r="M1723" s="10"/>
    </row>
    <row r="1724" spans="1:13" x14ac:dyDescent="0.3">
      <c r="A1724" s="10"/>
      <c r="B1724" s="10"/>
      <c r="C1724" s="67"/>
      <c r="D1724" s="10"/>
      <c r="L1724" s="10"/>
      <c r="M1724" s="10"/>
    </row>
    <row r="1725" spans="1:13" x14ac:dyDescent="0.3">
      <c r="A1725" s="10"/>
      <c r="B1725" s="10"/>
      <c r="C1725" s="67"/>
      <c r="D1725" s="10"/>
      <c r="L1725" s="10"/>
      <c r="M1725" s="10"/>
    </row>
    <row r="1726" spans="1:13" x14ac:dyDescent="0.3">
      <c r="A1726" s="10"/>
      <c r="B1726" s="10"/>
      <c r="C1726" s="67"/>
      <c r="D1726" s="10"/>
      <c r="L1726" s="10"/>
      <c r="M1726" s="10"/>
    </row>
    <row r="1727" spans="1:13" x14ac:dyDescent="0.3">
      <c r="A1727" s="10"/>
      <c r="B1727" s="10"/>
      <c r="C1727" s="67"/>
      <c r="D1727" s="10"/>
      <c r="L1727" s="10"/>
      <c r="M1727" s="10"/>
    </row>
    <row r="1728" spans="1:13" x14ac:dyDescent="0.3">
      <c r="A1728" s="10"/>
      <c r="B1728" s="10"/>
      <c r="C1728" s="67"/>
      <c r="D1728" s="10"/>
      <c r="L1728" s="10"/>
      <c r="M1728" s="10"/>
    </row>
    <row r="1729" spans="1:13" x14ac:dyDescent="0.3">
      <c r="A1729" s="10"/>
      <c r="B1729" s="10"/>
      <c r="C1729" s="67"/>
      <c r="D1729" s="10"/>
      <c r="L1729" s="10"/>
      <c r="M1729" s="10"/>
    </row>
    <row r="1730" spans="1:13" x14ac:dyDescent="0.3">
      <c r="A1730" s="10"/>
      <c r="B1730" s="10"/>
      <c r="C1730" s="67"/>
      <c r="D1730" s="10"/>
      <c r="L1730" s="10"/>
      <c r="M1730" s="10"/>
    </row>
    <row r="1731" spans="1:13" x14ac:dyDescent="0.3">
      <c r="A1731" s="10"/>
      <c r="B1731" s="10"/>
      <c r="C1731" s="67"/>
      <c r="D1731" s="10"/>
      <c r="L1731" s="10"/>
      <c r="M1731" s="10"/>
    </row>
    <row r="1732" spans="1:13" x14ac:dyDescent="0.3">
      <c r="A1732" s="10"/>
      <c r="B1732" s="10"/>
      <c r="C1732" s="67"/>
      <c r="D1732" s="10"/>
      <c r="L1732" s="10"/>
      <c r="M1732" s="10"/>
    </row>
    <row r="1733" spans="1:13" x14ac:dyDescent="0.3">
      <c r="A1733" s="10"/>
      <c r="B1733" s="10"/>
      <c r="C1733" s="67"/>
      <c r="D1733" s="10"/>
      <c r="L1733" s="10"/>
      <c r="M1733" s="10"/>
    </row>
    <row r="1734" spans="1:13" x14ac:dyDescent="0.3">
      <c r="A1734" s="10"/>
      <c r="B1734" s="10"/>
      <c r="C1734" s="67"/>
      <c r="D1734" s="10"/>
      <c r="L1734" s="10"/>
      <c r="M1734" s="10"/>
    </row>
    <row r="1735" spans="1:13" x14ac:dyDescent="0.3">
      <c r="A1735" s="10"/>
      <c r="B1735" s="10"/>
      <c r="C1735" s="67"/>
      <c r="D1735" s="10"/>
      <c r="L1735" s="10"/>
      <c r="M1735" s="10"/>
    </row>
    <row r="1736" spans="1:13" x14ac:dyDescent="0.3">
      <c r="A1736" s="10"/>
      <c r="B1736" s="10"/>
      <c r="C1736" s="67"/>
      <c r="D1736" s="10"/>
      <c r="L1736" s="10"/>
      <c r="M1736" s="10"/>
    </row>
    <row r="1737" spans="1:13" x14ac:dyDescent="0.3">
      <c r="A1737" s="10"/>
      <c r="B1737" s="10"/>
      <c r="C1737" s="67"/>
      <c r="D1737" s="10"/>
      <c r="L1737" s="10"/>
      <c r="M1737" s="10"/>
    </row>
    <row r="1738" spans="1:13" x14ac:dyDescent="0.3">
      <c r="A1738" s="10"/>
      <c r="B1738" s="10"/>
      <c r="C1738" s="67"/>
      <c r="D1738" s="10"/>
      <c r="L1738" s="10"/>
      <c r="M1738" s="10"/>
    </row>
    <row r="1739" spans="1:13" x14ac:dyDescent="0.3">
      <c r="A1739" s="10"/>
      <c r="B1739" s="10"/>
      <c r="C1739" s="67"/>
      <c r="D1739" s="10"/>
      <c r="L1739" s="10"/>
      <c r="M1739" s="10"/>
    </row>
    <row r="1740" spans="1:13" x14ac:dyDescent="0.3">
      <c r="A1740" s="10"/>
      <c r="B1740" s="10"/>
      <c r="C1740" s="67"/>
      <c r="D1740" s="10"/>
      <c r="L1740" s="10"/>
      <c r="M1740" s="10"/>
    </row>
    <row r="1741" spans="1:13" x14ac:dyDescent="0.3">
      <c r="A1741" s="10"/>
      <c r="B1741" s="10"/>
      <c r="C1741" s="67"/>
      <c r="D1741" s="10"/>
      <c r="L1741" s="10"/>
      <c r="M1741" s="10"/>
    </row>
    <row r="1742" spans="1:13" x14ac:dyDescent="0.3">
      <c r="A1742" s="10"/>
      <c r="B1742" s="10"/>
      <c r="C1742" s="67"/>
      <c r="D1742" s="10"/>
      <c r="L1742" s="10"/>
      <c r="M1742" s="10"/>
    </row>
    <row r="1743" spans="1:13" x14ac:dyDescent="0.3">
      <c r="A1743" s="10"/>
      <c r="B1743" s="10"/>
      <c r="C1743" s="67"/>
      <c r="D1743" s="10"/>
      <c r="L1743" s="10"/>
      <c r="M1743" s="10"/>
    </row>
    <row r="1744" spans="1:13" x14ac:dyDescent="0.3">
      <c r="A1744" s="10"/>
      <c r="B1744" s="10"/>
      <c r="C1744" s="67"/>
      <c r="D1744" s="10"/>
      <c r="L1744" s="10"/>
      <c r="M1744" s="10"/>
    </row>
    <row r="1745" spans="1:13" x14ac:dyDescent="0.3">
      <c r="A1745" s="10"/>
      <c r="B1745" s="10"/>
      <c r="C1745" s="67"/>
      <c r="D1745" s="10"/>
      <c r="L1745" s="10"/>
      <c r="M1745" s="10"/>
    </row>
    <row r="1746" spans="1:13" x14ac:dyDescent="0.3">
      <c r="A1746" s="10"/>
      <c r="B1746" s="10"/>
      <c r="C1746" s="67"/>
      <c r="D1746" s="10"/>
      <c r="L1746" s="10"/>
      <c r="M1746" s="10"/>
    </row>
    <row r="1747" spans="1:13" x14ac:dyDescent="0.3">
      <c r="A1747" s="10"/>
      <c r="B1747" s="10"/>
      <c r="C1747" s="67"/>
      <c r="D1747" s="10"/>
      <c r="L1747" s="10"/>
      <c r="M1747" s="10"/>
    </row>
    <row r="1748" spans="1:13" x14ac:dyDescent="0.3">
      <c r="A1748" s="10"/>
      <c r="B1748" s="10"/>
      <c r="C1748" s="67"/>
      <c r="D1748" s="10"/>
      <c r="L1748" s="10"/>
      <c r="M1748" s="10"/>
    </row>
    <row r="1749" spans="1:13" x14ac:dyDescent="0.3">
      <c r="A1749" s="10"/>
      <c r="B1749" s="10"/>
      <c r="C1749" s="67"/>
      <c r="D1749" s="10"/>
      <c r="L1749" s="10"/>
      <c r="M1749" s="10"/>
    </row>
    <row r="1750" spans="1:13" x14ac:dyDescent="0.3">
      <c r="A1750" s="10"/>
      <c r="B1750" s="10"/>
      <c r="C1750" s="67"/>
      <c r="D1750" s="10"/>
      <c r="L1750" s="10"/>
      <c r="M1750" s="10"/>
    </row>
    <row r="1751" spans="1:13" x14ac:dyDescent="0.3">
      <c r="A1751" s="10"/>
      <c r="B1751" s="10"/>
      <c r="C1751" s="67"/>
      <c r="D1751" s="10"/>
      <c r="L1751" s="10"/>
      <c r="M1751" s="10"/>
    </row>
    <row r="1752" spans="1:13" x14ac:dyDescent="0.3">
      <c r="A1752" s="10"/>
      <c r="B1752" s="10"/>
      <c r="C1752" s="67"/>
      <c r="D1752" s="10"/>
      <c r="L1752" s="10"/>
      <c r="M1752" s="10"/>
    </row>
    <row r="1753" spans="1:13" x14ac:dyDescent="0.3">
      <c r="A1753" s="10"/>
      <c r="B1753" s="10"/>
      <c r="C1753" s="67"/>
      <c r="D1753" s="10"/>
      <c r="L1753" s="10"/>
      <c r="M1753" s="10"/>
    </row>
    <row r="1754" spans="1:13" x14ac:dyDescent="0.3">
      <c r="A1754" s="10"/>
      <c r="B1754" s="10"/>
      <c r="C1754" s="67"/>
      <c r="D1754" s="10"/>
      <c r="L1754" s="10"/>
      <c r="M1754" s="10"/>
    </row>
    <row r="1755" spans="1:13" x14ac:dyDescent="0.3">
      <c r="A1755" s="10"/>
      <c r="B1755" s="10"/>
      <c r="C1755" s="67"/>
      <c r="D1755" s="10"/>
      <c r="L1755" s="10"/>
      <c r="M1755" s="10"/>
    </row>
    <row r="1756" spans="1:13" x14ac:dyDescent="0.3">
      <c r="A1756" s="10"/>
      <c r="B1756" s="10"/>
      <c r="C1756" s="67"/>
      <c r="D1756" s="10"/>
      <c r="L1756" s="10"/>
      <c r="M1756" s="10"/>
    </row>
    <row r="1757" spans="1:13" x14ac:dyDescent="0.3">
      <c r="A1757" s="10"/>
      <c r="B1757" s="10"/>
      <c r="C1757" s="67"/>
      <c r="D1757" s="10"/>
      <c r="L1757" s="10"/>
      <c r="M1757" s="10"/>
    </row>
    <row r="1758" spans="1:13" x14ac:dyDescent="0.3">
      <c r="A1758" s="10"/>
      <c r="B1758" s="10"/>
      <c r="C1758" s="67"/>
      <c r="D1758" s="10"/>
      <c r="L1758" s="10"/>
      <c r="M1758" s="10"/>
    </row>
    <row r="1759" spans="1:13" x14ac:dyDescent="0.3">
      <c r="A1759" s="10"/>
      <c r="B1759" s="10"/>
      <c r="C1759" s="67"/>
      <c r="D1759" s="10"/>
      <c r="L1759" s="10"/>
      <c r="M1759" s="10"/>
    </row>
    <row r="1760" spans="1:13" x14ac:dyDescent="0.3">
      <c r="A1760" s="10"/>
      <c r="B1760" s="10"/>
      <c r="C1760" s="67"/>
      <c r="D1760" s="10"/>
      <c r="L1760" s="10"/>
      <c r="M1760" s="10"/>
    </row>
    <row r="1761" spans="1:13" x14ac:dyDescent="0.3">
      <c r="A1761" s="10"/>
      <c r="B1761" s="10"/>
      <c r="C1761" s="67"/>
      <c r="D1761" s="10"/>
      <c r="L1761" s="10"/>
      <c r="M1761" s="10"/>
    </row>
    <row r="1762" spans="1:13" x14ac:dyDescent="0.3">
      <c r="A1762" s="10"/>
      <c r="B1762" s="10"/>
      <c r="C1762" s="67"/>
      <c r="D1762" s="10"/>
      <c r="L1762" s="10"/>
      <c r="M1762" s="10"/>
    </row>
    <row r="1763" spans="1:13" x14ac:dyDescent="0.3">
      <c r="A1763" s="10"/>
      <c r="B1763" s="10"/>
      <c r="C1763" s="67"/>
      <c r="D1763" s="10"/>
      <c r="L1763" s="10"/>
      <c r="M1763" s="10"/>
    </row>
    <row r="1764" spans="1:13" x14ac:dyDescent="0.3">
      <c r="A1764" s="10"/>
      <c r="B1764" s="10"/>
      <c r="C1764" s="67"/>
      <c r="D1764" s="10"/>
      <c r="L1764" s="10"/>
      <c r="M1764" s="10"/>
    </row>
    <row r="1765" spans="1:13" x14ac:dyDescent="0.3">
      <c r="A1765" s="10"/>
      <c r="B1765" s="10"/>
      <c r="C1765" s="67"/>
      <c r="D1765" s="10"/>
      <c r="L1765" s="10"/>
      <c r="M1765" s="10"/>
    </row>
    <row r="1766" spans="1:13" x14ac:dyDescent="0.3">
      <c r="A1766" s="10"/>
      <c r="B1766" s="10"/>
      <c r="C1766" s="67"/>
      <c r="D1766" s="10"/>
      <c r="L1766" s="10"/>
      <c r="M1766" s="10"/>
    </row>
    <row r="1767" spans="1:13" x14ac:dyDescent="0.3">
      <c r="A1767" s="10"/>
      <c r="B1767" s="10"/>
      <c r="C1767" s="67"/>
      <c r="D1767" s="10"/>
      <c r="L1767" s="10"/>
      <c r="M1767" s="10"/>
    </row>
    <row r="1768" spans="1:13" x14ac:dyDescent="0.3">
      <c r="A1768" s="10"/>
      <c r="B1768" s="10"/>
      <c r="C1768" s="67"/>
      <c r="D1768" s="10"/>
      <c r="L1768" s="10"/>
      <c r="M1768" s="10"/>
    </row>
    <row r="1769" spans="1:13" x14ac:dyDescent="0.3">
      <c r="A1769" s="10"/>
      <c r="B1769" s="10"/>
      <c r="C1769" s="67"/>
      <c r="D1769" s="10"/>
      <c r="L1769" s="10"/>
      <c r="M1769" s="10"/>
    </row>
    <row r="1770" spans="1:13" x14ac:dyDescent="0.3">
      <c r="A1770" s="10"/>
      <c r="B1770" s="10"/>
      <c r="C1770" s="67"/>
      <c r="D1770" s="10"/>
      <c r="L1770" s="10"/>
      <c r="M1770" s="10"/>
    </row>
    <row r="1771" spans="1:13" x14ac:dyDescent="0.3">
      <c r="A1771" s="10"/>
      <c r="B1771" s="10"/>
      <c r="C1771" s="67"/>
      <c r="D1771" s="10"/>
      <c r="L1771" s="10"/>
      <c r="M1771" s="10"/>
    </row>
    <row r="1772" spans="1:13" x14ac:dyDescent="0.3">
      <c r="A1772" s="10"/>
      <c r="B1772" s="10"/>
      <c r="C1772" s="67"/>
      <c r="D1772" s="10"/>
      <c r="L1772" s="10"/>
      <c r="M1772" s="10"/>
    </row>
    <row r="1773" spans="1:13" x14ac:dyDescent="0.3">
      <c r="A1773" s="10"/>
      <c r="B1773" s="10"/>
      <c r="C1773" s="67"/>
      <c r="D1773" s="10"/>
      <c r="L1773" s="10"/>
      <c r="M1773" s="10"/>
    </row>
    <row r="1774" spans="1:13" x14ac:dyDescent="0.3">
      <c r="A1774" s="10"/>
      <c r="B1774" s="10"/>
      <c r="C1774" s="67"/>
      <c r="D1774" s="10"/>
      <c r="L1774" s="10"/>
      <c r="M1774" s="10"/>
    </row>
    <row r="1775" spans="1:13" x14ac:dyDescent="0.3">
      <c r="A1775" s="10"/>
      <c r="B1775" s="10"/>
      <c r="C1775" s="67"/>
      <c r="D1775" s="10"/>
      <c r="L1775" s="10"/>
      <c r="M1775" s="10"/>
    </row>
    <row r="1776" spans="1:13" x14ac:dyDescent="0.3">
      <c r="A1776" s="10"/>
      <c r="B1776" s="10"/>
      <c r="C1776" s="67"/>
      <c r="D1776" s="10"/>
      <c r="L1776" s="10"/>
      <c r="M1776" s="10"/>
    </row>
    <row r="1777" spans="1:13" x14ac:dyDescent="0.3">
      <c r="A1777" s="10"/>
      <c r="B1777" s="10"/>
      <c r="C1777" s="67"/>
      <c r="D1777" s="10"/>
      <c r="L1777" s="10"/>
      <c r="M1777" s="10"/>
    </row>
    <row r="1778" spans="1:13" x14ac:dyDescent="0.3">
      <c r="A1778" s="10"/>
      <c r="B1778" s="10"/>
      <c r="C1778" s="67"/>
      <c r="D1778" s="10"/>
      <c r="L1778" s="10"/>
      <c r="M1778" s="10"/>
    </row>
    <row r="1779" spans="1:13" x14ac:dyDescent="0.3">
      <c r="A1779" s="10"/>
      <c r="B1779" s="10"/>
      <c r="C1779" s="67"/>
      <c r="D1779" s="10"/>
      <c r="L1779" s="10"/>
      <c r="M1779" s="10"/>
    </row>
    <row r="1780" spans="1:13" x14ac:dyDescent="0.3">
      <c r="A1780" s="10"/>
      <c r="B1780" s="10"/>
      <c r="C1780" s="67"/>
      <c r="D1780" s="10"/>
      <c r="L1780" s="10"/>
      <c r="M1780" s="10"/>
    </row>
    <row r="1781" spans="1:13" x14ac:dyDescent="0.3">
      <c r="A1781" s="10"/>
      <c r="B1781" s="10"/>
      <c r="C1781" s="67"/>
      <c r="D1781" s="10"/>
      <c r="L1781" s="10"/>
      <c r="M1781" s="10"/>
    </row>
    <row r="1782" spans="1:13" x14ac:dyDescent="0.3">
      <c r="A1782" s="10"/>
      <c r="B1782" s="10"/>
      <c r="C1782" s="67"/>
      <c r="D1782" s="10"/>
      <c r="L1782" s="10"/>
      <c r="M1782" s="10"/>
    </row>
    <row r="1783" spans="1:13" x14ac:dyDescent="0.3">
      <c r="A1783" s="10"/>
      <c r="B1783" s="10"/>
      <c r="C1783" s="67"/>
      <c r="D1783" s="10"/>
      <c r="L1783" s="10"/>
      <c r="M1783" s="10"/>
    </row>
    <row r="1784" spans="1:13" x14ac:dyDescent="0.3">
      <c r="A1784" s="10"/>
      <c r="B1784" s="10"/>
      <c r="C1784" s="67"/>
      <c r="D1784" s="10"/>
      <c r="L1784" s="10"/>
      <c r="M1784" s="10"/>
    </row>
    <row r="1785" spans="1:13" x14ac:dyDescent="0.3">
      <c r="A1785" s="10"/>
      <c r="B1785" s="10"/>
      <c r="C1785" s="67"/>
      <c r="D1785" s="10"/>
      <c r="L1785" s="10"/>
      <c r="M1785" s="10"/>
    </row>
    <row r="1786" spans="1:13" x14ac:dyDescent="0.3">
      <c r="A1786" s="10"/>
      <c r="B1786" s="10"/>
      <c r="C1786" s="67"/>
      <c r="D1786" s="10"/>
      <c r="L1786" s="10"/>
      <c r="M1786" s="10"/>
    </row>
    <row r="1787" spans="1:13" x14ac:dyDescent="0.3">
      <c r="A1787" s="10"/>
      <c r="B1787" s="10"/>
      <c r="C1787" s="67"/>
      <c r="D1787" s="10"/>
      <c r="L1787" s="10"/>
      <c r="M1787" s="10"/>
    </row>
    <row r="1788" spans="1:13" x14ac:dyDescent="0.3">
      <c r="A1788" s="10"/>
      <c r="B1788" s="10"/>
      <c r="C1788" s="67"/>
      <c r="D1788" s="10"/>
      <c r="L1788" s="10"/>
      <c r="M1788" s="10"/>
    </row>
    <row r="1789" spans="1:13" x14ac:dyDescent="0.3">
      <c r="A1789" s="10"/>
      <c r="B1789" s="10"/>
      <c r="C1789" s="67"/>
      <c r="D1789" s="10"/>
      <c r="L1789" s="10"/>
      <c r="M1789" s="10"/>
    </row>
    <row r="1790" spans="1:13" x14ac:dyDescent="0.3">
      <c r="A1790" s="10"/>
      <c r="B1790" s="10"/>
      <c r="C1790" s="67"/>
      <c r="D1790" s="10"/>
      <c r="L1790" s="10"/>
      <c r="M1790" s="10"/>
    </row>
    <row r="1791" spans="1:13" x14ac:dyDescent="0.3">
      <c r="A1791" s="10"/>
      <c r="B1791" s="10"/>
      <c r="C1791" s="67"/>
      <c r="D1791" s="10"/>
      <c r="L1791" s="10"/>
      <c r="M1791" s="10"/>
    </row>
    <row r="1792" spans="1:13" x14ac:dyDescent="0.3">
      <c r="A1792" s="10"/>
      <c r="B1792" s="10"/>
      <c r="C1792" s="67"/>
      <c r="D1792" s="10"/>
      <c r="L1792" s="10"/>
      <c r="M1792" s="10"/>
    </row>
    <row r="1793" spans="1:13" x14ac:dyDescent="0.3">
      <c r="A1793" s="10"/>
      <c r="B1793" s="10"/>
      <c r="C1793" s="67"/>
      <c r="D1793" s="10"/>
      <c r="L1793" s="10"/>
      <c r="M1793" s="10"/>
    </row>
    <row r="1794" spans="1:13" x14ac:dyDescent="0.3">
      <c r="A1794" s="10"/>
      <c r="B1794" s="10"/>
      <c r="C1794" s="67"/>
      <c r="D1794" s="10"/>
      <c r="L1794" s="10"/>
      <c r="M1794" s="10"/>
    </row>
    <row r="1795" spans="1:13" x14ac:dyDescent="0.3">
      <c r="A1795" s="10"/>
      <c r="B1795" s="10"/>
      <c r="C1795" s="67"/>
      <c r="D1795" s="10"/>
      <c r="L1795" s="10"/>
      <c r="M1795" s="10"/>
    </row>
    <row r="1796" spans="1:13" x14ac:dyDescent="0.3">
      <c r="A1796" s="10"/>
      <c r="B1796" s="10"/>
      <c r="C1796" s="67"/>
      <c r="D1796" s="10"/>
      <c r="L1796" s="10"/>
      <c r="M1796" s="10"/>
    </row>
    <row r="1797" spans="1:13" x14ac:dyDescent="0.3">
      <c r="A1797" s="10"/>
      <c r="B1797" s="10"/>
      <c r="C1797" s="67"/>
      <c r="D1797" s="10"/>
      <c r="L1797" s="10"/>
      <c r="M1797" s="10"/>
    </row>
    <row r="1798" spans="1:13" x14ac:dyDescent="0.3">
      <c r="A1798" s="10"/>
      <c r="B1798" s="10"/>
      <c r="C1798" s="67"/>
      <c r="D1798" s="10"/>
      <c r="L1798" s="10"/>
      <c r="M1798" s="10"/>
    </row>
    <row r="1799" spans="1:13" x14ac:dyDescent="0.3">
      <c r="A1799" s="10"/>
      <c r="B1799" s="10"/>
      <c r="C1799" s="67"/>
      <c r="D1799" s="10"/>
      <c r="L1799" s="10"/>
      <c r="M1799" s="10"/>
    </row>
    <row r="1800" spans="1:13" x14ac:dyDescent="0.3">
      <c r="A1800" s="10"/>
      <c r="B1800" s="10"/>
      <c r="C1800" s="67"/>
      <c r="D1800" s="10"/>
      <c r="L1800" s="10"/>
      <c r="M1800" s="10"/>
    </row>
    <row r="1801" spans="1:13" x14ac:dyDescent="0.3">
      <c r="A1801" s="10"/>
      <c r="B1801" s="10"/>
      <c r="C1801" s="67"/>
      <c r="D1801" s="10"/>
      <c r="L1801" s="10"/>
      <c r="M1801" s="10"/>
    </row>
    <row r="1802" spans="1:13" x14ac:dyDescent="0.3">
      <c r="A1802" s="10"/>
      <c r="B1802" s="10"/>
      <c r="C1802" s="67"/>
      <c r="D1802" s="10"/>
      <c r="L1802" s="10"/>
      <c r="M1802" s="10"/>
    </row>
    <row r="1803" spans="1:13" x14ac:dyDescent="0.3">
      <c r="A1803" s="10"/>
      <c r="B1803" s="10"/>
      <c r="C1803" s="67"/>
      <c r="D1803" s="10"/>
      <c r="L1803" s="10"/>
      <c r="M1803" s="10"/>
    </row>
    <row r="1804" spans="1:13" x14ac:dyDescent="0.3">
      <c r="A1804" s="10"/>
      <c r="B1804" s="10"/>
      <c r="C1804" s="67"/>
      <c r="D1804" s="10"/>
      <c r="L1804" s="10"/>
      <c r="M1804" s="10"/>
    </row>
    <row r="1805" spans="1:13" x14ac:dyDescent="0.3">
      <c r="A1805" s="10"/>
      <c r="B1805" s="10"/>
      <c r="C1805" s="67"/>
      <c r="D1805" s="10"/>
      <c r="L1805" s="10"/>
      <c r="M1805" s="10"/>
    </row>
    <row r="1806" spans="1:13" x14ac:dyDescent="0.3">
      <c r="A1806" s="10"/>
      <c r="B1806" s="10"/>
      <c r="C1806" s="67"/>
      <c r="D1806" s="10"/>
      <c r="L1806" s="10"/>
      <c r="M1806" s="10"/>
    </row>
    <row r="1807" spans="1:13" x14ac:dyDescent="0.3">
      <c r="A1807" s="10"/>
      <c r="B1807" s="10"/>
      <c r="C1807" s="67"/>
      <c r="D1807" s="10"/>
      <c r="L1807" s="10"/>
      <c r="M1807" s="10"/>
    </row>
    <row r="1808" spans="1:13" x14ac:dyDescent="0.3">
      <c r="A1808" s="10"/>
      <c r="B1808" s="10"/>
      <c r="C1808" s="67"/>
      <c r="D1808" s="10"/>
      <c r="L1808" s="10"/>
      <c r="M1808" s="10"/>
    </row>
    <row r="1809" spans="1:13" x14ac:dyDescent="0.3">
      <c r="A1809" s="10"/>
      <c r="B1809" s="10"/>
      <c r="C1809" s="67"/>
      <c r="D1809" s="10"/>
      <c r="L1809" s="10"/>
      <c r="M1809" s="10"/>
    </row>
    <row r="1810" spans="1:13" x14ac:dyDescent="0.3">
      <c r="A1810" s="10"/>
      <c r="B1810" s="10"/>
      <c r="C1810" s="67"/>
      <c r="D1810" s="10"/>
      <c r="L1810" s="10"/>
      <c r="M1810" s="10"/>
    </row>
    <row r="1811" spans="1:13" x14ac:dyDescent="0.3">
      <c r="A1811" s="10"/>
      <c r="B1811" s="10"/>
      <c r="C1811" s="67"/>
      <c r="D1811" s="10"/>
      <c r="L1811" s="10"/>
      <c r="M1811" s="10"/>
    </row>
    <row r="1812" spans="1:13" x14ac:dyDescent="0.3">
      <c r="A1812" s="10"/>
      <c r="B1812" s="10"/>
      <c r="C1812" s="67"/>
      <c r="D1812" s="10"/>
      <c r="L1812" s="10"/>
      <c r="M1812" s="10"/>
    </row>
    <row r="1813" spans="1:13" x14ac:dyDescent="0.3">
      <c r="A1813" s="10"/>
      <c r="B1813" s="10"/>
      <c r="C1813" s="67"/>
      <c r="D1813" s="10"/>
      <c r="L1813" s="10"/>
      <c r="M1813" s="10"/>
    </row>
    <row r="1814" spans="1:13" x14ac:dyDescent="0.3">
      <c r="A1814" s="10"/>
      <c r="B1814" s="10"/>
      <c r="C1814" s="67"/>
      <c r="D1814" s="10"/>
      <c r="L1814" s="10"/>
      <c r="M1814" s="10"/>
    </row>
    <row r="1815" spans="1:13" x14ac:dyDescent="0.3">
      <c r="A1815" s="10"/>
      <c r="B1815" s="10"/>
      <c r="C1815" s="67"/>
      <c r="D1815" s="10"/>
      <c r="L1815" s="10"/>
      <c r="M1815" s="10"/>
    </row>
    <row r="1816" spans="1:13" x14ac:dyDescent="0.3">
      <c r="A1816" s="10"/>
      <c r="B1816" s="10"/>
      <c r="C1816" s="67"/>
      <c r="D1816" s="10"/>
      <c r="L1816" s="10"/>
      <c r="M1816" s="10"/>
    </row>
    <row r="1817" spans="1:13" x14ac:dyDescent="0.3">
      <c r="A1817" s="10"/>
      <c r="B1817" s="10"/>
      <c r="C1817" s="67"/>
      <c r="D1817" s="10"/>
      <c r="L1817" s="10"/>
      <c r="M1817" s="10"/>
    </row>
    <row r="1818" spans="1:13" x14ac:dyDescent="0.3">
      <c r="A1818" s="10"/>
      <c r="B1818" s="10"/>
      <c r="C1818" s="67"/>
      <c r="D1818" s="10"/>
      <c r="L1818" s="10"/>
      <c r="M1818" s="10"/>
    </row>
    <row r="1819" spans="1:13" x14ac:dyDescent="0.3">
      <c r="A1819" s="10"/>
      <c r="B1819" s="10"/>
      <c r="C1819" s="67"/>
      <c r="D1819" s="10"/>
      <c r="L1819" s="10"/>
      <c r="M1819" s="10"/>
    </row>
    <row r="1820" spans="1:13" x14ac:dyDescent="0.3">
      <c r="A1820" s="10"/>
      <c r="B1820" s="10"/>
      <c r="C1820" s="67"/>
      <c r="D1820" s="10"/>
      <c r="L1820" s="10"/>
      <c r="M1820" s="10"/>
    </row>
    <row r="1821" spans="1:13" x14ac:dyDescent="0.3">
      <c r="A1821" s="10"/>
      <c r="B1821" s="10"/>
      <c r="C1821" s="67"/>
      <c r="D1821" s="10"/>
      <c r="L1821" s="10"/>
      <c r="M1821" s="10"/>
    </row>
    <row r="1822" spans="1:13" x14ac:dyDescent="0.3">
      <c r="A1822" s="10"/>
      <c r="B1822" s="10"/>
      <c r="C1822" s="67"/>
      <c r="D1822" s="10"/>
      <c r="L1822" s="10"/>
      <c r="M1822" s="10"/>
    </row>
    <row r="1823" spans="1:13" x14ac:dyDescent="0.3">
      <c r="A1823" s="10"/>
      <c r="B1823" s="10"/>
      <c r="C1823" s="67"/>
      <c r="D1823" s="10"/>
      <c r="L1823" s="10"/>
      <c r="M1823" s="10"/>
    </row>
    <row r="1824" spans="1:13" x14ac:dyDescent="0.3">
      <c r="A1824" s="10"/>
      <c r="B1824" s="10"/>
      <c r="C1824" s="67"/>
      <c r="D1824" s="10"/>
      <c r="L1824" s="10"/>
      <c r="M1824" s="10"/>
    </row>
    <row r="1825" spans="1:13" x14ac:dyDescent="0.3">
      <c r="A1825" s="10"/>
      <c r="B1825" s="10"/>
      <c r="C1825" s="67"/>
      <c r="D1825" s="10"/>
      <c r="L1825" s="10"/>
      <c r="M1825" s="10"/>
    </row>
    <row r="1826" spans="1:13" x14ac:dyDescent="0.3">
      <c r="A1826" s="10"/>
      <c r="B1826" s="10"/>
      <c r="C1826" s="67"/>
      <c r="D1826" s="10"/>
      <c r="L1826" s="10"/>
      <c r="M1826" s="10"/>
    </row>
    <row r="1827" spans="1:13" x14ac:dyDescent="0.3">
      <c r="A1827" s="10"/>
      <c r="B1827" s="10"/>
      <c r="C1827" s="67"/>
      <c r="D1827" s="10"/>
      <c r="L1827" s="10"/>
      <c r="M1827" s="10"/>
    </row>
    <row r="1828" spans="1:13" x14ac:dyDescent="0.3">
      <c r="A1828" s="10"/>
      <c r="B1828" s="10"/>
      <c r="C1828" s="67"/>
      <c r="D1828" s="10"/>
      <c r="L1828" s="10"/>
      <c r="M1828" s="10"/>
    </row>
    <row r="1829" spans="1:13" x14ac:dyDescent="0.3">
      <c r="A1829" s="10"/>
      <c r="B1829" s="10"/>
      <c r="C1829" s="67"/>
      <c r="D1829" s="10"/>
      <c r="L1829" s="10"/>
      <c r="M1829" s="10"/>
    </row>
    <row r="1830" spans="1:13" x14ac:dyDescent="0.3">
      <c r="A1830" s="10"/>
      <c r="B1830" s="10"/>
      <c r="C1830" s="67"/>
      <c r="D1830" s="10"/>
      <c r="L1830" s="10"/>
      <c r="M1830" s="10"/>
    </row>
    <row r="1831" spans="1:13" x14ac:dyDescent="0.3">
      <c r="A1831" s="10"/>
      <c r="B1831" s="10"/>
      <c r="C1831" s="67"/>
      <c r="D1831" s="10"/>
      <c r="L1831" s="10"/>
      <c r="M1831" s="10"/>
    </row>
    <row r="1832" spans="1:13" x14ac:dyDescent="0.3">
      <c r="A1832" s="10"/>
      <c r="B1832" s="10"/>
      <c r="C1832" s="67"/>
      <c r="D1832" s="10"/>
      <c r="L1832" s="10"/>
      <c r="M1832" s="10"/>
    </row>
    <row r="1833" spans="1:13" x14ac:dyDescent="0.3">
      <c r="A1833" s="10"/>
      <c r="B1833" s="10"/>
      <c r="C1833" s="67"/>
      <c r="D1833" s="10"/>
      <c r="L1833" s="10"/>
      <c r="M1833" s="10"/>
    </row>
    <row r="1834" spans="1:13" x14ac:dyDescent="0.3">
      <c r="A1834" s="10"/>
      <c r="B1834" s="10"/>
      <c r="C1834" s="67"/>
      <c r="D1834" s="10"/>
      <c r="L1834" s="10"/>
      <c r="M1834" s="10"/>
    </row>
    <row r="1835" spans="1:13" x14ac:dyDescent="0.3">
      <c r="A1835" s="10"/>
      <c r="B1835" s="10"/>
      <c r="C1835" s="67"/>
      <c r="D1835" s="10"/>
      <c r="L1835" s="10"/>
      <c r="M1835" s="10"/>
    </row>
    <row r="1836" spans="1:13" x14ac:dyDescent="0.3">
      <c r="A1836" s="10"/>
      <c r="B1836" s="10"/>
      <c r="C1836" s="67"/>
      <c r="D1836" s="10"/>
      <c r="L1836" s="10"/>
      <c r="M1836" s="10"/>
    </row>
    <row r="1837" spans="1:13" x14ac:dyDescent="0.3">
      <c r="A1837" s="10"/>
      <c r="B1837" s="10"/>
      <c r="C1837" s="67"/>
      <c r="D1837" s="10"/>
      <c r="L1837" s="10"/>
      <c r="M1837" s="10"/>
    </row>
    <row r="1838" spans="1:13" x14ac:dyDescent="0.3">
      <c r="A1838" s="10"/>
      <c r="B1838" s="10"/>
      <c r="C1838" s="67"/>
      <c r="D1838" s="10"/>
      <c r="L1838" s="10"/>
      <c r="M1838" s="10"/>
    </row>
    <row r="1839" spans="1:13" x14ac:dyDescent="0.3">
      <c r="A1839" s="10"/>
      <c r="B1839" s="10"/>
      <c r="C1839" s="67"/>
      <c r="D1839" s="10"/>
      <c r="L1839" s="10"/>
      <c r="M1839" s="10"/>
    </row>
    <row r="1840" spans="1:13" x14ac:dyDescent="0.3">
      <c r="A1840" s="10"/>
      <c r="B1840" s="10"/>
      <c r="C1840" s="67"/>
      <c r="D1840" s="10"/>
      <c r="L1840" s="10"/>
      <c r="M1840" s="10"/>
    </row>
    <row r="1841" spans="1:13" x14ac:dyDescent="0.3">
      <c r="A1841" s="10"/>
      <c r="B1841" s="10"/>
      <c r="C1841" s="67"/>
      <c r="D1841" s="10"/>
      <c r="L1841" s="10"/>
      <c r="M1841" s="10"/>
    </row>
    <row r="1842" spans="1:13" x14ac:dyDescent="0.3">
      <c r="A1842" s="10"/>
      <c r="B1842" s="10"/>
      <c r="C1842" s="67"/>
      <c r="D1842" s="10"/>
      <c r="L1842" s="10"/>
      <c r="M1842" s="10"/>
    </row>
    <row r="1843" spans="1:13" x14ac:dyDescent="0.3">
      <c r="A1843" s="10"/>
      <c r="B1843" s="10"/>
      <c r="C1843" s="67"/>
      <c r="D1843" s="10"/>
      <c r="L1843" s="10"/>
      <c r="M1843" s="10"/>
    </row>
    <row r="1844" spans="1:13" x14ac:dyDescent="0.3">
      <c r="A1844" s="10"/>
      <c r="B1844" s="10"/>
      <c r="C1844" s="67"/>
      <c r="D1844" s="10"/>
      <c r="L1844" s="10"/>
      <c r="M1844" s="10"/>
    </row>
    <row r="1845" spans="1:13" x14ac:dyDescent="0.3">
      <c r="A1845" s="10"/>
      <c r="B1845" s="10"/>
      <c r="C1845" s="67"/>
      <c r="D1845" s="10"/>
      <c r="L1845" s="10"/>
      <c r="M1845" s="10"/>
    </row>
    <row r="1846" spans="1:13" x14ac:dyDescent="0.3">
      <c r="A1846" s="10"/>
      <c r="B1846" s="10"/>
      <c r="C1846" s="67"/>
      <c r="D1846" s="10"/>
      <c r="L1846" s="10"/>
      <c r="M1846" s="10"/>
    </row>
    <row r="1847" spans="1:13" x14ac:dyDescent="0.3">
      <c r="A1847" s="10"/>
      <c r="B1847" s="10"/>
      <c r="C1847" s="67"/>
      <c r="D1847" s="10"/>
      <c r="L1847" s="10"/>
      <c r="M1847" s="10"/>
    </row>
    <row r="1848" spans="1:13" x14ac:dyDescent="0.3">
      <c r="A1848" s="10"/>
      <c r="B1848" s="10"/>
      <c r="C1848" s="67"/>
      <c r="D1848" s="10"/>
      <c r="L1848" s="10"/>
      <c r="M1848" s="10"/>
    </row>
    <row r="1849" spans="1:13" x14ac:dyDescent="0.3">
      <c r="A1849" s="10"/>
      <c r="B1849" s="10"/>
      <c r="C1849" s="67"/>
      <c r="D1849" s="10"/>
      <c r="L1849" s="10"/>
      <c r="M1849" s="10"/>
    </row>
    <row r="1850" spans="1:13" x14ac:dyDescent="0.3">
      <c r="A1850" s="10"/>
      <c r="B1850" s="10"/>
      <c r="C1850" s="67"/>
      <c r="D1850" s="10"/>
      <c r="L1850" s="10"/>
      <c r="M1850" s="10"/>
    </row>
    <row r="1851" spans="1:13" x14ac:dyDescent="0.3">
      <c r="A1851" s="10"/>
      <c r="B1851" s="10"/>
      <c r="C1851" s="67"/>
      <c r="D1851" s="10"/>
      <c r="L1851" s="10"/>
      <c r="M1851" s="10"/>
    </row>
    <row r="1852" spans="1:13" x14ac:dyDescent="0.3">
      <c r="A1852" s="10"/>
      <c r="B1852" s="10"/>
      <c r="C1852" s="67"/>
      <c r="D1852" s="10"/>
      <c r="L1852" s="10"/>
      <c r="M1852" s="10"/>
    </row>
    <row r="1853" spans="1:13" x14ac:dyDescent="0.3">
      <c r="A1853" s="10"/>
      <c r="B1853" s="10"/>
      <c r="C1853" s="67"/>
      <c r="D1853" s="10"/>
      <c r="L1853" s="10"/>
      <c r="M1853" s="10"/>
    </row>
    <row r="1854" spans="1:13" x14ac:dyDescent="0.3">
      <c r="A1854" s="10"/>
      <c r="B1854" s="10"/>
      <c r="C1854" s="67"/>
      <c r="D1854" s="10"/>
      <c r="L1854" s="10"/>
      <c r="M1854" s="10"/>
    </row>
    <row r="1855" spans="1:13" x14ac:dyDescent="0.3">
      <c r="A1855" s="10"/>
      <c r="B1855" s="10"/>
      <c r="C1855" s="67"/>
      <c r="D1855" s="10"/>
      <c r="L1855" s="10"/>
      <c r="M1855" s="10"/>
    </row>
    <row r="1856" spans="1:13" x14ac:dyDescent="0.3">
      <c r="A1856" s="10"/>
      <c r="B1856" s="10"/>
      <c r="C1856" s="67"/>
      <c r="D1856" s="10"/>
      <c r="L1856" s="10"/>
      <c r="M1856" s="10"/>
    </row>
    <row r="1857" spans="1:13" x14ac:dyDescent="0.3">
      <c r="A1857" s="10"/>
      <c r="B1857" s="10"/>
      <c r="C1857" s="67"/>
      <c r="D1857" s="10"/>
      <c r="L1857" s="10"/>
      <c r="M1857" s="10"/>
    </row>
    <row r="1858" spans="1:13" x14ac:dyDescent="0.3">
      <c r="A1858" s="10"/>
      <c r="B1858" s="10"/>
      <c r="C1858" s="67"/>
      <c r="D1858" s="10"/>
      <c r="L1858" s="10"/>
      <c r="M1858" s="10"/>
    </row>
    <row r="1859" spans="1:13" x14ac:dyDescent="0.3">
      <c r="A1859" s="10"/>
      <c r="B1859" s="10"/>
      <c r="C1859" s="67"/>
      <c r="D1859" s="10"/>
      <c r="L1859" s="10"/>
      <c r="M1859" s="10"/>
    </row>
    <row r="1860" spans="1:13" x14ac:dyDescent="0.3">
      <c r="A1860" s="10"/>
      <c r="B1860" s="10"/>
      <c r="C1860" s="67"/>
      <c r="D1860" s="10"/>
      <c r="L1860" s="10"/>
      <c r="M1860" s="10"/>
    </row>
    <row r="1861" spans="1:13" x14ac:dyDescent="0.3">
      <c r="A1861" s="10"/>
      <c r="B1861" s="10"/>
      <c r="C1861" s="67"/>
      <c r="D1861" s="10"/>
      <c r="L1861" s="10"/>
      <c r="M1861" s="10"/>
    </row>
    <row r="1862" spans="1:13" x14ac:dyDescent="0.3">
      <c r="A1862" s="10"/>
      <c r="B1862" s="10"/>
      <c r="C1862" s="67"/>
      <c r="D1862" s="10"/>
      <c r="L1862" s="10"/>
      <c r="M1862" s="10"/>
    </row>
    <row r="1863" spans="1:13" x14ac:dyDescent="0.3">
      <c r="A1863" s="10"/>
      <c r="B1863" s="10"/>
      <c r="C1863" s="67"/>
      <c r="D1863" s="10"/>
      <c r="L1863" s="10"/>
      <c r="M1863" s="10"/>
    </row>
    <row r="1864" spans="1:13" x14ac:dyDescent="0.3">
      <c r="A1864" s="10"/>
      <c r="B1864" s="10"/>
      <c r="C1864" s="67"/>
      <c r="D1864" s="10"/>
      <c r="L1864" s="10"/>
      <c r="M1864" s="10"/>
    </row>
    <row r="1865" spans="1:13" x14ac:dyDescent="0.3">
      <c r="A1865" s="10"/>
      <c r="B1865" s="10"/>
      <c r="C1865" s="67"/>
      <c r="D1865" s="10"/>
      <c r="L1865" s="10"/>
      <c r="M1865" s="10"/>
    </row>
    <row r="1866" spans="1:13" x14ac:dyDescent="0.3">
      <c r="A1866" s="10"/>
      <c r="B1866" s="10"/>
      <c r="C1866" s="67"/>
      <c r="D1866" s="10"/>
      <c r="L1866" s="10"/>
      <c r="M1866" s="10"/>
    </row>
    <row r="1867" spans="1:13" x14ac:dyDescent="0.3">
      <c r="A1867" s="10"/>
      <c r="B1867" s="10"/>
      <c r="C1867" s="67"/>
      <c r="D1867" s="10"/>
      <c r="L1867" s="10"/>
      <c r="M1867" s="10"/>
    </row>
    <row r="1868" spans="1:13" x14ac:dyDescent="0.3">
      <c r="A1868" s="10"/>
      <c r="B1868" s="10"/>
      <c r="C1868" s="67"/>
      <c r="D1868" s="10"/>
      <c r="L1868" s="10"/>
      <c r="M1868" s="10"/>
    </row>
    <row r="1869" spans="1:13" x14ac:dyDescent="0.3">
      <c r="A1869" s="10"/>
      <c r="B1869" s="10"/>
      <c r="C1869" s="67"/>
      <c r="D1869" s="10"/>
      <c r="L1869" s="10"/>
      <c r="M1869" s="10"/>
    </row>
    <row r="1870" spans="1:13" x14ac:dyDescent="0.3">
      <c r="A1870" s="10"/>
      <c r="B1870" s="10"/>
      <c r="C1870" s="67"/>
      <c r="D1870" s="10"/>
      <c r="L1870" s="10"/>
      <c r="M1870" s="10"/>
    </row>
    <row r="1871" spans="1:13" x14ac:dyDescent="0.3">
      <c r="A1871" s="10"/>
      <c r="B1871" s="10"/>
      <c r="C1871" s="67"/>
      <c r="D1871" s="10"/>
      <c r="L1871" s="10"/>
      <c r="M1871" s="10"/>
    </row>
    <row r="1872" spans="1:13" x14ac:dyDescent="0.3">
      <c r="A1872" s="10"/>
      <c r="B1872" s="10"/>
      <c r="C1872" s="67"/>
      <c r="D1872" s="10"/>
      <c r="L1872" s="10"/>
      <c r="M1872" s="10"/>
    </row>
    <row r="1873" spans="1:13" x14ac:dyDescent="0.3">
      <c r="A1873" s="10"/>
      <c r="B1873" s="10"/>
      <c r="C1873" s="67"/>
      <c r="D1873" s="10"/>
      <c r="L1873" s="10"/>
      <c r="M1873" s="10"/>
    </row>
    <row r="1874" spans="1:13" x14ac:dyDescent="0.3">
      <c r="A1874" s="10"/>
      <c r="B1874" s="10"/>
      <c r="C1874" s="67"/>
      <c r="D1874" s="10"/>
      <c r="L1874" s="10"/>
      <c r="M1874" s="10"/>
    </row>
    <row r="1875" spans="1:13" x14ac:dyDescent="0.3">
      <c r="A1875" s="10"/>
      <c r="B1875" s="10"/>
      <c r="C1875" s="67"/>
      <c r="D1875" s="10"/>
      <c r="L1875" s="10"/>
      <c r="M1875" s="10"/>
    </row>
    <row r="1876" spans="1:13" x14ac:dyDescent="0.3">
      <c r="A1876" s="10"/>
      <c r="B1876" s="10"/>
      <c r="C1876" s="67"/>
      <c r="D1876" s="10"/>
      <c r="L1876" s="10"/>
      <c r="M1876" s="10"/>
    </row>
    <row r="1877" spans="1:13" x14ac:dyDescent="0.3">
      <c r="A1877" s="10"/>
      <c r="B1877" s="10"/>
      <c r="C1877" s="67"/>
      <c r="D1877" s="10"/>
      <c r="L1877" s="10"/>
      <c r="M1877" s="10"/>
    </row>
    <row r="1878" spans="1:13" x14ac:dyDescent="0.3">
      <c r="A1878" s="10"/>
      <c r="B1878" s="10"/>
      <c r="C1878" s="67"/>
      <c r="D1878" s="10"/>
      <c r="L1878" s="10"/>
      <c r="M1878" s="10"/>
    </row>
    <row r="1879" spans="1:13" x14ac:dyDescent="0.3">
      <c r="A1879" s="10"/>
      <c r="B1879" s="10"/>
      <c r="C1879" s="67"/>
      <c r="D1879" s="10"/>
      <c r="L1879" s="10"/>
      <c r="M1879" s="10"/>
    </row>
    <row r="1880" spans="1:13" x14ac:dyDescent="0.3">
      <c r="A1880" s="10"/>
      <c r="B1880" s="10"/>
      <c r="C1880" s="67"/>
      <c r="D1880" s="10"/>
      <c r="L1880" s="10"/>
      <c r="M1880" s="10"/>
    </row>
    <row r="1881" spans="1:13" x14ac:dyDescent="0.3">
      <c r="A1881" s="10"/>
      <c r="B1881" s="10"/>
      <c r="C1881" s="67"/>
      <c r="D1881" s="10"/>
      <c r="L1881" s="10"/>
      <c r="M1881" s="10"/>
    </row>
    <row r="1882" spans="1:13" x14ac:dyDescent="0.3">
      <c r="A1882" s="10"/>
      <c r="B1882" s="10"/>
      <c r="C1882" s="67"/>
      <c r="D1882" s="10"/>
      <c r="L1882" s="10"/>
      <c r="M1882" s="10"/>
    </row>
    <row r="1883" spans="1:13" x14ac:dyDescent="0.3">
      <c r="A1883" s="10"/>
      <c r="B1883" s="10"/>
      <c r="C1883" s="67"/>
      <c r="D1883" s="10"/>
      <c r="L1883" s="10"/>
      <c r="M1883" s="10"/>
    </row>
    <row r="1884" spans="1:13" x14ac:dyDescent="0.3">
      <c r="A1884" s="10"/>
      <c r="B1884" s="10"/>
      <c r="C1884" s="67"/>
      <c r="D1884" s="10"/>
      <c r="L1884" s="10"/>
      <c r="M1884" s="10"/>
    </row>
    <row r="1885" spans="1:13" x14ac:dyDescent="0.3">
      <c r="A1885" s="10"/>
      <c r="B1885" s="10"/>
      <c r="C1885" s="67"/>
      <c r="D1885" s="10"/>
      <c r="L1885" s="10"/>
      <c r="M1885" s="10"/>
    </row>
    <row r="1886" spans="1:13" x14ac:dyDescent="0.3">
      <c r="A1886" s="10"/>
      <c r="B1886" s="10"/>
      <c r="C1886" s="67"/>
      <c r="D1886" s="10"/>
      <c r="L1886" s="10"/>
      <c r="M1886" s="10"/>
    </row>
    <row r="1887" spans="1:13" x14ac:dyDescent="0.3">
      <c r="A1887" s="10"/>
      <c r="B1887" s="10"/>
      <c r="C1887" s="67"/>
      <c r="D1887" s="10"/>
      <c r="L1887" s="10"/>
      <c r="M1887" s="10"/>
    </row>
    <row r="1888" spans="1:13" x14ac:dyDescent="0.3">
      <c r="A1888" s="10"/>
      <c r="B1888" s="10"/>
      <c r="C1888" s="67"/>
      <c r="D1888" s="10"/>
      <c r="L1888" s="10"/>
      <c r="M1888" s="10"/>
    </row>
    <row r="1889" spans="1:13" x14ac:dyDescent="0.3">
      <c r="A1889" s="10"/>
      <c r="B1889" s="10"/>
      <c r="C1889" s="67"/>
      <c r="D1889" s="10"/>
      <c r="L1889" s="10"/>
      <c r="M1889" s="10"/>
    </row>
    <row r="1890" spans="1:13" x14ac:dyDescent="0.3">
      <c r="A1890" s="10"/>
      <c r="B1890" s="10"/>
      <c r="C1890" s="67"/>
      <c r="D1890" s="10"/>
      <c r="L1890" s="10"/>
      <c r="M1890" s="10"/>
    </row>
    <row r="1891" spans="1:13" x14ac:dyDescent="0.3">
      <c r="A1891" s="10"/>
      <c r="B1891" s="10"/>
      <c r="C1891" s="67"/>
      <c r="D1891" s="10"/>
      <c r="L1891" s="10"/>
      <c r="M1891" s="10"/>
    </row>
    <row r="1892" spans="1:13" x14ac:dyDescent="0.3">
      <c r="A1892" s="10"/>
      <c r="B1892" s="10"/>
      <c r="C1892" s="67"/>
      <c r="D1892" s="10"/>
      <c r="L1892" s="10"/>
      <c r="M1892" s="10"/>
    </row>
    <row r="1893" spans="1:13" x14ac:dyDescent="0.3">
      <c r="A1893" s="10"/>
      <c r="B1893" s="10"/>
      <c r="C1893" s="67"/>
      <c r="D1893" s="10"/>
      <c r="L1893" s="10"/>
      <c r="M1893" s="10"/>
    </row>
    <row r="1894" spans="1:13" x14ac:dyDescent="0.3">
      <c r="A1894" s="10"/>
      <c r="B1894" s="10"/>
      <c r="C1894" s="67"/>
      <c r="D1894" s="10"/>
      <c r="L1894" s="10"/>
      <c r="M1894" s="10"/>
    </row>
    <row r="1895" spans="1:13" x14ac:dyDescent="0.3">
      <c r="A1895" s="10"/>
      <c r="B1895" s="10"/>
      <c r="C1895" s="67"/>
      <c r="D1895" s="10"/>
      <c r="L1895" s="10"/>
      <c r="M1895" s="10"/>
    </row>
    <row r="1896" spans="1:13" x14ac:dyDescent="0.3">
      <c r="A1896" s="10"/>
      <c r="B1896" s="10"/>
      <c r="C1896" s="67"/>
      <c r="D1896" s="10"/>
      <c r="L1896" s="10"/>
      <c r="M1896" s="10"/>
    </row>
    <row r="1897" spans="1:13" x14ac:dyDescent="0.3">
      <c r="A1897" s="10"/>
      <c r="B1897" s="10"/>
      <c r="C1897" s="67"/>
      <c r="D1897" s="10"/>
      <c r="L1897" s="10"/>
      <c r="M1897" s="10"/>
    </row>
    <row r="1898" spans="1:13" x14ac:dyDescent="0.3">
      <c r="A1898" s="10"/>
      <c r="B1898" s="10"/>
      <c r="C1898" s="67"/>
      <c r="D1898" s="10"/>
      <c r="L1898" s="10"/>
      <c r="M1898" s="10"/>
    </row>
    <row r="1899" spans="1:13" x14ac:dyDescent="0.3">
      <c r="A1899" s="10"/>
      <c r="B1899" s="10"/>
      <c r="C1899" s="67"/>
      <c r="D1899" s="10"/>
      <c r="L1899" s="10"/>
      <c r="M1899" s="10"/>
    </row>
    <row r="1900" spans="1:13" x14ac:dyDescent="0.3">
      <c r="A1900" s="10"/>
      <c r="B1900" s="10"/>
      <c r="C1900" s="67"/>
      <c r="D1900" s="10"/>
      <c r="L1900" s="10"/>
      <c r="M1900" s="10"/>
    </row>
    <row r="1901" spans="1:13" x14ac:dyDescent="0.3">
      <c r="A1901" s="10"/>
      <c r="B1901" s="10"/>
      <c r="C1901" s="67"/>
      <c r="D1901" s="10"/>
      <c r="L1901" s="10"/>
      <c r="M1901" s="10"/>
    </row>
    <row r="1902" spans="1:13" x14ac:dyDescent="0.3">
      <c r="A1902" s="10"/>
      <c r="B1902" s="10"/>
      <c r="C1902" s="67"/>
      <c r="D1902" s="10"/>
      <c r="L1902" s="10"/>
      <c r="M1902" s="10"/>
    </row>
    <row r="1903" spans="1:13" x14ac:dyDescent="0.3">
      <c r="A1903" s="10"/>
      <c r="B1903" s="10"/>
      <c r="C1903" s="67"/>
      <c r="D1903" s="10"/>
      <c r="L1903" s="10"/>
      <c r="M1903" s="10"/>
    </row>
    <row r="1904" spans="1:13" x14ac:dyDescent="0.3">
      <c r="A1904" s="10"/>
      <c r="B1904" s="10"/>
      <c r="C1904" s="67"/>
      <c r="D1904" s="10"/>
      <c r="L1904" s="10"/>
      <c r="M1904" s="10"/>
    </row>
    <row r="1905" spans="1:13" x14ac:dyDescent="0.3">
      <c r="A1905" s="10"/>
      <c r="B1905" s="10"/>
      <c r="C1905" s="67"/>
      <c r="D1905" s="10"/>
      <c r="L1905" s="10"/>
      <c r="M1905" s="10"/>
    </row>
    <row r="1906" spans="1:13" x14ac:dyDescent="0.3">
      <c r="A1906" s="10"/>
      <c r="B1906" s="10"/>
      <c r="C1906" s="67"/>
      <c r="D1906" s="10"/>
      <c r="L1906" s="10"/>
      <c r="M1906" s="10"/>
    </row>
    <row r="1907" spans="1:13" x14ac:dyDescent="0.3">
      <c r="A1907" s="10"/>
      <c r="B1907" s="10"/>
      <c r="C1907" s="67"/>
      <c r="D1907" s="10"/>
      <c r="L1907" s="10"/>
      <c r="M1907" s="10"/>
    </row>
    <row r="1908" spans="1:13" x14ac:dyDescent="0.3">
      <c r="A1908" s="10"/>
      <c r="B1908" s="10"/>
      <c r="C1908" s="67"/>
      <c r="D1908" s="10"/>
      <c r="L1908" s="10"/>
      <c r="M1908" s="10"/>
    </row>
    <row r="1909" spans="1:13" x14ac:dyDescent="0.3">
      <c r="A1909" s="10"/>
      <c r="B1909" s="10"/>
      <c r="C1909" s="67"/>
      <c r="D1909" s="10"/>
      <c r="L1909" s="10"/>
      <c r="M1909" s="10"/>
    </row>
    <row r="1910" spans="1:13" x14ac:dyDescent="0.3">
      <c r="A1910" s="10"/>
      <c r="B1910" s="10"/>
      <c r="C1910" s="67"/>
      <c r="D1910" s="10"/>
      <c r="L1910" s="10"/>
      <c r="M1910" s="10"/>
    </row>
    <row r="1911" spans="1:13" x14ac:dyDescent="0.3">
      <c r="A1911" s="10"/>
      <c r="B1911" s="10"/>
      <c r="C1911" s="67"/>
      <c r="D1911" s="10"/>
      <c r="L1911" s="10"/>
      <c r="M1911" s="10"/>
    </row>
    <row r="1912" spans="1:13" x14ac:dyDescent="0.3">
      <c r="A1912" s="10"/>
      <c r="B1912" s="10"/>
      <c r="C1912" s="67"/>
      <c r="D1912" s="10"/>
      <c r="L1912" s="10"/>
      <c r="M1912" s="10"/>
    </row>
    <row r="1913" spans="1:13" x14ac:dyDescent="0.3">
      <c r="A1913" s="10"/>
      <c r="B1913" s="10"/>
      <c r="C1913" s="67"/>
      <c r="D1913" s="10"/>
      <c r="L1913" s="10"/>
      <c r="M1913" s="10"/>
    </row>
    <row r="1914" spans="1:13" x14ac:dyDescent="0.3">
      <c r="A1914" s="10"/>
      <c r="B1914" s="10"/>
      <c r="C1914" s="67"/>
      <c r="D1914" s="10"/>
      <c r="L1914" s="10"/>
      <c r="M1914" s="10"/>
    </row>
    <row r="1915" spans="1:13" x14ac:dyDescent="0.3">
      <c r="A1915" s="10"/>
      <c r="B1915" s="10"/>
      <c r="C1915" s="67"/>
      <c r="D1915" s="10"/>
      <c r="L1915" s="10"/>
      <c r="M1915" s="10"/>
    </row>
    <row r="1916" spans="1:13" x14ac:dyDescent="0.3">
      <c r="A1916" s="10"/>
      <c r="B1916" s="10"/>
      <c r="C1916" s="67"/>
      <c r="D1916" s="10"/>
      <c r="L1916" s="10"/>
      <c r="M1916" s="10"/>
    </row>
    <row r="1917" spans="1:13" x14ac:dyDescent="0.3">
      <c r="A1917" s="10"/>
      <c r="B1917" s="10"/>
      <c r="C1917" s="67"/>
      <c r="D1917" s="10"/>
      <c r="L1917" s="10"/>
      <c r="M1917" s="10"/>
    </row>
    <row r="1918" spans="1:13" x14ac:dyDescent="0.3">
      <c r="A1918" s="10"/>
      <c r="B1918" s="10"/>
      <c r="C1918" s="67"/>
      <c r="D1918" s="10"/>
      <c r="L1918" s="10"/>
      <c r="M1918" s="10"/>
    </row>
    <row r="1919" spans="1:13" x14ac:dyDescent="0.3">
      <c r="A1919" s="10"/>
      <c r="B1919" s="10"/>
      <c r="C1919" s="67"/>
      <c r="D1919" s="10"/>
      <c r="L1919" s="10"/>
      <c r="M1919" s="10"/>
    </row>
    <row r="1920" spans="1:13" x14ac:dyDescent="0.3">
      <c r="A1920" s="10"/>
      <c r="B1920" s="10"/>
      <c r="C1920" s="67"/>
      <c r="D1920" s="10"/>
      <c r="L1920" s="10"/>
      <c r="M1920" s="10"/>
    </row>
    <row r="1921" spans="1:13" x14ac:dyDescent="0.3">
      <c r="A1921" s="10"/>
      <c r="B1921" s="10"/>
      <c r="C1921" s="67"/>
      <c r="D1921" s="10"/>
      <c r="L1921" s="10"/>
      <c r="M1921" s="10"/>
    </row>
    <row r="1922" spans="1:13" x14ac:dyDescent="0.3">
      <c r="A1922" s="10"/>
      <c r="B1922" s="10"/>
      <c r="C1922" s="67"/>
      <c r="D1922" s="10"/>
      <c r="L1922" s="10"/>
      <c r="M1922" s="10"/>
    </row>
    <row r="1923" spans="1:13" x14ac:dyDescent="0.3">
      <c r="A1923" s="10"/>
      <c r="B1923" s="10"/>
      <c r="C1923" s="67"/>
      <c r="D1923" s="10"/>
      <c r="L1923" s="10"/>
      <c r="M1923" s="10"/>
    </row>
    <row r="1924" spans="1:13" x14ac:dyDescent="0.3">
      <c r="A1924" s="10"/>
      <c r="B1924" s="10"/>
      <c r="C1924" s="67"/>
      <c r="D1924" s="10"/>
      <c r="L1924" s="10"/>
      <c r="M1924" s="10"/>
    </row>
    <row r="1925" spans="1:13" x14ac:dyDescent="0.3">
      <c r="A1925" s="10"/>
      <c r="B1925" s="10"/>
      <c r="C1925" s="67"/>
      <c r="D1925" s="10"/>
      <c r="L1925" s="10"/>
      <c r="M1925" s="10"/>
    </row>
    <row r="1926" spans="1:13" x14ac:dyDescent="0.3">
      <c r="A1926" s="10"/>
      <c r="B1926" s="10"/>
      <c r="C1926" s="67"/>
      <c r="D1926" s="10"/>
      <c r="L1926" s="10"/>
      <c r="M1926" s="10"/>
    </row>
    <row r="1927" spans="1:13" x14ac:dyDescent="0.3">
      <c r="A1927" s="10"/>
      <c r="B1927" s="10"/>
      <c r="C1927" s="67"/>
      <c r="D1927" s="10"/>
      <c r="L1927" s="10"/>
      <c r="M1927" s="10"/>
    </row>
    <row r="1928" spans="1:13" x14ac:dyDescent="0.3">
      <c r="A1928" s="10"/>
      <c r="B1928" s="10"/>
      <c r="C1928" s="67"/>
      <c r="D1928" s="10"/>
      <c r="L1928" s="10"/>
      <c r="M1928" s="10"/>
    </row>
    <row r="1929" spans="1:13" x14ac:dyDescent="0.3">
      <c r="A1929" s="10"/>
      <c r="B1929" s="10"/>
      <c r="C1929" s="67"/>
      <c r="D1929" s="10"/>
      <c r="L1929" s="10"/>
      <c r="M1929" s="10"/>
    </row>
    <row r="1930" spans="1:13" x14ac:dyDescent="0.3">
      <c r="A1930" s="10"/>
      <c r="B1930" s="10"/>
      <c r="C1930" s="67"/>
      <c r="D1930" s="10"/>
      <c r="L1930" s="10"/>
      <c r="M1930" s="10"/>
    </row>
    <row r="1931" spans="1:13" x14ac:dyDescent="0.3">
      <c r="A1931" s="10"/>
      <c r="B1931" s="10"/>
      <c r="C1931" s="67"/>
      <c r="D1931" s="10"/>
      <c r="L1931" s="10"/>
      <c r="M1931" s="10"/>
    </row>
    <row r="1932" spans="1:13" x14ac:dyDescent="0.3">
      <c r="A1932" s="10"/>
      <c r="B1932" s="10"/>
      <c r="C1932" s="67"/>
      <c r="D1932" s="10"/>
      <c r="L1932" s="10"/>
      <c r="M1932" s="10"/>
    </row>
    <row r="1933" spans="1:13" x14ac:dyDescent="0.3">
      <c r="A1933" s="10"/>
      <c r="B1933" s="10"/>
      <c r="C1933" s="67"/>
      <c r="D1933" s="10"/>
      <c r="L1933" s="10"/>
      <c r="M1933" s="10"/>
    </row>
    <row r="1934" spans="1:13" x14ac:dyDescent="0.3">
      <c r="A1934" s="10"/>
      <c r="B1934" s="10"/>
      <c r="C1934" s="67"/>
      <c r="D1934" s="10"/>
      <c r="L1934" s="10"/>
      <c r="M1934" s="10"/>
    </row>
    <row r="1935" spans="1:13" x14ac:dyDescent="0.3">
      <c r="A1935" s="10"/>
      <c r="B1935" s="10"/>
      <c r="C1935" s="67"/>
      <c r="D1935" s="10"/>
      <c r="L1935" s="10"/>
      <c r="M1935" s="10"/>
    </row>
    <row r="1936" spans="1:13" x14ac:dyDescent="0.3">
      <c r="A1936" s="10"/>
      <c r="B1936" s="10"/>
      <c r="C1936" s="67"/>
      <c r="D1936" s="10"/>
      <c r="L1936" s="10"/>
      <c r="M1936" s="10"/>
    </row>
    <row r="1937" spans="1:13" x14ac:dyDescent="0.3">
      <c r="A1937" s="10"/>
      <c r="B1937" s="10"/>
      <c r="C1937" s="67"/>
      <c r="D1937" s="10"/>
      <c r="L1937" s="10"/>
      <c r="M1937" s="10"/>
    </row>
    <row r="1938" spans="1:13" x14ac:dyDescent="0.3">
      <c r="A1938" s="10"/>
      <c r="B1938" s="10"/>
      <c r="C1938" s="67"/>
      <c r="D1938" s="10"/>
      <c r="L1938" s="10"/>
      <c r="M1938" s="10"/>
    </row>
    <row r="1939" spans="1:13" x14ac:dyDescent="0.3">
      <c r="A1939" s="10"/>
      <c r="B1939" s="10"/>
      <c r="C1939" s="67"/>
      <c r="D1939" s="10"/>
      <c r="L1939" s="10"/>
      <c r="M1939" s="10"/>
    </row>
    <row r="1940" spans="1:13" x14ac:dyDescent="0.3">
      <c r="A1940" s="10"/>
      <c r="B1940" s="10"/>
      <c r="C1940" s="67"/>
      <c r="D1940" s="10"/>
      <c r="L1940" s="10"/>
      <c r="M1940" s="10"/>
    </row>
    <row r="1941" spans="1:13" x14ac:dyDescent="0.3">
      <c r="A1941" s="10"/>
      <c r="B1941" s="10"/>
      <c r="C1941" s="67"/>
      <c r="D1941" s="10"/>
      <c r="L1941" s="10"/>
      <c r="M1941" s="10"/>
    </row>
    <row r="1942" spans="1:13" x14ac:dyDescent="0.3">
      <c r="A1942" s="10"/>
      <c r="B1942" s="10"/>
      <c r="C1942" s="67"/>
      <c r="D1942" s="10"/>
      <c r="L1942" s="10"/>
      <c r="M1942" s="10"/>
    </row>
    <row r="1943" spans="1:13" x14ac:dyDescent="0.3">
      <c r="A1943" s="10"/>
      <c r="B1943" s="10"/>
      <c r="C1943" s="67"/>
      <c r="D1943" s="10"/>
      <c r="L1943" s="10"/>
      <c r="M1943" s="10"/>
    </row>
    <row r="1944" spans="1:13" x14ac:dyDescent="0.3">
      <c r="A1944" s="10"/>
      <c r="B1944" s="10"/>
      <c r="C1944" s="67"/>
      <c r="D1944" s="10"/>
      <c r="L1944" s="10"/>
      <c r="M1944" s="10"/>
    </row>
    <row r="1945" spans="1:13" x14ac:dyDescent="0.3">
      <c r="A1945" s="10"/>
      <c r="B1945" s="10"/>
      <c r="C1945" s="67"/>
      <c r="D1945" s="10"/>
      <c r="L1945" s="10"/>
      <c r="M1945" s="10"/>
    </row>
    <row r="1946" spans="1:13" x14ac:dyDescent="0.3">
      <c r="A1946" s="10"/>
      <c r="B1946" s="10"/>
      <c r="C1946" s="67"/>
      <c r="D1946" s="10"/>
      <c r="L1946" s="10"/>
      <c r="M1946" s="10"/>
    </row>
    <row r="1947" spans="1:13" x14ac:dyDescent="0.3">
      <c r="A1947" s="10"/>
      <c r="B1947" s="10"/>
      <c r="C1947" s="67"/>
      <c r="D1947" s="10"/>
      <c r="L1947" s="10"/>
      <c r="M1947" s="10"/>
    </row>
    <row r="1948" spans="1:13" x14ac:dyDescent="0.3">
      <c r="A1948" s="10"/>
      <c r="B1948" s="10"/>
      <c r="C1948" s="67"/>
      <c r="D1948" s="10"/>
      <c r="L1948" s="10"/>
      <c r="M1948" s="10"/>
    </row>
    <row r="1949" spans="1:13" x14ac:dyDescent="0.3">
      <c r="A1949" s="10"/>
      <c r="B1949" s="10"/>
      <c r="C1949" s="67"/>
      <c r="D1949" s="10"/>
      <c r="L1949" s="10"/>
      <c r="M1949" s="10"/>
    </row>
    <row r="1950" spans="1:13" x14ac:dyDescent="0.3">
      <c r="A1950" s="10"/>
      <c r="B1950" s="10"/>
      <c r="C1950" s="67"/>
      <c r="D1950" s="10"/>
      <c r="L1950" s="10"/>
      <c r="M1950" s="10"/>
    </row>
    <row r="1951" spans="1:13" x14ac:dyDescent="0.3">
      <c r="A1951" s="10"/>
      <c r="B1951" s="10"/>
      <c r="C1951" s="67"/>
      <c r="D1951" s="10"/>
      <c r="L1951" s="10"/>
      <c r="M1951" s="10"/>
    </row>
    <row r="1952" spans="1:13" x14ac:dyDescent="0.3">
      <c r="A1952" s="10"/>
      <c r="B1952" s="10"/>
      <c r="C1952" s="67"/>
      <c r="D1952" s="10"/>
      <c r="L1952" s="10"/>
      <c r="M1952" s="10"/>
    </row>
    <row r="1953" spans="1:13" x14ac:dyDescent="0.3">
      <c r="A1953" s="10"/>
      <c r="B1953" s="10"/>
      <c r="C1953" s="67"/>
      <c r="D1953" s="10"/>
      <c r="L1953" s="10"/>
      <c r="M1953" s="10"/>
    </row>
    <row r="1954" spans="1:13" x14ac:dyDescent="0.3">
      <c r="A1954" s="10"/>
      <c r="B1954" s="10"/>
      <c r="C1954" s="67"/>
      <c r="D1954" s="10"/>
      <c r="L1954" s="10"/>
      <c r="M1954" s="10"/>
    </row>
    <row r="1955" spans="1:13" x14ac:dyDescent="0.3">
      <c r="A1955" s="10"/>
      <c r="B1955" s="10"/>
      <c r="C1955" s="67"/>
      <c r="D1955" s="10"/>
      <c r="L1955" s="10"/>
      <c r="M1955" s="10"/>
    </row>
    <row r="1956" spans="1:13" x14ac:dyDescent="0.3">
      <c r="A1956" s="10"/>
      <c r="B1956" s="10"/>
      <c r="C1956" s="67"/>
      <c r="D1956" s="10"/>
      <c r="L1956" s="10"/>
      <c r="M1956" s="10"/>
    </row>
    <row r="1957" spans="1:13" x14ac:dyDescent="0.3">
      <c r="A1957" s="10"/>
      <c r="B1957" s="10"/>
      <c r="C1957" s="67"/>
      <c r="D1957" s="10"/>
      <c r="L1957" s="10"/>
      <c r="M1957" s="10"/>
    </row>
    <row r="1958" spans="1:13" x14ac:dyDescent="0.3">
      <c r="A1958" s="10"/>
      <c r="B1958" s="10"/>
      <c r="C1958" s="67"/>
      <c r="D1958" s="10"/>
      <c r="L1958" s="10"/>
      <c r="M1958" s="10"/>
    </row>
    <row r="1959" spans="1:13" x14ac:dyDescent="0.3">
      <c r="A1959" s="10"/>
      <c r="B1959" s="10"/>
      <c r="C1959" s="67"/>
      <c r="D1959" s="10"/>
      <c r="L1959" s="10"/>
      <c r="M1959" s="10"/>
    </row>
    <row r="1960" spans="1:13" x14ac:dyDescent="0.3">
      <c r="A1960" s="10"/>
      <c r="B1960" s="10"/>
      <c r="C1960" s="67"/>
      <c r="D1960" s="10"/>
      <c r="L1960" s="10"/>
      <c r="M1960" s="10"/>
    </row>
    <row r="1961" spans="1:13" x14ac:dyDescent="0.3">
      <c r="A1961" s="10"/>
      <c r="B1961" s="10"/>
      <c r="C1961" s="67"/>
      <c r="D1961" s="10"/>
      <c r="L1961" s="10"/>
      <c r="M1961" s="10"/>
    </row>
    <row r="1962" spans="1:13" x14ac:dyDescent="0.3">
      <c r="A1962" s="10"/>
      <c r="B1962" s="10"/>
      <c r="C1962" s="67"/>
      <c r="D1962" s="10"/>
      <c r="L1962" s="10"/>
      <c r="M1962" s="10"/>
    </row>
    <row r="1963" spans="1:13" x14ac:dyDescent="0.3">
      <c r="A1963" s="10"/>
      <c r="B1963" s="10"/>
      <c r="C1963" s="67"/>
      <c r="D1963" s="10"/>
      <c r="L1963" s="10"/>
      <c r="M1963" s="10"/>
    </row>
    <row r="1964" spans="1:13" x14ac:dyDescent="0.3">
      <c r="A1964" s="10"/>
      <c r="B1964" s="10"/>
      <c r="C1964" s="67"/>
      <c r="D1964" s="10"/>
      <c r="L1964" s="10"/>
      <c r="M1964" s="10"/>
    </row>
    <row r="1965" spans="1:13" x14ac:dyDescent="0.3">
      <c r="A1965" s="10"/>
      <c r="B1965" s="10"/>
      <c r="C1965" s="67"/>
      <c r="D1965" s="10"/>
      <c r="L1965" s="10"/>
      <c r="M1965" s="10"/>
    </row>
    <row r="1966" spans="1:13" x14ac:dyDescent="0.3">
      <c r="A1966" s="10"/>
      <c r="B1966" s="10"/>
      <c r="C1966" s="67"/>
      <c r="D1966" s="10"/>
      <c r="L1966" s="10"/>
      <c r="M1966" s="10"/>
    </row>
    <row r="1967" spans="1:13" x14ac:dyDescent="0.3">
      <c r="A1967" s="10"/>
      <c r="B1967" s="10"/>
      <c r="C1967" s="67"/>
      <c r="D1967" s="10"/>
      <c r="L1967" s="10"/>
      <c r="M1967" s="10"/>
    </row>
    <row r="1968" spans="1:13" x14ac:dyDescent="0.3">
      <c r="A1968" s="10"/>
      <c r="B1968" s="10"/>
      <c r="C1968" s="67"/>
      <c r="D1968" s="10"/>
      <c r="L1968" s="10"/>
      <c r="M1968" s="10"/>
    </row>
    <row r="1969" spans="1:13" x14ac:dyDescent="0.3">
      <c r="A1969" s="10"/>
      <c r="B1969" s="10"/>
      <c r="C1969" s="67"/>
      <c r="D1969" s="10"/>
      <c r="L1969" s="10"/>
      <c r="M1969" s="10"/>
    </row>
    <row r="1970" spans="1:13" x14ac:dyDescent="0.3">
      <c r="A1970" s="10"/>
      <c r="B1970" s="10"/>
      <c r="C1970" s="67"/>
      <c r="D1970" s="10"/>
      <c r="L1970" s="10"/>
      <c r="M1970" s="10"/>
    </row>
    <row r="1971" spans="1:13" x14ac:dyDescent="0.3">
      <c r="A1971" s="10"/>
      <c r="B1971" s="10"/>
      <c r="C1971" s="67"/>
      <c r="D1971" s="10"/>
      <c r="L1971" s="10"/>
      <c r="M1971" s="10"/>
    </row>
    <row r="1972" spans="1:13" x14ac:dyDescent="0.3">
      <c r="A1972" s="10"/>
      <c r="B1972" s="10"/>
      <c r="C1972" s="67"/>
      <c r="D1972" s="10"/>
      <c r="L1972" s="10"/>
      <c r="M1972" s="10"/>
    </row>
    <row r="1973" spans="1:13" x14ac:dyDescent="0.3">
      <c r="A1973" s="10"/>
      <c r="B1973" s="10"/>
      <c r="C1973" s="67"/>
      <c r="D1973" s="10"/>
      <c r="L1973" s="10"/>
      <c r="M1973" s="10"/>
    </row>
    <row r="1974" spans="1:13" x14ac:dyDescent="0.3">
      <c r="A1974" s="10"/>
      <c r="B1974" s="10"/>
      <c r="C1974" s="67"/>
      <c r="D1974" s="10"/>
      <c r="L1974" s="10"/>
      <c r="M1974" s="10"/>
    </row>
    <row r="1975" spans="1:13" x14ac:dyDescent="0.3">
      <c r="A1975" s="10"/>
      <c r="B1975" s="10"/>
      <c r="C1975" s="67"/>
      <c r="D1975" s="10"/>
      <c r="L1975" s="10"/>
      <c r="M1975" s="10"/>
    </row>
    <row r="1976" spans="1:13" x14ac:dyDescent="0.3">
      <c r="A1976" s="10"/>
      <c r="B1976" s="10"/>
      <c r="C1976" s="67"/>
      <c r="D1976" s="10"/>
      <c r="L1976" s="10"/>
      <c r="M1976" s="10"/>
    </row>
    <row r="1977" spans="1:13" x14ac:dyDescent="0.3">
      <c r="A1977" s="10"/>
      <c r="B1977" s="10"/>
      <c r="C1977" s="67"/>
      <c r="D1977" s="10"/>
      <c r="L1977" s="10"/>
      <c r="M1977" s="10"/>
    </row>
    <row r="1978" spans="1:13" x14ac:dyDescent="0.3">
      <c r="A1978" s="10"/>
      <c r="B1978" s="10"/>
      <c r="C1978" s="67"/>
      <c r="D1978" s="10"/>
      <c r="L1978" s="10"/>
      <c r="M1978" s="10"/>
    </row>
    <row r="1979" spans="1:13" x14ac:dyDescent="0.3">
      <c r="A1979" s="10"/>
      <c r="B1979" s="10"/>
      <c r="C1979" s="67"/>
      <c r="D1979" s="10"/>
      <c r="L1979" s="10"/>
      <c r="M1979" s="10"/>
    </row>
    <row r="1980" spans="1:13" x14ac:dyDescent="0.3">
      <c r="A1980" s="10"/>
      <c r="B1980" s="10"/>
      <c r="C1980" s="67"/>
      <c r="D1980" s="10"/>
      <c r="L1980" s="10"/>
      <c r="M1980" s="10"/>
    </row>
    <row r="1981" spans="1:13" x14ac:dyDescent="0.3">
      <c r="A1981" s="10"/>
      <c r="B1981" s="10"/>
      <c r="C1981" s="67"/>
      <c r="D1981" s="10"/>
      <c r="L1981" s="10"/>
      <c r="M1981" s="10"/>
    </row>
    <row r="1982" spans="1:13" x14ac:dyDescent="0.3">
      <c r="A1982" s="10"/>
      <c r="B1982" s="10"/>
      <c r="C1982" s="67"/>
      <c r="D1982" s="10"/>
      <c r="L1982" s="10"/>
      <c r="M1982" s="10"/>
    </row>
    <row r="1983" spans="1:13" x14ac:dyDescent="0.3">
      <c r="A1983" s="10"/>
      <c r="B1983" s="10"/>
      <c r="C1983" s="67"/>
      <c r="D1983" s="10"/>
      <c r="L1983" s="10"/>
      <c r="M1983" s="10"/>
    </row>
    <row r="1984" spans="1:13" x14ac:dyDescent="0.3">
      <c r="A1984" s="10"/>
      <c r="B1984" s="10"/>
      <c r="C1984" s="67"/>
      <c r="D1984" s="10"/>
      <c r="L1984" s="10"/>
      <c r="M1984" s="10"/>
    </row>
    <row r="1985" spans="1:13" x14ac:dyDescent="0.3">
      <c r="A1985" s="10"/>
      <c r="B1985" s="10"/>
      <c r="C1985" s="67"/>
      <c r="D1985" s="10"/>
      <c r="L1985" s="10"/>
      <c r="M1985" s="10"/>
    </row>
    <row r="1986" spans="1:13" x14ac:dyDescent="0.3">
      <c r="A1986" s="10"/>
      <c r="B1986" s="10"/>
      <c r="C1986" s="67"/>
      <c r="D1986" s="10"/>
      <c r="L1986" s="10"/>
      <c r="M1986" s="10"/>
    </row>
    <row r="1987" spans="1:13" x14ac:dyDescent="0.3">
      <c r="A1987" s="10"/>
      <c r="B1987" s="10"/>
      <c r="C1987" s="67"/>
      <c r="D1987" s="10"/>
      <c r="L1987" s="10"/>
      <c r="M1987" s="10"/>
    </row>
    <row r="1988" spans="1:13" x14ac:dyDescent="0.3">
      <c r="A1988" s="10"/>
      <c r="B1988" s="10"/>
      <c r="C1988" s="67"/>
      <c r="D1988" s="10"/>
      <c r="L1988" s="10"/>
      <c r="M1988" s="10"/>
    </row>
    <row r="1989" spans="1:13" x14ac:dyDescent="0.3">
      <c r="A1989" s="10"/>
      <c r="B1989" s="10"/>
      <c r="C1989" s="67"/>
      <c r="D1989" s="10"/>
      <c r="L1989" s="10"/>
      <c r="M1989" s="10"/>
    </row>
  </sheetData>
  <autoFilter ref="A4:Q169" xr:uid="{00000000-0001-0000-0C00-000000000000}"/>
  <sortState xmlns:xlrd2="http://schemas.microsoft.com/office/spreadsheetml/2017/richdata2" ref="A1:D1986">
    <sortCondition ref="D1:D1986"/>
    <sortCondition ref="A1:A1986"/>
  </sortState>
  <dataValidations count="10">
    <dataValidation type="list" allowBlank="1" showInputMessage="1" showErrorMessage="1" sqref="D1683:E1989 H2:H3 H5:H726" xr:uid="{327E138F-995B-424C-A85B-CED9CC136CBA}">
      <formula1>List_Language</formula1>
    </dataValidation>
    <dataValidation type="list" allowBlank="1" showInputMessage="1" showErrorMessage="1" sqref="B1683:B1989 F2:G3 L1683:M1989 G122:G543 F5:F726" xr:uid="{46FF9D9A-B4C1-40DF-87BC-7A7BF93A9A96}">
      <formula1>List_Yes_No</formula1>
    </dataValidation>
    <dataValidation type="list" allowBlank="1" showInputMessage="1" showErrorMessage="1" sqref="A2:A3 A5:A1989" xr:uid="{B9FF4975-A68C-4095-BC4C-CDC127300AE3}">
      <formula1>List_Site_Name</formula1>
    </dataValidation>
    <dataValidation type="custom" errorStyle="warning" operator="greaterThan" allowBlank="1" showErrorMessage="1" errorTitle="Attention" error="The concatenation of &quot;First Name&quot; and &quot;Last Name&quot; cannot be longer then 20 characters. _x000a_" sqref="L3" xr:uid="{C91BF7E0-C02A-4E0B-939D-24A9469B79DB}">
      <formula1>(LEN(XEP3)+LEN(L3))&lt;=20</formula1>
    </dataValidation>
    <dataValidation type="list" allowBlank="1" showInputMessage="1" showErrorMessage="1" sqref="K2:K3 I2:I3 K122:K726 K5:K53 I5:I726 J5:J543" xr:uid="{19B39BF5-6594-4255-95E3-A027B9948F49}">
      <formula1>List_Number_1to10</formula1>
    </dataValidation>
    <dataValidation type="list" allowBlank="1" showInputMessage="1" showErrorMessage="1" sqref="C2:C3 C5:C726" xr:uid="{DF299CD0-1B38-4941-9667-B4946A2BE193}">
      <formula1>Subscriber_Dialing_Permissions</formula1>
    </dataValidation>
    <dataValidation type="list" allowBlank="1" showInputMessage="1" showErrorMessage="1" sqref="E2:E3 E5:E726" xr:uid="{E2F9265F-BE30-46D6-950D-5E791C6DC5FD}">
      <formula1>List_Softphone_Type</formula1>
    </dataValidation>
    <dataValidation type="list" allowBlank="1" showInputMessage="1" showErrorMessage="1" sqref="J2:J3 J544:J726" xr:uid="{D05CC5CF-8381-4994-9C75-A6643B79387D}">
      <formula1>List_MLHG_Type</formula1>
    </dataValidation>
    <dataValidation type="custom" errorStyle="warning" operator="greaterThan" allowBlank="1" showErrorMessage="1" errorTitle="Attention" error="The concatenation of &quot;First Name&quot; and &quot;Last Name&quot; cannot be longer then 20 characters. _x000a_" sqref="M3 L2:M2 L5:M726" xr:uid="{4DD24EF6-8EB8-4447-80D9-18550FB0D552}">
      <formula1>(LEN(A2)+LEN(L2))&lt;=20</formula1>
    </dataValidation>
    <dataValidation type="custom" errorStyle="warning" operator="greaterThan" allowBlank="1" showErrorMessage="1" errorTitle="Attention" error="The concatenation of &quot;First Name&quot; and &quot;Last Name&quot; cannot be longer then 20 characters. _x000a_" sqref="B2:B3 K54:K121 G5:G121 B5:B726" xr:uid="{21A493C6-268E-4A44-B9C8-AF9912B34C3D}">
      <formula1>(LEN(XEO2)+LEN(B2))&lt;=20</formula1>
    </dataValidation>
  </dataValidations>
  <pageMargins left="0.511811024" right="0.511811024" top="0.78740157499999996" bottom="0.78740157499999996" header="0.31496062000000002" footer="0.31496062000000002"/>
  <pageSetup orientation="portrait" r:id="rId1"/>
  <headerFooter>
    <oddFooter>&amp;L&amp;1#&amp;"Trebuchet MS"&amp;9&amp;K008542INTERNA</oddFooter>
  </headerFooter>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BD83E-E037-40E5-9793-5B310CB55E07}">
  <dimension ref="A1"/>
  <sheetViews>
    <sheetView zoomScaleNormal="100" workbookViewId="0">
      <selection activeCell="J50" sqref="A45:J50"/>
    </sheetView>
  </sheetViews>
  <sheetFormatPr defaultRowHeight="14" x14ac:dyDescent="0.3"/>
  <sheetData/>
  <pageMargins left="0.511811024" right="0.511811024" top="0.78740157499999996" bottom="0.78740157499999996" header="0.31496062000000002" footer="0.31496062000000002"/>
  <pageSetup paperSize="9" orientation="portrait" r:id="rId1"/>
  <headerFooter>
    <oddFooter>&amp;L&amp;1#&amp;"Trebuchet MS"&amp;9&amp;K008542INTERNA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3D743-27CE-4159-A970-7ACB197814A4}">
  <sheetPr filterMode="1"/>
  <dimension ref="A1:BO276"/>
  <sheetViews>
    <sheetView workbookViewId="0">
      <selection activeCell="F50" sqref="F50"/>
    </sheetView>
  </sheetViews>
  <sheetFormatPr defaultRowHeight="14" x14ac:dyDescent="0.3"/>
  <cols>
    <col min="1" max="1" width="23.33203125" bestFit="1" customWidth="1"/>
    <col min="2" max="2" width="26" customWidth="1"/>
    <col min="3" max="5" width="9" customWidth="1"/>
    <col min="6" max="6" width="15.5" bestFit="1" customWidth="1"/>
    <col min="7" max="7" width="13.75" style="127" customWidth="1"/>
    <col min="8" max="11" width="9" customWidth="1"/>
    <col min="12" max="12" width="14.08203125" bestFit="1" customWidth="1"/>
    <col min="13" max="14" width="9" customWidth="1"/>
    <col min="15" max="15" width="16.08203125" style="127" customWidth="1"/>
    <col min="16" max="16" width="9" customWidth="1"/>
    <col min="17" max="17" width="28.83203125" customWidth="1"/>
    <col min="18" max="18" width="27.08203125" customWidth="1"/>
    <col min="19" max="19" width="9.33203125" customWidth="1"/>
    <col min="20" max="25" width="9" customWidth="1"/>
    <col min="26" max="26" width="16.08203125" customWidth="1"/>
    <col min="27" max="27" width="9" customWidth="1"/>
    <col min="28" max="28" width="11.08203125" style="128" customWidth="1"/>
    <col min="29" max="29" width="9" customWidth="1"/>
    <col min="30" max="30" width="11.08203125" style="128" customWidth="1"/>
    <col min="31" max="34" width="9" customWidth="1"/>
    <col min="35" max="35" width="20.5" bestFit="1" customWidth="1"/>
    <col min="36" max="36" width="9" customWidth="1"/>
    <col min="37" max="37" width="13.75" style="127" customWidth="1"/>
    <col min="38" max="46" width="9" customWidth="1"/>
    <col min="47" max="48" width="12.08203125" style="128" customWidth="1"/>
    <col min="49" max="54" width="9" customWidth="1"/>
    <col min="55" max="55" width="12.08203125" style="128" customWidth="1"/>
    <col min="56" max="56" width="16" style="128" customWidth="1"/>
    <col min="57" max="61" width="9" customWidth="1"/>
    <col min="62" max="62" width="31.83203125" bestFit="1" customWidth="1"/>
    <col min="63" max="63" width="9" customWidth="1"/>
    <col min="64" max="64" width="11.83203125" bestFit="1" customWidth="1"/>
    <col min="67" max="67" width="12.25" bestFit="1" customWidth="1"/>
  </cols>
  <sheetData>
    <row r="1" spans="1:67" ht="28" x14ac:dyDescent="0.35">
      <c r="A1" s="142" t="s">
        <v>1055</v>
      </c>
      <c r="B1" s="143" t="s">
        <v>1056</v>
      </c>
      <c r="C1" s="143" t="s">
        <v>386</v>
      </c>
      <c r="D1" t="s">
        <v>1057</v>
      </c>
      <c r="E1" s="144" t="s">
        <v>1058</v>
      </c>
      <c r="F1" s="145" t="s">
        <v>1059</v>
      </c>
      <c r="G1" s="145" t="s">
        <v>1060</v>
      </c>
      <c r="H1" s="145" t="s">
        <v>1061</v>
      </c>
      <c r="I1" s="145" t="s">
        <v>1062</v>
      </c>
      <c r="J1" s="145" t="s">
        <v>1063</v>
      </c>
      <c r="K1" s="145" t="s">
        <v>1064</v>
      </c>
      <c r="L1" s="145" t="s">
        <v>1065</v>
      </c>
      <c r="M1" s="146" t="s">
        <v>1066</v>
      </c>
      <c r="N1" s="147" t="s">
        <v>1067</v>
      </c>
      <c r="O1" s="148" t="s">
        <v>1068</v>
      </c>
      <c r="P1" s="148" t="s">
        <v>1069</v>
      </c>
      <c r="Q1" s="148" t="s">
        <v>1070</v>
      </c>
      <c r="R1" s="149" t="s">
        <v>1071</v>
      </c>
      <c r="S1" s="149" t="s">
        <v>1072</v>
      </c>
      <c r="T1" s="148" t="s">
        <v>1073</v>
      </c>
      <c r="U1" s="148" t="s">
        <v>1074</v>
      </c>
      <c r="V1" s="150" t="s">
        <v>1075</v>
      </c>
      <c r="W1" s="151" t="s">
        <v>397</v>
      </c>
      <c r="X1" s="151" t="s">
        <v>1076</v>
      </c>
      <c r="Y1" s="151" t="s">
        <v>1077</v>
      </c>
      <c r="Z1" s="143" t="s">
        <v>1078</v>
      </c>
      <c r="AA1" s="148" t="s">
        <v>1079</v>
      </c>
      <c r="AB1" s="148" t="s">
        <v>1080</v>
      </c>
      <c r="AC1" s="148" t="s">
        <v>1081</v>
      </c>
      <c r="AD1" s="148" t="s">
        <v>1082</v>
      </c>
      <c r="AE1" t="s">
        <v>1083</v>
      </c>
      <c r="AF1" t="s">
        <v>1084</v>
      </c>
      <c r="AG1" t="s">
        <v>1085</v>
      </c>
      <c r="AH1" t="s">
        <v>1086</v>
      </c>
      <c r="AI1" s="127" t="s">
        <v>1087</v>
      </c>
      <c r="AJ1" s="126" t="s">
        <v>1088</v>
      </c>
      <c r="AK1" t="s">
        <v>1089</v>
      </c>
      <c r="AL1" s="144" t="s">
        <v>1090</v>
      </c>
      <c r="AM1" s="151" t="s">
        <v>1091</v>
      </c>
      <c r="AN1" s="152" t="s">
        <v>1092</v>
      </c>
      <c r="AO1" t="s">
        <v>1093</v>
      </c>
      <c r="AP1" s="129" t="s">
        <v>1094</v>
      </c>
      <c r="AQ1" t="s">
        <v>1095</v>
      </c>
      <c r="AR1" t="s">
        <v>1096</v>
      </c>
      <c r="AS1" s="129" t="s">
        <v>1097</v>
      </c>
      <c r="AT1" s="130" t="s">
        <v>1098</v>
      </c>
      <c r="AU1" s="153" t="s">
        <v>1099</v>
      </c>
      <c r="AV1" t="s">
        <v>1100</v>
      </c>
      <c r="AW1" s="144" t="s">
        <v>1101</v>
      </c>
      <c r="AX1" t="s">
        <v>1101</v>
      </c>
      <c r="AY1" t="s">
        <v>1090</v>
      </c>
      <c r="AZ1" s="142" t="s">
        <v>1102</v>
      </c>
      <c r="BA1" s="143" t="s">
        <v>1103</v>
      </c>
      <c r="BB1" s="143" t="s">
        <v>1104</v>
      </c>
      <c r="BC1" s="128" t="s">
        <v>1105</v>
      </c>
      <c r="BD1" s="128" t="s">
        <v>1106</v>
      </c>
      <c r="BE1" s="142" t="s">
        <v>1107</v>
      </c>
      <c r="BF1" s="142" t="s">
        <v>1108</v>
      </c>
      <c r="BG1" t="s">
        <v>1109</v>
      </c>
      <c r="BH1" t="s">
        <v>1110</v>
      </c>
      <c r="BJ1" t="s">
        <v>1111</v>
      </c>
      <c r="BK1" t="s">
        <v>1112</v>
      </c>
      <c r="BL1" t="s">
        <v>1113</v>
      </c>
      <c r="BN1" t="s">
        <v>1114</v>
      </c>
    </row>
    <row r="2" spans="1:67" ht="13.5" hidden="1" customHeight="1" x14ac:dyDescent="0.3">
      <c r="A2" t="s">
        <v>1138</v>
      </c>
      <c r="B2" t="s">
        <v>1336</v>
      </c>
      <c r="C2">
        <v>7527001</v>
      </c>
      <c r="D2">
        <v>752</v>
      </c>
      <c r="E2">
        <v>7001</v>
      </c>
      <c r="F2" s="127">
        <v>551137957001</v>
      </c>
      <c r="G2">
        <v>55113795</v>
      </c>
      <c r="H2" t="s">
        <v>403</v>
      </c>
      <c r="I2" t="s">
        <v>403</v>
      </c>
      <c r="J2" t="e">
        <v>#N/A</v>
      </c>
      <c r="K2" t="s">
        <v>1177</v>
      </c>
      <c r="L2" t="s">
        <v>1020</v>
      </c>
      <c r="M2" t="s">
        <v>1119</v>
      </c>
      <c r="N2">
        <v>1137957001</v>
      </c>
      <c r="O2" t="s">
        <v>1120</v>
      </c>
      <c r="P2" t="s">
        <v>1298</v>
      </c>
      <c r="Q2" t="s">
        <v>1136</v>
      </c>
      <c r="R2" t="s">
        <v>1122</v>
      </c>
      <c r="S2" t="s">
        <v>1123</v>
      </c>
      <c r="T2" t="b">
        <v>0</v>
      </c>
      <c r="U2" t="s">
        <v>1124</v>
      </c>
      <c r="V2" t="s">
        <v>1125</v>
      </c>
      <c r="W2" t="e">
        <v>#N/A</v>
      </c>
      <c r="X2" t="e">
        <v>#N/A</v>
      </c>
      <c r="Y2" t="s">
        <v>1019</v>
      </c>
      <c r="Z2" t="s">
        <v>1126</v>
      </c>
      <c r="AA2">
        <v>44096.125</v>
      </c>
      <c r="AB2" t="s">
        <v>1144</v>
      </c>
      <c r="AC2">
        <v>45005.640115740738</v>
      </c>
      <c r="AD2" t="s">
        <v>1194</v>
      </c>
      <c r="AE2" t="s">
        <v>1129</v>
      </c>
      <c r="AF2" t="s">
        <v>1130</v>
      </c>
      <c r="AG2" t="e">
        <v>#N/A</v>
      </c>
      <c r="AH2" t="e">
        <v>#N/A</v>
      </c>
      <c r="AI2" t="e">
        <v>#N/A</v>
      </c>
      <c r="AJ2">
        <v>551137957001</v>
      </c>
      <c r="AK2" t="e">
        <v>#N/A</v>
      </c>
      <c r="AM2" t="s">
        <v>1136</v>
      </c>
      <c r="AN2" t="s">
        <v>1131</v>
      </c>
      <c r="AO2" t="s">
        <v>1020</v>
      </c>
      <c r="AP2" t="e">
        <v>#N/A</v>
      </c>
      <c r="AQ2">
        <v>7527001</v>
      </c>
      <c r="AR2" t="s">
        <v>1336</v>
      </c>
      <c r="AS2" t="e">
        <v>#N/A</v>
      </c>
      <c r="AT2">
        <v>45164.989039351851</v>
      </c>
      <c r="AU2" t="e">
        <v>#N/A</v>
      </c>
      <c r="AV2" t="s">
        <v>1020</v>
      </c>
      <c r="AY2" t="e">
        <v>#N/A</v>
      </c>
      <c r="AZ2" t="s">
        <v>1020</v>
      </c>
      <c r="BA2" t="s">
        <v>1132</v>
      </c>
      <c r="BB2" t="s">
        <v>1132</v>
      </c>
      <c r="BC2">
        <v>45164.989039351851</v>
      </c>
      <c r="BD2" t="e">
        <v>#N/A</v>
      </c>
      <c r="BE2" t="s">
        <v>1138</v>
      </c>
      <c r="BF2" t="s">
        <v>901</v>
      </c>
      <c r="BG2" t="s">
        <v>1299</v>
      </c>
      <c r="BH2" t="s">
        <v>1138</v>
      </c>
      <c r="BJ2">
        <f>VLOOKUP(F2,'DLS atual'!A:V,22,0)</f>
        <v>0</v>
      </c>
      <c r="BM2" t="str">
        <f>VLOOKUP(F2,'DLS atual'!A:C,3,0)</f>
        <v>10.252.141.39</v>
      </c>
      <c r="BN2">
        <f>VLOOKUP(F2,'DLS atual'!A:B,2,0)</f>
        <v>11425</v>
      </c>
      <c r="BO2">
        <f>VLOOKUP(F2,'UCC User List'!D:D,1,0)</f>
        <v>551137957001</v>
      </c>
    </row>
    <row r="3" spans="1:67" ht="13.5" hidden="1" customHeight="1" x14ac:dyDescent="0.3">
      <c r="A3" t="s">
        <v>1138</v>
      </c>
      <c r="B3" t="s">
        <v>1353</v>
      </c>
      <c r="C3">
        <v>7527002</v>
      </c>
      <c r="D3">
        <v>752</v>
      </c>
      <c r="E3">
        <v>7002</v>
      </c>
      <c r="F3" s="127">
        <v>551137957002</v>
      </c>
      <c r="G3">
        <v>55113795</v>
      </c>
      <c r="H3" t="s">
        <v>403</v>
      </c>
      <c r="I3" t="s">
        <v>403</v>
      </c>
      <c r="J3" t="e">
        <v>#N/A</v>
      </c>
      <c r="K3" t="s">
        <v>1140</v>
      </c>
      <c r="L3" t="s">
        <v>1038</v>
      </c>
      <c r="M3" t="s">
        <v>1119</v>
      </c>
      <c r="N3">
        <v>1137957002</v>
      </c>
      <c r="O3" t="s">
        <v>1120</v>
      </c>
      <c r="P3" t="s">
        <v>1354</v>
      </c>
      <c r="Q3" t="s">
        <v>1136</v>
      </c>
      <c r="R3" t="s">
        <v>1122</v>
      </c>
      <c r="S3" t="s">
        <v>1123</v>
      </c>
      <c r="T3" t="b">
        <v>0</v>
      </c>
      <c r="U3" t="s">
        <v>1143</v>
      </c>
      <c r="V3" t="s">
        <v>1125</v>
      </c>
      <c r="W3" t="e">
        <v>#N/A</v>
      </c>
      <c r="X3" t="e">
        <v>#N/A</v>
      </c>
      <c r="Y3" t="s">
        <v>1037</v>
      </c>
      <c r="Z3" t="s">
        <v>1126</v>
      </c>
      <c r="AA3">
        <v>44096.125</v>
      </c>
      <c r="AB3" t="s">
        <v>1144</v>
      </c>
      <c r="AC3">
        <v>45005.640115740738</v>
      </c>
      <c r="AD3" t="s">
        <v>1153</v>
      </c>
      <c r="AE3" t="s">
        <v>1129</v>
      </c>
      <c r="AF3" t="s">
        <v>1130</v>
      </c>
      <c r="AG3" t="e">
        <v>#N/A</v>
      </c>
      <c r="AH3" t="e">
        <v>#N/A</v>
      </c>
      <c r="AI3" t="e">
        <v>#N/A</v>
      </c>
      <c r="AJ3">
        <v>551137957002</v>
      </c>
      <c r="AK3" t="e">
        <v>#N/A</v>
      </c>
      <c r="AM3" t="s">
        <v>1136</v>
      </c>
      <c r="AN3" t="s">
        <v>1131</v>
      </c>
      <c r="AO3" t="s">
        <v>1038</v>
      </c>
      <c r="AP3" t="e">
        <v>#N/A</v>
      </c>
      <c r="AQ3">
        <v>7527002</v>
      </c>
      <c r="AR3" t="s">
        <v>1353</v>
      </c>
      <c r="AS3" t="e">
        <v>#N/A</v>
      </c>
      <c r="AT3">
        <v>45164.989895833336</v>
      </c>
      <c r="AU3" t="e">
        <v>#N/A</v>
      </c>
      <c r="AV3" t="s">
        <v>1038</v>
      </c>
      <c r="AY3" t="e">
        <v>#N/A</v>
      </c>
      <c r="AZ3" t="s">
        <v>1038</v>
      </c>
      <c r="BA3" t="s">
        <v>1132</v>
      </c>
      <c r="BB3" t="s">
        <v>1132</v>
      </c>
      <c r="BC3">
        <v>45164.989895833336</v>
      </c>
      <c r="BD3" t="e">
        <v>#N/A</v>
      </c>
      <c r="BE3" t="s">
        <v>1138</v>
      </c>
      <c r="BF3" t="s">
        <v>901</v>
      </c>
      <c r="BG3" t="s">
        <v>1355</v>
      </c>
      <c r="BH3" t="s">
        <v>1138</v>
      </c>
      <c r="BJ3">
        <f>VLOOKUP(F3,'DLS atual'!A:V,22,0)</f>
        <v>0</v>
      </c>
      <c r="BM3" t="str">
        <f>VLOOKUP(F3,'DLS atual'!A:C,3,0)</f>
        <v>10.252.141.58</v>
      </c>
      <c r="BN3">
        <f>VLOOKUP(F3,'DLS atual'!A:B,2,0)</f>
        <v>11437</v>
      </c>
      <c r="BO3">
        <f>VLOOKUP(F3,'UCC User List'!D:D,1,0)</f>
        <v>551137957002</v>
      </c>
    </row>
    <row r="4" spans="1:67" ht="13.5" hidden="1" customHeight="1" x14ac:dyDescent="0.3">
      <c r="A4" t="s">
        <v>1138</v>
      </c>
      <c r="B4" t="s">
        <v>1345</v>
      </c>
      <c r="C4">
        <v>7527011</v>
      </c>
      <c r="D4">
        <v>752</v>
      </c>
      <c r="E4">
        <v>7011</v>
      </c>
      <c r="F4" s="127">
        <v>551137957011</v>
      </c>
      <c r="G4">
        <v>55113795</v>
      </c>
      <c r="H4" t="s">
        <v>403</v>
      </c>
      <c r="I4" t="s">
        <v>403</v>
      </c>
      <c r="J4" t="s">
        <v>403</v>
      </c>
      <c r="K4" t="s">
        <v>1140</v>
      </c>
      <c r="L4" t="s">
        <v>1032</v>
      </c>
      <c r="M4" t="s">
        <v>1119</v>
      </c>
      <c r="N4">
        <v>1137957011</v>
      </c>
      <c r="O4" t="s">
        <v>1120</v>
      </c>
      <c r="P4" t="s">
        <v>1346</v>
      </c>
      <c r="Q4" t="s">
        <v>1290</v>
      </c>
      <c r="R4" t="s">
        <v>1122</v>
      </c>
      <c r="S4" t="s">
        <v>1123</v>
      </c>
      <c r="T4" t="b">
        <v>0</v>
      </c>
      <c r="U4" t="s">
        <v>1124</v>
      </c>
      <c r="V4" t="s">
        <v>1125</v>
      </c>
      <c r="W4" t="e">
        <v>#N/A</v>
      </c>
      <c r="X4" t="e">
        <v>#N/A</v>
      </c>
      <c r="Y4" t="s">
        <v>1031</v>
      </c>
      <c r="Z4" t="s">
        <v>1126</v>
      </c>
      <c r="AA4">
        <v>44096.125</v>
      </c>
      <c r="AB4" t="s">
        <v>2650</v>
      </c>
      <c r="AC4">
        <v>45141.375509259262</v>
      </c>
      <c r="AD4" t="s">
        <v>1153</v>
      </c>
      <c r="AE4" t="s">
        <v>1129</v>
      </c>
      <c r="AF4" t="s">
        <v>1130</v>
      </c>
      <c r="AG4" t="e">
        <v>#N/A</v>
      </c>
      <c r="AH4" t="e">
        <v>#N/A</v>
      </c>
      <c r="AI4" t="e">
        <v>#N/A</v>
      </c>
      <c r="AJ4">
        <v>551137957011</v>
      </c>
      <c r="AK4" t="e">
        <v>#N/A</v>
      </c>
      <c r="AM4" t="s">
        <v>1290</v>
      </c>
      <c r="AN4" t="s">
        <v>1131</v>
      </c>
      <c r="AO4" t="s">
        <v>1032</v>
      </c>
      <c r="AP4" t="e">
        <v>#N/A</v>
      </c>
      <c r="AQ4">
        <v>7527011</v>
      </c>
      <c r="AR4" t="s">
        <v>1345</v>
      </c>
      <c r="AS4" t="e">
        <v>#N/A</v>
      </c>
      <c r="AT4">
        <v>45164.99554398148</v>
      </c>
      <c r="AU4" t="e">
        <v>#N/A</v>
      </c>
      <c r="AV4" t="s">
        <v>1032</v>
      </c>
      <c r="AY4" t="e">
        <v>#N/A</v>
      </c>
      <c r="AZ4" t="s">
        <v>1032</v>
      </c>
      <c r="BA4" t="s">
        <v>1132</v>
      </c>
      <c r="BB4" t="s">
        <v>1132</v>
      </c>
      <c r="BC4">
        <v>45164.99554398148</v>
      </c>
      <c r="BD4">
        <v>45163.677488425928</v>
      </c>
      <c r="BE4" t="s">
        <v>1138</v>
      </c>
      <c r="BF4" t="s">
        <v>901</v>
      </c>
      <c r="BG4" t="s">
        <v>1347</v>
      </c>
      <c r="BH4" t="s">
        <v>1138</v>
      </c>
      <c r="BJ4">
        <f>VLOOKUP(F4,'DLS atual'!A:V,22,0)</f>
        <v>0</v>
      </c>
      <c r="BM4" t="str">
        <f>VLOOKUP(F4,'DLS atual'!A:C,3,0)</f>
        <v>10.252.141.49</v>
      </c>
      <c r="BN4">
        <f>VLOOKUP(F4,'DLS atual'!A:B,2,0)</f>
        <v>11432</v>
      </c>
      <c r="BO4" t="e">
        <f>VLOOKUP(F4,'UCC User List'!D:D,1,0)</f>
        <v>#N/A</v>
      </c>
    </row>
    <row r="5" spans="1:67" ht="13.5" hidden="1" customHeight="1" x14ac:dyDescent="0.3">
      <c r="A5" t="s">
        <v>1138</v>
      </c>
      <c r="B5" t="s">
        <v>1193</v>
      </c>
      <c r="C5">
        <v>7527020</v>
      </c>
      <c r="D5">
        <v>752</v>
      </c>
      <c r="E5">
        <v>7020</v>
      </c>
      <c r="F5" s="127">
        <v>551137957020</v>
      </c>
      <c r="G5">
        <v>55113795</v>
      </c>
      <c r="H5" t="s">
        <v>403</v>
      </c>
      <c r="I5" t="s">
        <v>403</v>
      </c>
      <c r="J5" t="e">
        <v>#N/A</v>
      </c>
      <c r="K5" t="s">
        <v>1140</v>
      </c>
      <c r="L5" t="s">
        <v>933</v>
      </c>
      <c r="M5" t="s">
        <v>1119</v>
      </c>
      <c r="N5">
        <v>1137957020</v>
      </c>
      <c r="O5" t="s">
        <v>1120</v>
      </c>
      <c r="P5" t="s">
        <v>1174</v>
      </c>
      <c r="Q5" t="s">
        <v>1149</v>
      </c>
      <c r="R5" t="s">
        <v>1122</v>
      </c>
      <c r="S5" t="s">
        <v>1123</v>
      </c>
      <c r="T5" t="b">
        <v>0</v>
      </c>
      <c r="U5" t="s">
        <v>1124</v>
      </c>
      <c r="V5" t="s">
        <v>1125</v>
      </c>
      <c r="W5" t="e">
        <v>#N/A</v>
      </c>
      <c r="X5" t="e">
        <v>#N/A</v>
      </c>
      <c r="Y5" t="s">
        <v>932</v>
      </c>
      <c r="Z5" t="s">
        <v>1126</v>
      </c>
      <c r="AA5">
        <v>44096.211655092593</v>
      </c>
      <c r="AB5" t="s">
        <v>2650</v>
      </c>
      <c r="AC5">
        <v>45141.375509259262</v>
      </c>
      <c r="AD5" t="s">
        <v>1194</v>
      </c>
      <c r="AE5" t="s">
        <v>1129</v>
      </c>
      <c r="AF5" t="s">
        <v>1130</v>
      </c>
      <c r="AG5" t="e">
        <v>#N/A</v>
      </c>
      <c r="AH5" t="e">
        <v>#N/A</v>
      </c>
      <c r="AI5" t="e">
        <v>#N/A</v>
      </c>
      <c r="AJ5">
        <v>551137957020</v>
      </c>
      <c r="AK5" t="e">
        <v>#N/A</v>
      </c>
      <c r="AM5" t="s">
        <v>1149</v>
      </c>
      <c r="AN5" t="s">
        <v>1150</v>
      </c>
      <c r="AO5" t="s">
        <v>933</v>
      </c>
      <c r="AP5" t="e">
        <v>#N/A</v>
      </c>
      <c r="AQ5">
        <v>7527020</v>
      </c>
      <c r="AR5" t="s">
        <v>1193</v>
      </c>
      <c r="AS5" t="e">
        <v>#N/A</v>
      </c>
      <c r="AT5">
        <v>45164.982222222221</v>
      </c>
      <c r="AU5" t="e">
        <v>#N/A</v>
      </c>
      <c r="AV5" t="s">
        <v>933</v>
      </c>
      <c r="AY5" t="e">
        <v>#N/A</v>
      </c>
      <c r="AZ5" t="s">
        <v>933</v>
      </c>
      <c r="BA5" t="s">
        <v>1132</v>
      </c>
      <c r="BB5" t="s">
        <v>1132</v>
      </c>
      <c r="BC5">
        <v>45164.982222222221</v>
      </c>
      <c r="BD5" t="e">
        <v>#N/A</v>
      </c>
      <c r="BE5" t="s">
        <v>1138</v>
      </c>
      <c r="BF5" t="s">
        <v>901</v>
      </c>
      <c r="BG5" t="s">
        <v>1175</v>
      </c>
      <c r="BH5" t="s">
        <v>1138</v>
      </c>
      <c r="BJ5">
        <f>VLOOKUP(F5,'DLS atual'!A:V,22,0)</f>
        <v>0</v>
      </c>
      <c r="BM5" t="str">
        <f>VLOOKUP(F5,'DLS atual'!A:C,3,0)</f>
        <v>10.252.139.26</v>
      </c>
      <c r="BN5">
        <f>VLOOKUP(F5,'DLS atual'!A:B,2,0)</f>
        <v>11228</v>
      </c>
      <c r="BO5">
        <f>VLOOKUP(F5,'UCC User List'!D:D,1,0)</f>
        <v>551137957020</v>
      </c>
    </row>
    <row r="6" spans="1:67" ht="13.5" hidden="1" customHeight="1" x14ac:dyDescent="0.3">
      <c r="A6" t="s">
        <v>1166</v>
      </c>
      <c r="B6" t="s">
        <v>1339</v>
      </c>
      <c r="C6">
        <v>7527023</v>
      </c>
      <c r="D6">
        <v>752</v>
      </c>
      <c r="E6">
        <v>7023</v>
      </c>
      <c r="F6" s="127">
        <v>551137957023</v>
      </c>
      <c r="G6">
        <v>55113795</v>
      </c>
      <c r="H6" t="s">
        <v>403</v>
      </c>
      <c r="I6" t="s">
        <v>403</v>
      </c>
      <c r="J6" t="e">
        <v>#N/A</v>
      </c>
      <c r="K6" t="s">
        <v>1177</v>
      </c>
      <c r="L6" t="s">
        <v>1025</v>
      </c>
      <c r="M6" t="s">
        <v>1119</v>
      </c>
      <c r="N6">
        <v>1137957023</v>
      </c>
      <c r="O6" t="s">
        <v>1120</v>
      </c>
      <c r="P6" t="s">
        <v>1340</v>
      </c>
      <c r="Q6" t="s">
        <v>1283</v>
      </c>
      <c r="R6" t="s">
        <v>1122</v>
      </c>
      <c r="S6" t="s">
        <v>1123</v>
      </c>
      <c r="T6" t="b">
        <v>0</v>
      </c>
      <c r="U6" t="s">
        <v>1143</v>
      </c>
      <c r="V6" t="s">
        <v>1125</v>
      </c>
      <c r="W6" t="e">
        <v>#N/A</v>
      </c>
      <c r="X6" t="e">
        <v>#N/A</v>
      </c>
      <c r="Y6" t="s">
        <v>1024</v>
      </c>
      <c r="Z6" t="s">
        <v>1126</v>
      </c>
      <c r="AA6">
        <v>44096.125</v>
      </c>
      <c r="AB6" t="s">
        <v>1144</v>
      </c>
      <c r="AC6">
        <v>45005.640115740738</v>
      </c>
      <c r="AD6" t="s">
        <v>1153</v>
      </c>
      <c r="AE6" t="s">
        <v>1129</v>
      </c>
      <c r="AF6" t="s">
        <v>1130</v>
      </c>
      <c r="AG6" t="e">
        <v>#N/A</v>
      </c>
      <c r="AH6" t="e">
        <v>#N/A</v>
      </c>
      <c r="AI6" t="e">
        <v>#N/A</v>
      </c>
      <c r="AJ6">
        <v>551137957023</v>
      </c>
      <c r="AK6" t="e">
        <v>#N/A</v>
      </c>
      <c r="AM6" t="s">
        <v>1283</v>
      </c>
      <c r="AN6" t="s">
        <v>1131</v>
      </c>
      <c r="AO6" t="s">
        <v>1025</v>
      </c>
      <c r="AP6" t="e">
        <v>#N/A</v>
      </c>
      <c r="AQ6">
        <v>7527023</v>
      </c>
      <c r="AR6" t="s">
        <v>1339</v>
      </c>
      <c r="AS6" t="e">
        <v>#N/A</v>
      </c>
      <c r="AT6">
        <v>45164.983831018515</v>
      </c>
      <c r="AU6" t="e">
        <v>#N/A</v>
      </c>
      <c r="AV6" t="s">
        <v>1025</v>
      </c>
      <c r="AY6" t="e">
        <v>#N/A</v>
      </c>
      <c r="AZ6" t="s">
        <v>1025</v>
      </c>
      <c r="BA6" t="s">
        <v>1132</v>
      </c>
      <c r="BB6" t="s">
        <v>1132</v>
      </c>
      <c r="BC6">
        <v>45164.983831018515</v>
      </c>
      <c r="BD6" t="e">
        <v>#N/A</v>
      </c>
      <c r="BE6" t="s">
        <v>1166</v>
      </c>
      <c r="BF6" t="s">
        <v>901</v>
      </c>
      <c r="BG6" t="s">
        <v>1341</v>
      </c>
      <c r="BH6" t="e">
        <v>#N/A</v>
      </c>
      <c r="BJ6">
        <f>VLOOKUP(F6,'DLS atual'!A:V,22,0)</f>
        <v>0</v>
      </c>
      <c r="BM6" t="str">
        <f>VLOOKUP(F6,'DLS atual'!A:C,3,0)</f>
        <v>10.252.141.42</v>
      </c>
      <c r="BN6">
        <f>VLOOKUP(F6,'DLS atual'!A:B,2,0)</f>
        <v>11427</v>
      </c>
      <c r="BO6">
        <f>VLOOKUP(F6,'UCC User List'!D:D,1,0)</f>
        <v>551137957023</v>
      </c>
    </row>
    <row r="7" spans="1:67" ht="13.5" hidden="1" customHeight="1" x14ac:dyDescent="0.3">
      <c r="A7" t="s">
        <v>1138</v>
      </c>
      <c r="B7" t="s">
        <v>1351</v>
      </c>
      <c r="C7">
        <v>7527025</v>
      </c>
      <c r="D7">
        <v>752</v>
      </c>
      <c r="E7">
        <v>7025</v>
      </c>
      <c r="F7" s="127">
        <v>551137957025</v>
      </c>
      <c r="G7">
        <v>55113795</v>
      </c>
      <c r="H7" t="s">
        <v>403</v>
      </c>
      <c r="I7" t="s">
        <v>403</v>
      </c>
      <c r="J7" t="e">
        <v>#N/A</v>
      </c>
      <c r="K7" t="s">
        <v>1140</v>
      </c>
      <c r="L7" t="s">
        <v>1035</v>
      </c>
      <c r="M7" t="s">
        <v>1119</v>
      </c>
      <c r="N7">
        <v>1137957025</v>
      </c>
      <c r="O7" t="s">
        <v>1120</v>
      </c>
      <c r="P7" t="s">
        <v>1330</v>
      </c>
      <c r="Q7" t="s">
        <v>1136</v>
      </c>
      <c r="R7" t="s">
        <v>1122</v>
      </c>
      <c r="S7" t="s">
        <v>1123</v>
      </c>
      <c r="T7" t="b">
        <v>0</v>
      </c>
      <c r="U7" t="s">
        <v>1124</v>
      </c>
      <c r="V7" t="s">
        <v>1125</v>
      </c>
      <c r="W7" t="e">
        <v>#N/A</v>
      </c>
      <c r="X7" t="e">
        <v>#N/A</v>
      </c>
      <c r="Y7" t="s">
        <v>1034</v>
      </c>
      <c r="Z7" t="s">
        <v>1126</v>
      </c>
      <c r="AA7">
        <v>44096.125</v>
      </c>
      <c r="AB7" t="s">
        <v>1144</v>
      </c>
      <c r="AC7">
        <v>45005.640115740738</v>
      </c>
      <c r="AD7" t="s">
        <v>1225</v>
      </c>
      <c r="AE7" t="s">
        <v>1129</v>
      </c>
      <c r="AF7" t="s">
        <v>1130</v>
      </c>
      <c r="AG7" t="e">
        <v>#N/A</v>
      </c>
      <c r="AH7" t="e">
        <v>#N/A</v>
      </c>
      <c r="AI7" t="e">
        <v>#N/A</v>
      </c>
      <c r="AJ7">
        <v>551137957025</v>
      </c>
      <c r="AK7" t="e">
        <v>#N/A</v>
      </c>
      <c r="AM7" t="s">
        <v>1136</v>
      </c>
      <c r="AN7" t="s">
        <v>1131</v>
      </c>
      <c r="AO7" t="s">
        <v>1035</v>
      </c>
      <c r="AP7" t="e">
        <v>#N/A</v>
      </c>
      <c r="AQ7">
        <v>7527025</v>
      </c>
      <c r="AR7" t="s">
        <v>1351</v>
      </c>
      <c r="AS7" t="e">
        <v>#N/A</v>
      </c>
      <c r="AT7">
        <v>45164.994340277779</v>
      </c>
      <c r="AU7" t="e">
        <v>#N/A</v>
      </c>
      <c r="AV7" t="s">
        <v>1035</v>
      </c>
      <c r="AY7" t="e">
        <v>#N/A</v>
      </c>
      <c r="AZ7" t="s">
        <v>1035</v>
      </c>
      <c r="BA7" t="s">
        <v>1132</v>
      </c>
      <c r="BB7" t="s">
        <v>1132</v>
      </c>
      <c r="BC7">
        <v>45164.994340277779</v>
      </c>
      <c r="BD7" t="e">
        <v>#N/A</v>
      </c>
      <c r="BE7" t="s">
        <v>1138</v>
      </c>
      <c r="BF7" t="s">
        <v>901</v>
      </c>
      <c r="BG7" t="s">
        <v>1331</v>
      </c>
      <c r="BH7" t="s">
        <v>1138</v>
      </c>
      <c r="BJ7">
        <f>VLOOKUP(F7,'DLS atual'!A:V,22,0)</f>
        <v>0</v>
      </c>
      <c r="BM7" t="str">
        <f>VLOOKUP(F7,'DLS atual'!A:C,3,0)</f>
        <v>10.252.141.54</v>
      </c>
      <c r="BN7">
        <f>VLOOKUP(F7,'DLS atual'!A:B,2,0)</f>
        <v>11435</v>
      </c>
      <c r="BO7">
        <f>VLOOKUP(F7,'UCC User List'!D:D,1,0)</f>
        <v>551137957025</v>
      </c>
    </row>
    <row r="8" spans="1:67" ht="13.5" hidden="1" customHeight="1" x14ac:dyDescent="0.3">
      <c r="A8" t="s">
        <v>1138</v>
      </c>
      <c r="B8" t="s">
        <v>1261</v>
      </c>
      <c r="C8">
        <v>7527027</v>
      </c>
      <c r="D8">
        <v>752</v>
      </c>
      <c r="E8">
        <v>7027</v>
      </c>
      <c r="F8" s="127">
        <v>551137957027</v>
      </c>
      <c r="G8">
        <v>55113795</v>
      </c>
      <c r="H8" t="s">
        <v>403</v>
      </c>
      <c r="I8" t="s">
        <v>403</v>
      </c>
      <c r="J8" t="e">
        <v>#N/A</v>
      </c>
      <c r="K8" t="s">
        <v>1140</v>
      </c>
      <c r="L8">
        <v>10252139128</v>
      </c>
      <c r="M8" t="s">
        <v>1119</v>
      </c>
      <c r="N8">
        <v>1137957027</v>
      </c>
      <c r="O8" t="s">
        <v>1120</v>
      </c>
      <c r="P8" t="s">
        <v>1262</v>
      </c>
      <c r="Q8" t="s">
        <v>1142</v>
      </c>
      <c r="R8" t="s">
        <v>1122</v>
      </c>
      <c r="S8" t="s">
        <v>1123</v>
      </c>
      <c r="T8" t="b">
        <v>0</v>
      </c>
      <c r="U8" t="s">
        <v>1124</v>
      </c>
      <c r="V8" t="s">
        <v>1125</v>
      </c>
      <c r="W8" t="e">
        <v>#N/A</v>
      </c>
      <c r="X8" t="e">
        <v>#N/A</v>
      </c>
      <c r="Y8" t="s">
        <v>902</v>
      </c>
      <c r="Z8" t="s">
        <v>1126</v>
      </c>
      <c r="AA8">
        <v>44096.21166666667</v>
      </c>
      <c r="AB8" t="s">
        <v>2650</v>
      </c>
      <c r="AC8">
        <v>45141.375509259262</v>
      </c>
      <c r="AD8" t="s">
        <v>1128</v>
      </c>
      <c r="AE8" t="s">
        <v>1129</v>
      </c>
      <c r="AF8" t="s">
        <v>1130</v>
      </c>
      <c r="AG8" t="e">
        <v>#N/A</v>
      </c>
      <c r="AH8" t="e">
        <v>#N/A</v>
      </c>
      <c r="AI8" t="e">
        <v>#N/A</v>
      </c>
      <c r="AJ8">
        <v>551137957027</v>
      </c>
      <c r="AK8" t="e">
        <v>#N/A</v>
      </c>
      <c r="AM8" t="s">
        <v>1142</v>
      </c>
      <c r="AN8" t="s">
        <v>1131</v>
      </c>
      <c r="AO8">
        <v>10252139128</v>
      </c>
      <c r="AP8" t="e">
        <v>#N/A</v>
      </c>
      <c r="AQ8">
        <v>7527027</v>
      </c>
      <c r="AR8" t="s">
        <v>1261</v>
      </c>
      <c r="AS8" t="e">
        <v>#N/A</v>
      </c>
      <c r="AT8">
        <v>45164.986979166664</v>
      </c>
      <c r="AU8" t="e">
        <v>#N/A</v>
      </c>
      <c r="AV8">
        <v>10252139128</v>
      </c>
      <c r="AY8" t="e">
        <v>#N/A</v>
      </c>
      <c r="AZ8">
        <v>10252139128</v>
      </c>
      <c r="BA8" t="s">
        <v>1132</v>
      </c>
      <c r="BB8" t="s">
        <v>1132</v>
      </c>
      <c r="BC8">
        <v>45164.986979166664</v>
      </c>
      <c r="BD8" t="e">
        <v>#N/A</v>
      </c>
      <c r="BE8" t="s">
        <v>1138</v>
      </c>
      <c r="BF8" t="s">
        <v>901</v>
      </c>
      <c r="BG8" t="s">
        <v>1263</v>
      </c>
      <c r="BH8" t="s">
        <v>1138</v>
      </c>
      <c r="BJ8">
        <f>VLOOKUP(F8,'DLS atual'!A:V,22,0)</f>
        <v>0</v>
      </c>
      <c r="BM8">
        <f>VLOOKUP(F8,'DLS atual'!A:C,3,0)</f>
        <v>10252139128</v>
      </c>
      <c r="BN8">
        <f>VLOOKUP(F8,'DLS atual'!A:B,2,0)</f>
        <v>11263</v>
      </c>
      <c r="BO8">
        <f>VLOOKUP(F8,'UCC User List'!D:D,1,0)</f>
        <v>551137957027</v>
      </c>
    </row>
    <row r="9" spans="1:67" ht="13.5" hidden="1" customHeight="1" x14ac:dyDescent="0.3">
      <c r="A9" t="s">
        <v>1138</v>
      </c>
      <c r="B9" t="s">
        <v>1334</v>
      </c>
      <c r="C9">
        <v>7527035</v>
      </c>
      <c r="D9">
        <v>752</v>
      </c>
      <c r="E9">
        <v>7035</v>
      </c>
      <c r="F9" s="127">
        <v>551137957035</v>
      </c>
      <c r="G9">
        <v>55113795</v>
      </c>
      <c r="H9" t="s">
        <v>403</v>
      </c>
      <c r="I9" t="s">
        <v>403</v>
      </c>
      <c r="J9" t="e">
        <v>#N/A</v>
      </c>
      <c r="K9" t="s">
        <v>1140</v>
      </c>
      <c r="L9">
        <v>10252141132</v>
      </c>
      <c r="M9" t="s">
        <v>1119</v>
      </c>
      <c r="N9">
        <v>1137957035</v>
      </c>
      <c r="O9" t="s">
        <v>1120</v>
      </c>
      <c r="P9" t="s">
        <v>1208</v>
      </c>
      <c r="Q9" t="s">
        <v>1142</v>
      </c>
      <c r="R9" t="s">
        <v>1122</v>
      </c>
      <c r="S9" t="s">
        <v>1123</v>
      </c>
      <c r="T9" t="b">
        <v>0</v>
      </c>
      <c r="U9" t="s">
        <v>1124</v>
      </c>
      <c r="V9" t="s">
        <v>1125</v>
      </c>
      <c r="W9" t="e">
        <v>#N/A</v>
      </c>
      <c r="X9" t="e">
        <v>#N/A</v>
      </c>
      <c r="Y9" t="s">
        <v>1017</v>
      </c>
      <c r="Z9" t="s">
        <v>1126</v>
      </c>
      <c r="AA9">
        <v>44096.211678240739</v>
      </c>
      <c r="AB9" t="s">
        <v>1144</v>
      </c>
      <c r="AC9">
        <v>45005.640115740738</v>
      </c>
      <c r="AD9" t="s">
        <v>1225</v>
      </c>
      <c r="AE9" t="s">
        <v>1129</v>
      </c>
      <c r="AF9" t="s">
        <v>1130</v>
      </c>
      <c r="AG9" t="e">
        <v>#N/A</v>
      </c>
      <c r="AH9" t="e">
        <v>#N/A</v>
      </c>
      <c r="AI9" t="e">
        <v>#N/A</v>
      </c>
      <c r="AJ9">
        <v>551137957035</v>
      </c>
      <c r="AK9" t="e">
        <v>#N/A</v>
      </c>
      <c r="AM9" t="s">
        <v>1142</v>
      </c>
      <c r="AN9" t="s">
        <v>1131</v>
      </c>
      <c r="AO9">
        <v>10252141132</v>
      </c>
      <c r="AP9" t="e">
        <v>#N/A</v>
      </c>
      <c r="AQ9">
        <v>7527035</v>
      </c>
      <c r="AR9" t="s">
        <v>1334</v>
      </c>
      <c r="AS9" t="e">
        <v>#N/A</v>
      </c>
      <c r="AT9">
        <v>45164.986678240741</v>
      </c>
      <c r="AU9" t="e">
        <v>#N/A</v>
      </c>
      <c r="AV9">
        <v>10252141132</v>
      </c>
      <c r="AY9" t="e">
        <v>#N/A</v>
      </c>
      <c r="AZ9">
        <v>10252141132</v>
      </c>
      <c r="BA9" t="s">
        <v>1132</v>
      </c>
      <c r="BB9" t="s">
        <v>1132</v>
      </c>
      <c r="BC9">
        <v>45164.986678240741</v>
      </c>
      <c r="BD9" t="e">
        <v>#N/A</v>
      </c>
      <c r="BE9" t="s">
        <v>1138</v>
      </c>
      <c r="BF9" t="s">
        <v>901</v>
      </c>
      <c r="BG9" t="s">
        <v>1209</v>
      </c>
      <c r="BH9" t="s">
        <v>1138</v>
      </c>
      <c r="BJ9">
        <f>VLOOKUP(F9,'DLS atual'!A:V,22,0)</f>
        <v>0</v>
      </c>
      <c r="BM9">
        <f>VLOOKUP(F9,'DLS atual'!A:C,3,0)</f>
        <v>10252141132</v>
      </c>
      <c r="BN9">
        <f>VLOOKUP(F9,'DLS atual'!A:B,2,0)</f>
        <v>11461</v>
      </c>
      <c r="BO9">
        <f>VLOOKUP(F9,'UCC User List'!D:D,1,0)</f>
        <v>551137957035</v>
      </c>
    </row>
    <row r="10" spans="1:67" ht="13.5" hidden="1" customHeight="1" x14ac:dyDescent="0.3">
      <c r="A10" t="s">
        <v>1172</v>
      </c>
      <c r="B10" t="s">
        <v>1167</v>
      </c>
      <c r="C10">
        <v>7527042</v>
      </c>
      <c r="D10">
        <v>752</v>
      </c>
      <c r="E10">
        <v>7042</v>
      </c>
      <c r="F10" s="127">
        <v>551137957042</v>
      </c>
      <c r="G10">
        <v>55113795</v>
      </c>
      <c r="H10" t="s">
        <v>403</v>
      </c>
      <c r="I10" t="s">
        <v>403</v>
      </c>
      <c r="J10" t="e">
        <v>#N/A</v>
      </c>
      <c r="K10" t="s">
        <v>1140</v>
      </c>
      <c r="L10">
        <v>10252139157</v>
      </c>
      <c r="M10" t="s">
        <v>1119</v>
      </c>
      <c r="N10">
        <v>1137957042</v>
      </c>
      <c r="O10" t="s">
        <v>1120</v>
      </c>
      <c r="P10" t="s">
        <v>1168</v>
      </c>
      <c r="Q10" t="s">
        <v>1159</v>
      </c>
      <c r="R10" t="s">
        <v>1122</v>
      </c>
      <c r="S10" t="b">
        <v>1</v>
      </c>
      <c r="T10" t="b">
        <v>0</v>
      </c>
      <c r="U10" t="s">
        <v>1143</v>
      </c>
      <c r="V10" t="b">
        <v>0</v>
      </c>
      <c r="W10" t="e">
        <v>#N/A</v>
      </c>
      <c r="X10" t="e">
        <v>#N/A</v>
      </c>
      <c r="Y10" t="s">
        <v>922</v>
      </c>
      <c r="Z10" t="s">
        <v>1169</v>
      </c>
      <c r="AA10">
        <v>44096.211689814816</v>
      </c>
      <c r="AB10" t="s">
        <v>1170</v>
      </c>
      <c r="AC10">
        <v>45082.613587962966</v>
      </c>
      <c r="AD10" t="s">
        <v>1153</v>
      </c>
      <c r="AE10" t="s">
        <v>1129</v>
      </c>
      <c r="AF10" t="s">
        <v>1130</v>
      </c>
      <c r="AG10" t="e">
        <v>#N/A</v>
      </c>
      <c r="AH10" t="e">
        <v>#N/A</v>
      </c>
      <c r="AI10" t="e">
        <v>#N/A</v>
      </c>
      <c r="AJ10">
        <v>551137957042</v>
      </c>
      <c r="AK10" t="e">
        <v>#N/A</v>
      </c>
      <c r="AM10" t="s">
        <v>1159</v>
      </c>
      <c r="AN10" t="s">
        <v>1131</v>
      </c>
      <c r="AO10">
        <v>10252139157</v>
      </c>
      <c r="AP10" t="e">
        <v>#N/A</v>
      </c>
      <c r="AQ10">
        <v>7527042</v>
      </c>
      <c r="AR10" t="s">
        <v>1167</v>
      </c>
      <c r="AS10" t="e">
        <v>#N/A</v>
      </c>
      <c r="AT10">
        <v>45164.976215277777</v>
      </c>
      <c r="AU10" t="e">
        <v>#N/A</v>
      </c>
      <c r="AV10">
        <v>10252139157</v>
      </c>
      <c r="AY10" t="e">
        <v>#N/A</v>
      </c>
      <c r="AZ10">
        <v>10252139157</v>
      </c>
      <c r="BA10" t="s">
        <v>1132</v>
      </c>
      <c r="BB10" t="s">
        <v>1132</v>
      </c>
      <c r="BC10">
        <v>45164.976215277777</v>
      </c>
      <c r="BD10" t="e">
        <v>#N/A</v>
      </c>
      <c r="BE10" t="s">
        <v>1172</v>
      </c>
      <c r="BF10" t="s">
        <v>901</v>
      </c>
      <c r="BG10" t="s">
        <v>1171</v>
      </c>
      <c r="BH10" t="s">
        <v>1172</v>
      </c>
      <c r="BJ10">
        <f>VLOOKUP(F10,'DLS atual'!A:V,22,0)</f>
        <v>0</v>
      </c>
      <c r="BM10">
        <f>VLOOKUP(F10,'DLS atual'!A:C,3,0)</f>
        <v>10252139157</v>
      </c>
      <c r="BN10">
        <f>VLOOKUP(F10,'DLS atual'!A:B,2,0)</f>
        <v>11289</v>
      </c>
      <c r="BO10">
        <f>VLOOKUP(F10,'UCC User List'!D:D,1,0)</f>
        <v>551137957042</v>
      </c>
    </row>
    <row r="11" spans="1:67" ht="13.5" hidden="1" customHeight="1" x14ac:dyDescent="0.3">
      <c r="A11" t="s">
        <v>1138</v>
      </c>
      <c r="B11" t="s">
        <v>1348</v>
      </c>
      <c r="C11">
        <v>7527047</v>
      </c>
      <c r="D11">
        <v>752</v>
      </c>
      <c r="E11">
        <v>7047</v>
      </c>
      <c r="F11" s="127">
        <v>551137957047</v>
      </c>
      <c r="G11">
        <v>55113795</v>
      </c>
      <c r="H11" t="s">
        <v>403</v>
      </c>
      <c r="I11" t="s">
        <v>403</v>
      </c>
      <c r="J11" t="e">
        <v>#N/A</v>
      </c>
      <c r="K11" t="s">
        <v>1140</v>
      </c>
      <c r="L11">
        <v>10252141156</v>
      </c>
      <c r="M11" t="s">
        <v>1119</v>
      </c>
      <c r="N11">
        <v>1137957047</v>
      </c>
      <c r="O11" t="s">
        <v>1120</v>
      </c>
      <c r="P11" t="s">
        <v>1349</v>
      </c>
      <c r="Q11" t="s">
        <v>1136</v>
      </c>
      <c r="R11" t="s">
        <v>1122</v>
      </c>
      <c r="S11" t="s">
        <v>1123</v>
      </c>
      <c r="T11" t="b">
        <v>0</v>
      </c>
      <c r="U11" t="s">
        <v>1143</v>
      </c>
      <c r="V11" t="s">
        <v>1125</v>
      </c>
      <c r="W11" t="e">
        <v>#N/A</v>
      </c>
      <c r="X11" t="e">
        <v>#N/A</v>
      </c>
      <c r="Y11" t="s">
        <v>1033</v>
      </c>
      <c r="Z11" t="s">
        <v>1126</v>
      </c>
      <c r="AA11">
        <v>44096.125</v>
      </c>
      <c r="AB11" t="s">
        <v>1144</v>
      </c>
      <c r="AC11">
        <v>45005.640115740738</v>
      </c>
      <c r="AD11" t="s">
        <v>1153</v>
      </c>
      <c r="AE11" t="s">
        <v>1129</v>
      </c>
      <c r="AF11" t="s">
        <v>1130</v>
      </c>
      <c r="AG11" t="e">
        <v>#N/A</v>
      </c>
      <c r="AH11" t="e">
        <v>#N/A</v>
      </c>
      <c r="AI11" t="e">
        <v>#N/A</v>
      </c>
      <c r="AJ11">
        <v>551137957047</v>
      </c>
      <c r="AK11" t="e">
        <v>#N/A</v>
      </c>
      <c r="AM11" t="s">
        <v>1136</v>
      </c>
      <c r="AN11" t="s">
        <v>1131</v>
      </c>
      <c r="AO11">
        <v>10252141156</v>
      </c>
      <c r="AP11" t="e">
        <v>#N/A</v>
      </c>
      <c r="AQ11">
        <v>7527047</v>
      </c>
      <c r="AR11" t="s">
        <v>1348</v>
      </c>
      <c r="AS11" t="e">
        <v>#N/A</v>
      </c>
      <c r="AT11">
        <v>45164.976145833331</v>
      </c>
      <c r="AU11" t="e">
        <v>#N/A</v>
      </c>
      <c r="AV11">
        <v>10252141156</v>
      </c>
      <c r="AY11" t="e">
        <v>#N/A</v>
      </c>
      <c r="AZ11">
        <v>10252141156</v>
      </c>
      <c r="BA11" t="s">
        <v>1132</v>
      </c>
      <c r="BB11" t="s">
        <v>1132</v>
      </c>
      <c r="BC11">
        <v>45164.976145833331</v>
      </c>
      <c r="BD11" t="e">
        <v>#N/A</v>
      </c>
      <c r="BE11" t="s">
        <v>1138</v>
      </c>
      <c r="BF11" t="s">
        <v>901</v>
      </c>
      <c r="BG11" t="s">
        <v>1350</v>
      </c>
      <c r="BH11" t="s">
        <v>1138</v>
      </c>
      <c r="BJ11">
        <f>VLOOKUP(F11,'DLS atual'!A:V,22,0)</f>
        <v>0</v>
      </c>
      <c r="BM11">
        <f>VLOOKUP(F11,'DLS atual'!A:C,3,0)</f>
        <v>10252141156</v>
      </c>
      <c r="BN11">
        <f>VLOOKUP(F11,'DLS atual'!A:B,2,0)</f>
        <v>11484</v>
      </c>
      <c r="BO11">
        <f>VLOOKUP(F11,'UCC User List'!D:D,1,0)</f>
        <v>551137957047</v>
      </c>
    </row>
    <row r="12" spans="1:67" ht="13.5" hidden="1" customHeight="1" x14ac:dyDescent="0.3">
      <c r="A12" t="s">
        <v>1138</v>
      </c>
      <c r="B12" t="s">
        <v>1328</v>
      </c>
      <c r="C12">
        <v>7527048</v>
      </c>
      <c r="D12">
        <v>752</v>
      </c>
      <c r="E12">
        <v>7048</v>
      </c>
      <c r="F12" s="127">
        <v>551137957048</v>
      </c>
      <c r="G12">
        <v>55113795</v>
      </c>
      <c r="H12" t="s">
        <v>403</v>
      </c>
      <c r="I12" t="s">
        <v>403</v>
      </c>
      <c r="J12" t="e">
        <v>#N/A</v>
      </c>
      <c r="K12" t="s">
        <v>1177</v>
      </c>
      <c r="L12" t="s">
        <v>1010</v>
      </c>
      <c r="M12" t="s">
        <v>1119</v>
      </c>
      <c r="N12">
        <v>1137957048</v>
      </c>
      <c r="O12" t="s">
        <v>1120</v>
      </c>
      <c r="P12" t="s">
        <v>1298</v>
      </c>
      <c r="Q12" t="s">
        <v>1136</v>
      </c>
      <c r="R12" t="s">
        <v>1122</v>
      </c>
      <c r="S12" t="s">
        <v>1123</v>
      </c>
      <c r="T12" t="b">
        <v>0</v>
      </c>
      <c r="U12" t="s">
        <v>1143</v>
      </c>
      <c r="V12" t="s">
        <v>1125</v>
      </c>
      <c r="W12" t="e">
        <v>#N/A</v>
      </c>
      <c r="X12" t="e">
        <v>#N/A</v>
      </c>
      <c r="Y12" t="s">
        <v>2651</v>
      </c>
      <c r="Z12" t="s">
        <v>1126</v>
      </c>
      <c r="AA12">
        <v>44096.211701388886</v>
      </c>
      <c r="AB12" t="s">
        <v>1127</v>
      </c>
      <c r="AC12">
        <v>45180.434155092589</v>
      </c>
      <c r="AD12" t="s">
        <v>1153</v>
      </c>
      <c r="AE12" t="s">
        <v>1129</v>
      </c>
      <c r="AF12" t="s">
        <v>1130</v>
      </c>
      <c r="AG12" t="e">
        <v>#N/A</v>
      </c>
      <c r="AH12" t="e">
        <v>#N/A</v>
      </c>
      <c r="AI12" t="e">
        <v>#N/A</v>
      </c>
      <c r="AJ12">
        <v>551137957048</v>
      </c>
      <c r="AK12" t="e">
        <v>#N/A</v>
      </c>
      <c r="AM12" t="s">
        <v>1136</v>
      </c>
      <c r="AN12" t="s">
        <v>1131</v>
      </c>
      <c r="AO12" t="s">
        <v>1010</v>
      </c>
      <c r="AP12" t="e">
        <v>#N/A</v>
      </c>
      <c r="AQ12">
        <v>7527048</v>
      </c>
      <c r="AR12" t="s">
        <v>1328</v>
      </c>
      <c r="AS12" t="e">
        <v>#N/A</v>
      </c>
      <c r="AT12">
        <v>45164.998032407406</v>
      </c>
      <c r="AU12" t="e">
        <v>#N/A</v>
      </c>
      <c r="AV12" t="s">
        <v>1010</v>
      </c>
      <c r="AY12" t="e">
        <v>#N/A</v>
      </c>
      <c r="AZ12" t="s">
        <v>1010</v>
      </c>
      <c r="BA12" t="s">
        <v>1132</v>
      </c>
      <c r="BB12" t="s">
        <v>1132</v>
      </c>
      <c r="BC12">
        <v>45164.998032407406</v>
      </c>
      <c r="BD12" t="e">
        <v>#N/A</v>
      </c>
      <c r="BE12" t="s">
        <v>1138</v>
      </c>
      <c r="BF12" t="s">
        <v>901</v>
      </c>
      <c r="BG12" t="s">
        <v>1299</v>
      </c>
      <c r="BH12" t="s">
        <v>1138</v>
      </c>
      <c r="BJ12">
        <f>VLOOKUP(F12,'DLS atual'!A:V,22,0)</f>
        <v>0</v>
      </c>
      <c r="BM12" t="str">
        <f>VLOOKUP(F12,'DLS atual'!A:C,3,0)</f>
        <v>10.252.141.29</v>
      </c>
      <c r="BN12">
        <f>VLOOKUP(F12,'DLS atual'!A:B,2,0)</f>
        <v>11418</v>
      </c>
      <c r="BO12">
        <f>VLOOKUP(F12,'UCC User List'!D:D,1,0)</f>
        <v>551137957048</v>
      </c>
    </row>
    <row r="13" spans="1:67" ht="13.5" hidden="1" customHeight="1" x14ac:dyDescent="0.3">
      <c r="A13" t="s">
        <v>1138</v>
      </c>
      <c r="B13" t="s">
        <v>1306</v>
      </c>
      <c r="C13">
        <v>7527075</v>
      </c>
      <c r="D13">
        <v>752</v>
      </c>
      <c r="E13">
        <v>7075</v>
      </c>
      <c r="F13" s="127">
        <v>551137957075</v>
      </c>
      <c r="G13">
        <v>55113795</v>
      </c>
      <c r="H13" t="s">
        <v>403</v>
      </c>
      <c r="I13" t="s">
        <v>403</v>
      </c>
      <c r="J13" t="e">
        <v>#N/A</v>
      </c>
      <c r="K13" t="s">
        <v>1140</v>
      </c>
      <c r="L13" t="s">
        <v>1052</v>
      </c>
      <c r="M13" t="s">
        <v>1119</v>
      </c>
      <c r="N13">
        <v>1137957075</v>
      </c>
      <c r="O13" t="s">
        <v>1120</v>
      </c>
      <c r="P13" t="s">
        <v>1208</v>
      </c>
      <c r="Q13" t="s">
        <v>1142</v>
      </c>
      <c r="R13" t="s">
        <v>1122</v>
      </c>
      <c r="S13" t="s">
        <v>1123</v>
      </c>
      <c r="T13" t="b">
        <v>0</v>
      </c>
      <c r="U13" t="s">
        <v>1124</v>
      </c>
      <c r="V13" t="s">
        <v>1125</v>
      </c>
      <c r="W13" t="e">
        <v>#N/A</v>
      </c>
      <c r="X13" t="e">
        <v>#N/A</v>
      </c>
      <c r="Y13" t="s">
        <v>1051</v>
      </c>
      <c r="Z13" t="s">
        <v>1126</v>
      </c>
      <c r="AA13">
        <v>44096.211736111109</v>
      </c>
      <c r="AB13" t="s">
        <v>1144</v>
      </c>
      <c r="AC13">
        <v>45005.640115740738</v>
      </c>
      <c r="AD13" t="s">
        <v>1128</v>
      </c>
      <c r="AE13" t="s">
        <v>1129</v>
      </c>
      <c r="AF13" t="s">
        <v>1130</v>
      </c>
      <c r="AG13" t="e">
        <v>#N/A</v>
      </c>
      <c r="AH13" t="e">
        <v>#N/A</v>
      </c>
      <c r="AI13" t="e">
        <v>#N/A</v>
      </c>
      <c r="AJ13">
        <v>551137957075</v>
      </c>
      <c r="AK13" t="e">
        <v>#N/A</v>
      </c>
      <c r="AM13" t="s">
        <v>1142</v>
      </c>
      <c r="AN13" t="s">
        <v>1131</v>
      </c>
      <c r="AO13" t="s">
        <v>1052</v>
      </c>
      <c r="AP13" t="e">
        <v>#N/A</v>
      </c>
      <c r="AQ13">
        <v>7527075</v>
      </c>
      <c r="AR13" t="s">
        <v>1306</v>
      </c>
      <c r="AS13" t="e">
        <v>#N/A</v>
      </c>
      <c r="AT13">
        <v>45164.992291666669</v>
      </c>
      <c r="AU13" t="e">
        <v>#N/A</v>
      </c>
      <c r="AV13" t="s">
        <v>1052</v>
      </c>
      <c r="AY13" t="e">
        <v>#N/A</v>
      </c>
      <c r="AZ13" t="s">
        <v>1052</v>
      </c>
      <c r="BA13" t="s">
        <v>1132</v>
      </c>
      <c r="BB13" t="s">
        <v>1132</v>
      </c>
      <c r="BC13">
        <v>45164.992291666669</v>
      </c>
      <c r="BD13" t="e">
        <v>#N/A</v>
      </c>
      <c r="BE13" t="s">
        <v>1138</v>
      </c>
      <c r="BF13" t="s">
        <v>901</v>
      </c>
      <c r="BG13" t="s">
        <v>1209</v>
      </c>
      <c r="BH13" t="s">
        <v>1138</v>
      </c>
      <c r="BJ13">
        <f>VLOOKUP(F13,'DLS atual'!A:V,22,0)</f>
        <v>0</v>
      </c>
      <c r="BM13" t="str">
        <f>VLOOKUP(F13,'DLS atual'!A:C,3,0)</f>
        <v>10.252.141.9</v>
      </c>
      <c r="BN13">
        <f>VLOOKUP(F13,'DLS atual'!A:B,2,0)</f>
        <v>11407</v>
      </c>
      <c r="BO13">
        <f>VLOOKUP(F13,'UCC User List'!D:D,1,0)</f>
        <v>551137957075</v>
      </c>
    </row>
    <row r="14" spans="1:67" ht="13.5" hidden="1" customHeight="1" x14ac:dyDescent="0.3">
      <c r="A14" t="s">
        <v>1138</v>
      </c>
      <c r="B14" t="s">
        <v>1154</v>
      </c>
      <c r="C14">
        <v>7527084</v>
      </c>
      <c r="D14">
        <v>752</v>
      </c>
      <c r="E14">
        <v>7084</v>
      </c>
      <c r="F14" s="127">
        <v>551137957084</v>
      </c>
      <c r="G14">
        <v>55113795</v>
      </c>
      <c r="H14" t="s">
        <v>403</v>
      </c>
      <c r="I14" t="s">
        <v>403</v>
      </c>
      <c r="J14" t="e">
        <v>#N/A</v>
      </c>
      <c r="K14" t="s">
        <v>1140</v>
      </c>
      <c r="L14">
        <v>10252139138</v>
      </c>
      <c r="M14" t="s">
        <v>1119</v>
      </c>
      <c r="N14">
        <v>1137957084</v>
      </c>
      <c r="O14" t="s">
        <v>1120</v>
      </c>
      <c r="P14" t="s">
        <v>1155</v>
      </c>
      <c r="Q14" t="s">
        <v>1142</v>
      </c>
      <c r="R14" t="s">
        <v>1122</v>
      </c>
      <c r="S14" t="s">
        <v>1123</v>
      </c>
      <c r="T14" t="b">
        <v>0</v>
      </c>
      <c r="U14" t="s">
        <v>1143</v>
      </c>
      <c r="V14" t="s">
        <v>1125</v>
      </c>
      <c r="W14" t="e">
        <v>#N/A</v>
      </c>
      <c r="X14" t="e">
        <v>#N/A</v>
      </c>
      <c r="Y14" t="s">
        <v>965</v>
      </c>
      <c r="Z14" t="s">
        <v>1126</v>
      </c>
      <c r="AA14">
        <v>44096.125</v>
      </c>
      <c r="AB14" t="s">
        <v>1144</v>
      </c>
      <c r="AC14">
        <v>45005.640115740738</v>
      </c>
      <c r="AD14" t="s">
        <v>1128</v>
      </c>
      <c r="AE14" t="s">
        <v>1129</v>
      </c>
      <c r="AF14" t="s">
        <v>1130</v>
      </c>
      <c r="AG14" t="e">
        <v>#N/A</v>
      </c>
      <c r="AH14" t="e">
        <v>#N/A</v>
      </c>
      <c r="AI14" t="e">
        <v>#N/A</v>
      </c>
      <c r="AJ14">
        <v>551137957084</v>
      </c>
      <c r="AK14" t="e">
        <v>#N/A</v>
      </c>
      <c r="AM14" t="s">
        <v>1142</v>
      </c>
      <c r="AN14" t="s">
        <v>1131</v>
      </c>
      <c r="AO14">
        <v>10252139138</v>
      </c>
      <c r="AP14" t="e">
        <v>#N/A</v>
      </c>
      <c r="AQ14">
        <v>7527084</v>
      </c>
      <c r="AR14" t="s">
        <v>1154</v>
      </c>
      <c r="AS14" t="e">
        <v>#N/A</v>
      </c>
      <c r="AT14">
        <v>45164.982268518521</v>
      </c>
      <c r="AU14" t="e">
        <v>#N/A</v>
      </c>
      <c r="AV14">
        <v>10252139138</v>
      </c>
      <c r="AY14" t="e">
        <v>#N/A</v>
      </c>
      <c r="AZ14" t="s">
        <v>966</v>
      </c>
      <c r="BA14" t="s">
        <v>1132</v>
      </c>
      <c r="BB14" t="s">
        <v>1132</v>
      </c>
      <c r="BC14">
        <v>45164.982268518521</v>
      </c>
      <c r="BD14" t="e">
        <v>#N/A</v>
      </c>
      <c r="BE14" t="s">
        <v>1138</v>
      </c>
      <c r="BF14" t="s">
        <v>901</v>
      </c>
      <c r="BG14" t="s">
        <v>1156</v>
      </c>
      <c r="BH14" t="s">
        <v>1138</v>
      </c>
      <c r="BJ14">
        <f>VLOOKUP(F14,'DLS atual'!A:V,22,0)</f>
        <v>0</v>
      </c>
      <c r="BM14">
        <f>VLOOKUP(F14,'DLS atual'!A:C,3,0)</f>
        <v>10252139138</v>
      </c>
      <c r="BN14">
        <f>VLOOKUP(F14,'DLS atual'!A:B,2,0)</f>
        <v>11270</v>
      </c>
      <c r="BO14">
        <f>VLOOKUP(F14,'UCC User List'!D:D,1,0)</f>
        <v>551137957084</v>
      </c>
    </row>
    <row r="15" spans="1:67" ht="13.5" hidden="1" customHeight="1" x14ac:dyDescent="0.3">
      <c r="A15" t="s">
        <v>1166</v>
      </c>
      <c r="B15" t="s">
        <v>1185</v>
      </c>
      <c r="C15">
        <v>7527088</v>
      </c>
      <c r="D15">
        <v>752</v>
      </c>
      <c r="E15">
        <v>7088</v>
      </c>
      <c r="F15" s="127">
        <v>551137957088</v>
      </c>
      <c r="G15">
        <v>55113795</v>
      </c>
      <c r="H15" t="s">
        <v>403</v>
      </c>
      <c r="I15" t="s">
        <v>403</v>
      </c>
      <c r="J15" t="e">
        <v>#N/A</v>
      </c>
      <c r="K15" t="s">
        <v>1140</v>
      </c>
      <c r="L15">
        <v>10252139146</v>
      </c>
      <c r="M15" t="s">
        <v>1119</v>
      </c>
      <c r="N15">
        <v>1137957088</v>
      </c>
      <c r="O15" t="s">
        <v>1120</v>
      </c>
      <c r="P15" t="s">
        <v>1186</v>
      </c>
      <c r="Q15" t="s">
        <v>402</v>
      </c>
      <c r="R15" t="s">
        <v>1122</v>
      </c>
      <c r="S15" t="b">
        <v>1</v>
      </c>
      <c r="T15" t="b">
        <v>0</v>
      </c>
      <c r="U15" t="s">
        <v>1124</v>
      </c>
      <c r="V15" t="b">
        <v>0</v>
      </c>
      <c r="W15" t="e">
        <v>#N/A</v>
      </c>
      <c r="X15" t="e">
        <v>#N/A</v>
      </c>
      <c r="Y15" t="s">
        <v>929</v>
      </c>
      <c r="Z15" t="s">
        <v>1126</v>
      </c>
      <c r="AA15">
        <v>44096.125</v>
      </c>
      <c r="AB15" t="s">
        <v>1170</v>
      </c>
      <c r="AC15">
        <v>45029.564722222225</v>
      </c>
      <c r="AD15" t="s">
        <v>1128</v>
      </c>
      <c r="AE15" t="s">
        <v>1129</v>
      </c>
      <c r="AF15" t="s">
        <v>1130</v>
      </c>
      <c r="AG15" t="e">
        <v>#N/A</v>
      </c>
      <c r="AH15" t="e">
        <v>#N/A</v>
      </c>
      <c r="AI15" t="e">
        <v>#N/A</v>
      </c>
      <c r="AJ15">
        <v>551137957088</v>
      </c>
      <c r="AK15" t="e">
        <v>#N/A</v>
      </c>
      <c r="AM15" t="s">
        <v>402</v>
      </c>
      <c r="AN15" t="s">
        <v>1131</v>
      </c>
      <c r="AO15">
        <v>10252139146</v>
      </c>
      <c r="AP15" t="e">
        <v>#N/A</v>
      </c>
      <c r="AQ15">
        <v>7527088</v>
      </c>
      <c r="AR15" t="s">
        <v>1185</v>
      </c>
      <c r="AS15" t="e">
        <v>#N/A</v>
      </c>
      <c r="AT15">
        <v>45164.982372685183</v>
      </c>
      <c r="AU15" t="e">
        <v>#N/A</v>
      </c>
      <c r="AV15">
        <v>10252139146</v>
      </c>
      <c r="AY15" t="e">
        <v>#N/A</v>
      </c>
      <c r="AZ15">
        <v>10252139146</v>
      </c>
      <c r="BA15" t="s">
        <v>1187</v>
      </c>
      <c r="BB15" t="s">
        <v>1187</v>
      </c>
      <c r="BC15">
        <v>45164.982372685183</v>
      </c>
      <c r="BD15" t="e">
        <v>#N/A</v>
      </c>
      <c r="BE15" t="s">
        <v>1166</v>
      </c>
      <c r="BF15" t="s">
        <v>901</v>
      </c>
      <c r="BG15" t="s">
        <v>1188</v>
      </c>
      <c r="BH15" t="e">
        <v>#N/A</v>
      </c>
      <c r="BJ15">
        <f>VLOOKUP(F15,'DLS atual'!A:V,22,0)</f>
        <v>0</v>
      </c>
      <c r="BM15">
        <f>VLOOKUP(F15,'DLS atual'!A:C,3,0)</f>
        <v>10252139146</v>
      </c>
      <c r="BN15">
        <f>VLOOKUP(F15,'DLS atual'!A:B,2,0)</f>
        <v>11277</v>
      </c>
      <c r="BO15">
        <f>VLOOKUP(F15,'UCC User List'!D:D,1,0)</f>
        <v>551137957088</v>
      </c>
    </row>
    <row r="16" spans="1:67" ht="13.5" hidden="1" customHeight="1" x14ac:dyDescent="0.3">
      <c r="A16" t="s">
        <v>1138</v>
      </c>
      <c r="B16" t="s">
        <v>1203</v>
      </c>
      <c r="C16">
        <v>7527090</v>
      </c>
      <c r="D16">
        <v>752</v>
      </c>
      <c r="E16">
        <v>7090</v>
      </c>
      <c r="F16" s="127">
        <v>551137957090</v>
      </c>
      <c r="G16">
        <v>55113795</v>
      </c>
      <c r="H16" t="s">
        <v>403</v>
      </c>
      <c r="I16" t="s">
        <v>403</v>
      </c>
      <c r="J16" t="e">
        <v>#N/A</v>
      </c>
      <c r="K16" t="s">
        <v>1140</v>
      </c>
      <c r="L16" t="s">
        <v>940</v>
      </c>
      <c r="M16" t="s">
        <v>1119</v>
      </c>
      <c r="N16">
        <v>1137957090</v>
      </c>
      <c r="O16" t="s">
        <v>1120</v>
      </c>
      <c r="P16" t="s">
        <v>1204</v>
      </c>
      <c r="Q16" t="s">
        <v>1142</v>
      </c>
      <c r="R16" t="s">
        <v>1122</v>
      </c>
      <c r="S16" t="s">
        <v>1123</v>
      </c>
      <c r="T16" t="b">
        <v>0</v>
      </c>
      <c r="U16" t="s">
        <v>1143</v>
      </c>
      <c r="V16" t="s">
        <v>1125</v>
      </c>
      <c r="W16" t="e">
        <v>#N/A</v>
      </c>
      <c r="X16" t="e">
        <v>#N/A</v>
      </c>
      <c r="Y16" t="s">
        <v>939</v>
      </c>
      <c r="Z16" t="s">
        <v>1126</v>
      </c>
      <c r="AA16">
        <v>44096.211759259262</v>
      </c>
      <c r="AB16" t="s">
        <v>1144</v>
      </c>
      <c r="AC16">
        <v>45005.640115740738</v>
      </c>
      <c r="AD16" t="s">
        <v>1153</v>
      </c>
      <c r="AE16" t="s">
        <v>1129</v>
      </c>
      <c r="AF16" t="s">
        <v>1130</v>
      </c>
      <c r="AG16" t="e">
        <v>#N/A</v>
      </c>
      <c r="AH16" t="e">
        <v>#N/A</v>
      </c>
      <c r="AI16" t="e">
        <v>#N/A</v>
      </c>
      <c r="AJ16">
        <v>551137957090</v>
      </c>
      <c r="AK16" t="e">
        <v>#N/A</v>
      </c>
      <c r="AM16" t="s">
        <v>1142</v>
      </c>
      <c r="AN16" t="s">
        <v>1131</v>
      </c>
      <c r="AO16" t="s">
        <v>940</v>
      </c>
      <c r="AP16" t="e">
        <v>#N/A</v>
      </c>
      <c r="AQ16">
        <v>7527090</v>
      </c>
      <c r="AR16" t="s">
        <v>1203</v>
      </c>
      <c r="AS16" t="e">
        <v>#N/A</v>
      </c>
      <c r="AT16">
        <v>45164.99894675926</v>
      </c>
      <c r="AU16" t="e">
        <v>#N/A</v>
      </c>
      <c r="AV16" t="s">
        <v>940</v>
      </c>
      <c r="AY16" t="e">
        <v>#N/A</v>
      </c>
      <c r="AZ16" t="s">
        <v>940</v>
      </c>
      <c r="BA16" t="s">
        <v>1132</v>
      </c>
      <c r="BB16" t="s">
        <v>1132</v>
      </c>
      <c r="BC16">
        <v>45164.99894675926</v>
      </c>
      <c r="BD16" t="e">
        <v>#N/A</v>
      </c>
      <c r="BE16" t="s">
        <v>1138</v>
      </c>
      <c r="BF16" t="s">
        <v>901</v>
      </c>
      <c r="BG16" t="s">
        <v>1205</v>
      </c>
      <c r="BH16" t="s">
        <v>1138</v>
      </c>
      <c r="BJ16">
        <f>VLOOKUP(F16,'DLS atual'!A:V,22,0)</f>
        <v>0</v>
      </c>
      <c r="BM16" t="str">
        <f>VLOOKUP(F16,'DLS atual'!A:C,3,0)</f>
        <v>10.252.139.33</v>
      </c>
      <c r="BN16">
        <f>VLOOKUP(F16,'DLS atual'!A:B,2,0)</f>
        <v>11233</v>
      </c>
      <c r="BO16">
        <f>VLOOKUP(F16,'UCC User List'!D:D,1,0)</f>
        <v>551137957090</v>
      </c>
    </row>
    <row r="17" spans="1:67" ht="13.5" hidden="1" customHeight="1" x14ac:dyDescent="0.3">
      <c r="A17" t="s">
        <v>1138</v>
      </c>
      <c r="B17" t="s">
        <v>1352</v>
      </c>
      <c r="C17">
        <v>7527091</v>
      </c>
      <c r="D17">
        <v>752</v>
      </c>
      <c r="E17">
        <v>7091</v>
      </c>
      <c r="F17" s="127">
        <v>551137957091</v>
      </c>
      <c r="G17">
        <v>55113795</v>
      </c>
      <c r="H17" t="s">
        <v>403</v>
      </c>
      <c r="I17" t="s">
        <v>403</v>
      </c>
      <c r="J17" t="e">
        <v>#N/A</v>
      </c>
      <c r="K17" t="s">
        <v>1140</v>
      </c>
      <c r="L17">
        <v>10252141137</v>
      </c>
      <c r="M17" t="s">
        <v>1119</v>
      </c>
      <c r="N17">
        <v>1137957091</v>
      </c>
      <c r="O17" t="s">
        <v>1120</v>
      </c>
      <c r="P17" t="s">
        <v>1298</v>
      </c>
      <c r="Q17" t="s">
        <v>1136</v>
      </c>
      <c r="R17" t="s">
        <v>1122</v>
      </c>
      <c r="S17" t="s">
        <v>1123</v>
      </c>
      <c r="T17" t="b">
        <v>0</v>
      </c>
      <c r="U17" t="s">
        <v>1124</v>
      </c>
      <c r="V17" t="s">
        <v>1125</v>
      </c>
      <c r="W17" t="e">
        <v>#N/A</v>
      </c>
      <c r="X17" t="e">
        <v>#N/A</v>
      </c>
      <c r="Y17" t="s">
        <v>1036</v>
      </c>
      <c r="Z17" t="s">
        <v>1126</v>
      </c>
      <c r="AA17">
        <v>44096.125</v>
      </c>
      <c r="AB17" t="s">
        <v>1127</v>
      </c>
      <c r="AC17">
        <v>45041.569409722222</v>
      </c>
      <c r="AD17" t="s">
        <v>1225</v>
      </c>
      <c r="AE17" t="s">
        <v>1129</v>
      </c>
      <c r="AF17" t="s">
        <v>1130</v>
      </c>
      <c r="AG17" t="e">
        <v>#N/A</v>
      </c>
      <c r="AH17" t="e">
        <v>#N/A</v>
      </c>
      <c r="AI17" t="e">
        <v>#N/A</v>
      </c>
      <c r="AJ17">
        <v>551137957091</v>
      </c>
      <c r="AK17" t="e">
        <v>#N/A</v>
      </c>
      <c r="AM17" t="s">
        <v>1136</v>
      </c>
      <c r="AN17" t="s">
        <v>1131</v>
      </c>
      <c r="AO17">
        <v>10252141137</v>
      </c>
      <c r="AP17" t="e">
        <v>#N/A</v>
      </c>
      <c r="AQ17">
        <v>7527091</v>
      </c>
      <c r="AR17" t="s">
        <v>1352</v>
      </c>
      <c r="AS17" t="e">
        <v>#N/A</v>
      </c>
      <c r="AT17">
        <v>45164.991365740738</v>
      </c>
      <c r="AU17" t="e">
        <v>#N/A</v>
      </c>
      <c r="AV17">
        <v>10252141137</v>
      </c>
      <c r="AY17" t="e">
        <v>#N/A</v>
      </c>
      <c r="AZ17">
        <v>10252141137</v>
      </c>
      <c r="BA17" t="s">
        <v>1132</v>
      </c>
      <c r="BB17" t="s">
        <v>1132</v>
      </c>
      <c r="BC17">
        <v>45164.991365740738</v>
      </c>
      <c r="BD17" t="e">
        <v>#N/A</v>
      </c>
      <c r="BE17" t="s">
        <v>1138</v>
      </c>
      <c r="BF17" t="s">
        <v>901</v>
      </c>
      <c r="BG17" t="s">
        <v>1299</v>
      </c>
      <c r="BH17" t="s">
        <v>1138</v>
      </c>
      <c r="BJ17">
        <f>VLOOKUP(F17,'DLS atual'!A:V,22,0)</f>
        <v>0</v>
      </c>
      <c r="BM17">
        <f>VLOOKUP(F17,'DLS atual'!A:C,3,0)</f>
        <v>10252141137</v>
      </c>
      <c r="BN17">
        <f>VLOOKUP(F17,'DLS atual'!A:B,2,0)</f>
        <v>11465</v>
      </c>
      <c r="BO17">
        <f>VLOOKUP(F17,'UCC User List'!D:D,1,0)</f>
        <v>551137957091</v>
      </c>
    </row>
    <row r="18" spans="1:67" ht="13.5" hidden="1" customHeight="1" x14ac:dyDescent="0.3">
      <c r="A18" t="s">
        <v>1166</v>
      </c>
      <c r="B18" t="s">
        <v>1231</v>
      </c>
      <c r="C18">
        <v>7527097</v>
      </c>
      <c r="D18">
        <v>752</v>
      </c>
      <c r="E18">
        <v>7097</v>
      </c>
      <c r="F18" s="127">
        <v>551137957097</v>
      </c>
      <c r="G18">
        <v>55113795</v>
      </c>
      <c r="H18" t="s">
        <v>403</v>
      </c>
      <c r="I18" t="s">
        <v>403</v>
      </c>
      <c r="J18" t="e">
        <v>#N/A</v>
      </c>
      <c r="K18" t="s">
        <v>1140</v>
      </c>
      <c r="L18" t="s">
        <v>961</v>
      </c>
      <c r="M18" t="s">
        <v>1119</v>
      </c>
      <c r="N18">
        <v>1137957097</v>
      </c>
      <c r="O18" t="s">
        <v>1120</v>
      </c>
      <c r="P18" t="s">
        <v>1232</v>
      </c>
      <c r="Q18" t="s">
        <v>1142</v>
      </c>
      <c r="R18" t="s">
        <v>1122</v>
      </c>
      <c r="S18" t="b">
        <v>1</v>
      </c>
      <c r="T18" t="b">
        <v>0</v>
      </c>
      <c r="U18" t="s">
        <v>1143</v>
      </c>
      <c r="V18" t="b">
        <v>0</v>
      </c>
      <c r="Y18" t="s">
        <v>960</v>
      </c>
      <c r="Z18" t="s">
        <v>1126</v>
      </c>
      <c r="AA18">
        <v>44096.211759259262</v>
      </c>
      <c r="AB18" t="s">
        <v>1229</v>
      </c>
      <c r="AC18">
        <v>44998.783726851849</v>
      </c>
      <c r="AD18" t="s">
        <v>1225</v>
      </c>
      <c r="AE18" t="s">
        <v>1129</v>
      </c>
      <c r="AF18" t="s">
        <v>1130</v>
      </c>
      <c r="AG18" t="e">
        <v>#N/A</v>
      </c>
      <c r="AH18" t="e">
        <v>#N/A</v>
      </c>
      <c r="AI18" t="e">
        <v>#N/A</v>
      </c>
      <c r="AJ18">
        <v>551137957097</v>
      </c>
      <c r="AK18" t="e">
        <v>#N/A</v>
      </c>
      <c r="AM18" t="s">
        <v>1142</v>
      </c>
      <c r="AN18" t="s">
        <v>1131</v>
      </c>
      <c r="AO18" t="s">
        <v>961</v>
      </c>
      <c r="AP18" t="e">
        <v>#N/A</v>
      </c>
      <c r="AQ18">
        <v>7527097</v>
      </c>
      <c r="AR18" t="s">
        <v>1231</v>
      </c>
      <c r="AS18" t="e">
        <v>#N/A</v>
      </c>
      <c r="AT18">
        <v>45164.968738425923</v>
      </c>
      <c r="AU18" t="e">
        <v>#N/A</v>
      </c>
      <c r="AV18" t="s">
        <v>961</v>
      </c>
      <c r="AY18" t="e">
        <v>#N/A</v>
      </c>
      <c r="AZ18" t="s">
        <v>961</v>
      </c>
      <c r="BA18" t="s">
        <v>1132</v>
      </c>
      <c r="BB18" t="s">
        <v>1132</v>
      </c>
      <c r="BC18">
        <v>45164.968738425923</v>
      </c>
      <c r="BD18" t="e">
        <v>#N/A</v>
      </c>
      <c r="BE18" t="s">
        <v>1166</v>
      </c>
      <c r="BF18" t="s">
        <v>901</v>
      </c>
      <c r="BG18" t="s">
        <v>1233</v>
      </c>
      <c r="BH18" t="e">
        <v>#N/A</v>
      </c>
      <c r="BJ18">
        <f>VLOOKUP(F18,'DLS atual'!A:V,22,0)</f>
        <v>0</v>
      </c>
      <c r="BM18" t="str">
        <f>VLOOKUP(F18,'DLS atual'!A:C,3,0)</f>
        <v>10.252.139.54</v>
      </c>
      <c r="BN18">
        <f>VLOOKUP(F18,'DLS atual'!A:B,2,0)</f>
        <v>11248</v>
      </c>
      <c r="BO18">
        <f>VLOOKUP(F18,'UCC User List'!D:D,1,0)</f>
        <v>551137957097</v>
      </c>
    </row>
    <row r="19" spans="1:67" ht="13.5" hidden="1" customHeight="1" x14ac:dyDescent="0.3">
      <c r="A19" t="s">
        <v>1138</v>
      </c>
      <c r="B19" t="s">
        <v>1234</v>
      </c>
      <c r="C19">
        <v>7527099</v>
      </c>
      <c r="D19">
        <v>752</v>
      </c>
      <c r="E19">
        <v>7099</v>
      </c>
      <c r="F19" s="127">
        <v>551137957099</v>
      </c>
      <c r="G19">
        <v>55113795</v>
      </c>
      <c r="H19" t="s">
        <v>403</v>
      </c>
      <c r="I19" t="s">
        <v>403</v>
      </c>
      <c r="J19" t="e">
        <v>#N/A</v>
      </c>
      <c r="K19" t="s">
        <v>1140</v>
      </c>
      <c r="L19" t="s">
        <v>963</v>
      </c>
      <c r="M19" t="s">
        <v>1119</v>
      </c>
      <c r="N19">
        <v>1137957099</v>
      </c>
      <c r="O19" t="s">
        <v>1120</v>
      </c>
      <c r="P19" t="s">
        <v>1235</v>
      </c>
      <c r="Q19" t="s">
        <v>1142</v>
      </c>
      <c r="R19" t="s">
        <v>1122</v>
      </c>
      <c r="S19" t="s">
        <v>1123</v>
      </c>
      <c r="T19" t="b">
        <v>0</v>
      </c>
      <c r="U19" t="s">
        <v>1143</v>
      </c>
      <c r="V19" t="s">
        <v>1125</v>
      </c>
      <c r="W19" t="e">
        <v>#N/A</v>
      </c>
      <c r="X19" t="e">
        <v>#N/A</v>
      </c>
      <c r="Y19" t="s">
        <v>962</v>
      </c>
      <c r="Z19" t="s">
        <v>1126</v>
      </c>
      <c r="AA19">
        <v>44096.211770833332</v>
      </c>
      <c r="AB19" t="s">
        <v>1144</v>
      </c>
      <c r="AC19">
        <v>45005.640115740738</v>
      </c>
      <c r="AD19" t="s">
        <v>1194</v>
      </c>
      <c r="AE19" t="s">
        <v>1129</v>
      </c>
      <c r="AF19" t="s">
        <v>1130</v>
      </c>
      <c r="AG19" t="e">
        <v>#N/A</v>
      </c>
      <c r="AH19" t="e">
        <v>#N/A</v>
      </c>
      <c r="AI19" t="e">
        <v>#N/A</v>
      </c>
      <c r="AJ19">
        <v>551137957099</v>
      </c>
      <c r="AK19" t="e">
        <v>#N/A</v>
      </c>
      <c r="AM19" t="s">
        <v>1142</v>
      </c>
      <c r="AN19" t="s">
        <v>1131</v>
      </c>
      <c r="AO19" t="s">
        <v>963</v>
      </c>
      <c r="AP19" t="e">
        <v>#N/A</v>
      </c>
      <c r="AQ19">
        <v>7527099</v>
      </c>
      <c r="AR19" t="s">
        <v>1234</v>
      </c>
      <c r="AS19" t="e">
        <v>#N/A</v>
      </c>
      <c r="AT19">
        <v>45164.980370370373</v>
      </c>
      <c r="AU19" t="e">
        <v>#N/A</v>
      </c>
      <c r="AV19" t="s">
        <v>963</v>
      </c>
      <c r="AY19" t="e">
        <v>#N/A</v>
      </c>
      <c r="AZ19" t="s">
        <v>963</v>
      </c>
      <c r="BA19" t="s">
        <v>1132</v>
      </c>
      <c r="BB19" t="s">
        <v>1132</v>
      </c>
      <c r="BC19">
        <v>45164.980370370373</v>
      </c>
      <c r="BD19" t="e">
        <v>#N/A</v>
      </c>
      <c r="BE19" t="s">
        <v>1138</v>
      </c>
      <c r="BF19" t="s">
        <v>901</v>
      </c>
      <c r="BG19" t="s">
        <v>1236</v>
      </c>
      <c r="BH19" t="s">
        <v>1138</v>
      </c>
      <c r="BJ19">
        <f>VLOOKUP(F19,'DLS atual'!A:V,22,0)</f>
        <v>0</v>
      </c>
      <c r="BM19" t="str">
        <f>VLOOKUP(F19,'DLS atual'!A:C,3,0)</f>
        <v>10.252.139.57</v>
      </c>
      <c r="BN19">
        <f>VLOOKUP(F19,'DLS atual'!A:B,2,0)</f>
        <v>11249</v>
      </c>
      <c r="BO19">
        <f>VLOOKUP(F19,'UCC User List'!D:D,1,0)</f>
        <v>551137957099</v>
      </c>
    </row>
    <row r="20" spans="1:67" ht="13.5" hidden="1" customHeight="1" x14ac:dyDescent="0.3">
      <c r="A20" t="s">
        <v>1138</v>
      </c>
      <c r="B20" t="s">
        <v>1367</v>
      </c>
      <c r="C20">
        <v>7527100</v>
      </c>
      <c r="D20">
        <v>752</v>
      </c>
      <c r="E20">
        <v>7100</v>
      </c>
      <c r="F20" s="127">
        <v>551137957100</v>
      </c>
      <c r="G20">
        <v>55113795</v>
      </c>
      <c r="H20" t="s">
        <v>403</v>
      </c>
      <c r="I20" t="s">
        <v>403</v>
      </c>
      <c r="J20" t="e">
        <v>#N/A</v>
      </c>
      <c r="K20" t="s">
        <v>1140</v>
      </c>
      <c r="L20">
        <v>10252141128</v>
      </c>
      <c r="M20" t="s">
        <v>1119</v>
      </c>
      <c r="N20">
        <v>1137957100</v>
      </c>
      <c r="O20" t="s">
        <v>1120</v>
      </c>
      <c r="P20" t="s">
        <v>1368</v>
      </c>
      <c r="Q20" t="s">
        <v>1290</v>
      </c>
      <c r="R20" t="s">
        <v>1122</v>
      </c>
      <c r="S20" t="s">
        <v>1123</v>
      </c>
      <c r="T20" t="b">
        <v>0</v>
      </c>
      <c r="U20" t="s">
        <v>1124</v>
      </c>
      <c r="V20" t="s">
        <v>1125</v>
      </c>
      <c r="W20" t="e">
        <v>#N/A</v>
      </c>
      <c r="X20" t="e">
        <v>#N/A</v>
      </c>
      <c r="Y20" t="s">
        <v>1053</v>
      </c>
      <c r="Z20" t="s">
        <v>1126</v>
      </c>
      <c r="AA20">
        <v>44096.125</v>
      </c>
      <c r="AB20" t="s">
        <v>2650</v>
      </c>
      <c r="AC20">
        <v>45141.375509259262</v>
      </c>
      <c r="AD20" t="s">
        <v>1128</v>
      </c>
      <c r="AE20" t="s">
        <v>1129</v>
      </c>
      <c r="AF20" t="s">
        <v>1130</v>
      </c>
      <c r="AG20" t="e">
        <v>#N/A</v>
      </c>
      <c r="AH20" t="e">
        <v>#N/A</v>
      </c>
      <c r="AI20" t="e">
        <v>#N/A</v>
      </c>
      <c r="AJ20">
        <v>551137957100</v>
      </c>
      <c r="AK20" t="e">
        <v>#N/A</v>
      </c>
      <c r="AM20" t="s">
        <v>1290</v>
      </c>
      <c r="AN20" t="s">
        <v>1131</v>
      </c>
      <c r="AO20">
        <v>10252141128</v>
      </c>
      <c r="AP20" t="e">
        <v>#N/A</v>
      </c>
      <c r="AQ20">
        <v>7527100</v>
      </c>
      <c r="AR20" t="s">
        <v>1367</v>
      </c>
      <c r="AS20" t="e">
        <v>#N/A</v>
      </c>
      <c r="AT20">
        <v>45164.994467592594</v>
      </c>
      <c r="AU20" t="e">
        <v>#N/A</v>
      </c>
      <c r="AV20">
        <v>10252141128</v>
      </c>
      <c r="AY20" t="e">
        <v>#N/A</v>
      </c>
      <c r="AZ20" t="s">
        <v>1054</v>
      </c>
      <c r="BA20" t="s">
        <v>1132</v>
      </c>
      <c r="BB20" t="s">
        <v>1132</v>
      </c>
      <c r="BC20">
        <v>45164.994467592594</v>
      </c>
      <c r="BD20" t="e">
        <v>#N/A</v>
      </c>
      <c r="BE20" t="s">
        <v>1138</v>
      </c>
      <c r="BF20" t="s">
        <v>901</v>
      </c>
      <c r="BG20" t="s">
        <v>1369</v>
      </c>
      <c r="BH20" t="s">
        <v>1138</v>
      </c>
      <c r="BJ20">
        <f>VLOOKUP(F20,'DLS atual'!A:V,22,0)</f>
        <v>0</v>
      </c>
      <c r="BM20">
        <f>VLOOKUP(F20,'DLS atual'!A:C,3,0)</f>
        <v>10252141128</v>
      </c>
      <c r="BN20">
        <f>VLOOKUP(F20,'DLS atual'!A:B,2,0)</f>
        <v>11457</v>
      </c>
      <c r="BO20">
        <f>VLOOKUP(F20,'UCC User List'!D:D,1,0)</f>
        <v>551137957100</v>
      </c>
    </row>
    <row r="21" spans="1:67" ht="13.5" hidden="1" customHeight="1" x14ac:dyDescent="0.3">
      <c r="A21" t="s">
        <v>1166</v>
      </c>
      <c r="B21" t="s">
        <v>1285</v>
      </c>
      <c r="C21">
        <v>7527192</v>
      </c>
      <c r="D21">
        <v>752</v>
      </c>
      <c r="E21">
        <v>7192</v>
      </c>
      <c r="F21" s="127">
        <v>551137957192</v>
      </c>
      <c r="G21">
        <v>55113795</v>
      </c>
      <c r="H21" t="s">
        <v>403</v>
      </c>
      <c r="I21" t="s">
        <v>403</v>
      </c>
      <c r="J21" t="e">
        <v>#N/A</v>
      </c>
      <c r="K21" t="s">
        <v>1140</v>
      </c>
      <c r="L21">
        <v>10252140170</v>
      </c>
      <c r="M21" t="s">
        <v>1119</v>
      </c>
      <c r="N21">
        <v>1137957192</v>
      </c>
      <c r="O21" t="s">
        <v>1120</v>
      </c>
      <c r="P21" t="s">
        <v>1286</v>
      </c>
      <c r="Q21" t="s">
        <v>1228</v>
      </c>
      <c r="R21" t="s">
        <v>1122</v>
      </c>
      <c r="S21" t="b">
        <v>1</v>
      </c>
      <c r="T21" t="b">
        <v>0</v>
      </c>
      <c r="U21" t="s">
        <v>1124</v>
      </c>
      <c r="V21" t="b">
        <v>0</v>
      </c>
      <c r="W21" t="e">
        <v>#N/A</v>
      </c>
      <c r="X21" t="e">
        <v>#N/A</v>
      </c>
      <c r="Y21" t="s">
        <v>985</v>
      </c>
      <c r="Z21" t="s">
        <v>1126</v>
      </c>
      <c r="AA21">
        <v>44096.211886574078</v>
      </c>
      <c r="AB21" t="s">
        <v>1183</v>
      </c>
      <c r="AC21">
        <v>45091.411678240744</v>
      </c>
      <c r="AD21" t="s">
        <v>1153</v>
      </c>
      <c r="AE21" t="s">
        <v>1129</v>
      </c>
      <c r="AF21" t="s">
        <v>1130</v>
      </c>
      <c r="AG21" t="e">
        <v>#N/A</v>
      </c>
      <c r="AH21" t="e">
        <v>#N/A</v>
      </c>
      <c r="AI21" t="e">
        <v>#N/A</v>
      </c>
      <c r="AJ21">
        <v>551137957192</v>
      </c>
      <c r="AK21" t="e">
        <v>#N/A</v>
      </c>
      <c r="AM21" t="s">
        <v>1228</v>
      </c>
      <c r="AN21" t="s">
        <v>1131</v>
      </c>
      <c r="AO21">
        <v>10252140170</v>
      </c>
      <c r="AP21" t="e">
        <v>#N/A</v>
      </c>
      <c r="AQ21">
        <v>7527192</v>
      </c>
      <c r="AR21" t="s">
        <v>1285</v>
      </c>
      <c r="AS21" t="e">
        <v>#N/A</v>
      </c>
      <c r="AT21">
        <v>45164.98746527778</v>
      </c>
      <c r="AU21" t="e">
        <v>#N/A</v>
      </c>
      <c r="AV21">
        <v>10252140170</v>
      </c>
      <c r="AY21" t="e">
        <v>#N/A</v>
      </c>
      <c r="AZ21">
        <v>10252140170</v>
      </c>
      <c r="BA21" t="s">
        <v>1132</v>
      </c>
      <c r="BB21" t="s">
        <v>1132</v>
      </c>
      <c r="BC21">
        <v>45164.98746527778</v>
      </c>
      <c r="BD21" t="e">
        <v>#N/A</v>
      </c>
      <c r="BE21" t="s">
        <v>1166</v>
      </c>
      <c r="BF21" t="s">
        <v>901</v>
      </c>
      <c r="BG21" t="s">
        <v>1287</v>
      </c>
      <c r="BH21" t="e">
        <v>#N/A</v>
      </c>
      <c r="BJ21">
        <f>VLOOKUP(F21,'DLS atual'!A:V,22,0)</f>
        <v>0</v>
      </c>
      <c r="BM21">
        <f>VLOOKUP(F21,'DLS atual'!A:C,3,0)</f>
        <v>10252140170</v>
      </c>
      <c r="BN21">
        <f>VLOOKUP(F21,'DLS atual'!A:B,2,0)</f>
        <v>11393</v>
      </c>
      <c r="BO21">
        <f>VLOOKUP(F21,'UCC User List'!D:D,1,0)</f>
        <v>551137957192</v>
      </c>
    </row>
    <row r="22" spans="1:67" ht="13.5" hidden="1" customHeight="1" x14ac:dyDescent="0.3">
      <c r="A22" t="s">
        <v>1166</v>
      </c>
      <c r="B22" t="s">
        <v>1257</v>
      </c>
      <c r="C22">
        <v>7527501</v>
      </c>
      <c r="D22">
        <v>752</v>
      </c>
      <c r="E22">
        <v>7501</v>
      </c>
      <c r="F22" s="127">
        <v>551137957501</v>
      </c>
      <c r="G22">
        <v>55113795</v>
      </c>
      <c r="H22" t="s">
        <v>403</v>
      </c>
      <c r="I22" t="s">
        <v>403</v>
      </c>
      <c r="J22" t="s">
        <v>1258</v>
      </c>
      <c r="K22" t="s">
        <v>1140</v>
      </c>
      <c r="L22">
        <v>10252139149</v>
      </c>
      <c r="M22" t="s">
        <v>1119</v>
      </c>
      <c r="N22">
        <v>1137957501</v>
      </c>
      <c r="O22" t="s">
        <v>1120</v>
      </c>
      <c r="P22" t="s">
        <v>1259</v>
      </c>
      <c r="Q22" t="s">
        <v>1228</v>
      </c>
      <c r="R22" t="s">
        <v>1122</v>
      </c>
      <c r="S22" t="s">
        <v>1123</v>
      </c>
      <c r="T22" t="b">
        <v>0</v>
      </c>
      <c r="U22" t="s">
        <v>1143</v>
      </c>
      <c r="V22" t="s">
        <v>1125</v>
      </c>
      <c r="W22" t="e">
        <v>#N/A</v>
      </c>
      <c r="X22" t="e">
        <v>#N/A</v>
      </c>
      <c r="Y22" t="s">
        <v>898</v>
      </c>
      <c r="Z22" t="s">
        <v>1126</v>
      </c>
      <c r="AA22">
        <v>44096.125</v>
      </c>
      <c r="AB22" t="s">
        <v>1144</v>
      </c>
      <c r="AC22">
        <v>45005.640127314815</v>
      </c>
      <c r="AD22" t="s">
        <v>1153</v>
      </c>
      <c r="AE22" t="s">
        <v>1129</v>
      </c>
      <c r="AF22" t="s">
        <v>1130</v>
      </c>
      <c r="AG22" t="e">
        <v>#N/A</v>
      </c>
      <c r="AH22" t="e">
        <v>#N/A</v>
      </c>
      <c r="AI22" t="e">
        <v>#N/A</v>
      </c>
      <c r="AJ22">
        <v>551137957501</v>
      </c>
      <c r="AK22" t="e">
        <v>#N/A</v>
      </c>
      <c r="AM22" t="s">
        <v>1228</v>
      </c>
      <c r="AN22" t="s">
        <v>1131</v>
      </c>
      <c r="AO22">
        <v>10252139149</v>
      </c>
      <c r="AP22" t="e">
        <v>#N/A</v>
      </c>
      <c r="AQ22">
        <v>7527501</v>
      </c>
      <c r="AR22" t="s">
        <v>1257</v>
      </c>
      <c r="AS22" t="e">
        <v>#N/A</v>
      </c>
      <c r="AT22">
        <v>45164.989803240744</v>
      </c>
      <c r="AU22" t="e">
        <v>#N/A</v>
      </c>
      <c r="AV22">
        <v>10252139149</v>
      </c>
      <c r="AY22" t="e">
        <v>#N/A</v>
      </c>
      <c r="AZ22">
        <v>10252139149</v>
      </c>
      <c r="BA22" t="s">
        <v>1132</v>
      </c>
      <c r="BB22" t="s">
        <v>1132</v>
      </c>
      <c r="BC22">
        <v>45164.989803240744</v>
      </c>
      <c r="BD22">
        <v>44734.736932870372</v>
      </c>
      <c r="BE22" t="s">
        <v>1166</v>
      </c>
      <c r="BF22" t="s">
        <v>901</v>
      </c>
      <c r="BG22" t="s">
        <v>1260</v>
      </c>
      <c r="BH22" t="e">
        <v>#N/A</v>
      </c>
      <c r="BJ22">
        <f>VLOOKUP(F22,'DLS atual'!A:V,22,0)</f>
        <v>0</v>
      </c>
      <c r="BM22">
        <f>VLOOKUP(F22,'DLS atual'!A:C,3,0)</f>
        <v>10252139149</v>
      </c>
      <c r="BN22">
        <f>VLOOKUP(F22,'DLS atual'!A:B,2,0)</f>
        <v>11280</v>
      </c>
      <c r="BO22">
        <f>VLOOKUP(F22,'UCC User List'!D:D,1,0)</f>
        <v>551137957501</v>
      </c>
    </row>
    <row r="23" spans="1:67" ht="13.5" hidden="1" customHeight="1" x14ac:dyDescent="0.3">
      <c r="A23" t="s">
        <v>1166</v>
      </c>
      <c r="B23" t="s">
        <v>1292</v>
      </c>
      <c r="C23">
        <v>7527502</v>
      </c>
      <c r="D23">
        <v>752</v>
      </c>
      <c r="E23">
        <v>7502</v>
      </c>
      <c r="F23" s="127">
        <v>551137957502</v>
      </c>
      <c r="G23">
        <v>55113795</v>
      </c>
      <c r="H23" t="s">
        <v>403</v>
      </c>
      <c r="I23" t="s">
        <v>403</v>
      </c>
      <c r="J23" t="e">
        <v>#N/A</v>
      </c>
      <c r="K23" t="s">
        <v>1140</v>
      </c>
      <c r="L23" t="e">
        <v>#N/A</v>
      </c>
      <c r="M23" t="s">
        <v>1119</v>
      </c>
      <c r="N23">
        <v>1137957502</v>
      </c>
      <c r="O23" t="s">
        <v>1120</v>
      </c>
      <c r="P23" t="s">
        <v>1293</v>
      </c>
      <c r="Q23" t="s">
        <v>1294</v>
      </c>
      <c r="R23" t="s">
        <v>1122</v>
      </c>
      <c r="S23" t="s">
        <v>1123</v>
      </c>
      <c r="T23" t="b">
        <v>0</v>
      </c>
      <c r="U23" t="s">
        <v>1124</v>
      </c>
      <c r="V23" t="s">
        <v>1125</v>
      </c>
      <c r="W23" t="e">
        <v>#N/A</v>
      </c>
      <c r="X23" t="e">
        <v>#N/A</v>
      </c>
      <c r="Y23" t="s">
        <v>990</v>
      </c>
      <c r="Z23" t="s">
        <v>1295</v>
      </c>
      <c r="AA23">
        <v>44096.125</v>
      </c>
      <c r="AB23" t="s">
        <v>1144</v>
      </c>
      <c r="AC23">
        <v>45005.640127314815</v>
      </c>
      <c r="AD23" t="s">
        <v>1194</v>
      </c>
      <c r="AE23" t="s">
        <v>1129</v>
      </c>
      <c r="AF23" t="s">
        <v>1130</v>
      </c>
      <c r="AG23" t="e">
        <v>#N/A</v>
      </c>
      <c r="AH23" t="e">
        <v>#N/A</v>
      </c>
      <c r="AI23" t="e">
        <v>#N/A</v>
      </c>
      <c r="AJ23">
        <v>551137957502</v>
      </c>
      <c r="AK23" t="e">
        <v>#N/A</v>
      </c>
      <c r="AM23" t="s">
        <v>1294</v>
      </c>
      <c r="AN23" t="s">
        <v>1150</v>
      </c>
      <c r="AO23" t="e">
        <v>#N/A</v>
      </c>
      <c r="AP23" t="e">
        <v>#N/A</v>
      </c>
      <c r="AQ23">
        <v>7527502</v>
      </c>
      <c r="AR23" t="s">
        <v>1292</v>
      </c>
      <c r="AS23" t="e">
        <v>#N/A</v>
      </c>
      <c r="AT23">
        <v>45164.989814814813</v>
      </c>
      <c r="AU23" t="e">
        <v>#N/A</v>
      </c>
      <c r="AV23">
        <v>0</v>
      </c>
      <c r="AY23" t="e">
        <v>#N/A</v>
      </c>
      <c r="AZ23" t="s">
        <v>991</v>
      </c>
      <c r="BA23" t="s">
        <v>1132</v>
      </c>
      <c r="BB23" t="s">
        <v>1132</v>
      </c>
      <c r="BC23">
        <v>45164.989814814813</v>
      </c>
      <c r="BD23" t="e">
        <v>#N/A</v>
      </c>
      <c r="BE23" t="s">
        <v>1166</v>
      </c>
      <c r="BF23" t="s">
        <v>901</v>
      </c>
      <c r="BG23" t="s">
        <v>1296</v>
      </c>
      <c r="BH23" t="e">
        <v>#N/A</v>
      </c>
      <c r="BJ23" t="e">
        <f>VLOOKUP(F23,'DLS atual'!A:V,22,0)</f>
        <v>#N/A</v>
      </c>
      <c r="BM23" t="e">
        <f>VLOOKUP(F23,'DLS atual'!A:C,3,0)</f>
        <v>#N/A</v>
      </c>
      <c r="BN23" t="e">
        <f>VLOOKUP(F23,'DLS atual'!A:B,2,0)</f>
        <v>#N/A</v>
      </c>
      <c r="BO23">
        <f>VLOOKUP(F23,'UCC User List'!D:D,1,0)</f>
        <v>551137957502</v>
      </c>
    </row>
    <row r="24" spans="1:67" ht="13.5" hidden="1" customHeight="1" x14ac:dyDescent="0.3">
      <c r="A24" t="s">
        <v>1115</v>
      </c>
      <c r="B24" t="s">
        <v>1116</v>
      </c>
      <c r="C24">
        <v>7527510</v>
      </c>
      <c r="D24">
        <v>752</v>
      </c>
      <c r="E24">
        <v>7510</v>
      </c>
      <c r="F24" s="127">
        <v>551137957510</v>
      </c>
      <c r="G24">
        <v>55113795</v>
      </c>
      <c r="H24" t="s">
        <v>403</v>
      </c>
      <c r="I24" t="s">
        <v>403</v>
      </c>
      <c r="J24" t="e">
        <v>#N/A</v>
      </c>
      <c r="K24" t="s">
        <v>1117</v>
      </c>
      <c r="L24" t="s">
        <v>1118</v>
      </c>
      <c r="M24" t="s">
        <v>1119</v>
      </c>
      <c r="N24">
        <v>1137957510</v>
      </c>
      <c r="O24" t="s">
        <v>1120</v>
      </c>
      <c r="P24" t="s">
        <v>1121</v>
      </c>
      <c r="Q24" t="s">
        <v>402</v>
      </c>
      <c r="R24" t="s">
        <v>1122</v>
      </c>
      <c r="S24" t="s">
        <v>1123</v>
      </c>
      <c r="T24" t="b">
        <v>0</v>
      </c>
      <c r="U24" t="s">
        <v>1124</v>
      </c>
      <c r="V24" t="s">
        <v>1125</v>
      </c>
      <c r="W24" t="e">
        <v>#N/A</v>
      </c>
      <c r="X24" t="e">
        <v>#N/A</v>
      </c>
      <c r="Y24" t="s">
        <v>906</v>
      </c>
      <c r="Z24" t="s">
        <v>1126</v>
      </c>
      <c r="AA24">
        <v>44096.125</v>
      </c>
      <c r="AB24" t="s">
        <v>1127</v>
      </c>
      <c r="AC24">
        <v>45041.569282407407</v>
      </c>
      <c r="AD24" t="s">
        <v>1128</v>
      </c>
      <c r="AE24" t="s">
        <v>1129</v>
      </c>
      <c r="AF24" t="s">
        <v>1130</v>
      </c>
      <c r="AG24" t="e">
        <v>#N/A</v>
      </c>
      <c r="AH24" t="e">
        <v>#N/A</v>
      </c>
      <c r="AI24" t="e">
        <v>#N/A</v>
      </c>
      <c r="AJ24">
        <v>551137957510</v>
      </c>
      <c r="AK24" t="e">
        <v>#N/A</v>
      </c>
      <c r="AM24" t="s">
        <v>402</v>
      </c>
      <c r="AN24" t="s">
        <v>1131</v>
      </c>
      <c r="AO24" t="s">
        <v>1118</v>
      </c>
      <c r="AP24" t="e">
        <v>#N/A</v>
      </c>
      <c r="AQ24">
        <v>7527510</v>
      </c>
      <c r="AR24" t="s">
        <v>1116</v>
      </c>
      <c r="AS24" t="e">
        <v>#N/A</v>
      </c>
      <c r="AT24">
        <v>45164.979398148149</v>
      </c>
      <c r="AU24" t="e">
        <v>#N/A</v>
      </c>
      <c r="AV24">
        <v>10252139200</v>
      </c>
      <c r="AY24" t="e">
        <v>#N/A</v>
      </c>
      <c r="AZ24">
        <v>10252139200</v>
      </c>
      <c r="BA24" t="s">
        <v>1132</v>
      </c>
      <c r="BB24" t="s">
        <v>1132</v>
      </c>
      <c r="BC24">
        <v>45164.979398148149</v>
      </c>
      <c r="BD24" t="e">
        <v>#N/A</v>
      </c>
      <c r="BE24" t="s">
        <v>1115</v>
      </c>
      <c r="BF24" t="s">
        <v>901</v>
      </c>
      <c r="BG24" t="s">
        <v>1133</v>
      </c>
      <c r="BH24" t="s">
        <v>1134</v>
      </c>
      <c r="BJ24">
        <f>VLOOKUP(F24,'DLS atual'!A:V,22,0)</f>
        <v>0</v>
      </c>
      <c r="BM24" t="str">
        <f>VLOOKUP(F24,'DLS atual'!A:C,3,0)</f>
        <v>0.0.0.0</v>
      </c>
      <c r="BN24">
        <f>VLOOKUP(F24,'DLS atual'!A:B,2,0)</f>
        <v>3</v>
      </c>
      <c r="BO24">
        <f>VLOOKUP(F24,'UCC User List'!D:D,1,0)</f>
        <v>551137957510</v>
      </c>
    </row>
    <row r="25" spans="1:67" ht="13.5" hidden="1" customHeight="1" x14ac:dyDescent="0.3">
      <c r="A25" t="s">
        <v>1138</v>
      </c>
      <c r="B25" t="s">
        <v>1364</v>
      </c>
      <c r="C25">
        <v>7527512</v>
      </c>
      <c r="D25">
        <v>752</v>
      </c>
      <c r="E25">
        <v>7512</v>
      </c>
      <c r="F25" s="127">
        <v>551137957512</v>
      </c>
      <c r="G25">
        <v>55113795</v>
      </c>
      <c r="H25" t="s">
        <v>403</v>
      </c>
      <c r="I25" t="s">
        <v>403</v>
      </c>
      <c r="J25" t="e">
        <v>#N/A</v>
      </c>
      <c r="K25" t="s">
        <v>1140</v>
      </c>
      <c r="L25" t="e">
        <v>#N/A</v>
      </c>
      <c r="M25" t="s">
        <v>1119</v>
      </c>
      <c r="N25">
        <v>1137957512</v>
      </c>
      <c r="O25" t="s">
        <v>1120</v>
      </c>
      <c r="P25" t="s">
        <v>1365</v>
      </c>
      <c r="Q25" t="s">
        <v>1142</v>
      </c>
      <c r="R25" t="s">
        <v>1122</v>
      </c>
      <c r="S25" t="s">
        <v>1123</v>
      </c>
      <c r="T25" t="b">
        <v>0</v>
      </c>
      <c r="U25" t="s">
        <v>1143</v>
      </c>
      <c r="V25" t="s">
        <v>1125</v>
      </c>
      <c r="W25" t="e">
        <v>#N/A</v>
      </c>
      <c r="X25" t="e">
        <v>#N/A</v>
      </c>
      <c r="Y25" t="s">
        <v>1049</v>
      </c>
      <c r="Z25" t="s">
        <v>1126</v>
      </c>
      <c r="AA25">
        <v>44096.125</v>
      </c>
      <c r="AB25" t="s">
        <v>1144</v>
      </c>
      <c r="AC25">
        <v>45005.640127314815</v>
      </c>
      <c r="AD25" t="s">
        <v>1153</v>
      </c>
      <c r="AE25" t="s">
        <v>1129</v>
      </c>
      <c r="AF25" t="s">
        <v>1130</v>
      </c>
      <c r="AG25" t="e">
        <v>#N/A</v>
      </c>
      <c r="AH25" t="e">
        <v>#N/A</v>
      </c>
      <c r="AI25" t="e">
        <v>#N/A</v>
      </c>
      <c r="AJ25">
        <v>551137957512</v>
      </c>
      <c r="AK25" t="e">
        <v>#N/A</v>
      </c>
      <c r="AM25" t="s">
        <v>1142</v>
      </c>
      <c r="AN25" t="s">
        <v>1131</v>
      </c>
      <c r="AO25" t="e">
        <v>#N/A</v>
      </c>
      <c r="AP25" t="e">
        <v>#N/A</v>
      </c>
      <c r="AQ25">
        <v>7527512</v>
      </c>
      <c r="AR25" t="s">
        <v>1364</v>
      </c>
      <c r="AS25" t="e">
        <v>#N/A</v>
      </c>
      <c r="AT25">
        <v>45148.3515162037</v>
      </c>
      <c r="AU25" t="e">
        <v>#N/A</v>
      </c>
      <c r="AV25">
        <v>0</v>
      </c>
      <c r="AY25" t="e">
        <v>#N/A</v>
      </c>
      <c r="AZ25" t="s">
        <v>1050</v>
      </c>
      <c r="BA25" t="s">
        <v>1132</v>
      </c>
      <c r="BB25" t="s">
        <v>1132</v>
      </c>
      <c r="BC25">
        <v>45148.3515162037</v>
      </c>
      <c r="BD25" t="e">
        <v>#N/A</v>
      </c>
      <c r="BE25" t="s">
        <v>1138</v>
      </c>
      <c r="BF25" t="s">
        <v>901</v>
      </c>
      <c r="BG25" t="s">
        <v>1366</v>
      </c>
      <c r="BH25" t="s">
        <v>1138</v>
      </c>
      <c r="BJ25" t="e">
        <f>VLOOKUP(F25,'DLS atual'!A:V,22,0)</f>
        <v>#N/A</v>
      </c>
      <c r="BM25" t="e">
        <f>VLOOKUP(F25,'DLS atual'!A:C,3,0)</f>
        <v>#N/A</v>
      </c>
      <c r="BN25" t="e">
        <f>VLOOKUP(F25,'DLS atual'!A:B,2,0)</f>
        <v>#N/A</v>
      </c>
      <c r="BO25">
        <f>VLOOKUP(F25,'UCC User List'!D:D,1,0)</f>
        <v>551137957512</v>
      </c>
    </row>
    <row r="26" spans="1:67" ht="13.5" hidden="1" customHeight="1" x14ac:dyDescent="0.3">
      <c r="A26" t="s">
        <v>1138</v>
      </c>
      <c r="B26" t="s">
        <v>1342</v>
      </c>
      <c r="C26">
        <v>7527514</v>
      </c>
      <c r="D26">
        <v>752</v>
      </c>
      <c r="E26">
        <v>7514</v>
      </c>
      <c r="F26" s="127">
        <v>551137957514</v>
      </c>
      <c r="G26">
        <v>55113795</v>
      </c>
      <c r="H26" t="s">
        <v>403</v>
      </c>
      <c r="I26" t="s">
        <v>403</v>
      </c>
      <c r="J26" t="e">
        <v>#N/A</v>
      </c>
      <c r="K26" t="s">
        <v>1140</v>
      </c>
      <c r="L26" t="s">
        <v>1027</v>
      </c>
      <c r="M26" t="s">
        <v>1119</v>
      </c>
      <c r="N26">
        <v>1137957514</v>
      </c>
      <c r="O26" t="s">
        <v>1120</v>
      </c>
      <c r="P26" t="s">
        <v>1330</v>
      </c>
      <c r="Q26" t="s">
        <v>1136</v>
      </c>
      <c r="R26" t="s">
        <v>1122</v>
      </c>
      <c r="S26" t="s">
        <v>1123</v>
      </c>
      <c r="T26" t="b">
        <v>0</v>
      </c>
      <c r="U26" t="s">
        <v>1124</v>
      </c>
      <c r="V26" t="s">
        <v>1125</v>
      </c>
      <c r="W26" t="e">
        <v>#N/A</v>
      </c>
      <c r="X26" t="e">
        <v>#N/A</v>
      </c>
      <c r="Y26" t="s">
        <v>1026</v>
      </c>
      <c r="Z26" t="s">
        <v>1126</v>
      </c>
      <c r="AA26">
        <v>44096.125</v>
      </c>
      <c r="AB26" t="s">
        <v>1144</v>
      </c>
      <c r="AC26">
        <v>45005.640127314815</v>
      </c>
      <c r="AD26" t="s">
        <v>1225</v>
      </c>
      <c r="AE26" t="s">
        <v>1129</v>
      </c>
      <c r="AF26" t="s">
        <v>1130</v>
      </c>
      <c r="AG26" t="e">
        <v>#N/A</v>
      </c>
      <c r="AH26" t="e">
        <v>#N/A</v>
      </c>
      <c r="AI26" t="e">
        <v>#N/A</v>
      </c>
      <c r="AJ26">
        <v>551137957514</v>
      </c>
      <c r="AK26" t="e">
        <v>#N/A</v>
      </c>
      <c r="AM26" t="s">
        <v>1136</v>
      </c>
      <c r="AN26" t="s">
        <v>1131</v>
      </c>
      <c r="AO26" t="s">
        <v>1027</v>
      </c>
      <c r="AP26" t="e">
        <v>#N/A</v>
      </c>
      <c r="AQ26">
        <v>7527514</v>
      </c>
      <c r="AR26" t="s">
        <v>1342</v>
      </c>
      <c r="AS26" t="e">
        <v>#N/A</v>
      </c>
      <c r="AT26">
        <v>45164.978379629632</v>
      </c>
      <c r="AU26" t="e">
        <v>#N/A</v>
      </c>
      <c r="AV26" t="s">
        <v>1027</v>
      </c>
      <c r="AY26" t="e">
        <v>#N/A</v>
      </c>
      <c r="AZ26" t="s">
        <v>1027</v>
      </c>
      <c r="BA26" t="s">
        <v>1132</v>
      </c>
      <c r="BB26" t="s">
        <v>1132</v>
      </c>
      <c r="BC26">
        <v>45164.978379629632</v>
      </c>
      <c r="BD26" t="e">
        <v>#N/A</v>
      </c>
      <c r="BE26" t="s">
        <v>1138</v>
      </c>
      <c r="BF26" t="s">
        <v>901</v>
      </c>
      <c r="BG26" t="s">
        <v>1331</v>
      </c>
      <c r="BH26" t="s">
        <v>1138</v>
      </c>
      <c r="BJ26">
        <f>VLOOKUP(F26,'DLS atual'!A:V,22,0)</f>
        <v>0</v>
      </c>
      <c r="BM26" t="str">
        <f>VLOOKUP(F26,'DLS atual'!A:C,3,0)</f>
        <v>10.252.141.43</v>
      </c>
      <c r="BN26">
        <f>VLOOKUP(F26,'DLS atual'!A:B,2,0)</f>
        <v>11428</v>
      </c>
      <c r="BO26">
        <f>VLOOKUP(F26,'UCC User List'!D:D,1,0)</f>
        <v>551137957514</v>
      </c>
    </row>
    <row r="27" spans="1:67" ht="13.5" hidden="1" customHeight="1" x14ac:dyDescent="0.3">
      <c r="A27" t="s">
        <v>1138</v>
      </c>
      <c r="B27" t="s">
        <v>1162</v>
      </c>
      <c r="C27">
        <v>7527533</v>
      </c>
      <c r="D27">
        <v>752</v>
      </c>
      <c r="E27">
        <v>7533</v>
      </c>
      <c r="F27" s="127">
        <v>551137957533</v>
      </c>
      <c r="G27">
        <v>55113795</v>
      </c>
      <c r="H27" t="s">
        <v>403</v>
      </c>
      <c r="I27" t="s">
        <v>403</v>
      </c>
      <c r="J27" t="e">
        <v>#N/A</v>
      </c>
      <c r="K27" t="s">
        <v>1140</v>
      </c>
      <c r="L27">
        <v>10252139162</v>
      </c>
      <c r="M27" t="s">
        <v>1119</v>
      </c>
      <c r="N27">
        <v>1137957533</v>
      </c>
      <c r="O27" t="s">
        <v>1120</v>
      </c>
      <c r="P27" t="s">
        <v>1163</v>
      </c>
      <c r="Q27" t="s">
        <v>1149</v>
      </c>
      <c r="R27" t="s">
        <v>1122</v>
      </c>
      <c r="S27" t="s">
        <v>1123</v>
      </c>
      <c r="T27" t="b">
        <v>0</v>
      </c>
      <c r="U27" t="s">
        <v>1124</v>
      </c>
      <c r="V27" t="s">
        <v>1125</v>
      </c>
      <c r="W27" t="e">
        <v>#N/A</v>
      </c>
      <c r="X27" t="e">
        <v>#N/A</v>
      </c>
      <c r="Y27" t="s">
        <v>921</v>
      </c>
      <c r="Z27" t="s">
        <v>1126</v>
      </c>
      <c r="AA27">
        <v>44096.212314814817</v>
      </c>
      <c r="AB27" t="s">
        <v>1144</v>
      </c>
      <c r="AC27">
        <v>45005.640127314815</v>
      </c>
      <c r="AD27" t="s">
        <v>1164</v>
      </c>
      <c r="AE27" t="s">
        <v>1129</v>
      </c>
      <c r="AF27" t="s">
        <v>1130</v>
      </c>
      <c r="AG27" t="e">
        <v>#N/A</v>
      </c>
      <c r="AH27" t="e">
        <v>#N/A</v>
      </c>
      <c r="AI27" t="e">
        <v>#N/A</v>
      </c>
      <c r="AJ27">
        <v>551137957533</v>
      </c>
      <c r="AK27" t="e">
        <v>#N/A</v>
      </c>
      <c r="AM27" t="s">
        <v>1149</v>
      </c>
      <c r="AN27" t="s">
        <v>1150</v>
      </c>
      <c r="AO27">
        <v>10252139162</v>
      </c>
      <c r="AP27" t="e">
        <v>#N/A</v>
      </c>
      <c r="AQ27">
        <v>7527533</v>
      </c>
      <c r="AR27" t="s">
        <v>1162</v>
      </c>
      <c r="AS27" t="e">
        <v>#N/A</v>
      </c>
      <c r="AT27">
        <v>45164.978206018517</v>
      </c>
      <c r="AU27" t="e">
        <v>#N/A</v>
      </c>
      <c r="AV27">
        <v>10252139162</v>
      </c>
      <c r="AY27" t="e">
        <v>#N/A</v>
      </c>
      <c r="AZ27">
        <v>10252139162</v>
      </c>
      <c r="BA27" t="s">
        <v>1132</v>
      </c>
      <c r="BB27" t="s">
        <v>1132</v>
      </c>
      <c r="BC27">
        <v>45164.978206018517</v>
      </c>
      <c r="BD27" t="e">
        <v>#N/A</v>
      </c>
      <c r="BE27" t="s">
        <v>1138</v>
      </c>
      <c r="BF27" t="s">
        <v>901</v>
      </c>
      <c r="BG27" t="s">
        <v>1165</v>
      </c>
      <c r="BH27" t="s">
        <v>1138</v>
      </c>
      <c r="BJ27">
        <f>VLOOKUP(F27,'DLS atual'!A:V,22,0)</f>
        <v>0</v>
      </c>
      <c r="BM27">
        <f>VLOOKUP(F27,'DLS atual'!A:C,3,0)</f>
        <v>10252139162</v>
      </c>
      <c r="BN27">
        <f>VLOOKUP(F27,'DLS atual'!A:B,2,0)</f>
        <v>11294</v>
      </c>
      <c r="BO27">
        <f>VLOOKUP(F27,'UCC User List'!D:D,1,0)</f>
        <v>551137957533</v>
      </c>
    </row>
    <row r="28" spans="1:67" ht="13.5" hidden="1" customHeight="1" x14ac:dyDescent="0.3">
      <c r="A28" t="s">
        <v>1138</v>
      </c>
      <c r="B28" t="s">
        <v>1181</v>
      </c>
      <c r="C28">
        <v>7527538</v>
      </c>
      <c r="D28">
        <v>752</v>
      </c>
      <c r="E28">
        <v>7538</v>
      </c>
      <c r="F28" s="127">
        <v>551137957538</v>
      </c>
      <c r="G28">
        <v>55113795</v>
      </c>
      <c r="H28" t="s">
        <v>403</v>
      </c>
      <c r="I28" t="s">
        <v>403</v>
      </c>
      <c r="J28" t="e">
        <v>#N/A</v>
      </c>
      <c r="K28" t="s">
        <v>1140</v>
      </c>
      <c r="L28" t="s">
        <v>928</v>
      </c>
      <c r="M28" t="s">
        <v>1119</v>
      </c>
      <c r="N28">
        <v>1137957538</v>
      </c>
      <c r="O28" t="s">
        <v>1120</v>
      </c>
      <c r="P28" t="s">
        <v>1182</v>
      </c>
      <c r="Q28" t="s">
        <v>1149</v>
      </c>
      <c r="R28" t="s">
        <v>1122</v>
      </c>
      <c r="S28" t="s">
        <v>1123</v>
      </c>
      <c r="T28" t="b">
        <v>0</v>
      </c>
      <c r="U28" t="s">
        <v>1124</v>
      </c>
      <c r="V28" t="s">
        <v>1125</v>
      </c>
      <c r="W28" t="e">
        <v>#N/A</v>
      </c>
      <c r="X28" t="e">
        <v>#N/A</v>
      </c>
      <c r="Y28" t="s">
        <v>927</v>
      </c>
      <c r="Z28" t="s">
        <v>1126</v>
      </c>
      <c r="AA28">
        <v>44096.212314814817</v>
      </c>
      <c r="AB28" t="s">
        <v>1183</v>
      </c>
      <c r="AC28">
        <v>45057.708078703705</v>
      </c>
      <c r="AD28" t="s">
        <v>1128</v>
      </c>
      <c r="AE28" t="s">
        <v>1129</v>
      </c>
      <c r="AF28" t="s">
        <v>1130</v>
      </c>
      <c r="AG28" t="e">
        <v>#N/A</v>
      </c>
      <c r="AH28" t="e">
        <v>#N/A</v>
      </c>
      <c r="AI28" t="e">
        <v>#N/A</v>
      </c>
      <c r="AJ28">
        <v>551137957538</v>
      </c>
      <c r="AK28" t="e">
        <v>#N/A</v>
      </c>
      <c r="AM28" t="s">
        <v>1149</v>
      </c>
      <c r="AN28" t="s">
        <v>1150</v>
      </c>
      <c r="AO28" t="s">
        <v>928</v>
      </c>
      <c r="AP28" t="e">
        <v>#N/A</v>
      </c>
      <c r="AQ28">
        <v>7527538</v>
      </c>
      <c r="AR28" t="s">
        <v>1181</v>
      </c>
      <c r="AS28" t="e">
        <v>#N/A</v>
      </c>
      <c r="AT28">
        <v>45164.973703703705</v>
      </c>
      <c r="AU28" t="e">
        <v>#N/A</v>
      </c>
      <c r="AV28" t="s">
        <v>928</v>
      </c>
      <c r="AY28" t="e">
        <v>#N/A</v>
      </c>
      <c r="AZ28" t="s">
        <v>928</v>
      </c>
      <c r="BA28" t="s">
        <v>1132</v>
      </c>
      <c r="BB28" t="s">
        <v>1132</v>
      </c>
      <c r="BC28">
        <v>45164.973703703705</v>
      </c>
      <c r="BD28" t="e">
        <v>#N/A</v>
      </c>
      <c r="BE28" t="s">
        <v>1138</v>
      </c>
      <c r="BF28" t="s">
        <v>901</v>
      </c>
      <c r="BG28" t="s">
        <v>1184</v>
      </c>
      <c r="BH28" t="s">
        <v>1138</v>
      </c>
      <c r="BJ28">
        <f>VLOOKUP(F28,'DLS atual'!A:V,22,0)</f>
        <v>0</v>
      </c>
      <c r="BM28" t="str">
        <f>VLOOKUP(F28,'DLS atual'!A:C,3,0)</f>
        <v>10.252.139.16</v>
      </c>
      <c r="BN28">
        <f>VLOOKUP(F28,'DLS atual'!A:B,2,0)</f>
        <v>11226</v>
      </c>
      <c r="BO28">
        <f>VLOOKUP(F28,'UCC User List'!D:D,1,0)</f>
        <v>551137957538</v>
      </c>
    </row>
    <row r="29" spans="1:67" ht="13.5" hidden="1" customHeight="1" x14ac:dyDescent="0.3">
      <c r="A29" t="s">
        <v>1138</v>
      </c>
      <c r="B29" t="s">
        <v>1255</v>
      </c>
      <c r="C29">
        <v>7527572</v>
      </c>
      <c r="D29">
        <v>752</v>
      </c>
      <c r="E29">
        <v>7572</v>
      </c>
      <c r="F29" s="127">
        <v>551137957572</v>
      </c>
      <c r="G29">
        <v>55113795</v>
      </c>
      <c r="H29" t="s">
        <v>403</v>
      </c>
      <c r="I29" t="s">
        <v>403</v>
      </c>
      <c r="J29" t="e">
        <v>#N/A</v>
      </c>
      <c r="K29" t="s">
        <v>1140</v>
      </c>
      <c r="L29">
        <v>10252139160</v>
      </c>
      <c r="M29" t="s">
        <v>1119</v>
      </c>
      <c r="N29">
        <v>1137957572</v>
      </c>
      <c r="O29" t="s">
        <v>1120</v>
      </c>
      <c r="P29" t="s">
        <v>1256</v>
      </c>
      <c r="Q29" t="s">
        <v>1149</v>
      </c>
      <c r="R29" t="s">
        <v>1122</v>
      </c>
      <c r="S29" t="s">
        <v>1123</v>
      </c>
      <c r="T29" t="b">
        <v>0</v>
      </c>
      <c r="U29" t="s">
        <v>1143</v>
      </c>
      <c r="V29" t="s">
        <v>1125</v>
      </c>
      <c r="W29" t="e">
        <v>#N/A</v>
      </c>
      <c r="X29" t="e">
        <v>#N/A</v>
      </c>
      <c r="Y29" t="s">
        <v>980</v>
      </c>
      <c r="Z29" t="s">
        <v>1126</v>
      </c>
      <c r="AA29">
        <v>44096.212361111109</v>
      </c>
      <c r="AB29" t="s">
        <v>1127</v>
      </c>
      <c r="AC29">
        <v>45084.669872685183</v>
      </c>
      <c r="AD29" t="s">
        <v>1153</v>
      </c>
      <c r="AE29" t="s">
        <v>1129</v>
      </c>
      <c r="AF29" t="s">
        <v>1130</v>
      </c>
      <c r="AG29" t="e">
        <v>#N/A</v>
      </c>
      <c r="AH29" t="e">
        <v>#N/A</v>
      </c>
      <c r="AI29" t="e">
        <v>#N/A</v>
      </c>
      <c r="AJ29">
        <v>551137957572</v>
      </c>
      <c r="AK29" t="e">
        <v>#N/A</v>
      </c>
      <c r="AM29" t="s">
        <v>1149</v>
      </c>
      <c r="AN29" t="s">
        <v>1150</v>
      </c>
      <c r="AO29">
        <v>10252139160</v>
      </c>
      <c r="AP29" t="e">
        <v>#N/A</v>
      </c>
      <c r="AQ29">
        <v>7527572</v>
      </c>
      <c r="AR29" t="s">
        <v>1255</v>
      </c>
      <c r="AS29" t="e">
        <v>#N/A</v>
      </c>
      <c r="AT29">
        <v>45164.997164351851</v>
      </c>
      <c r="AU29" t="e">
        <v>#N/A</v>
      </c>
      <c r="AV29">
        <v>10252139160</v>
      </c>
      <c r="AY29" t="e">
        <v>#N/A</v>
      </c>
      <c r="AZ29">
        <v>10252139160</v>
      </c>
      <c r="BA29" t="s">
        <v>1132</v>
      </c>
      <c r="BB29" t="s">
        <v>1132</v>
      </c>
      <c r="BC29">
        <v>45164.997164351851</v>
      </c>
      <c r="BD29" t="e">
        <v>#N/A</v>
      </c>
      <c r="BE29" t="s">
        <v>1138</v>
      </c>
      <c r="BF29" t="s">
        <v>901</v>
      </c>
      <c r="BG29" t="e">
        <v>#N/A</v>
      </c>
      <c r="BH29" t="s">
        <v>1138</v>
      </c>
      <c r="BJ29">
        <f>VLOOKUP(F29,'DLS atual'!A:V,22,0)</f>
        <v>0</v>
      </c>
      <c r="BM29">
        <f>VLOOKUP(F29,'DLS atual'!A:C,3,0)</f>
        <v>10252139160</v>
      </c>
      <c r="BN29">
        <f>VLOOKUP(F29,'DLS atual'!A:B,2,0)</f>
        <v>11292</v>
      </c>
      <c r="BO29">
        <f>VLOOKUP(F29,'UCC User List'!D:D,1,0)</f>
        <v>551137957572</v>
      </c>
    </row>
    <row r="30" spans="1:67" ht="13.5" hidden="1" customHeight="1" x14ac:dyDescent="0.3">
      <c r="A30" t="s">
        <v>1138</v>
      </c>
      <c r="B30" t="s">
        <v>1359</v>
      </c>
      <c r="C30">
        <v>7529011</v>
      </c>
      <c r="D30">
        <v>752</v>
      </c>
      <c r="E30">
        <v>9011</v>
      </c>
      <c r="F30" s="127">
        <v>551137959011</v>
      </c>
      <c r="G30">
        <v>55113795</v>
      </c>
      <c r="H30" t="s">
        <v>403</v>
      </c>
      <c r="I30" t="s">
        <v>403</v>
      </c>
      <c r="J30" t="e">
        <v>#N/A</v>
      </c>
      <c r="K30" t="s">
        <v>1140</v>
      </c>
      <c r="L30" t="s">
        <v>1044</v>
      </c>
      <c r="M30" t="s">
        <v>1119</v>
      </c>
      <c r="N30">
        <v>1137959011</v>
      </c>
      <c r="O30" t="s">
        <v>1120</v>
      </c>
      <c r="P30" t="s">
        <v>1360</v>
      </c>
      <c r="Q30" t="s">
        <v>402</v>
      </c>
      <c r="R30" t="s">
        <v>1122</v>
      </c>
      <c r="S30" t="s">
        <v>1123</v>
      </c>
      <c r="T30" t="b">
        <v>0</v>
      </c>
      <c r="U30" t="s">
        <v>1143</v>
      </c>
      <c r="V30" t="s">
        <v>1125</v>
      </c>
      <c r="W30" t="e">
        <v>#N/A</v>
      </c>
      <c r="X30" t="e">
        <v>#N/A</v>
      </c>
      <c r="Y30" t="s">
        <v>1043</v>
      </c>
      <c r="Z30" t="s">
        <v>1126</v>
      </c>
      <c r="AA30">
        <v>44096.125</v>
      </c>
      <c r="AB30" t="s">
        <v>1144</v>
      </c>
      <c r="AC30">
        <v>45005.639699074076</v>
      </c>
      <c r="AD30" t="s">
        <v>1153</v>
      </c>
      <c r="AE30" t="s">
        <v>1129</v>
      </c>
      <c r="AF30" t="s">
        <v>1130</v>
      </c>
      <c r="AG30" t="e">
        <v>#N/A</v>
      </c>
      <c r="AH30" t="e">
        <v>#N/A</v>
      </c>
      <c r="AI30" t="e">
        <v>#N/A</v>
      </c>
      <c r="AJ30">
        <v>551137959011</v>
      </c>
      <c r="AK30" t="e">
        <v>#N/A</v>
      </c>
      <c r="AM30" t="s">
        <v>402</v>
      </c>
      <c r="AN30" t="s">
        <v>1131</v>
      </c>
      <c r="AO30" t="s">
        <v>1044</v>
      </c>
      <c r="AP30" t="e">
        <v>#N/A</v>
      </c>
      <c r="AQ30">
        <v>7529011</v>
      </c>
      <c r="AR30" t="s">
        <v>1359</v>
      </c>
      <c r="AS30" t="e">
        <v>#N/A</v>
      </c>
      <c r="AT30">
        <v>45164.997071759259</v>
      </c>
      <c r="AU30" t="e">
        <v>#N/A</v>
      </c>
      <c r="AV30" t="s">
        <v>1044</v>
      </c>
      <c r="AY30" t="e">
        <v>#N/A</v>
      </c>
      <c r="AZ30" t="s">
        <v>1044</v>
      </c>
      <c r="BA30" t="s">
        <v>1132</v>
      </c>
      <c r="BB30" t="s">
        <v>1132</v>
      </c>
      <c r="BC30">
        <v>45164.997071759259</v>
      </c>
      <c r="BD30" t="e">
        <v>#N/A</v>
      </c>
      <c r="BE30" t="s">
        <v>1138</v>
      </c>
      <c r="BF30" t="s">
        <v>901</v>
      </c>
      <c r="BG30" t="s">
        <v>1361</v>
      </c>
      <c r="BH30" t="s">
        <v>1138</v>
      </c>
      <c r="BJ30">
        <f>VLOOKUP(F30,'DLS atual'!A:V,22,0)</f>
        <v>0</v>
      </c>
      <c r="BM30" t="str">
        <f>VLOOKUP(F30,'DLS atual'!A:C,3,0)</f>
        <v>10.252.141.72</v>
      </c>
      <c r="BN30">
        <f>VLOOKUP(F30,'DLS atual'!A:B,2,0)</f>
        <v>11445</v>
      </c>
      <c r="BO30">
        <f>VLOOKUP(F30,'UCC User List'!D:D,1,0)</f>
        <v>551137959011</v>
      </c>
    </row>
    <row r="31" spans="1:67" ht="13.5" hidden="1" customHeight="1" x14ac:dyDescent="0.3">
      <c r="A31" t="s">
        <v>1138</v>
      </c>
      <c r="B31" t="s">
        <v>1362</v>
      </c>
      <c r="C31">
        <v>7529013</v>
      </c>
      <c r="D31">
        <v>752</v>
      </c>
      <c r="E31">
        <v>9013</v>
      </c>
      <c r="F31" s="127">
        <v>551137959013</v>
      </c>
      <c r="G31">
        <v>55113795</v>
      </c>
      <c r="H31" t="s">
        <v>403</v>
      </c>
      <c r="I31" t="s">
        <v>403</v>
      </c>
      <c r="J31" t="e">
        <v>#N/A</v>
      </c>
      <c r="K31" t="s">
        <v>1140</v>
      </c>
      <c r="L31" t="s">
        <v>1046</v>
      </c>
      <c r="M31" t="s">
        <v>1119</v>
      </c>
      <c r="N31">
        <v>1137959013</v>
      </c>
      <c r="O31" t="s">
        <v>1120</v>
      </c>
      <c r="P31" t="s">
        <v>1289</v>
      </c>
      <c r="Q31" t="s">
        <v>1290</v>
      </c>
      <c r="R31" t="s">
        <v>1122</v>
      </c>
      <c r="S31" t="s">
        <v>1123</v>
      </c>
      <c r="T31" t="b">
        <v>0</v>
      </c>
      <c r="U31" t="s">
        <v>1124</v>
      </c>
      <c r="V31" t="s">
        <v>1125</v>
      </c>
      <c r="W31" t="e">
        <v>#N/A</v>
      </c>
      <c r="X31" t="e">
        <v>#N/A</v>
      </c>
      <c r="Y31" t="s">
        <v>1045</v>
      </c>
      <c r="Z31" t="s">
        <v>1126</v>
      </c>
      <c r="AA31">
        <v>44096.189050925925</v>
      </c>
      <c r="AB31" t="s">
        <v>1144</v>
      </c>
      <c r="AC31">
        <v>45005.639699074076</v>
      </c>
      <c r="AD31" t="s">
        <v>1225</v>
      </c>
      <c r="AE31" t="s">
        <v>1129</v>
      </c>
      <c r="AF31" t="s">
        <v>1130</v>
      </c>
      <c r="AG31" t="e">
        <v>#N/A</v>
      </c>
      <c r="AH31" t="e">
        <v>#N/A</v>
      </c>
      <c r="AI31" t="e">
        <v>#N/A</v>
      </c>
      <c r="AJ31">
        <v>551137959013</v>
      </c>
      <c r="AK31" t="e">
        <v>#N/A</v>
      </c>
      <c r="AM31" t="s">
        <v>1290</v>
      </c>
      <c r="AN31" t="s">
        <v>1131</v>
      </c>
      <c r="AO31" t="s">
        <v>1046</v>
      </c>
      <c r="AP31" t="e">
        <v>#N/A</v>
      </c>
      <c r="AQ31">
        <v>7529013</v>
      </c>
      <c r="AR31" t="s">
        <v>1362</v>
      </c>
      <c r="AS31" t="e">
        <v>#N/A</v>
      </c>
      <c r="AT31">
        <v>45164.998124999998</v>
      </c>
      <c r="AU31" t="e">
        <v>#N/A</v>
      </c>
      <c r="AV31" t="s">
        <v>1046</v>
      </c>
      <c r="AY31" t="e">
        <v>#N/A</v>
      </c>
      <c r="AZ31" t="s">
        <v>1046</v>
      </c>
      <c r="BA31" t="s">
        <v>1132</v>
      </c>
      <c r="BB31" t="s">
        <v>1132</v>
      </c>
      <c r="BC31">
        <v>45164.998124999998</v>
      </c>
      <c r="BD31" t="e">
        <v>#N/A</v>
      </c>
      <c r="BE31" t="s">
        <v>1138</v>
      </c>
      <c r="BF31" t="s">
        <v>901</v>
      </c>
      <c r="BG31" t="s">
        <v>1291</v>
      </c>
      <c r="BH31" t="s">
        <v>1138</v>
      </c>
      <c r="BJ31">
        <f>VLOOKUP(F31,'DLS atual'!A:V,22,0)</f>
        <v>0</v>
      </c>
      <c r="BM31" t="str">
        <f>VLOOKUP(F31,'DLS atual'!A:C,3,0)</f>
        <v>10.252.141.73</v>
      </c>
      <c r="BN31">
        <f>VLOOKUP(F31,'DLS atual'!A:B,2,0)</f>
        <v>11446</v>
      </c>
      <c r="BO31">
        <f>VLOOKUP(F31,'UCC User List'!D:D,1,0)</f>
        <v>551137959013</v>
      </c>
    </row>
    <row r="32" spans="1:67" ht="13.5" hidden="1" customHeight="1" x14ac:dyDescent="0.3">
      <c r="A32" t="s">
        <v>1138</v>
      </c>
      <c r="B32" t="s">
        <v>1173</v>
      </c>
      <c r="C32">
        <v>7529022</v>
      </c>
      <c r="D32">
        <v>752</v>
      </c>
      <c r="E32">
        <v>9022</v>
      </c>
      <c r="F32" s="127">
        <v>551137959022</v>
      </c>
      <c r="G32">
        <v>55113795</v>
      </c>
      <c r="H32" t="s">
        <v>403</v>
      </c>
      <c r="I32" t="s">
        <v>403</v>
      </c>
      <c r="J32" t="e">
        <v>#N/A</v>
      </c>
      <c r="K32" t="s">
        <v>1140</v>
      </c>
      <c r="L32" t="s">
        <v>924</v>
      </c>
      <c r="M32" t="s">
        <v>1119</v>
      </c>
      <c r="N32">
        <v>1137959022</v>
      </c>
      <c r="O32" t="s">
        <v>1120</v>
      </c>
      <c r="P32" t="s">
        <v>1174</v>
      </c>
      <c r="Q32" t="s">
        <v>1149</v>
      </c>
      <c r="R32" t="s">
        <v>1122</v>
      </c>
      <c r="S32" t="s">
        <v>1123</v>
      </c>
      <c r="T32" t="b">
        <v>0</v>
      </c>
      <c r="U32" t="s">
        <v>1124</v>
      </c>
      <c r="V32" t="s">
        <v>1125</v>
      </c>
      <c r="W32" t="e">
        <v>#N/A</v>
      </c>
      <c r="X32" t="e">
        <v>#N/A</v>
      </c>
      <c r="Y32" t="s">
        <v>923</v>
      </c>
      <c r="Z32" t="s">
        <v>1126</v>
      </c>
      <c r="AA32">
        <v>44096.189062500001</v>
      </c>
      <c r="AB32" t="s">
        <v>2650</v>
      </c>
      <c r="AC32">
        <v>45141.375509259262</v>
      </c>
      <c r="AD32" t="s">
        <v>1153</v>
      </c>
      <c r="AE32" t="s">
        <v>1129</v>
      </c>
      <c r="AF32" t="s">
        <v>1130</v>
      </c>
      <c r="AG32" t="e">
        <v>#N/A</v>
      </c>
      <c r="AH32" t="e">
        <v>#N/A</v>
      </c>
      <c r="AI32" t="e">
        <v>#N/A</v>
      </c>
      <c r="AJ32">
        <v>551137959022</v>
      </c>
      <c r="AK32" t="e">
        <v>#N/A</v>
      </c>
      <c r="AM32" t="s">
        <v>1149</v>
      </c>
      <c r="AN32" t="s">
        <v>1150</v>
      </c>
      <c r="AO32" t="s">
        <v>924</v>
      </c>
      <c r="AP32" t="e">
        <v>#N/A</v>
      </c>
      <c r="AQ32">
        <v>7529022</v>
      </c>
      <c r="AR32" t="s">
        <v>1173</v>
      </c>
      <c r="AS32" t="e">
        <v>#N/A</v>
      </c>
      <c r="AT32">
        <v>45164.99009259259</v>
      </c>
      <c r="AU32" t="e">
        <v>#N/A</v>
      </c>
      <c r="AV32" t="s">
        <v>924</v>
      </c>
      <c r="AY32" t="e">
        <v>#N/A</v>
      </c>
      <c r="AZ32" t="s">
        <v>924</v>
      </c>
      <c r="BA32" t="s">
        <v>1132</v>
      </c>
      <c r="BB32" t="s">
        <v>1132</v>
      </c>
      <c r="BC32">
        <v>45164.99009259259</v>
      </c>
      <c r="BD32" t="e">
        <v>#N/A</v>
      </c>
      <c r="BE32" t="s">
        <v>1138</v>
      </c>
      <c r="BF32" t="s">
        <v>901</v>
      </c>
      <c r="BG32" t="s">
        <v>1175</v>
      </c>
      <c r="BH32" t="s">
        <v>1138</v>
      </c>
      <c r="BJ32">
        <f>VLOOKUP(F32,'DLS atual'!A:V,22,0)</f>
        <v>0</v>
      </c>
      <c r="BM32" t="str">
        <f>VLOOKUP(F32,'DLS atual'!A:C,3,0)</f>
        <v>10.252.139.13</v>
      </c>
      <c r="BN32">
        <f>VLOOKUP(F32,'DLS atual'!A:B,2,0)</f>
        <v>11223</v>
      </c>
      <c r="BO32">
        <f>VLOOKUP(F32,'UCC User List'!D:D,1,0)</f>
        <v>551137959022</v>
      </c>
    </row>
    <row r="33" spans="1:67" ht="13.5" hidden="1" customHeight="1" x14ac:dyDescent="0.3">
      <c r="A33" t="s">
        <v>1138</v>
      </c>
      <c r="B33" t="s">
        <v>1374</v>
      </c>
      <c r="C33">
        <v>7529028</v>
      </c>
      <c r="D33">
        <v>752</v>
      </c>
      <c r="E33">
        <v>9028</v>
      </c>
      <c r="F33" s="127">
        <v>551137959028</v>
      </c>
      <c r="G33">
        <v>55113795</v>
      </c>
      <c r="H33" t="s">
        <v>403</v>
      </c>
      <c r="I33" t="s">
        <v>403</v>
      </c>
      <c r="J33" t="e">
        <v>#N/A</v>
      </c>
      <c r="K33" t="s">
        <v>1140</v>
      </c>
      <c r="L33">
        <v>10252141168</v>
      </c>
      <c r="M33" t="s">
        <v>1119</v>
      </c>
      <c r="N33">
        <v>1137959028</v>
      </c>
      <c r="O33" t="s">
        <v>1120</v>
      </c>
      <c r="P33" t="s">
        <v>997</v>
      </c>
      <c r="Q33" t="s">
        <v>1136</v>
      </c>
      <c r="R33" t="s">
        <v>1122</v>
      </c>
      <c r="S33" t="s">
        <v>1123</v>
      </c>
      <c r="T33" t="b">
        <v>0</v>
      </c>
      <c r="U33" t="s">
        <v>1124</v>
      </c>
      <c r="V33" t="s">
        <v>1125</v>
      </c>
      <c r="W33" t="e">
        <v>#N/A</v>
      </c>
      <c r="X33" t="e">
        <v>#N/A</v>
      </c>
      <c r="Y33" t="s">
        <v>912</v>
      </c>
      <c r="Z33" t="s">
        <v>1126</v>
      </c>
      <c r="AA33">
        <v>44096.189074074071</v>
      </c>
      <c r="AB33" t="s">
        <v>1144</v>
      </c>
      <c r="AC33">
        <v>45005.639699074076</v>
      </c>
      <c r="AD33" t="s">
        <v>1153</v>
      </c>
      <c r="AE33" t="s">
        <v>1129</v>
      </c>
      <c r="AF33" t="s">
        <v>1130</v>
      </c>
      <c r="AG33" t="e">
        <v>#N/A</v>
      </c>
      <c r="AH33" t="e">
        <v>#N/A</v>
      </c>
      <c r="AI33" t="e">
        <v>#N/A</v>
      </c>
      <c r="AJ33">
        <v>551137959028</v>
      </c>
      <c r="AK33" t="e">
        <v>#N/A</v>
      </c>
      <c r="AM33" t="s">
        <v>1136</v>
      </c>
      <c r="AN33" t="s">
        <v>1131</v>
      </c>
      <c r="AO33">
        <v>10252141168</v>
      </c>
      <c r="AP33" t="e">
        <v>#N/A</v>
      </c>
      <c r="AQ33">
        <v>7529028</v>
      </c>
      <c r="AR33" t="s">
        <v>1374</v>
      </c>
      <c r="AS33" t="e">
        <v>#N/A</v>
      </c>
      <c r="AT33">
        <v>45164.99428240741</v>
      </c>
      <c r="AU33" t="e">
        <v>#N/A</v>
      </c>
      <c r="AV33">
        <v>10252141168</v>
      </c>
      <c r="AY33" t="e">
        <v>#N/A</v>
      </c>
      <c r="AZ33">
        <v>10252141168</v>
      </c>
      <c r="BA33" t="s">
        <v>1132</v>
      </c>
      <c r="BB33" t="s">
        <v>1132</v>
      </c>
      <c r="BC33">
        <v>45164.99428240741</v>
      </c>
      <c r="BD33" t="e">
        <v>#N/A</v>
      </c>
      <c r="BE33" t="s">
        <v>1138</v>
      </c>
      <c r="BF33" t="s">
        <v>901</v>
      </c>
      <c r="BG33" t="s">
        <v>1137</v>
      </c>
      <c r="BH33" t="s">
        <v>1138</v>
      </c>
      <c r="BJ33">
        <f>VLOOKUP(F33,'DLS atual'!A:V,22,0)</f>
        <v>0</v>
      </c>
      <c r="BM33">
        <f>VLOOKUP(F33,'DLS atual'!A:C,3,0)</f>
        <v>10252141168</v>
      </c>
      <c r="BN33">
        <f>VLOOKUP(F33,'DLS atual'!A:B,2,0)</f>
        <v>11494</v>
      </c>
      <c r="BO33">
        <f>VLOOKUP(F33,'UCC User List'!D:D,1,0)</f>
        <v>551137959028</v>
      </c>
    </row>
    <row r="34" spans="1:67" ht="13.5" hidden="1" customHeight="1" x14ac:dyDescent="0.3">
      <c r="A34" t="s">
        <v>1138</v>
      </c>
      <c r="B34" t="s">
        <v>1265</v>
      </c>
      <c r="C34">
        <v>7529031</v>
      </c>
      <c r="D34">
        <v>752</v>
      </c>
      <c r="E34">
        <v>9031</v>
      </c>
      <c r="F34" s="127">
        <v>551137959031</v>
      </c>
      <c r="G34">
        <v>55113795</v>
      </c>
      <c r="H34" t="s">
        <v>403</v>
      </c>
      <c r="I34" t="s">
        <v>403</v>
      </c>
      <c r="J34" t="e">
        <v>#N/A</v>
      </c>
      <c r="K34" t="s">
        <v>1140</v>
      </c>
      <c r="L34">
        <v>10252139132</v>
      </c>
      <c r="M34" t="s">
        <v>1119</v>
      </c>
      <c r="N34">
        <v>1137959031</v>
      </c>
      <c r="O34" t="s">
        <v>1120</v>
      </c>
      <c r="P34" t="s">
        <v>1266</v>
      </c>
      <c r="Q34" t="s">
        <v>1142</v>
      </c>
      <c r="R34" t="s">
        <v>1122</v>
      </c>
      <c r="S34" t="s">
        <v>1123</v>
      </c>
      <c r="T34" t="b">
        <v>0</v>
      </c>
      <c r="U34" t="s">
        <v>1143</v>
      </c>
      <c r="V34" t="s">
        <v>1125</v>
      </c>
      <c r="W34" t="e">
        <v>#N/A</v>
      </c>
      <c r="X34" t="e">
        <v>#N/A</v>
      </c>
      <c r="Y34" t="s">
        <v>904</v>
      </c>
      <c r="Z34" t="s">
        <v>1126</v>
      </c>
      <c r="AA34">
        <v>44096.189074074071</v>
      </c>
      <c r="AB34" t="s">
        <v>1144</v>
      </c>
      <c r="AC34">
        <v>45005.639699074076</v>
      </c>
      <c r="AD34" t="s">
        <v>1153</v>
      </c>
      <c r="AE34" t="s">
        <v>1129</v>
      </c>
      <c r="AF34" t="s">
        <v>1130</v>
      </c>
      <c r="AG34" t="e">
        <v>#N/A</v>
      </c>
      <c r="AH34" t="e">
        <v>#N/A</v>
      </c>
      <c r="AI34" t="e">
        <v>#N/A</v>
      </c>
      <c r="AJ34">
        <v>551137959031</v>
      </c>
      <c r="AK34" t="e">
        <v>#N/A</v>
      </c>
      <c r="AM34" t="s">
        <v>1142</v>
      </c>
      <c r="AN34" t="s">
        <v>1131</v>
      </c>
      <c r="AO34">
        <v>10252139132</v>
      </c>
      <c r="AP34" t="e">
        <v>#N/A</v>
      </c>
      <c r="AQ34">
        <v>7529031</v>
      </c>
      <c r="AR34" t="s">
        <v>1265</v>
      </c>
      <c r="AS34" t="e">
        <v>#N/A</v>
      </c>
      <c r="AT34">
        <v>45164.980381944442</v>
      </c>
      <c r="AU34" t="e">
        <v>#N/A</v>
      </c>
      <c r="AV34">
        <v>10252139132</v>
      </c>
      <c r="AY34" t="e">
        <v>#N/A</v>
      </c>
      <c r="AZ34">
        <v>10252139132</v>
      </c>
      <c r="BA34" t="s">
        <v>1132</v>
      </c>
      <c r="BB34" t="s">
        <v>1132</v>
      </c>
      <c r="BC34">
        <v>45164.980381944442</v>
      </c>
      <c r="BD34" t="e">
        <v>#N/A</v>
      </c>
      <c r="BE34" t="s">
        <v>1138</v>
      </c>
      <c r="BF34" t="s">
        <v>901</v>
      </c>
      <c r="BG34" t="s">
        <v>1267</v>
      </c>
      <c r="BH34" t="s">
        <v>1138</v>
      </c>
      <c r="BJ34">
        <f>VLOOKUP(F34,'DLS atual'!A:V,22,0)</f>
        <v>0</v>
      </c>
      <c r="BM34">
        <f>VLOOKUP(F34,'DLS atual'!A:C,3,0)</f>
        <v>10252139132</v>
      </c>
      <c r="BN34">
        <f>VLOOKUP(F34,'DLS atual'!A:B,2,0)</f>
        <v>11267</v>
      </c>
      <c r="BO34">
        <f>VLOOKUP(F34,'UCC User List'!D:D,1,0)</f>
        <v>551137959031</v>
      </c>
    </row>
    <row r="35" spans="1:67" ht="13.5" hidden="1" customHeight="1" x14ac:dyDescent="0.3">
      <c r="A35" t="s">
        <v>1138</v>
      </c>
      <c r="B35" t="s">
        <v>1304</v>
      </c>
      <c r="C35">
        <v>7529033</v>
      </c>
      <c r="D35">
        <v>752</v>
      </c>
      <c r="E35">
        <v>9033</v>
      </c>
      <c r="F35" s="127">
        <v>551137959033</v>
      </c>
      <c r="G35">
        <v>55113795</v>
      </c>
      <c r="H35" t="s">
        <v>403</v>
      </c>
      <c r="I35" t="s">
        <v>403</v>
      </c>
      <c r="J35" t="s">
        <v>1305</v>
      </c>
      <c r="K35" t="s">
        <v>1177</v>
      </c>
      <c r="L35">
        <v>10252141129</v>
      </c>
      <c r="M35" t="s">
        <v>1119</v>
      </c>
      <c r="N35">
        <v>1137959033</v>
      </c>
      <c r="O35" t="s">
        <v>1120</v>
      </c>
      <c r="P35" t="s">
        <v>1298</v>
      </c>
      <c r="Q35" t="s">
        <v>1136</v>
      </c>
      <c r="R35" t="s">
        <v>1122</v>
      </c>
      <c r="S35" t="s">
        <v>1123</v>
      </c>
      <c r="T35" t="b">
        <v>0</v>
      </c>
      <c r="U35" t="s">
        <v>1143</v>
      </c>
      <c r="V35" t="s">
        <v>1125</v>
      </c>
      <c r="W35" t="e">
        <v>#N/A</v>
      </c>
      <c r="X35" t="e">
        <v>#N/A</v>
      </c>
      <c r="Y35" t="s">
        <v>1041</v>
      </c>
      <c r="Z35" t="s">
        <v>1126</v>
      </c>
      <c r="AA35">
        <v>44096.189074074071</v>
      </c>
      <c r="AB35" t="s">
        <v>1144</v>
      </c>
      <c r="AC35">
        <v>45005.639699074076</v>
      </c>
      <c r="AD35" t="s">
        <v>1153</v>
      </c>
      <c r="AE35" t="s">
        <v>1129</v>
      </c>
      <c r="AF35" t="s">
        <v>1130</v>
      </c>
      <c r="AG35" t="e">
        <v>#N/A</v>
      </c>
      <c r="AH35" t="e">
        <v>#N/A</v>
      </c>
      <c r="AI35" t="e">
        <v>#N/A</v>
      </c>
      <c r="AJ35">
        <v>551137959033</v>
      </c>
      <c r="AK35" t="e">
        <v>#N/A</v>
      </c>
      <c r="AM35" t="s">
        <v>1136</v>
      </c>
      <c r="AN35" t="s">
        <v>1131</v>
      </c>
      <c r="AO35">
        <v>10252141129</v>
      </c>
      <c r="AP35" t="e">
        <v>#N/A</v>
      </c>
      <c r="AQ35">
        <v>7529033</v>
      </c>
      <c r="AR35" t="s">
        <v>1304</v>
      </c>
      <c r="AS35" t="e">
        <v>#N/A</v>
      </c>
      <c r="AT35">
        <v>45164.990682870368</v>
      </c>
      <c r="AU35" t="e">
        <v>#N/A</v>
      </c>
      <c r="AV35">
        <v>10252141129</v>
      </c>
      <c r="AY35" t="e">
        <v>#N/A</v>
      </c>
      <c r="AZ35" t="s">
        <v>1042</v>
      </c>
      <c r="BA35" t="s">
        <v>1132</v>
      </c>
      <c r="BB35" t="s">
        <v>1132</v>
      </c>
      <c r="BC35">
        <v>45164.990682870368</v>
      </c>
      <c r="BD35">
        <v>45080.944305555553</v>
      </c>
      <c r="BE35" t="s">
        <v>1138</v>
      </c>
      <c r="BF35" t="s">
        <v>901</v>
      </c>
      <c r="BG35" t="s">
        <v>1299</v>
      </c>
      <c r="BH35" t="s">
        <v>1138</v>
      </c>
      <c r="BJ35">
        <f>VLOOKUP(F35,'DLS atual'!A:V,22,0)</f>
        <v>0</v>
      </c>
      <c r="BM35">
        <f>VLOOKUP(F35,'DLS atual'!A:C,3,0)</f>
        <v>10252141129</v>
      </c>
      <c r="BN35">
        <f>VLOOKUP(F35,'DLS atual'!A:B,2,0)</f>
        <v>11458</v>
      </c>
      <c r="BO35">
        <f>VLOOKUP(F35,'UCC User List'!D:D,1,0)</f>
        <v>551137959033</v>
      </c>
    </row>
    <row r="36" spans="1:67" ht="13.5" hidden="1" customHeight="1" x14ac:dyDescent="0.3">
      <c r="A36" t="s">
        <v>1138</v>
      </c>
      <c r="B36" t="s">
        <v>1307</v>
      </c>
      <c r="C36">
        <v>7529034</v>
      </c>
      <c r="D36">
        <v>752</v>
      </c>
      <c r="E36">
        <v>9034</v>
      </c>
      <c r="F36" s="127">
        <v>551137959034</v>
      </c>
      <c r="G36">
        <v>55113795</v>
      </c>
      <c r="H36" t="s">
        <v>403</v>
      </c>
      <c r="I36" t="s">
        <v>403</v>
      </c>
      <c r="J36" t="e">
        <v>#N/A</v>
      </c>
      <c r="K36" t="s">
        <v>1140</v>
      </c>
      <c r="L36" t="s">
        <v>994</v>
      </c>
      <c r="M36" t="s">
        <v>1119</v>
      </c>
      <c r="N36">
        <v>1137959034</v>
      </c>
      <c r="O36" t="s">
        <v>1120</v>
      </c>
      <c r="P36" t="s">
        <v>1308</v>
      </c>
      <c r="Q36" t="s">
        <v>1290</v>
      </c>
      <c r="R36" t="s">
        <v>1122</v>
      </c>
      <c r="S36" t="s">
        <v>1123</v>
      </c>
      <c r="T36" t="b">
        <v>0</v>
      </c>
      <c r="U36" t="s">
        <v>1124</v>
      </c>
      <c r="V36" t="s">
        <v>1125</v>
      </c>
      <c r="W36" t="e">
        <v>#N/A</v>
      </c>
      <c r="X36" t="e">
        <v>#N/A</v>
      </c>
      <c r="Y36" t="s">
        <v>993</v>
      </c>
      <c r="Z36" t="s">
        <v>1126</v>
      </c>
      <c r="AA36">
        <v>44096.125</v>
      </c>
      <c r="AB36" t="s">
        <v>1127</v>
      </c>
      <c r="AC36">
        <v>45075.52239583333</v>
      </c>
      <c r="AD36" t="s">
        <v>1128</v>
      </c>
      <c r="AE36" t="s">
        <v>1129</v>
      </c>
      <c r="AF36" t="s">
        <v>1130</v>
      </c>
      <c r="AG36" t="e">
        <v>#N/A</v>
      </c>
      <c r="AH36" t="e">
        <v>#N/A</v>
      </c>
      <c r="AI36" t="e">
        <v>#N/A</v>
      </c>
      <c r="AJ36">
        <v>551137959034</v>
      </c>
      <c r="AK36" t="e">
        <v>#N/A</v>
      </c>
      <c r="AM36" t="s">
        <v>1290</v>
      </c>
      <c r="AN36" t="s">
        <v>1131</v>
      </c>
      <c r="AO36" t="s">
        <v>994</v>
      </c>
      <c r="AP36" t="e">
        <v>#N/A</v>
      </c>
      <c r="AQ36">
        <v>7529034</v>
      </c>
      <c r="AR36" t="s">
        <v>1307</v>
      </c>
      <c r="AS36" t="e">
        <v>#N/A</v>
      </c>
      <c r="AT36">
        <v>45164.983287037037</v>
      </c>
      <c r="AU36" t="e">
        <v>#N/A</v>
      </c>
      <c r="AV36" t="s">
        <v>994</v>
      </c>
      <c r="AY36" t="e">
        <v>#N/A</v>
      </c>
      <c r="AZ36" t="s">
        <v>994</v>
      </c>
      <c r="BA36" t="s">
        <v>1132</v>
      </c>
      <c r="BB36" t="s">
        <v>1132</v>
      </c>
      <c r="BC36">
        <v>45164.983287037037</v>
      </c>
      <c r="BD36" t="e">
        <v>#N/A</v>
      </c>
      <c r="BE36" t="s">
        <v>1138</v>
      </c>
      <c r="BF36" t="s">
        <v>901</v>
      </c>
      <c r="BG36" t="s">
        <v>1309</v>
      </c>
      <c r="BH36" t="s">
        <v>1138</v>
      </c>
      <c r="BJ36">
        <f>VLOOKUP(F36,'DLS atual'!A:V,22,0)</f>
        <v>0</v>
      </c>
      <c r="BM36" t="str">
        <f>VLOOKUP(F36,'DLS atual'!A:C,3,0)</f>
        <v>10.252.141.11</v>
      </c>
      <c r="BN36">
        <f>VLOOKUP(F36,'DLS atual'!A:B,2,0)</f>
        <v>11408</v>
      </c>
      <c r="BO36">
        <f>VLOOKUP(F36,'UCC User List'!D:D,1,0)</f>
        <v>551137959034</v>
      </c>
    </row>
    <row r="37" spans="1:67" ht="13.5" hidden="1" customHeight="1" x14ac:dyDescent="0.3">
      <c r="A37" t="s">
        <v>1138</v>
      </c>
      <c r="B37" t="s">
        <v>1254</v>
      </c>
      <c r="C37">
        <v>7529035</v>
      </c>
      <c r="D37">
        <v>752</v>
      </c>
      <c r="E37">
        <v>9035</v>
      </c>
      <c r="F37" s="127">
        <v>551137959035</v>
      </c>
      <c r="G37">
        <v>55113795</v>
      </c>
      <c r="H37" t="s">
        <v>403</v>
      </c>
      <c r="I37" t="s">
        <v>403</v>
      </c>
      <c r="J37" t="e">
        <v>#N/A</v>
      </c>
      <c r="K37" t="s">
        <v>1177</v>
      </c>
      <c r="L37" t="s">
        <v>979</v>
      </c>
      <c r="M37" t="s">
        <v>1119</v>
      </c>
      <c r="N37">
        <v>1137959035</v>
      </c>
      <c r="O37" t="s">
        <v>1120</v>
      </c>
      <c r="P37" t="s">
        <v>1208</v>
      </c>
      <c r="Q37" t="s">
        <v>1142</v>
      </c>
      <c r="R37" t="s">
        <v>1122</v>
      </c>
      <c r="S37" t="s">
        <v>1123</v>
      </c>
      <c r="T37" t="b">
        <v>0</v>
      </c>
      <c r="U37" t="s">
        <v>1143</v>
      </c>
      <c r="V37" t="s">
        <v>1125</v>
      </c>
      <c r="W37" t="e">
        <v>#N/A</v>
      </c>
      <c r="X37" t="e">
        <v>#N/A</v>
      </c>
      <c r="Y37" t="s">
        <v>978</v>
      </c>
      <c r="Z37" t="s">
        <v>1126</v>
      </c>
      <c r="AA37">
        <v>44096.189085648148</v>
      </c>
      <c r="AB37" t="s">
        <v>1144</v>
      </c>
      <c r="AC37">
        <v>45005.639699074076</v>
      </c>
      <c r="AD37" t="s">
        <v>1153</v>
      </c>
      <c r="AE37" t="s">
        <v>1129</v>
      </c>
      <c r="AF37" t="s">
        <v>1130</v>
      </c>
      <c r="AG37" t="e">
        <v>#N/A</v>
      </c>
      <c r="AH37" t="e">
        <v>#N/A</v>
      </c>
      <c r="AI37" t="e">
        <v>#N/A</v>
      </c>
      <c r="AJ37">
        <v>551137959035</v>
      </c>
      <c r="AK37" t="e">
        <v>#N/A</v>
      </c>
      <c r="AM37" t="s">
        <v>1142</v>
      </c>
      <c r="AN37" t="s">
        <v>1131</v>
      </c>
      <c r="AO37" t="s">
        <v>979</v>
      </c>
      <c r="AP37" t="e">
        <v>#N/A</v>
      </c>
      <c r="AQ37">
        <v>7529035</v>
      </c>
      <c r="AR37" t="s">
        <v>1254</v>
      </c>
      <c r="AS37" t="e">
        <v>#N/A</v>
      </c>
      <c r="AT37">
        <v>45164.972395833334</v>
      </c>
      <c r="AU37" t="e">
        <v>#N/A</v>
      </c>
      <c r="AV37" t="s">
        <v>979</v>
      </c>
      <c r="AY37" t="e">
        <v>#N/A</v>
      </c>
      <c r="AZ37" t="s">
        <v>979</v>
      </c>
      <c r="BA37" t="s">
        <v>1132</v>
      </c>
      <c r="BB37" t="s">
        <v>1132</v>
      </c>
      <c r="BC37">
        <v>45164.972395833334</v>
      </c>
      <c r="BD37" t="e">
        <v>#N/A</v>
      </c>
      <c r="BE37" t="s">
        <v>1138</v>
      </c>
      <c r="BF37" t="s">
        <v>901</v>
      </c>
      <c r="BG37" t="s">
        <v>1209</v>
      </c>
      <c r="BH37" t="s">
        <v>1138</v>
      </c>
      <c r="BJ37">
        <f>VLOOKUP(F37,'DLS atual'!A:V,22,0)</f>
        <v>0</v>
      </c>
      <c r="BM37" t="str">
        <f>VLOOKUP(F37,'DLS atual'!A:C,3,0)</f>
        <v>10.252.139.75</v>
      </c>
      <c r="BN37">
        <f>VLOOKUP(F37,'DLS atual'!A:B,2,0)</f>
        <v>11256</v>
      </c>
      <c r="BO37">
        <f>VLOOKUP(F37,'UCC User List'!D:D,1,0)</f>
        <v>551137959035</v>
      </c>
    </row>
    <row r="38" spans="1:67" ht="13.5" hidden="1" customHeight="1" x14ac:dyDescent="0.3">
      <c r="A38" t="s">
        <v>1138</v>
      </c>
      <c r="B38" t="s">
        <v>1344</v>
      </c>
      <c r="C38">
        <v>7529037</v>
      </c>
      <c r="D38">
        <v>752</v>
      </c>
      <c r="E38">
        <v>9037</v>
      </c>
      <c r="F38" s="127">
        <v>551137959037</v>
      </c>
      <c r="G38">
        <v>55113795</v>
      </c>
      <c r="H38" t="s">
        <v>403</v>
      </c>
      <c r="I38" t="s">
        <v>403</v>
      </c>
      <c r="J38" t="e">
        <v>#N/A</v>
      </c>
      <c r="K38" t="s">
        <v>1177</v>
      </c>
      <c r="L38">
        <v>10252141180</v>
      </c>
      <c r="M38" t="s">
        <v>1119</v>
      </c>
      <c r="N38">
        <v>1137959037</v>
      </c>
      <c r="O38" t="s">
        <v>1120</v>
      </c>
      <c r="P38" t="s">
        <v>1289</v>
      </c>
      <c r="Q38" t="s">
        <v>1290</v>
      </c>
      <c r="R38" t="s">
        <v>1122</v>
      </c>
      <c r="S38" t="s">
        <v>1123</v>
      </c>
      <c r="T38" t="b">
        <v>0</v>
      </c>
      <c r="U38" t="s">
        <v>1143</v>
      </c>
      <c r="V38" t="s">
        <v>1125</v>
      </c>
      <c r="W38" t="e">
        <v>#N/A</v>
      </c>
      <c r="X38" t="e">
        <v>#N/A</v>
      </c>
      <c r="Y38" t="s">
        <v>1030</v>
      </c>
      <c r="Z38" t="s">
        <v>1126</v>
      </c>
      <c r="AA38">
        <v>44096.189085648148</v>
      </c>
      <c r="AB38" t="s">
        <v>1144</v>
      </c>
      <c r="AC38">
        <v>45005.639699074076</v>
      </c>
      <c r="AD38" t="s">
        <v>1153</v>
      </c>
      <c r="AE38" t="s">
        <v>1129</v>
      </c>
      <c r="AF38" t="s">
        <v>1130</v>
      </c>
      <c r="AG38" t="e">
        <v>#N/A</v>
      </c>
      <c r="AH38" t="e">
        <v>#N/A</v>
      </c>
      <c r="AI38" t="e">
        <v>#N/A</v>
      </c>
      <c r="AJ38">
        <v>551137959037</v>
      </c>
      <c r="AK38" t="e">
        <v>#N/A</v>
      </c>
      <c r="AM38" t="s">
        <v>1290</v>
      </c>
      <c r="AN38" t="s">
        <v>1131</v>
      </c>
      <c r="AO38">
        <v>10252141180</v>
      </c>
      <c r="AP38" t="e">
        <v>#N/A</v>
      </c>
      <c r="AQ38">
        <v>7529037</v>
      </c>
      <c r="AR38" t="s">
        <v>1344</v>
      </c>
      <c r="AS38" t="e">
        <v>#N/A</v>
      </c>
      <c r="AT38">
        <v>45164.97828703704</v>
      </c>
      <c r="AU38" t="e">
        <v>#N/A</v>
      </c>
      <c r="AV38">
        <v>10252141180</v>
      </c>
      <c r="AY38" t="e">
        <v>#N/A</v>
      </c>
      <c r="AZ38">
        <v>10252141180</v>
      </c>
      <c r="BA38" t="s">
        <v>1132</v>
      </c>
      <c r="BB38" t="s">
        <v>1132</v>
      </c>
      <c r="BC38">
        <v>45164.97828703704</v>
      </c>
      <c r="BD38" t="e">
        <v>#N/A</v>
      </c>
      <c r="BE38" t="s">
        <v>1138</v>
      </c>
      <c r="BF38" t="s">
        <v>901</v>
      </c>
      <c r="BG38" t="s">
        <v>1291</v>
      </c>
      <c r="BH38" t="s">
        <v>1138</v>
      </c>
      <c r="BJ38">
        <f>VLOOKUP(F38,'DLS atual'!A:V,22,0)</f>
        <v>0</v>
      </c>
      <c r="BM38">
        <f>VLOOKUP(F38,'DLS atual'!A:C,3,0)</f>
        <v>10252141180</v>
      </c>
      <c r="BN38">
        <f>VLOOKUP(F38,'DLS atual'!A:B,2,0)</f>
        <v>11505</v>
      </c>
      <c r="BO38">
        <f>VLOOKUP(F38,'UCC User List'!D:D,1,0)</f>
        <v>551137959037</v>
      </c>
    </row>
    <row r="39" spans="1:67" ht="13.5" hidden="1" customHeight="1" x14ac:dyDescent="0.3">
      <c r="A39" t="s">
        <v>1138</v>
      </c>
      <c r="B39" t="s">
        <v>1300</v>
      </c>
      <c r="C39">
        <v>7529040</v>
      </c>
      <c r="D39">
        <v>752</v>
      </c>
      <c r="E39">
        <v>9040</v>
      </c>
      <c r="F39" s="127">
        <v>551137959040</v>
      </c>
      <c r="G39">
        <v>55113795</v>
      </c>
      <c r="H39" t="s">
        <v>403</v>
      </c>
      <c r="I39" t="s">
        <v>403</v>
      </c>
      <c r="J39" t="e">
        <v>#N/A</v>
      </c>
      <c r="K39" t="s">
        <v>1140</v>
      </c>
      <c r="L39">
        <v>10252141135</v>
      </c>
      <c r="M39" t="s">
        <v>1119</v>
      </c>
      <c r="N39">
        <v>1137959040</v>
      </c>
      <c r="O39" t="s">
        <v>1120</v>
      </c>
      <c r="P39" t="s">
        <v>1289</v>
      </c>
      <c r="Q39" t="s">
        <v>1290</v>
      </c>
      <c r="R39" t="s">
        <v>1122</v>
      </c>
      <c r="S39" t="s">
        <v>1123</v>
      </c>
      <c r="T39" t="b">
        <v>0</v>
      </c>
      <c r="U39" t="s">
        <v>1124</v>
      </c>
      <c r="V39" t="s">
        <v>1125</v>
      </c>
      <c r="W39" t="e">
        <v>#N/A</v>
      </c>
      <c r="X39" t="e">
        <v>#N/A</v>
      </c>
      <c r="Y39" t="s">
        <v>998</v>
      </c>
      <c r="Z39" t="s">
        <v>1126</v>
      </c>
      <c r="AA39">
        <v>44096.125</v>
      </c>
      <c r="AB39" t="s">
        <v>1144</v>
      </c>
      <c r="AC39">
        <v>45005.639699074076</v>
      </c>
      <c r="AD39" t="s">
        <v>1145</v>
      </c>
      <c r="AE39" t="s">
        <v>1129</v>
      </c>
      <c r="AF39" t="s">
        <v>1130</v>
      </c>
      <c r="AG39" t="e">
        <v>#N/A</v>
      </c>
      <c r="AH39" t="e">
        <v>#N/A</v>
      </c>
      <c r="AI39" t="e">
        <v>#N/A</v>
      </c>
      <c r="AJ39">
        <v>551137959040</v>
      </c>
      <c r="AK39" t="e">
        <v>#N/A</v>
      </c>
      <c r="AM39" t="s">
        <v>1290</v>
      </c>
      <c r="AN39" t="s">
        <v>1131</v>
      </c>
      <c r="AO39">
        <v>10252141135</v>
      </c>
      <c r="AP39" t="e">
        <v>#N/A</v>
      </c>
      <c r="AQ39">
        <v>7529040</v>
      </c>
      <c r="AR39" t="s">
        <v>1300</v>
      </c>
      <c r="AS39" t="e">
        <v>#N/A</v>
      </c>
      <c r="AT39">
        <v>45153.374768518515</v>
      </c>
      <c r="AU39" t="e">
        <v>#N/A</v>
      </c>
      <c r="AV39">
        <v>10252141135</v>
      </c>
      <c r="AY39" t="e">
        <v>#N/A</v>
      </c>
      <c r="AZ39" t="s">
        <v>999</v>
      </c>
      <c r="BA39" t="s">
        <v>1132</v>
      </c>
      <c r="BB39" t="s">
        <v>1132</v>
      </c>
      <c r="BC39">
        <v>45153.374768518515</v>
      </c>
      <c r="BD39" t="e">
        <v>#N/A</v>
      </c>
      <c r="BE39" t="s">
        <v>1138</v>
      </c>
      <c r="BF39" t="s">
        <v>901</v>
      </c>
      <c r="BG39" t="s">
        <v>1291</v>
      </c>
      <c r="BH39" t="s">
        <v>1138</v>
      </c>
      <c r="BJ39">
        <f>VLOOKUP(F39,'DLS atual'!A:V,22,0)</f>
        <v>0</v>
      </c>
      <c r="BM39">
        <f>VLOOKUP(F39,'DLS atual'!A:C,3,0)</f>
        <v>10252141135</v>
      </c>
      <c r="BN39">
        <f>VLOOKUP(F39,'DLS atual'!A:B,2,0)</f>
        <v>11463</v>
      </c>
      <c r="BO39">
        <f>VLOOKUP(F39,'UCC User List'!D:D,1,0)</f>
        <v>551137959040</v>
      </c>
    </row>
    <row r="40" spans="1:67" ht="13.5" hidden="1" customHeight="1" x14ac:dyDescent="0.3">
      <c r="A40" t="s">
        <v>1138</v>
      </c>
      <c r="B40" t="s">
        <v>1210</v>
      </c>
      <c r="C40">
        <v>7529056</v>
      </c>
      <c r="D40">
        <v>752</v>
      </c>
      <c r="E40">
        <v>9056</v>
      </c>
      <c r="F40" s="127">
        <v>551137959056</v>
      </c>
      <c r="G40">
        <v>55113795</v>
      </c>
      <c r="H40" t="s">
        <v>403</v>
      </c>
      <c r="I40" t="s">
        <v>403</v>
      </c>
      <c r="J40" t="e">
        <v>#N/A</v>
      </c>
      <c r="K40" t="s">
        <v>1140</v>
      </c>
      <c r="L40" t="s">
        <v>944</v>
      </c>
      <c r="M40" t="s">
        <v>1119</v>
      </c>
      <c r="N40">
        <v>1137959056</v>
      </c>
      <c r="O40" t="s">
        <v>1120</v>
      </c>
      <c r="P40" t="s">
        <v>1211</v>
      </c>
      <c r="Q40" t="s">
        <v>1212</v>
      </c>
      <c r="R40" t="s">
        <v>1122</v>
      </c>
      <c r="S40" t="s">
        <v>1123</v>
      </c>
      <c r="T40" t="b">
        <v>0</v>
      </c>
      <c r="U40" t="s">
        <v>1143</v>
      </c>
      <c r="V40" t="s">
        <v>1125</v>
      </c>
      <c r="W40" t="e">
        <v>#N/A</v>
      </c>
      <c r="X40" t="e">
        <v>#N/A</v>
      </c>
      <c r="Y40" t="s">
        <v>943</v>
      </c>
      <c r="Z40" t="s">
        <v>1126</v>
      </c>
      <c r="AA40">
        <v>44096.125</v>
      </c>
      <c r="AB40" t="s">
        <v>1144</v>
      </c>
      <c r="AC40">
        <v>45005.639699074076</v>
      </c>
      <c r="AD40" t="s">
        <v>1153</v>
      </c>
      <c r="AE40" t="s">
        <v>1129</v>
      </c>
      <c r="AF40" t="s">
        <v>1130</v>
      </c>
      <c r="AG40" t="e">
        <v>#N/A</v>
      </c>
      <c r="AH40" t="e">
        <v>#N/A</v>
      </c>
      <c r="AI40" t="e">
        <v>#N/A</v>
      </c>
      <c r="AJ40">
        <v>551137959056</v>
      </c>
      <c r="AK40" t="e">
        <v>#N/A</v>
      </c>
      <c r="AM40" t="s">
        <v>1212</v>
      </c>
      <c r="AN40" t="s">
        <v>1131</v>
      </c>
      <c r="AO40" t="s">
        <v>944</v>
      </c>
      <c r="AP40" t="e">
        <v>#N/A</v>
      </c>
      <c r="AQ40">
        <v>7529056</v>
      </c>
      <c r="AR40" t="s">
        <v>1210</v>
      </c>
      <c r="AS40" t="e">
        <v>#N/A</v>
      </c>
      <c r="AT40">
        <v>45164.985462962963</v>
      </c>
      <c r="AU40" t="e">
        <v>#N/A</v>
      </c>
      <c r="AV40" t="s">
        <v>944</v>
      </c>
      <c r="AY40" t="e">
        <v>#N/A</v>
      </c>
      <c r="AZ40" t="s">
        <v>944</v>
      </c>
      <c r="BA40" t="s">
        <v>1132</v>
      </c>
      <c r="BB40" t="s">
        <v>1132</v>
      </c>
      <c r="BC40">
        <v>45164.985462962963</v>
      </c>
      <c r="BD40" t="e">
        <v>#N/A</v>
      </c>
      <c r="BE40" t="s">
        <v>1138</v>
      </c>
      <c r="BF40" t="s">
        <v>901</v>
      </c>
      <c r="BG40" t="s">
        <v>1213</v>
      </c>
      <c r="BH40" t="s">
        <v>1138</v>
      </c>
      <c r="BJ40">
        <f>VLOOKUP(F40,'DLS atual'!A:V,22,0)</f>
        <v>0</v>
      </c>
      <c r="BM40" t="str">
        <f>VLOOKUP(F40,'DLS atual'!A:C,3,0)</f>
        <v>10.252.139.39</v>
      </c>
      <c r="BN40">
        <f>VLOOKUP(F40,'DLS atual'!A:B,2,0)</f>
        <v>11238</v>
      </c>
      <c r="BO40">
        <f>VLOOKUP(F40,'UCC User List'!D:D,1,0)</f>
        <v>551137959056</v>
      </c>
    </row>
    <row r="41" spans="1:67" ht="13.5" hidden="1" customHeight="1" x14ac:dyDescent="0.3">
      <c r="A41" t="s">
        <v>1138</v>
      </c>
      <c r="B41" t="s">
        <v>1329</v>
      </c>
      <c r="C41">
        <v>7529069</v>
      </c>
      <c r="D41">
        <v>752</v>
      </c>
      <c r="E41">
        <v>9069</v>
      </c>
      <c r="F41" s="127">
        <v>551137959069</v>
      </c>
      <c r="G41">
        <v>55113795</v>
      </c>
      <c r="H41" t="s">
        <v>403</v>
      </c>
      <c r="I41" t="s">
        <v>403</v>
      </c>
      <c r="J41" t="s">
        <v>1305</v>
      </c>
      <c r="K41" t="s">
        <v>1177</v>
      </c>
      <c r="L41">
        <v>10252141171</v>
      </c>
      <c r="M41" t="s">
        <v>1119</v>
      </c>
      <c r="N41">
        <v>1137959069</v>
      </c>
      <c r="O41" t="s">
        <v>1120</v>
      </c>
      <c r="P41" t="s">
        <v>2686</v>
      </c>
      <c r="Q41" t="s">
        <v>1136</v>
      </c>
      <c r="R41" t="s">
        <v>1122</v>
      </c>
      <c r="S41" t="s">
        <v>1123</v>
      </c>
      <c r="T41" t="b">
        <v>0</v>
      </c>
      <c r="U41" t="s">
        <v>1143</v>
      </c>
      <c r="V41" t="s">
        <v>1125</v>
      </c>
      <c r="W41" t="e">
        <v>#N/A</v>
      </c>
      <c r="X41" t="e">
        <v>#N/A</v>
      </c>
      <c r="Y41" t="s">
        <v>2687</v>
      </c>
      <c r="Z41" t="s">
        <v>1126</v>
      </c>
      <c r="AA41">
        <v>44096.189131944448</v>
      </c>
      <c r="AB41" t="s">
        <v>1127</v>
      </c>
      <c r="AC41">
        <v>45120.336365740739</v>
      </c>
      <c r="AD41" t="s">
        <v>1153</v>
      </c>
      <c r="AE41" t="s">
        <v>1129</v>
      </c>
      <c r="AF41" t="s">
        <v>1130</v>
      </c>
      <c r="AG41" t="e">
        <v>#N/A</v>
      </c>
      <c r="AH41" t="e">
        <v>#N/A</v>
      </c>
      <c r="AI41" t="e">
        <v>#N/A</v>
      </c>
      <c r="AJ41">
        <v>551137959069</v>
      </c>
      <c r="AK41" t="e">
        <v>#N/A</v>
      </c>
      <c r="AM41" t="s">
        <v>1136</v>
      </c>
      <c r="AN41" t="s">
        <v>1131</v>
      </c>
      <c r="AO41">
        <v>10252141171</v>
      </c>
      <c r="AP41" t="e">
        <v>#N/A</v>
      </c>
      <c r="AQ41">
        <v>7529069</v>
      </c>
      <c r="AR41" t="s">
        <v>1329</v>
      </c>
      <c r="AS41" t="e">
        <v>#N/A</v>
      </c>
      <c r="AT41">
        <v>45164.993993055556</v>
      </c>
      <c r="AU41" t="e">
        <v>#N/A</v>
      </c>
      <c r="AV41">
        <v>10252141171</v>
      </c>
      <c r="AY41" t="e">
        <v>#N/A</v>
      </c>
      <c r="AZ41" t="s">
        <v>1014</v>
      </c>
      <c r="BA41" t="s">
        <v>1132</v>
      </c>
      <c r="BB41" t="s">
        <v>1132</v>
      </c>
      <c r="BC41">
        <v>45164.993993055556</v>
      </c>
      <c r="BD41">
        <v>44908.710104166668</v>
      </c>
      <c r="BE41" t="s">
        <v>1138</v>
      </c>
      <c r="BF41" t="s">
        <v>901</v>
      </c>
      <c r="BG41" t="s">
        <v>2688</v>
      </c>
      <c r="BH41" t="s">
        <v>1138</v>
      </c>
      <c r="BJ41">
        <f>VLOOKUP(F41,'DLS atual'!A:V,22,0)</f>
        <v>0</v>
      </c>
      <c r="BM41">
        <f>VLOOKUP(F41,'DLS atual'!A:C,3,0)</f>
        <v>10252141171</v>
      </c>
      <c r="BN41">
        <f>VLOOKUP(F41,'DLS atual'!A:B,2,0)</f>
        <v>11497</v>
      </c>
      <c r="BO41">
        <f>VLOOKUP(F41,'UCC User List'!D:D,1,0)</f>
        <v>551137959069</v>
      </c>
    </row>
    <row r="42" spans="1:67" ht="13.5" hidden="1" customHeight="1" x14ac:dyDescent="0.3">
      <c r="A42" t="s">
        <v>1138</v>
      </c>
      <c r="B42" t="s">
        <v>1220</v>
      </c>
      <c r="C42">
        <v>7529076</v>
      </c>
      <c r="D42">
        <v>752</v>
      </c>
      <c r="E42">
        <v>9076</v>
      </c>
      <c r="F42" s="127">
        <v>551137959076</v>
      </c>
      <c r="G42">
        <v>55113795</v>
      </c>
      <c r="H42" t="s">
        <v>403</v>
      </c>
      <c r="I42" t="s">
        <v>403</v>
      </c>
      <c r="J42" t="e">
        <v>#N/A</v>
      </c>
      <c r="K42" t="s">
        <v>1140</v>
      </c>
      <c r="L42">
        <v>10252139170</v>
      </c>
      <c r="M42" t="s">
        <v>1119</v>
      </c>
      <c r="N42">
        <v>1137959076</v>
      </c>
      <c r="O42" t="s">
        <v>1120</v>
      </c>
      <c r="P42" t="s">
        <v>1221</v>
      </c>
      <c r="Q42" t="s">
        <v>1142</v>
      </c>
      <c r="R42" t="s">
        <v>1122</v>
      </c>
      <c r="S42" t="s">
        <v>1123</v>
      </c>
      <c r="T42" t="b">
        <v>0</v>
      </c>
      <c r="U42" t="s">
        <v>1143</v>
      </c>
      <c r="V42" t="s">
        <v>1125</v>
      </c>
      <c r="W42" t="e">
        <v>#N/A</v>
      </c>
      <c r="X42" t="e">
        <v>#N/A</v>
      </c>
      <c r="Y42" t="s">
        <v>954</v>
      </c>
      <c r="Z42" t="s">
        <v>1126</v>
      </c>
      <c r="AA42">
        <v>44096.189143518517</v>
      </c>
      <c r="AB42" t="s">
        <v>1144</v>
      </c>
      <c r="AC42">
        <v>45005.639699074076</v>
      </c>
      <c r="AD42" t="s">
        <v>1194</v>
      </c>
      <c r="AE42" t="s">
        <v>1129</v>
      </c>
      <c r="AF42" t="s">
        <v>1130</v>
      </c>
      <c r="AG42" t="e">
        <v>#N/A</v>
      </c>
      <c r="AH42" t="e">
        <v>#N/A</v>
      </c>
      <c r="AI42" t="e">
        <v>#N/A</v>
      </c>
      <c r="AJ42">
        <v>551137959076</v>
      </c>
      <c r="AK42" t="e">
        <v>#N/A</v>
      </c>
      <c r="AM42" t="s">
        <v>1142</v>
      </c>
      <c r="AN42" t="s">
        <v>1131</v>
      </c>
      <c r="AO42">
        <v>10252139170</v>
      </c>
      <c r="AP42" t="e">
        <v>#N/A</v>
      </c>
      <c r="AQ42">
        <v>7529076</v>
      </c>
      <c r="AR42" t="s">
        <v>1220</v>
      </c>
      <c r="AS42" t="e">
        <v>#N/A</v>
      </c>
      <c r="AT42">
        <v>45160.597337962965</v>
      </c>
      <c r="AU42" t="e">
        <v>#N/A</v>
      </c>
      <c r="AV42">
        <v>10252139170</v>
      </c>
      <c r="AY42" t="e">
        <v>#N/A</v>
      </c>
      <c r="AZ42">
        <v>10252139142</v>
      </c>
      <c r="BA42" t="s">
        <v>1132</v>
      </c>
      <c r="BB42" t="s">
        <v>1132</v>
      </c>
      <c r="BC42">
        <v>45160.597337962965</v>
      </c>
      <c r="BD42" t="e">
        <v>#N/A</v>
      </c>
      <c r="BE42" t="s">
        <v>1138</v>
      </c>
      <c r="BF42" t="s">
        <v>901</v>
      </c>
      <c r="BG42" t="s">
        <v>1222</v>
      </c>
      <c r="BH42" t="s">
        <v>1138</v>
      </c>
      <c r="BJ42">
        <f>VLOOKUP(F42,'DLS atual'!A:V,22,0)</f>
        <v>0</v>
      </c>
      <c r="BM42">
        <f>VLOOKUP(F42,'DLS atual'!A:C,3,0)</f>
        <v>10252139170</v>
      </c>
      <c r="BN42">
        <f>VLOOKUP(F42,'DLS atual'!A:B,2,0)</f>
        <v>11302</v>
      </c>
      <c r="BO42">
        <f>VLOOKUP(F42,'UCC User List'!D:D,1,0)</f>
        <v>551137959076</v>
      </c>
    </row>
    <row r="43" spans="1:67" ht="13.5" hidden="1" customHeight="1" x14ac:dyDescent="0.3">
      <c r="A43" t="s">
        <v>1138</v>
      </c>
      <c r="B43" t="s">
        <v>1377</v>
      </c>
      <c r="C43">
        <v>7529079</v>
      </c>
      <c r="D43">
        <v>752</v>
      </c>
      <c r="E43">
        <v>9079</v>
      </c>
      <c r="F43" s="127">
        <v>551137959079</v>
      </c>
      <c r="G43">
        <v>55113795</v>
      </c>
      <c r="H43" t="s">
        <v>403</v>
      </c>
      <c r="I43" t="s">
        <v>403</v>
      </c>
      <c r="J43" t="e">
        <v>#N/A</v>
      </c>
      <c r="K43" t="s">
        <v>1140</v>
      </c>
      <c r="L43">
        <v>10252141131</v>
      </c>
      <c r="M43" t="s">
        <v>1119</v>
      </c>
      <c r="N43">
        <v>1137959079</v>
      </c>
      <c r="O43" t="s">
        <v>1120</v>
      </c>
      <c r="P43" t="s">
        <v>997</v>
      </c>
      <c r="Q43" t="s">
        <v>1136</v>
      </c>
      <c r="R43" t="s">
        <v>1122</v>
      </c>
      <c r="S43" t="s">
        <v>1123</v>
      </c>
      <c r="T43" t="b">
        <v>0</v>
      </c>
      <c r="U43" t="s">
        <v>1124</v>
      </c>
      <c r="V43" t="s">
        <v>1125</v>
      </c>
      <c r="W43" t="e">
        <v>#N/A</v>
      </c>
      <c r="X43" t="e">
        <v>#N/A</v>
      </c>
      <c r="Y43" t="s">
        <v>915</v>
      </c>
      <c r="Z43" t="s">
        <v>1126</v>
      </c>
      <c r="AA43">
        <v>44096.189143518517</v>
      </c>
      <c r="AB43" t="s">
        <v>1144</v>
      </c>
      <c r="AC43">
        <v>45005.639699074076</v>
      </c>
      <c r="AD43" t="s">
        <v>1194</v>
      </c>
      <c r="AE43" t="s">
        <v>1129</v>
      </c>
      <c r="AF43" t="s">
        <v>1130</v>
      </c>
      <c r="AG43" t="e">
        <v>#N/A</v>
      </c>
      <c r="AH43" t="e">
        <v>#N/A</v>
      </c>
      <c r="AI43" t="e">
        <v>#N/A</v>
      </c>
      <c r="AJ43">
        <v>551137959079</v>
      </c>
      <c r="AK43" t="e">
        <v>#N/A</v>
      </c>
      <c r="AM43" t="s">
        <v>1136</v>
      </c>
      <c r="AN43" t="s">
        <v>1131</v>
      </c>
      <c r="AO43">
        <v>10252141131</v>
      </c>
      <c r="AP43" t="e">
        <v>#N/A</v>
      </c>
      <c r="AQ43">
        <v>7529079</v>
      </c>
      <c r="AR43" t="s">
        <v>1377</v>
      </c>
      <c r="AS43" t="e">
        <v>#N/A</v>
      </c>
      <c r="AT43">
        <v>45164.981365740743</v>
      </c>
      <c r="AU43" t="e">
        <v>#N/A</v>
      </c>
      <c r="AV43">
        <v>10252141131</v>
      </c>
      <c r="AY43" t="e">
        <v>#N/A</v>
      </c>
      <c r="AZ43">
        <v>10252141131</v>
      </c>
      <c r="BA43" t="s">
        <v>1132</v>
      </c>
      <c r="BB43" t="s">
        <v>1132</v>
      </c>
      <c r="BC43">
        <v>45164.981365740743</v>
      </c>
      <c r="BD43" t="e">
        <v>#N/A</v>
      </c>
      <c r="BE43" t="s">
        <v>1138</v>
      </c>
      <c r="BF43" t="s">
        <v>901</v>
      </c>
      <c r="BG43" t="s">
        <v>1137</v>
      </c>
      <c r="BH43" t="s">
        <v>1138</v>
      </c>
      <c r="BJ43">
        <f>VLOOKUP(F43,'DLS atual'!A:V,22,0)</f>
        <v>0</v>
      </c>
      <c r="BM43">
        <f>VLOOKUP(F43,'DLS atual'!A:C,3,0)</f>
        <v>10252141131</v>
      </c>
      <c r="BN43">
        <f>VLOOKUP(F43,'DLS atual'!A:B,2,0)</f>
        <v>11460</v>
      </c>
      <c r="BO43">
        <f>VLOOKUP(F43,'UCC User List'!D:D,1,0)</f>
        <v>551137959079</v>
      </c>
    </row>
    <row r="44" spans="1:67" ht="13.5" hidden="1" customHeight="1" x14ac:dyDescent="0.3">
      <c r="A44" t="s">
        <v>1138</v>
      </c>
      <c r="B44" t="s">
        <v>1379</v>
      </c>
      <c r="C44">
        <v>7529087</v>
      </c>
      <c r="D44">
        <v>752</v>
      </c>
      <c r="E44">
        <v>9087</v>
      </c>
      <c r="F44" s="127">
        <v>551137959087</v>
      </c>
      <c r="G44">
        <v>55113795</v>
      </c>
      <c r="H44" t="s">
        <v>403</v>
      </c>
      <c r="I44" t="s">
        <v>403</v>
      </c>
      <c r="J44" t="e">
        <v>#N/A</v>
      </c>
      <c r="K44" t="s">
        <v>1140</v>
      </c>
      <c r="L44">
        <v>10252141183</v>
      </c>
      <c r="M44" t="s">
        <v>1119</v>
      </c>
      <c r="N44">
        <v>1137959087</v>
      </c>
      <c r="O44" t="s">
        <v>1120</v>
      </c>
      <c r="P44" t="s">
        <v>997</v>
      </c>
      <c r="Q44" t="s">
        <v>1136</v>
      </c>
      <c r="R44" t="s">
        <v>1122</v>
      </c>
      <c r="S44" t="s">
        <v>1123</v>
      </c>
      <c r="T44" t="b">
        <v>0</v>
      </c>
      <c r="U44" t="s">
        <v>1124</v>
      </c>
      <c r="V44" t="s">
        <v>1125</v>
      </c>
      <c r="W44" t="e">
        <v>#N/A</v>
      </c>
      <c r="X44" t="e">
        <v>#N/A</v>
      </c>
      <c r="Y44" t="s">
        <v>917</v>
      </c>
      <c r="Z44" t="s">
        <v>1126</v>
      </c>
      <c r="AA44">
        <v>44096.189155092594</v>
      </c>
      <c r="AB44" t="s">
        <v>1144</v>
      </c>
      <c r="AC44">
        <v>45005.639710648145</v>
      </c>
      <c r="AD44" t="s">
        <v>1194</v>
      </c>
      <c r="AE44" t="s">
        <v>1129</v>
      </c>
      <c r="AF44" t="s">
        <v>1130</v>
      </c>
      <c r="AG44" t="e">
        <v>#N/A</v>
      </c>
      <c r="AH44" t="e">
        <v>#N/A</v>
      </c>
      <c r="AI44" t="e">
        <v>#N/A</v>
      </c>
      <c r="AJ44">
        <v>551137959087</v>
      </c>
      <c r="AK44" t="e">
        <v>#N/A</v>
      </c>
      <c r="AM44" t="s">
        <v>1136</v>
      </c>
      <c r="AN44" t="s">
        <v>1131</v>
      </c>
      <c r="AO44">
        <v>10252141183</v>
      </c>
      <c r="AP44" t="e">
        <v>#N/A</v>
      </c>
      <c r="AQ44">
        <v>7529087</v>
      </c>
      <c r="AR44" t="s">
        <v>1379</v>
      </c>
      <c r="AS44" t="e">
        <v>#N/A</v>
      </c>
      <c r="AT44">
        <v>45164.995671296296</v>
      </c>
      <c r="AU44" t="e">
        <v>#N/A</v>
      </c>
      <c r="AV44">
        <v>10252141183</v>
      </c>
      <c r="AY44" t="e">
        <v>#N/A</v>
      </c>
      <c r="AZ44">
        <v>10252141183</v>
      </c>
      <c r="BA44" t="s">
        <v>1132</v>
      </c>
      <c r="BB44" t="s">
        <v>1132</v>
      </c>
      <c r="BC44">
        <v>45164.995671296296</v>
      </c>
      <c r="BD44" t="e">
        <v>#N/A</v>
      </c>
      <c r="BE44" t="s">
        <v>1138</v>
      </c>
      <c r="BF44" t="s">
        <v>901</v>
      </c>
      <c r="BG44" t="s">
        <v>1137</v>
      </c>
      <c r="BH44" t="s">
        <v>1138</v>
      </c>
      <c r="BJ44">
        <f>VLOOKUP(F44,'DLS atual'!A:V,22,0)</f>
        <v>0</v>
      </c>
      <c r="BM44">
        <f>VLOOKUP(F44,'DLS atual'!A:C,3,0)</f>
        <v>10252141183</v>
      </c>
      <c r="BN44">
        <f>VLOOKUP(F44,'DLS atual'!A:B,2,0)</f>
        <v>11508</v>
      </c>
      <c r="BO44">
        <f>VLOOKUP(F44,'UCC User List'!D:D,1,0)</f>
        <v>551137959087</v>
      </c>
    </row>
    <row r="45" spans="1:67" ht="13.5" hidden="1" customHeight="1" x14ac:dyDescent="0.3">
      <c r="A45" t="s">
        <v>1138</v>
      </c>
      <c r="B45" t="s">
        <v>1240</v>
      </c>
      <c r="C45">
        <v>7529090</v>
      </c>
      <c r="D45">
        <v>752</v>
      </c>
      <c r="E45">
        <v>9090</v>
      </c>
      <c r="F45" s="127">
        <v>551137959090</v>
      </c>
      <c r="G45">
        <v>55113795</v>
      </c>
      <c r="H45" t="s">
        <v>403</v>
      </c>
      <c r="I45" t="s">
        <v>403</v>
      </c>
      <c r="J45" t="e">
        <v>#N/A</v>
      </c>
      <c r="K45" t="s">
        <v>1177</v>
      </c>
      <c r="L45" t="s">
        <v>970</v>
      </c>
      <c r="M45" t="s">
        <v>1119</v>
      </c>
      <c r="N45">
        <v>1137959090</v>
      </c>
      <c r="O45" t="s">
        <v>1120</v>
      </c>
      <c r="P45" t="s">
        <v>1241</v>
      </c>
      <c r="Q45" t="s">
        <v>1149</v>
      </c>
      <c r="R45" t="s">
        <v>1122</v>
      </c>
      <c r="S45" t="s">
        <v>1123</v>
      </c>
      <c r="T45" t="b">
        <v>0</v>
      </c>
      <c r="U45" t="s">
        <v>1143</v>
      </c>
      <c r="V45" t="s">
        <v>1125</v>
      </c>
      <c r="W45" t="e">
        <v>#N/A</v>
      </c>
      <c r="X45" t="e">
        <v>#N/A</v>
      </c>
      <c r="Y45" t="s">
        <v>969</v>
      </c>
      <c r="Z45" t="s">
        <v>1126</v>
      </c>
      <c r="AA45">
        <v>44096.189155092594</v>
      </c>
      <c r="AB45" t="s">
        <v>1144</v>
      </c>
      <c r="AC45">
        <v>45005.639710648145</v>
      </c>
      <c r="AD45" t="s">
        <v>1153</v>
      </c>
      <c r="AE45" t="s">
        <v>1129</v>
      </c>
      <c r="AF45" t="s">
        <v>1130</v>
      </c>
      <c r="AG45" t="e">
        <v>#N/A</v>
      </c>
      <c r="AH45" t="e">
        <v>#N/A</v>
      </c>
      <c r="AI45" t="e">
        <v>#N/A</v>
      </c>
      <c r="AJ45">
        <v>551137959090</v>
      </c>
      <c r="AK45" t="e">
        <v>#N/A</v>
      </c>
      <c r="AM45" t="s">
        <v>1149</v>
      </c>
      <c r="AN45" t="s">
        <v>1150</v>
      </c>
      <c r="AO45" t="s">
        <v>970</v>
      </c>
      <c r="AP45" t="e">
        <v>#N/A</v>
      </c>
      <c r="AQ45">
        <v>7529090</v>
      </c>
      <c r="AR45" t="s">
        <v>1240</v>
      </c>
      <c r="AS45" t="e">
        <v>#N/A</v>
      </c>
      <c r="AT45">
        <v>45164.973877314813</v>
      </c>
      <c r="AU45" t="e">
        <v>#N/A</v>
      </c>
      <c r="AV45" t="s">
        <v>970</v>
      </c>
      <c r="AY45" t="e">
        <v>#N/A</v>
      </c>
      <c r="AZ45" t="s">
        <v>970</v>
      </c>
      <c r="BA45" t="s">
        <v>1132</v>
      </c>
      <c r="BB45" t="s">
        <v>1132</v>
      </c>
      <c r="BC45">
        <v>45164.973877314813</v>
      </c>
      <c r="BD45" t="e">
        <v>#N/A</v>
      </c>
      <c r="BE45" t="s">
        <v>1138</v>
      </c>
      <c r="BF45" t="s">
        <v>901</v>
      </c>
      <c r="BG45" t="s">
        <v>1242</v>
      </c>
      <c r="BH45" t="s">
        <v>1138</v>
      </c>
      <c r="BJ45">
        <f>VLOOKUP(F45,'DLS atual'!A:V,22,0)</f>
        <v>0</v>
      </c>
      <c r="BM45" t="str">
        <f>VLOOKUP(F45,'DLS atual'!A:C,3,0)</f>
        <v>10.252.139.64</v>
      </c>
      <c r="BN45">
        <f>VLOOKUP(F45,'DLS atual'!A:B,2,0)</f>
        <v>11253</v>
      </c>
      <c r="BO45">
        <f>VLOOKUP(F45,'UCC User List'!D:D,1,0)</f>
        <v>551137959090</v>
      </c>
    </row>
    <row r="46" spans="1:67" ht="13.5" hidden="1" customHeight="1" x14ac:dyDescent="0.3">
      <c r="A46" t="s">
        <v>1138</v>
      </c>
      <c r="B46" t="s">
        <v>1248</v>
      </c>
      <c r="C46">
        <v>7529101</v>
      </c>
      <c r="D46">
        <v>752</v>
      </c>
      <c r="E46">
        <v>9101</v>
      </c>
      <c r="F46" s="127">
        <v>551137959101</v>
      </c>
      <c r="G46">
        <v>55113795</v>
      </c>
      <c r="H46" t="s">
        <v>403</v>
      </c>
      <c r="I46" t="s">
        <v>403</v>
      </c>
      <c r="J46" t="e">
        <v>#N/A</v>
      </c>
      <c r="K46" t="s">
        <v>1140</v>
      </c>
      <c r="L46" t="s">
        <v>974</v>
      </c>
      <c r="M46" t="s">
        <v>1119</v>
      </c>
      <c r="N46">
        <v>1137959101</v>
      </c>
      <c r="O46" t="s">
        <v>1120</v>
      </c>
      <c r="P46" t="s">
        <v>1249</v>
      </c>
      <c r="Q46" t="s">
        <v>1142</v>
      </c>
      <c r="R46" t="s">
        <v>1122</v>
      </c>
      <c r="S46" t="s">
        <v>1123</v>
      </c>
      <c r="T46" t="b">
        <v>0</v>
      </c>
      <c r="U46" t="s">
        <v>1124</v>
      </c>
      <c r="V46" t="s">
        <v>1125</v>
      </c>
      <c r="W46" t="e">
        <v>#N/A</v>
      </c>
      <c r="X46" t="e">
        <v>#N/A</v>
      </c>
      <c r="Y46" t="s">
        <v>973</v>
      </c>
      <c r="Z46" t="s">
        <v>1126</v>
      </c>
      <c r="AA46">
        <v>44096.189189814817</v>
      </c>
      <c r="AB46" t="s">
        <v>1144</v>
      </c>
      <c r="AC46">
        <v>45005.639710648145</v>
      </c>
      <c r="AD46" t="s">
        <v>1153</v>
      </c>
      <c r="AE46" t="s">
        <v>1129</v>
      </c>
      <c r="AF46" t="s">
        <v>1130</v>
      </c>
      <c r="AG46" t="e">
        <v>#N/A</v>
      </c>
      <c r="AH46" t="e">
        <v>#N/A</v>
      </c>
      <c r="AI46" t="e">
        <v>#N/A</v>
      </c>
      <c r="AJ46">
        <v>551137959101</v>
      </c>
      <c r="AK46" t="e">
        <v>#N/A</v>
      </c>
      <c r="AM46" t="s">
        <v>1142</v>
      </c>
      <c r="AN46" t="s">
        <v>1131</v>
      </c>
      <c r="AO46" t="s">
        <v>974</v>
      </c>
      <c r="AP46" t="e">
        <v>#N/A</v>
      </c>
      <c r="AQ46">
        <v>7529101</v>
      </c>
      <c r="AR46" t="s">
        <v>1248</v>
      </c>
      <c r="AS46" t="e">
        <v>#N/A</v>
      </c>
      <c r="AT46">
        <v>45164.997453703705</v>
      </c>
      <c r="AU46" t="e">
        <v>#N/A</v>
      </c>
      <c r="AV46" t="s">
        <v>974</v>
      </c>
      <c r="AY46" t="e">
        <v>#N/A</v>
      </c>
      <c r="AZ46" t="s">
        <v>974</v>
      </c>
      <c r="BA46" t="s">
        <v>1132</v>
      </c>
      <c r="BB46" t="s">
        <v>1132</v>
      </c>
      <c r="BC46">
        <v>45164.997453703705</v>
      </c>
      <c r="BD46" t="e">
        <v>#N/A</v>
      </c>
      <c r="BE46" t="s">
        <v>1138</v>
      </c>
      <c r="BF46" t="s">
        <v>901</v>
      </c>
      <c r="BG46" t="s">
        <v>1250</v>
      </c>
      <c r="BH46" t="s">
        <v>1138</v>
      </c>
      <c r="BJ46">
        <f>VLOOKUP(F46,'DLS atual'!A:V,22,0)</f>
        <v>0</v>
      </c>
      <c r="BM46" t="str">
        <f>VLOOKUP(F46,'DLS atual'!A:C,3,0)</f>
        <v>10.252.139.67</v>
      </c>
      <c r="BN46">
        <f>VLOOKUP(F46,'DLS atual'!A:B,2,0)</f>
        <v>11255</v>
      </c>
      <c r="BO46">
        <f>VLOOKUP(F46,'UCC User List'!D:D,1,0)</f>
        <v>551137959101</v>
      </c>
    </row>
    <row r="47" spans="1:67" ht="13.5" hidden="1" customHeight="1" x14ac:dyDescent="0.3">
      <c r="A47" t="s">
        <v>1138</v>
      </c>
      <c r="B47" t="s">
        <v>1214</v>
      </c>
      <c r="C47">
        <v>7529102</v>
      </c>
      <c r="D47">
        <v>752</v>
      </c>
      <c r="E47">
        <v>9102</v>
      </c>
      <c r="F47" s="127">
        <v>551137959102</v>
      </c>
      <c r="G47">
        <v>55113795</v>
      </c>
      <c r="H47" t="s">
        <v>403</v>
      </c>
      <c r="I47" t="s">
        <v>403</v>
      </c>
      <c r="J47" t="e">
        <v>#N/A</v>
      </c>
      <c r="K47" t="s">
        <v>1140</v>
      </c>
      <c r="L47">
        <v>10252139166</v>
      </c>
      <c r="M47" t="s">
        <v>1119</v>
      </c>
      <c r="N47">
        <v>1137959102</v>
      </c>
      <c r="O47" t="s">
        <v>1120</v>
      </c>
      <c r="P47" t="s">
        <v>1148</v>
      </c>
      <c r="Q47" t="s">
        <v>1149</v>
      </c>
      <c r="R47" t="s">
        <v>1122</v>
      </c>
      <c r="S47" t="s">
        <v>1123</v>
      </c>
      <c r="T47" t="b">
        <v>0</v>
      </c>
      <c r="U47" t="s">
        <v>1124</v>
      </c>
      <c r="V47" t="s">
        <v>1125</v>
      </c>
      <c r="W47" t="e">
        <v>#N/A</v>
      </c>
      <c r="X47" t="e">
        <v>#N/A</v>
      </c>
      <c r="Y47" t="s">
        <v>947</v>
      </c>
      <c r="Z47" t="s">
        <v>1126</v>
      </c>
      <c r="AA47">
        <v>44096.18917824074</v>
      </c>
      <c r="AB47" t="s">
        <v>1144</v>
      </c>
      <c r="AC47">
        <v>45005.639710648145</v>
      </c>
      <c r="AD47" t="s">
        <v>1194</v>
      </c>
      <c r="AE47" t="s">
        <v>1129</v>
      </c>
      <c r="AF47" t="s">
        <v>1130</v>
      </c>
      <c r="AG47" t="e">
        <v>#N/A</v>
      </c>
      <c r="AH47" t="e">
        <v>#N/A</v>
      </c>
      <c r="AI47" t="e">
        <v>#N/A</v>
      </c>
      <c r="AJ47">
        <v>551137959102</v>
      </c>
      <c r="AK47" t="e">
        <v>#N/A</v>
      </c>
      <c r="AM47" t="s">
        <v>1149</v>
      </c>
      <c r="AN47" t="s">
        <v>1150</v>
      </c>
      <c r="AO47">
        <v>10252139166</v>
      </c>
      <c r="AP47" t="e">
        <v>#N/A</v>
      </c>
      <c r="AQ47">
        <v>7529102</v>
      </c>
      <c r="AR47" t="s">
        <v>1214</v>
      </c>
      <c r="AS47" t="e">
        <v>#N/A</v>
      </c>
      <c r="AT47">
        <v>45164.98505787037</v>
      </c>
      <c r="AU47" t="e">
        <v>#N/A</v>
      </c>
      <c r="AV47">
        <v>10252139166</v>
      </c>
      <c r="AY47" t="e">
        <v>#N/A</v>
      </c>
      <c r="AZ47">
        <v>10252139166</v>
      </c>
      <c r="BA47" t="s">
        <v>1132</v>
      </c>
      <c r="BB47" t="s">
        <v>1132</v>
      </c>
      <c r="BC47">
        <v>45164.98505787037</v>
      </c>
      <c r="BD47" t="e">
        <v>#N/A</v>
      </c>
      <c r="BE47" t="s">
        <v>1138</v>
      </c>
      <c r="BF47" t="s">
        <v>901</v>
      </c>
      <c r="BG47" t="s">
        <v>1151</v>
      </c>
      <c r="BH47" t="s">
        <v>1138</v>
      </c>
      <c r="BJ47">
        <f>VLOOKUP(F47,'DLS atual'!A:V,22,0)</f>
        <v>0</v>
      </c>
      <c r="BM47">
        <f>VLOOKUP(F47,'DLS atual'!A:C,3,0)</f>
        <v>10252139166</v>
      </c>
      <c r="BN47">
        <f>VLOOKUP(F47,'DLS atual'!A:B,2,0)</f>
        <v>11298</v>
      </c>
      <c r="BO47">
        <f>VLOOKUP(F47,'UCC User List'!D:D,1,0)</f>
        <v>551137959102</v>
      </c>
    </row>
    <row r="48" spans="1:67" ht="13.5" hidden="1" customHeight="1" x14ac:dyDescent="0.3">
      <c r="A48" t="s">
        <v>1138</v>
      </c>
      <c r="B48" t="s">
        <v>1371</v>
      </c>
      <c r="C48">
        <v>7529104</v>
      </c>
      <c r="D48">
        <v>752</v>
      </c>
      <c r="E48">
        <v>9104</v>
      </c>
      <c r="F48" s="127">
        <v>551137959104</v>
      </c>
      <c r="G48">
        <v>55113795</v>
      </c>
      <c r="H48" t="s">
        <v>403</v>
      </c>
      <c r="I48" t="s">
        <v>403</v>
      </c>
      <c r="J48" t="e">
        <v>#N/A</v>
      </c>
      <c r="K48" t="s">
        <v>1140</v>
      </c>
      <c r="L48">
        <v>10252141149</v>
      </c>
      <c r="M48" t="s">
        <v>1119</v>
      </c>
      <c r="N48">
        <v>1137959104</v>
      </c>
      <c r="O48" t="s">
        <v>1120</v>
      </c>
      <c r="P48" t="s">
        <v>1289</v>
      </c>
      <c r="Q48" t="s">
        <v>1290</v>
      </c>
      <c r="R48" t="s">
        <v>1122</v>
      </c>
      <c r="S48" t="s">
        <v>1123</v>
      </c>
      <c r="T48" t="b">
        <v>0</v>
      </c>
      <c r="U48" t="s">
        <v>1124</v>
      </c>
      <c r="V48" t="s">
        <v>1125</v>
      </c>
      <c r="W48" t="e">
        <v>#N/A</v>
      </c>
      <c r="X48" t="e">
        <v>#N/A</v>
      </c>
      <c r="Y48" t="s">
        <v>909</v>
      </c>
      <c r="Z48" t="s">
        <v>1126</v>
      </c>
      <c r="AA48">
        <v>44096.189189814817</v>
      </c>
      <c r="AB48" t="s">
        <v>1144</v>
      </c>
      <c r="AC48">
        <v>45005.639710648145</v>
      </c>
      <c r="AD48" t="s">
        <v>1153</v>
      </c>
      <c r="AE48" t="s">
        <v>1129</v>
      </c>
      <c r="AF48" t="s">
        <v>1130</v>
      </c>
      <c r="AG48" t="e">
        <v>#N/A</v>
      </c>
      <c r="AH48" t="e">
        <v>#N/A</v>
      </c>
      <c r="AI48" t="e">
        <v>#N/A</v>
      </c>
      <c r="AJ48">
        <v>551137959104</v>
      </c>
      <c r="AK48" t="e">
        <v>#N/A</v>
      </c>
      <c r="AM48" t="s">
        <v>1290</v>
      </c>
      <c r="AN48" t="s">
        <v>1131</v>
      </c>
      <c r="AO48">
        <v>10252141149</v>
      </c>
      <c r="AP48" t="e">
        <v>#N/A</v>
      </c>
      <c r="AQ48">
        <v>7529104</v>
      </c>
      <c r="AR48" t="s">
        <v>1371</v>
      </c>
      <c r="AS48" t="e">
        <v>#N/A</v>
      </c>
      <c r="AT48">
        <v>45164.988391203704</v>
      </c>
      <c r="AU48" t="e">
        <v>#N/A</v>
      </c>
      <c r="AV48">
        <v>10252141149</v>
      </c>
      <c r="AY48" t="e">
        <v>#N/A</v>
      </c>
      <c r="AZ48">
        <v>10252141149</v>
      </c>
      <c r="BA48" t="s">
        <v>1132</v>
      </c>
      <c r="BB48" t="s">
        <v>1132</v>
      </c>
      <c r="BC48">
        <v>45164.988391203704</v>
      </c>
      <c r="BD48" t="e">
        <v>#N/A</v>
      </c>
      <c r="BE48" t="s">
        <v>1138</v>
      </c>
      <c r="BF48" t="s">
        <v>901</v>
      </c>
      <c r="BG48" t="s">
        <v>1291</v>
      </c>
      <c r="BH48" t="s">
        <v>1138</v>
      </c>
      <c r="BJ48">
        <f>VLOOKUP(F48,'DLS atual'!A:V,22,0)</f>
        <v>0</v>
      </c>
      <c r="BM48">
        <f>VLOOKUP(F48,'DLS atual'!A:C,3,0)</f>
        <v>10252141149</v>
      </c>
      <c r="BN48">
        <f>VLOOKUP(F48,'DLS atual'!A:B,2,0)</f>
        <v>11477</v>
      </c>
      <c r="BO48">
        <f>VLOOKUP(F48,'UCC User List'!D:D,1,0)</f>
        <v>551137959104</v>
      </c>
    </row>
    <row r="49" spans="1:67" ht="13.5" hidden="1" customHeight="1" x14ac:dyDescent="0.3">
      <c r="A49" t="s">
        <v>1166</v>
      </c>
      <c r="B49" t="s">
        <v>1323</v>
      </c>
      <c r="C49">
        <v>7529109</v>
      </c>
      <c r="D49">
        <v>752</v>
      </c>
      <c r="E49">
        <v>9109</v>
      </c>
      <c r="F49" s="127">
        <v>551137959109</v>
      </c>
      <c r="G49">
        <v>55113795</v>
      </c>
      <c r="H49" t="s">
        <v>403</v>
      </c>
      <c r="I49" t="s">
        <v>403</v>
      </c>
      <c r="J49" t="e">
        <v>#N/A</v>
      </c>
      <c r="K49" t="s">
        <v>1140</v>
      </c>
      <c r="L49" t="s">
        <v>1008</v>
      </c>
      <c r="M49" t="s">
        <v>1119</v>
      </c>
      <c r="N49">
        <v>1137959109</v>
      </c>
      <c r="O49" t="s">
        <v>1120</v>
      </c>
      <c r="P49" t="s">
        <v>1324</v>
      </c>
      <c r="Q49" t="s">
        <v>1325</v>
      </c>
      <c r="R49" t="s">
        <v>1122</v>
      </c>
      <c r="S49" t="b">
        <v>1</v>
      </c>
      <c r="T49" t="b">
        <v>0</v>
      </c>
      <c r="U49" t="s">
        <v>1143</v>
      </c>
      <c r="V49" t="b">
        <v>0</v>
      </c>
      <c r="Y49" t="s">
        <v>1007</v>
      </c>
      <c r="Z49" t="s">
        <v>1126</v>
      </c>
      <c r="AA49">
        <v>44096.125</v>
      </c>
      <c r="AB49" t="s">
        <v>1229</v>
      </c>
      <c r="AC49">
        <v>45071.688888888886</v>
      </c>
      <c r="AD49" t="s">
        <v>1153</v>
      </c>
      <c r="AE49" t="s">
        <v>1129</v>
      </c>
      <c r="AF49" t="s">
        <v>1130</v>
      </c>
      <c r="AG49" t="e">
        <v>#N/A</v>
      </c>
      <c r="AH49" t="e">
        <v>#N/A</v>
      </c>
      <c r="AI49" t="e">
        <v>#N/A</v>
      </c>
      <c r="AJ49">
        <v>551137959109</v>
      </c>
      <c r="AK49" t="e">
        <v>#N/A</v>
      </c>
      <c r="AM49" t="s">
        <v>1325</v>
      </c>
      <c r="AN49" t="s">
        <v>1131</v>
      </c>
      <c r="AO49" t="s">
        <v>1008</v>
      </c>
      <c r="AP49" t="e">
        <v>#N/A</v>
      </c>
      <c r="AQ49">
        <v>7529109</v>
      </c>
      <c r="AR49" t="s">
        <v>1323</v>
      </c>
      <c r="AS49" t="e">
        <v>#N/A</v>
      </c>
      <c r="AT49">
        <v>45164.983240740738</v>
      </c>
      <c r="AU49" t="e">
        <v>#N/A</v>
      </c>
      <c r="AV49" t="s">
        <v>1008</v>
      </c>
      <c r="AY49" t="e">
        <v>#N/A</v>
      </c>
      <c r="AZ49" t="s">
        <v>1008</v>
      </c>
      <c r="BA49" t="s">
        <v>1132</v>
      </c>
      <c r="BB49" t="s">
        <v>1132</v>
      </c>
      <c r="BC49">
        <v>45164.983240740738</v>
      </c>
      <c r="BD49" t="e">
        <v>#N/A</v>
      </c>
      <c r="BE49" t="s">
        <v>1166</v>
      </c>
      <c r="BF49" t="s">
        <v>901</v>
      </c>
      <c r="BG49" t="s">
        <v>1326</v>
      </c>
      <c r="BH49" t="e">
        <v>#N/A</v>
      </c>
      <c r="BJ49">
        <f>VLOOKUP(F49,'DLS atual'!A:V,22,0)</f>
        <v>0</v>
      </c>
      <c r="BM49" t="str">
        <f>VLOOKUP(F49,'DLS atual'!A:C,3,0)</f>
        <v>10.252.141.26</v>
      </c>
      <c r="BN49">
        <f>VLOOKUP(F49,'DLS atual'!A:B,2,0)</f>
        <v>11416</v>
      </c>
      <c r="BO49">
        <f>VLOOKUP(F49,'UCC User List'!D:D,1,0)</f>
        <v>551137959109</v>
      </c>
    </row>
    <row r="50" spans="1:67" ht="13.5" customHeight="1" x14ac:dyDescent="0.3">
      <c r="A50" t="s">
        <v>1138</v>
      </c>
      <c r="B50" t="s">
        <v>1206</v>
      </c>
      <c r="C50">
        <v>7529111</v>
      </c>
      <c r="D50">
        <v>752</v>
      </c>
      <c r="E50">
        <v>9111</v>
      </c>
      <c r="F50" s="127">
        <v>551137959111</v>
      </c>
      <c r="G50">
        <v>55113795</v>
      </c>
      <c r="H50" t="s">
        <v>403</v>
      </c>
      <c r="I50" t="s">
        <v>403</v>
      </c>
      <c r="J50" t="e">
        <v>#N/A</v>
      </c>
      <c r="K50" t="s">
        <v>1177</v>
      </c>
      <c r="L50" t="s">
        <v>941</v>
      </c>
      <c r="M50" t="s">
        <v>1119</v>
      </c>
      <c r="N50">
        <v>1137959111</v>
      </c>
      <c r="O50" t="s">
        <v>1120</v>
      </c>
      <c r="P50" t="s">
        <v>608</v>
      </c>
      <c r="Q50" t="s">
        <v>2694</v>
      </c>
      <c r="R50" t="s">
        <v>1122</v>
      </c>
      <c r="S50" t="s">
        <v>1123</v>
      </c>
      <c r="T50" t="b">
        <v>0</v>
      </c>
      <c r="U50" t="s">
        <v>1124</v>
      </c>
      <c r="V50" t="s">
        <v>1125</v>
      </c>
      <c r="W50" t="e">
        <v>#N/A</v>
      </c>
      <c r="X50" t="e">
        <v>#N/A</v>
      </c>
      <c r="Y50" t="s">
        <v>2695</v>
      </c>
      <c r="Z50" t="s">
        <v>1126</v>
      </c>
      <c r="AA50">
        <v>44096.125</v>
      </c>
      <c r="AB50" t="s">
        <v>1127</v>
      </c>
      <c r="AC50">
        <v>45142.401261574072</v>
      </c>
      <c r="AD50" t="s">
        <v>1153</v>
      </c>
      <c r="AE50" t="s">
        <v>1129</v>
      </c>
      <c r="AF50" t="s">
        <v>1130</v>
      </c>
      <c r="AG50" t="e">
        <v>#N/A</v>
      </c>
      <c r="AH50" t="e">
        <v>#N/A</v>
      </c>
      <c r="AI50" t="e">
        <v>#N/A</v>
      </c>
      <c r="AJ50">
        <v>551137959111</v>
      </c>
      <c r="AK50" t="e">
        <v>#N/A</v>
      </c>
      <c r="AM50" t="s">
        <v>2694</v>
      </c>
      <c r="AN50" t="s">
        <v>1150</v>
      </c>
      <c r="AO50" t="s">
        <v>941</v>
      </c>
      <c r="AP50" t="e">
        <v>#N/A</v>
      </c>
      <c r="AQ50">
        <v>7529111</v>
      </c>
      <c r="AR50" t="s">
        <v>1206</v>
      </c>
      <c r="AS50" t="e">
        <v>#N/A</v>
      </c>
      <c r="AT50">
        <v>45164.999942129631</v>
      </c>
      <c r="AU50" t="e">
        <v>#N/A</v>
      </c>
      <c r="AV50" t="s">
        <v>941</v>
      </c>
      <c r="AY50" t="e">
        <v>#N/A</v>
      </c>
      <c r="AZ50" t="s">
        <v>941</v>
      </c>
      <c r="BA50" t="s">
        <v>1132</v>
      </c>
      <c r="BB50" t="s">
        <v>1132</v>
      </c>
      <c r="BC50">
        <v>45164.999942129631</v>
      </c>
      <c r="BD50" t="e">
        <v>#N/A</v>
      </c>
      <c r="BE50" t="s">
        <v>1138</v>
      </c>
      <c r="BF50" t="s">
        <v>901</v>
      </c>
      <c r="BG50" t="e">
        <v>#N/A</v>
      </c>
      <c r="BH50" t="s">
        <v>1138</v>
      </c>
      <c r="BJ50">
        <f>VLOOKUP(F50,'DLS atual'!A:V,22,0)</f>
        <v>1</v>
      </c>
      <c r="BM50" t="str">
        <f>VLOOKUP(F50,'DLS atual'!A:C,3,0)</f>
        <v>10.252.139.36</v>
      </c>
      <c r="BN50">
        <f>VLOOKUP(F50,'DLS atual'!A:B,2,0)</f>
        <v>11236</v>
      </c>
      <c r="BO50">
        <f>VLOOKUP(F50,'UCC User List'!D:D,1,0)</f>
        <v>551137959111</v>
      </c>
    </row>
    <row r="51" spans="1:67" ht="13.5" hidden="1" customHeight="1" x14ac:dyDescent="0.3">
      <c r="A51" t="s">
        <v>1138</v>
      </c>
      <c r="B51" t="s">
        <v>1269</v>
      </c>
      <c r="C51">
        <v>7529117</v>
      </c>
      <c r="D51">
        <v>752</v>
      </c>
      <c r="E51">
        <v>9117</v>
      </c>
      <c r="F51" s="127">
        <v>551137959117</v>
      </c>
      <c r="G51">
        <v>55113795</v>
      </c>
      <c r="H51" t="s">
        <v>403</v>
      </c>
      <c r="I51" t="s">
        <v>403</v>
      </c>
      <c r="J51" t="e">
        <v>#N/A</v>
      </c>
      <c r="K51" t="s">
        <v>1140</v>
      </c>
      <c r="L51" t="s">
        <v>987</v>
      </c>
      <c r="M51" t="s">
        <v>1119</v>
      </c>
      <c r="N51">
        <v>1137959117</v>
      </c>
      <c r="O51" t="s">
        <v>1120</v>
      </c>
      <c r="P51" t="s">
        <v>1270</v>
      </c>
      <c r="Q51" t="s">
        <v>1271</v>
      </c>
      <c r="R51" t="s">
        <v>1122</v>
      </c>
      <c r="S51" t="s">
        <v>1123</v>
      </c>
      <c r="T51" t="b">
        <v>0</v>
      </c>
      <c r="U51" t="s">
        <v>1124</v>
      </c>
      <c r="V51" t="s">
        <v>1125</v>
      </c>
      <c r="W51" t="e">
        <v>#N/A</v>
      </c>
      <c r="X51" t="e">
        <v>#N/A</v>
      </c>
      <c r="Y51" t="s">
        <v>986</v>
      </c>
      <c r="Z51" t="s">
        <v>1126</v>
      </c>
      <c r="AA51">
        <v>44096.189212962963</v>
      </c>
      <c r="AB51" t="s">
        <v>2650</v>
      </c>
      <c r="AC51">
        <v>45141.375509259262</v>
      </c>
      <c r="AD51" t="s">
        <v>1153</v>
      </c>
      <c r="AE51" t="s">
        <v>1129</v>
      </c>
      <c r="AF51" t="s">
        <v>1130</v>
      </c>
      <c r="AG51" t="e">
        <v>#N/A</v>
      </c>
      <c r="AH51" t="e">
        <v>#N/A</v>
      </c>
      <c r="AI51">
        <v>551137959117</v>
      </c>
      <c r="AJ51">
        <v>551137959117</v>
      </c>
      <c r="AK51" t="e">
        <v>#N/A</v>
      </c>
      <c r="AM51" t="s">
        <v>1271</v>
      </c>
      <c r="AN51" t="s">
        <v>1272</v>
      </c>
      <c r="AO51" t="s">
        <v>987</v>
      </c>
      <c r="AP51" t="e">
        <v>#N/A</v>
      </c>
      <c r="AQ51">
        <v>7529117</v>
      </c>
      <c r="AR51" t="s">
        <v>1269</v>
      </c>
      <c r="AS51" t="e">
        <v>#N/A</v>
      </c>
      <c r="AT51">
        <v>45164.97388888889</v>
      </c>
      <c r="AU51" t="e">
        <v>#N/A</v>
      </c>
      <c r="AV51" t="s">
        <v>987</v>
      </c>
      <c r="AY51" t="e">
        <v>#N/A</v>
      </c>
      <c r="AZ51" t="s">
        <v>987</v>
      </c>
      <c r="BA51" t="s">
        <v>1132</v>
      </c>
      <c r="BB51" t="s">
        <v>1132</v>
      </c>
      <c r="BC51">
        <v>45164.97388888889</v>
      </c>
      <c r="BD51" t="e">
        <v>#N/A</v>
      </c>
      <c r="BE51" t="s">
        <v>1138</v>
      </c>
      <c r="BF51" t="s">
        <v>901</v>
      </c>
      <c r="BG51" t="s">
        <v>1273</v>
      </c>
      <c r="BH51" t="s">
        <v>1138</v>
      </c>
      <c r="BJ51">
        <f>VLOOKUP(F51,'DLS atual'!A:V,22,0)</f>
        <v>0</v>
      </c>
      <c r="BM51" t="str">
        <f>VLOOKUP(F51,'DLS atual'!A:C,3,0)</f>
        <v>10.252.140.6</v>
      </c>
      <c r="BN51">
        <f>VLOOKUP(F51,'DLS atual'!A:B,2,0)</f>
        <v>11306</v>
      </c>
      <c r="BO51">
        <f>VLOOKUP(F51,'UCC User List'!D:D,1,0)</f>
        <v>551137959117</v>
      </c>
    </row>
    <row r="52" spans="1:67" ht="13.5" hidden="1" customHeight="1" x14ac:dyDescent="0.3">
      <c r="A52" t="s">
        <v>1138</v>
      </c>
      <c r="B52" t="s">
        <v>1147</v>
      </c>
      <c r="C52">
        <v>7529124</v>
      </c>
      <c r="D52">
        <v>752</v>
      </c>
      <c r="E52">
        <v>9124</v>
      </c>
      <c r="F52" s="127">
        <v>551137959124</v>
      </c>
      <c r="G52">
        <v>55113795</v>
      </c>
      <c r="H52" t="s">
        <v>403</v>
      </c>
      <c r="I52" t="s">
        <v>403</v>
      </c>
      <c r="J52" t="e">
        <v>#N/A</v>
      </c>
      <c r="K52" t="s">
        <v>1140</v>
      </c>
      <c r="L52">
        <v>10252139165</v>
      </c>
      <c r="M52" t="s">
        <v>1119</v>
      </c>
      <c r="N52">
        <v>1137959124</v>
      </c>
      <c r="O52" t="s">
        <v>1120</v>
      </c>
      <c r="P52" t="s">
        <v>1148</v>
      </c>
      <c r="Q52" t="s">
        <v>1149</v>
      </c>
      <c r="R52" t="s">
        <v>1122</v>
      </c>
      <c r="S52" t="s">
        <v>1123</v>
      </c>
      <c r="T52" t="b">
        <v>0</v>
      </c>
      <c r="U52" t="s">
        <v>1124</v>
      </c>
      <c r="V52" t="s">
        <v>1125</v>
      </c>
      <c r="W52" t="e">
        <v>#N/A</v>
      </c>
      <c r="X52" t="e">
        <v>#N/A</v>
      </c>
      <c r="Y52" t="s">
        <v>935</v>
      </c>
      <c r="Z52" t="s">
        <v>1126</v>
      </c>
      <c r="AA52">
        <v>44096.187615740739</v>
      </c>
      <c r="AB52" t="s">
        <v>1144</v>
      </c>
      <c r="AC52">
        <v>45005.639710648145</v>
      </c>
      <c r="AD52" t="s">
        <v>1128</v>
      </c>
      <c r="AE52" t="s">
        <v>1129</v>
      </c>
      <c r="AF52" t="s">
        <v>1130</v>
      </c>
      <c r="AG52" t="e">
        <v>#N/A</v>
      </c>
      <c r="AH52" t="e">
        <v>#N/A</v>
      </c>
      <c r="AI52" t="e">
        <v>#N/A</v>
      </c>
      <c r="AJ52">
        <v>551137959124</v>
      </c>
      <c r="AK52" t="e">
        <v>#N/A</v>
      </c>
      <c r="AM52" t="s">
        <v>1149</v>
      </c>
      <c r="AN52" t="s">
        <v>1150</v>
      </c>
      <c r="AO52">
        <v>10252139165</v>
      </c>
      <c r="AP52" t="e">
        <v>#N/A</v>
      </c>
      <c r="AQ52">
        <v>7529124</v>
      </c>
      <c r="AR52" t="s">
        <v>1147</v>
      </c>
      <c r="AS52" t="e">
        <v>#N/A</v>
      </c>
      <c r="AT52">
        <v>45164.985983796294</v>
      </c>
      <c r="AU52" t="e">
        <v>#N/A</v>
      </c>
      <c r="AV52">
        <v>10252139165</v>
      </c>
      <c r="AY52" t="e">
        <v>#N/A</v>
      </c>
      <c r="AZ52">
        <v>10252139165</v>
      </c>
      <c r="BA52" t="s">
        <v>1132</v>
      </c>
      <c r="BB52" t="s">
        <v>1132</v>
      </c>
      <c r="BC52">
        <v>45164.985983796294</v>
      </c>
      <c r="BD52" t="e">
        <v>#N/A</v>
      </c>
      <c r="BE52" t="s">
        <v>1138</v>
      </c>
      <c r="BF52" t="s">
        <v>901</v>
      </c>
      <c r="BG52" t="s">
        <v>1151</v>
      </c>
      <c r="BH52" t="s">
        <v>1138</v>
      </c>
      <c r="BJ52">
        <f>VLOOKUP(F52,'DLS atual'!A:V,22,0)</f>
        <v>0</v>
      </c>
      <c r="BM52">
        <f>VLOOKUP(F52,'DLS atual'!A:C,3,0)</f>
        <v>10252139165</v>
      </c>
      <c r="BN52">
        <f>VLOOKUP(F52,'DLS atual'!A:B,2,0)</f>
        <v>11297</v>
      </c>
      <c r="BO52">
        <f>VLOOKUP(F52,'UCC User List'!D:D,1,0)</f>
        <v>551137959124</v>
      </c>
    </row>
    <row r="53" spans="1:67" ht="13.5" hidden="1" customHeight="1" x14ac:dyDescent="0.3">
      <c r="A53" t="s">
        <v>1138</v>
      </c>
      <c r="B53" t="s">
        <v>1238</v>
      </c>
      <c r="C53">
        <v>7529130</v>
      </c>
      <c r="D53">
        <v>752</v>
      </c>
      <c r="E53">
        <v>9130</v>
      </c>
      <c r="F53" s="127">
        <v>551137959130</v>
      </c>
      <c r="G53">
        <v>55113795</v>
      </c>
      <c r="H53" t="s">
        <v>403</v>
      </c>
      <c r="I53" t="s">
        <v>403</v>
      </c>
      <c r="J53" t="e">
        <v>#N/A</v>
      </c>
      <c r="K53" t="s">
        <v>1140</v>
      </c>
      <c r="L53" t="s">
        <v>968</v>
      </c>
      <c r="M53" t="s">
        <v>1119</v>
      </c>
      <c r="N53">
        <v>1137959130</v>
      </c>
      <c r="O53" t="s">
        <v>1120</v>
      </c>
      <c r="P53" t="s">
        <v>1164</v>
      </c>
      <c r="Q53" t="s">
        <v>1239</v>
      </c>
      <c r="R53" t="s">
        <v>1122</v>
      </c>
      <c r="S53" t="s">
        <v>1123</v>
      </c>
      <c r="T53" t="b">
        <v>0</v>
      </c>
      <c r="U53" t="s">
        <v>1124</v>
      </c>
      <c r="V53" t="s">
        <v>1125</v>
      </c>
      <c r="W53" t="e">
        <v>#N/A</v>
      </c>
      <c r="X53" t="e">
        <v>#N/A</v>
      </c>
      <c r="Y53" t="s">
        <v>967</v>
      </c>
      <c r="Z53" t="s">
        <v>1126</v>
      </c>
      <c r="AA53">
        <v>44096.18922453704</v>
      </c>
      <c r="AB53" t="s">
        <v>1144</v>
      </c>
      <c r="AC53">
        <v>45005.639710648145</v>
      </c>
      <c r="AD53" t="s">
        <v>1194</v>
      </c>
      <c r="AE53" t="s">
        <v>1129</v>
      </c>
      <c r="AF53" t="s">
        <v>1130</v>
      </c>
      <c r="AG53" t="e">
        <v>#N/A</v>
      </c>
      <c r="AH53" t="e">
        <v>#N/A</v>
      </c>
      <c r="AI53" t="e">
        <v>#N/A</v>
      </c>
      <c r="AJ53">
        <v>551137959130</v>
      </c>
      <c r="AK53" t="e">
        <v>#N/A</v>
      </c>
      <c r="AM53" t="s">
        <v>1239</v>
      </c>
      <c r="AN53" t="s">
        <v>1131</v>
      </c>
      <c r="AO53" t="s">
        <v>968</v>
      </c>
      <c r="AP53" t="e">
        <v>#N/A</v>
      </c>
      <c r="AQ53">
        <v>7529130</v>
      </c>
      <c r="AR53" t="s">
        <v>1238</v>
      </c>
      <c r="AS53" t="e">
        <v>#N/A</v>
      </c>
      <c r="AT53">
        <v>45164.996053240742</v>
      </c>
      <c r="AU53" t="e">
        <v>#N/A</v>
      </c>
      <c r="AV53" t="s">
        <v>968</v>
      </c>
      <c r="AY53" t="e">
        <v>#N/A</v>
      </c>
      <c r="AZ53" t="s">
        <v>968</v>
      </c>
      <c r="BA53" t="s">
        <v>1132</v>
      </c>
      <c r="BB53" t="s">
        <v>1132</v>
      </c>
      <c r="BC53">
        <v>45164.996053240742</v>
      </c>
      <c r="BD53" t="e">
        <v>#N/A</v>
      </c>
      <c r="BE53" t="s">
        <v>1138</v>
      </c>
      <c r="BF53" t="s">
        <v>901</v>
      </c>
      <c r="BG53" t="e">
        <v>#N/A</v>
      </c>
      <c r="BH53" t="s">
        <v>1138</v>
      </c>
      <c r="BJ53">
        <f>VLOOKUP(F53,'DLS atual'!A:V,22,0)</f>
        <v>0</v>
      </c>
      <c r="BM53" t="str">
        <f>VLOOKUP(F53,'DLS atual'!A:C,3,0)</f>
        <v>10.252.139.60</v>
      </c>
      <c r="BN53">
        <f>VLOOKUP(F53,'DLS atual'!A:B,2,0)</f>
        <v>11250</v>
      </c>
      <c r="BO53">
        <f>VLOOKUP(F53,'UCC User List'!D:D,1,0)</f>
        <v>551137959130</v>
      </c>
    </row>
    <row r="54" spans="1:67" ht="13.5" hidden="1" customHeight="1" x14ac:dyDescent="0.3">
      <c r="A54" t="s">
        <v>1138</v>
      </c>
      <c r="B54" t="s">
        <v>1316</v>
      </c>
      <c r="C54">
        <v>7529135</v>
      </c>
      <c r="D54">
        <v>752</v>
      </c>
      <c r="E54">
        <v>9135</v>
      </c>
      <c r="F54" s="127">
        <v>551137959135</v>
      </c>
      <c r="G54">
        <v>55113795</v>
      </c>
      <c r="H54" t="s">
        <v>403</v>
      </c>
      <c r="I54" t="s">
        <v>403</v>
      </c>
      <c r="J54" t="e">
        <v>#N/A</v>
      </c>
      <c r="K54" t="s">
        <v>1177</v>
      </c>
      <c r="L54" t="s">
        <v>1004</v>
      </c>
      <c r="M54" t="s">
        <v>1119</v>
      </c>
      <c r="N54">
        <v>1137959135</v>
      </c>
      <c r="O54" t="s">
        <v>1120</v>
      </c>
      <c r="P54" t="s">
        <v>1317</v>
      </c>
      <c r="Q54" t="s">
        <v>1290</v>
      </c>
      <c r="R54" t="s">
        <v>1122</v>
      </c>
      <c r="S54" t="s">
        <v>1123</v>
      </c>
      <c r="T54" t="b">
        <v>0</v>
      </c>
      <c r="U54" t="s">
        <v>1124</v>
      </c>
      <c r="V54" t="s">
        <v>1125</v>
      </c>
      <c r="W54" t="e">
        <v>#N/A</v>
      </c>
      <c r="X54" t="e">
        <v>#N/A</v>
      </c>
      <c r="Y54" t="s">
        <v>1003</v>
      </c>
      <c r="Z54" t="s">
        <v>1126</v>
      </c>
      <c r="AA54">
        <v>44096.189236111109</v>
      </c>
      <c r="AB54" t="s">
        <v>2650</v>
      </c>
      <c r="AC54">
        <v>45141.375509259262</v>
      </c>
      <c r="AD54" t="s">
        <v>1194</v>
      </c>
      <c r="AE54" t="s">
        <v>1129</v>
      </c>
      <c r="AF54" t="s">
        <v>1130</v>
      </c>
      <c r="AG54" t="e">
        <v>#N/A</v>
      </c>
      <c r="AH54" t="e">
        <v>#N/A</v>
      </c>
      <c r="AI54" t="e">
        <v>#N/A</v>
      </c>
      <c r="AJ54">
        <v>551137959135</v>
      </c>
      <c r="AK54" t="e">
        <v>#N/A</v>
      </c>
      <c r="AM54" t="s">
        <v>1290</v>
      </c>
      <c r="AN54" t="s">
        <v>1131</v>
      </c>
      <c r="AO54" t="s">
        <v>1004</v>
      </c>
      <c r="AP54" t="e">
        <v>#N/A</v>
      </c>
      <c r="AQ54">
        <v>7529135</v>
      </c>
      <c r="AR54" t="s">
        <v>1316</v>
      </c>
      <c r="AS54" t="e">
        <v>#N/A</v>
      </c>
      <c r="AT54">
        <v>45164.999409722222</v>
      </c>
      <c r="AU54" t="e">
        <v>#N/A</v>
      </c>
      <c r="AV54" t="s">
        <v>1004</v>
      </c>
      <c r="AY54" t="e">
        <v>#N/A</v>
      </c>
      <c r="AZ54" t="s">
        <v>1004</v>
      </c>
      <c r="BA54" t="s">
        <v>1132</v>
      </c>
      <c r="BB54" t="s">
        <v>1132</v>
      </c>
      <c r="BC54">
        <v>45164.999409722222</v>
      </c>
      <c r="BD54" t="e">
        <v>#N/A</v>
      </c>
      <c r="BE54" t="s">
        <v>1138</v>
      </c>
      <c r="BF54" t="s">
        <v>901</v>
      </c>
      <c r="BG54" t="s">
        <v>1318</v>
      </c>
      <c r="BH54" t="s">
        <v>1138</v>
      </c>
      <c r="BJ54">
        <f>VLOOKUP(F54,'DLS atual'!A:V,22,0)</f>
        <v>0</v>
      </c>
      <c r="BM54" t="str">
        <f>VLOOKUP(F54,'DLS atual'!A:C,3,0)</f>
        <v>10.252.141.24</v>
      </c>
      <c r="BN54">
        <f>VLOOKUP(F54,'DLS atual'!A:B,2,0)</f>
        <v>11414</v>
      </c>
      <c r="BO54">
        <f>VLOOKUP(F54,'UCC User List'!D:D,1,0)</f>
        <v>551137959135</v>
      </c>
    </row>
    <row r="55" spans="1:67" ht="13.5" hidden="1" customHeight="1" x14ac:dyDescent="0.3">
      <c r="A55" t="s">
        <v>1138</v>
      </c>
      <c r="B55" t="s">
        <v>1327</v>
      </c>
      <c r="C55">
        <v>7529136</v>
      </c>
      <c r="D55">
        <v>752</v>
      </c>
      <c r="E55">
        <v>9136</v>
      </c>
      <c r="F55" s="127">
        <v>551137959136</v>
      </c>
      <c r="G55">
        <v>55113795</v>
      </c>
      <c r="H55" t="s">
        <v>403</v>
      </c>
      <c r="I55" t="s">
        <v>403</v>
      </c>
      <c r="J55" t="s">
        <v>403</v>
      </c>
      <c r="K55" t="s">
        <v>1177</v>
      </c>
      <c r="L55">
        <v>10252141153</v>
      </c>
      <c r="M55" t="s">
        <v>1119</v>
      </c>
      <c r="N55">
        <v>1137959136</v>
      </c>
      <c r="O55" t="s">
        <v>1120</v>
      </c>
      <c r="P55" t="s">
        <v>1308</v>
      </c>
      <c r="Q55" t="s">
        <v>1290</v>
      </c>
      <c r="R55" t="s">
        <v>1122</v>
      </c>
      <c r="S55" t="s">
        <v>1123</v>
      </c>
      <c r="T55" t="b">
        <v>0</v>
      </c>
      <c r="U55" t="s">
        <v>1143</v>
      </c>
      <c r="V55" t="s">
        <v>1125</v>
      </c>
      <c r="W55" t="e">
        <v>#N/A</v>
      </c>
      <c r="X55" t="e">
        <v>#N/A</v>
      </c>
      <c r="Y55" t="s">
        <v>1009</v>
      </c>
      <c r="Z55" t="s">
        <v>1126</v>
      </c>
      <c r="AA55">
        <v>44096.189236111109</v>
      </c>
      <c r="AB55" t="s">
        <v>1144</v>
      </c>
      <c r="AC55">
        <v>45005.639710648145</v>
      </c>
      <c r="AD55" t="s">
        <v>1153</v>
      </c>
      <c r="AE55" t="s">
        <v>1129</v>
      </c>
      <c r="AF55" t="s">
        <v>1130</v>
      </c>
      <c r="AG55" t="e">
        <v>#N/A</v>
      </c>
      <c r="AH55" t="e">
        <v>#N/A</v>
      </c>
      <c r="AI55" t="e">
        <v>#N/A</v>
      </c>
      <c r="AJ55">
        <v>551137959136</v>
      </c>
      <c r="AK55" t="e">
        <v>#N/A</v>
      </c>
      <c r="AM55" t="s">
        <v>1290</v>
      </c>
      <c r="AN55" t="s">
        <v>1131</v>
      </c>
      <c r="AO55">
        <v>10252141153</v>
      </c>
      <c r="AP55" t="e">
        <v>#N/A</v>
      </c>
      <c r="AQ55">
        <v>7529136</v>
      </c>
      <c r="AR55" t="s">
        <v>1327</v>
      </c>
      <c r="AS55" t="e">
        <v>#N/A</v>
      </c>
      <c r="AT55">
        <v>45164.970150462963</v>
      </c>
      <c r="AU55" t="e">
        <v>#N/A</v>
      </c>
      <c r="AV55">
        <v>10252141153</v>
      </c>
      <c r="AY55" t="e">
        <v>#N/A</v>
      </c>
      <c r="AZ55">
        <v>10252141153</v>
      </c>
      <c r="BA55" t="s">
        <v>1132</v>
      </c>
      <c r="BB55" t="s">
        <v>1132</v>
      </c>
      <c r="BC55">
        <v>45164.970150462963</v>
      </c>
      <c r="BD55">
        <v>45163.388784722221</v>
      </c>
      <c r="BE55" t="s">
        <v>1138</v>
      </c>
      <c r="BF55" t="s">
        <v>901</v>
      </c>
      <c r="BG55" t="s">
        <v>1309</v>
      </c>
      <c r="BH55" t="s">
        <v>1138</v>
      </c>
      <c r="BJ55">
        <f>VLOOKUP(F55,'DLS atual'!A:V,22,0)</f>
        <v>0</v>
      </c>
      <c r="BM55">
        <f>VLOOKUP(F55,'DLS atual'!A:C,3,0)</f>
        <v>10252141153</v>
      </c>
      <c r="BN55">
        <f>VLOOKUP(F55,'DLS atual'!A:B,2,0)</f>
        <v>11481</v>
      </c>
      <c r="BO55" t="e">
        <f>VLOOKUP(F55,'UCC User List'!D:D,1,0)</f>
        <v>#N/A</v>
      </c>
    </row>
    <row r="56" spans="1:67" ht="13.5" hidden="1" customHeight="1" x14ac:dyDescent="0.3">
      <c r="A56" t="s">
        <v>1115</v>
      </c>
      <c r="B56" t="s">
        <v>1135</v>
      </c>
      <c r="C56">
        <v>7529147</v>
      </c>
      <c r="D56">
        <v>752</v>
      </c>
      <c r="E56">
        <v>9147</v>
      </c>
      <c r="F56" s="127">
        <v>551137959147</v>
      </c>
      <c r="G56">
        <v>55113795</v>
      </c>
      <c r="H56" t="s">
        <v>403</v>
      </c>
      <c r="I56" t="s">
        <v>403</v>
      </c>
      <c r="J56" t="e">
        <v>#N/A</v>
      </c>
      <c r="K56" t="s">
        <v>1117</v>
      </c>
      <c r="L56" t="s">
        <v>1118</v>
      </c>
      <c r="M56" t="s">
        <v>1119</v>
      </c>
      <c r="N56">
        <v>1137959147</v>
      </c>
      <c r="O56" t="s">
        <v>1120</v>
      </c>
      <c r="P56" t="s">
        <v>997</v>
      </c>
      <c r="Q56" t="s">
        <v>1136</v>
      </c>
      <c r="R56" t="s">
        <v>1122</v>
      </c>
      <c r="S56" t="s">
        <v>1123</v>
      </c>
      <c r="T56" t="b">
        <v>0</v>
      </c>
      <c r="U56" t="s">
        <v>1124</v>
      </c>
      <c r="V56" t="s">
        <v>1125</v>
      </c>
      <c r="W56" t="e">
        <v>#N/A</v>
      </c>
      <c r="X56" t="e">
        <v>#N/A</v>
      </c>
      <c r="Y56" t="s">
        <v>920</v>
      </c>
      <c r="Z56" t="s">
        <v>1126</v>
      </c>
      <c r="AA56">
        <v>44096.125</v>
      </c>
      <c r="AB56" t="s">
        <v>1127</v>
      </c>
      <c r="AC56">
        <v>45041.569398148145</v>
      </c>
      <c r="AD56" t="s">
        <v>1128</v>
      </c>
      <c r="AE56" t="s">
        <v>1129</v>
      </c>
      <c r="AF56" t="s">
        <v>1130</v>
      </c>
      <c r="AG56" t="e">
        <v>#N/A</v>
      </c>
      <c r="AH56" t="e">
        <v>#N/A</v>
      </c>
      <c r="AI56" t="e">
        <v>#N/A</v>
      </c>
      <c r="AJ56">
        <v>551137959147</v>
      </c>
      <c r="AK56" t="e">
        <v>#N/A</v>
      </c>
      <c r="AM56" t="s">
        <v>1136</v>
      </c>
      <c r="AN56" t="s">
        <v>1131</v>
      </c>
      <c r="AO56" t="s">
        <v>1118</v>
      </c>
      <c r="AP56" t="e">
        <v>#N/A</v>
      </c>
      <c r="AQ56">
        <v>7529147</v>
      </c>
      <c r="AR56" t="s">
        <v>1135</v>
      </c>
      <c r="AS56" t="e">
        <v>#N/A</v>
      </c>
      <c r="AT56">
        <v>45164.968229166669</v>
      </c>
      <c r="AU56" t="e">
        <v>#N/A</v>
      </c>
      <c r="AV56">
        <v>10252141200</v>
      </c>
      <c r="AY56" t="e">
        <v>#N/A</v>
      </c>
      <c r="AZ56">
        <v>10252141200</v>
      </c>
      <c r="BA56" t="s">
        <v>1132</v>
      </c>
      <c r="BB56" t="s">
        <v>1132</v>
      </c>
      <c r="BC56">
        <v>45164.968229166669</v>
      </c>
      <c r="BD56" t="e">
        <v>#N/A</v>
      </c>
      <c r="BE56" t="s">
        <v>1115</v>
      </c>
      <c r="BF56" t="s">
        <v>901</v>
      </c>
      <c r="BG56" t="s">
        <v>1137</v>
      </c>
      <c r="BH56" t="s">
        <v>1115</v>
      </c>
      <c r="BJ56">
        <f>VLOOKUP(F56,'DLS atual'!A:V,22,0)</f>
        <v>0</v>
      </c>
      <c r="BM56" t="str">
        <f>VLOOKUP(F56,'DLS atual'!A:C,3,0)</f>
        <v>0.0.0.0</v>
      </c>
      <c r="BN56">
        <f>VLOOKUP(F56,'DLS atual'!A:B,2,0)</f>
        <v>4</v>
      </c>
      <c r="BO56">
        <f>VLOOKUP(F56,'UCC User List'!D:D,1,0)</f>
        <v>551137959147</v>
      </c>
    </row>
    <row r="57" spans="1:67" ht="13.5" hidden="1" customHeight="1" x14ac:dyDescent="0.3">
      <c r="A57" t="s">
        <v>1138</v>
      </c>
      <c r="B57" t="s">
        <v>1310</v>
      </c>
      <c r="C57">
        <v>7529148</v>
      </c>
      <c r="D57">
        <v>752</v>
      </c>
      <c r="E57">
        <v>9148</v>
      </c>
      <c r="F57" s="127">
        <v>551137959148</v>
      </c>
      <c r="G57">
        <v>55113795</v>
      </c>
      <c r="H57" t="s">
        <v>403</v>
      </c>
      <c r="I57" t="s">
        <v>403</v>
      </c>
      <c r="J57" t="e">
        <v>#N/A</v>
      </c>
      <c r="K57" t="s">
        <v>1177</v>
      </c>
      <c r="L57" t="s">
        <v>995</v>
      </c>
      <c r="M57" t="s">
        <v>1119</v>
      </c>
      <c r="N57">
        <v>1137959148</v>
      </c>
      <c r="O57" t="s">
        <v>1120</v>
      </c>
      <c r="P57" t="s">
        <v>608</v>
      </c>
      <c r="Q57" t="s">
        <v>1136</v>
      </c>
      <c r="R57" t="s">
        <v>1122</v>
      </c>
      <c r="S57" t="s">
        <v>1123</v>
      </c>
      <c r="T57" t="b">
        <v>0</v>
      </c>
      <c r="U57" t="s">
        <v>1124</v>
      </c>
      <c r="V57" t="s">
        <v>1125</v>
      </c>
      <c r="W57" t="e">
        <v>#N/A</v>
      </c>
      <c r="X57" t="e">
        <v>#N/A</v>
      </c>
      <c r="Y57" t="s">
        <v>2696</v>
      </c>
      <c r="Z57" t="s">
        <v>1126</v>
      </c>
      <c r="AA57">
        <v>44096.189247685186</v>
      </c>
      <c r="AB57" t="s">
        <v>1127</v>
      </c>
      <c r="AC57">
        <v>45187.478587962964</v>
      </c>
      <c r="AD57" t="s">
        <v>1153</v>
      </c>
      <c r="AE57" t="s">
        <v>1129</v>
      </c>
      <c r="AF57" t="s">
        <v>1130</v>
      </c>
      <c r="AG57" t="e">
        <v>#N/A</v>
      </c>
      <c r="AH57" t="e">
        <v>#N/A</v>
      </c>
      <c r="AI57" t="e">
        <v>#N/A</v>
      </c>
      <c r="AJ57">
        <v>551137959148</v>
      </c>
      <c r="AK57" t="e">
        <v>#N/A</v>
      </c>
      <c r="AM57" t="s">
        <v>1136</v>
      </c>
      <c r="AN57" t="s">
        <v>1131</v>
      </c>
      <c r="AO57" t="s">
        <v>995</v>
      </c>
      <c r="AP57" t="e">
        <v>#N/A</v>
      </c>
      <c r="AQ57">
        <v>7529148</v>
      </c>
      <c r="AR57" t="s">
        <v>1310</v>
      </c>
      <c r="AS57" t="e">
        <v>#N/A</v>
      </c>
      <c r="AT57">
        <v>45164.983900462961</v>
      </c>
      <c r="AU57">
        <v>44879.541261574072</v>
      </c>
      <c r="AV57" t="s">
        <v>995</v>
      </c>
      <c r="AY57" t="e">
        <v>#N/A</v>
      </c>
      <c r="AZ57" t="s">
        <v>995</v>
      </c>
      <c r="BA57" t="s">
        <v>1132</v>
      </c>
      <c r="BB57" t="s">
        <v>1132</v>
      </c>
      <c r="BC57">
        <v>45164.983900462961</v>
      </c>
      <c r="BD57" t="e">
        <v>#N/A</v>
      </c>
      <c r="BE57" t="s">
        <v>1138</v>
      </c>
      <c r="BF57" t="s">
        <v>901</v>
      </c>
      <c r="BG57" t="e">
        <v>#N/A</v>
      </c>
      <c r="BH57" t="s">
        <v>1138</v>
      </c>
      <c r="BJ57">
        <f>VLOOKUP(F57,'DLS atual'!A:V,22,0)</f>
        <v>0</v>
      </c>
      <c r="BM57" t="str">
        <f>VLOOKUP(F57,'DLS atual'!A:C,3,0)</f>
        <v>10.252.141.12</v>
      </c>
      <c r="BN57">
        <f>VLOOKUP(F57,'DLS atual'!A:B,2,0)</f>
        <v>11409</v>
      </c>
      <c r="BO57">
        <f>VLOOKUP(F57,'UCC User List'!D:D,1,0)</f>
        <v>551137959148</v>
      </c>
    </row>
    <row r="58" spans="1:67" ht="13.5" hidden="1" customHeight="1" x14ac:dyDescent="0.3">
      <c r="A58" t="s">
        <v>1138</v>
      </c>
      <c r="B58" t="s">
        <v>1297</v>
      </c>
      <c r="C58">
        <v>7529153</v>
      </c>
      <c r="D58">
        <v>752</v>
      </c>
      <c r="E58">
        <v>9153</v>
      </c>
      <c r="F58" s="127">
        <v>551137959153</v>
      </c>
      <c r="G58">
        <v>55113795</v>
      </c>
      <c r="H58" t="s">
        <v>403</v>
      </c>
      <c r="I58" t="s">
        <v>403</v>
      </c>
      <c r="J58" t="e">
        <v>#N/A</v>
      </c>
      <c r="K58" t="s">
        <v>1140</v>
      </c>
      <c r="L58">
        <v>10252141142</v>
      </c>
      <c r="M58" t="s">
        <v>1119</v>
      </c>
      <c r="N58">
        <v>1137959153</v>
      </c>
      <c r="O58" t="s">
        <v>1120</v>
      </c>
      <c r="P58" t="s">
        <v>1298</v>
      </c>
      <c r="Q58" t="s">
        <v>1136</v>
      </c>
      <c r="R58" t="s">
        <v>1122</v>
      </c>
      <c r="S58" t="s">
        <v>1123</v>
      </c>
      <c r="T58" t="b">
        <v>0</v>
      </c>
      <c r="U58" t="s">
        <v>1124</v>
      </c>
      <c r="V58" t="s">
        <v>1125</v>
      </c>
      <c r="W58" t="e">
        <v>#N/A</v>
      </c>
      <c r="X58" t="e">
        <v>#N/A</v>
      </c>
      <c r="Y58" t="s">
        <v>992</v>
      </c>
      <c r="Z58" t="s">
        <v>1126</v>
      </c>
      <c r="AA58">
        <v>44096.125</v>
      </c>
      <c r="AB58" t="s">
        <v>1144</v>
      </c>
      <c r="AC58">
        <v>45005.639710648145</v>
      </c>
      <c r="AD58" t="s">
        <v>1153</v>
      </c>
      <c r="AE58" t="s">
        <v>1129</v>
      </c>
      <c r="AF58" t="s">
        <v>1130</v>
      </c>
      <c r="AG58" t="e">
        <v>#N/A</v>
      </c>
      <c r="AH58" t="e">
        <v>#N/A</v>
      </c>
      <c r="AI58" t="e">
        <v>#N/A</v>
      </c>
      <c r="AJ58">
        <v>551137959153</v>
      </c>
      <c r="AK58" t="e">
        <v>#N/A</v>
      </c>
      <c r="AM58" t="s">
        <v>1136</v>
      </c>
      <c r="AN58" t="s">
        <v>1131</v>
      </c>
      <c r="AO58">
        <v>10252141142</v>
      </c>
      <c r="AP58" t="e">
        <v>#N/A</v>
      </c>
      <c r="AQ58">
        <v>7529153</v>
      </c>
      <c r="AR58" t="s">
        <v>1297</v>
      </c>
      <c r="AS58" t="e">
        <v>#N/A</v>
      </c>
      <c r="AT58">
        <v>45164.989895833336</v>
      </c>
      <c r="AU58" t="e">
        <v>#N/A</v>
      </c>
      <c r="AV58">
        <v>10252141142</v>
      </c>
      <c r="AY58" t="e">
        <v>#N/A</v>
      </c>
      <c r="AZ58" t="s">
        <v>530</v>
      </c>
      <c r="BA58" t="s">
        <v>1132</v>
      </c>
      <c r="BB58" t="s">
        <v>1132</v>
      </c>
      <c r="BC58">
        <v>45164.989895833336</v>
      </c>
      <c r="BD58" t="e">
        <v>#N/A</v>
      </c>
      <c r="BE58" t="s">
        <v>1138</v>
      </c>
      <c r="BF58" t="s">
        <v>901</v>
      </c>
      <c r="BG58" t="s">
        <v>1299</v>
      </c>
      <c r="BH58" t="s">
        <v>1138</v>
      </c>
      <c r="BJ58">
        <f>VLOOKUP(F58,'DLS atual'!A:V,22,0)</f>
        <v>0</v>
      </c>
      <c r="BM58">
        <f>VLOOKUP(F58,'DLS atual'!A:C,3,0)</f>
        <v>10252141142</v>
      </c>
      <c r="BN58">
        <f>VLOOKUP(F58,'DLS atual'!A:B,2,0)</f>
        <v>11470</v>
      </c>
      <c r="BO58">
        <f>VLOOKUP(F58,'UCC User List'!D:D,1,0)</f>
        <v>551137959153</v>
      </c>
    </row>
    <row r="59" spans="1:67" ht="13.5" hidden="1" customHeight="1" x14ac:dyDescent="0.3">
      <c r="A59" t="s">
        <v>1166</v>
      </c>
      <c r="B59" t="s">
        <v>1278</v>
      </c>
      <c r="C59">
        <v>7529154</v>
      </c>
      <c r="D59">
        <v>752</v>
      </c>
      <c r="E59">
        <v>9154</v>
      </c>
      <c r="F59" s="127">
        <v>551137959154</v>
      </c>
      <c r="G59">
        <v>55113795</v>
      </c>
      <c r="H59" t="s">
        <v>403</v>
      </c>
      <c r="I59" t="s">
        <v>403</v>
      </c>
      <c r="J59" t="e">
        <v>#N/A</v>
      </c>
      <c r="K59" t="s">
        <v>1177</v>
      </c>
      <c r="L59" t="s">
        <v>983</v>
      </c>
      <c r="M59" t="s">
        <v>1119</v>
      </c>
      <c r="N59">
        <v>1137959154</v>
      </c>
      <c r="O59" t="s">
        <v>1120</v>
      </c>
      <c r="P59" t="s">
        <v>1279</v>
      </c>
      <c r="Q59" t="s">
        <v>1228</v>
      </c>
      <c r="R59" t="s">
        <v>1122</v>
      </c>
      <c r="S59" t="b">
        <v>1</v>
      </c>
      <c r="T59" t="b">
        <v>0</v>
      </c>
      <c r="U59" t="s">
        <v>1124</v>
      </c>
      <c r="V59" t="b">
        <v>0</v>
      </c>
      <c r="W59" t="e">
        <v>#N/A</v>
      </c>
      <c r="X59" t="e">
        <v>#N/A</v>
      </c>
      <c r="Y59" t="s">
        <v>982</v>
      </c>
      <c r="Z59" t="s">
        <v>1126</v>
      </c>
      <c r="AA59">
        <v>44096.125</v>
      </c>
      <c r="AB59" t="s">
        <v>1183</v>
      </c>
      <c r="AC59">
        <v>45089.494201388887</v>
      </c>
      <c r="AD59" t="s">
        <v>1153</v>
      </c>
      <c r="AE59" t="s">
        <v>1129</v>
      </c>
      <c r="AF59" t="s">
        <v>1130</v>
      </c>
      <c r="AG59" t="e">
        <v>#N/A</v>
      </c>
      <c r="AH59" t="e">
        <v>#N/A</v>
      </c>
      <c r="AI59" t="e">
        <v>#N/A</v>
      </c>
      <c r="AJ59">
        <v>551137959154</v>
      </c>
      <c r="AK59" t="e">
        <v>#N/A</v>
      </c>
      <c r="AM59" t="s">
        <v>1228</v>
      </c>
      <c r="AN59" t="s">
        <v>1131</v>
      </c>
      <c r="AO59" t="s">
        <v>983</v>
      </c>
      <c r="AP59" t="e">
        <v>#N/A</v>
      </c>
      <c r="AQ59">
        <v>7529154</v>
      </c>
      <c r="AR59" t="s">
        <v>1278</v>
      </c>
      <c r="AS59" t="e">
        <v>#N/A</v>
      </c>
      <c r="AT59">
        <v>45164.996539351851</v>
      </c>
      <c r="AU59" t="e">
        <v>#N/A</v>
      </c>
      <c r="AV59" t="s">
        <v>983</v>
      </c>
      <c r="AY59" t="e">
        <v>#N/A</v>
      </c>
      <c r="AZ59" t="s">
        <v>983</v>
      </c>
      <c r="BA59" t="s">
        <v>1132</v>
      </c>
      <c r="BB59" t="s">
        <v>1132</v>
      </c>
      <c r="BC59">
        <v>45164.996539351851</v>
      </c>
      <c r="BD59" t="e">
        <v>#N/A</v>
      </c>
      <c r="BE59" t="s">
        <v>1166</v>
      </c>
      <c r="BF59" t="s">
        <v>901</v>
      </c>
      <c r="BG59" t="s">
        <v>1280</v>
      </c>
      <c r="BH59" t="e">
        <v>#N/A</v>
      </c>
      <c r="BJ59">
        <f>VLOOKUP(F59,'DLS atual'!A:V,22,0)</f>
        <v>0</v>
      </c>
      <c r="BM59" t="str">
        <f>VLOOKUP(F59,'DLS atual'!A:C,3,0)</f>
        <v>10.252.140.22</v>
      </c>
      <c r="BN59">
        <f>VLOOKUP(F59,'DLS atual'!A:B,2,0)</f>
        <v>11315</v>
      </c>
      <c r="BO59">
        <f>VLOOKUP(F59,'UCC User List'!D:D,1,0)</f>
        <v>551137959154</v>
      </c>
    </row>
    <row r="60" spans="1:67" ht="13.5" hidden="1" customHeight="1" x14ac:dyDescent="0.3">
      <c r="A60" t="s">
        <v>1138</v>
      </c>
      <c r="B60" t="s">
        <v>1314</v>
      </c>
      <c r="C60">
        <v>7529160</v>
      </c>
      <c r="D60">
        <v>752</v>
      </c>
      <c r="E60">
        <v>9160</v>
      </c>
      <c r="F60" s="127">
        <v>551137959160</v>
      </c>
      <c r="G60">
        <v>55113795</v>
      </c>
      <c r="H60" t="s">
        <v>403</v>
      </c>
      <c r="I60" t="s">
        <v>403</v>
      </c>
      <c r="J60" t="e">
        <v>#N/A</v>
      </c>
      <c r="K60" t="s">
        <v>1140</v>
      </c>
      <c r="L60">
        <v>10252141179</v>
      </c>
      <c r="M60" t="s">
        <v>1119</v>
      </c>
      <c r="N60">
        <v>1137959160</v>
      </c>
      <c r="O60" t="s">
        <v>1120</v>
      </c>
      <c r="P60" t="s">
        <v>1289</v>
      </c>
      <c r="Q60" t="s">
        <v>1290</v>
      </c>
      <c r="R60" t="s">
        <v>1122</v>
      </c>
      <c r="S60" t="s">
        <v>1123</v>
      </c>
      <c r="T60" t="b">
        <v>0</v>
      </c>
      <c r="U60" t="s">
        <v>1124</v>
      </c>
      <c r="V60" t="s">
        <v>1125</v>
      </c>
      <c r="W60" t="e">
        <v>#N/A</v>
      </c>
      <c r="X60" t="e">
        <v>#N/A</v>
      </c>
      <c r="Y60" t="s">
        <v>908</v>
      </c>
      <c r="Z60" t="s">
        <v>1126</v>
      </c>
      <c r="AA60">
        <v>44096.189259259256</v>
      </c>
      <c r="AB60" t="s">
        <v>2650</v>
      </c>
      <c r="AC60">
        <v>45141.375520833331</v>
      </c>
      <c r="AD60" t="s">
        <v>1128</v>
      </c>
      <c r="AE60" t="s">
        <v>1129</v>
      </c>
      <c r="AF60" t="s">
        <v>1130</v>
      </c>
      <c r="AG60" t="e">
        <v>#N/A</v>
      </c>
      <c r="AH60" t="e">
        <v>#N/A</v>
      </c>
      <c r="AI60" t="e">
        <v>#N/A</v>
      </c>
      <c r="AJ60">
        <v>551137959160</v>
      </c>
      <c r="AK60" t="e">
        <v>#N/A</v>
      </c>
      <c r="AM60" t="s">
        <v>1290</v>
      </c>
      <c r="AN60" t="s">
        <v>1131</v>
      </c>
      <c r="AO60">
        <v>10252141179</v>
      </c>
      <c r="AP60" t="e">
        <v>#N/A</v>
      </c>
      <c r="AQ60">
        <v>7529160</v>
      </c>
      <c r="AR60" t="s">
        <v>1314</v>
      </c>
      <c r="AS60" t="e">
        <v>#N/A</v>
      </c>
      <c r="AT60">
        <v>45164.971122685187</v>
      </c>
      <c r="AU60" t="e">
        <v>#N/A</v>
      </c>
      <c r="AV60">
        <v>0</v>
      </c>
      <c r="AY60" t="e">
        <v>#N/A</v>
      </c>
      <c r="AZ60">
        <v>10252141179</v>
      </c>
      <c r="BA60" t="s">
        <v>1132</v>
      </c>
      <c r="BB60" t="s">
        <v>1132</v>
      </c>
      <c r="BC60">
        <v>45164.971122685187</v>
      </c>
      <c r="BD60" t="e">
        <v>#N/A</v>
      </c>
      <c r="BE60" t="s">
        <v>1138</v>
      </c>
      <c r="BF60" t="s">
        <v>901</v>
      </c>
      <c r="BG60" t="s">
        <v>1291</v>
      </c>
      <c r="BH60" t="s">
        <v>1138</v>
      </c>
      <c r="BJ60">
        <f>VLOOKUP(F60,'DLS atual'!A:V,22,0)</f>
        <v>0</v>
      </c>
      <c r="BM60">
        <f>VLOOKUP(F60,'DLS atual'!A:C,3,0)</f>
        <v>10252141179</v>
      </c>
      <c r="BN60">
        <f>VLOOKUP(F60,'DLS atual'!A:B,2,0)</f>
        <v>11504</v>
      </c>
      <c r="BO60">
        <f>VLOOKUP(F60,'UCC User List'!D:D,1,0)</f>
        <v>551137959160</v>
      </c>
    </row>
    <row r="61" spans="1:67" ht="13.5" hidden="1" customHeight="1" x14ac:dyDescent="0.3">
      <c r="A61" t="s">
        <v>1138</v>
      </c>
      <c r="B61" t="s">
        <v>1288</v>
      </c>
      <c r="C61">
        <v>7529164</v>
      </c>
      <c r="D61">
        <v>752</v>
      </c>
      <c r="E61">
        <v>9164</v>
      </c>
      <c r="F61" s="127">
        <v>551137959164</v>
      </c>
      <c r="G61">
        <v>55113795</v>
      </c>
      <c r="H61" t="s">
        <v>403</v>
      </c>
      <c r="I61" t="s">
        <v>403</v>
      </c>
      <c r="J61" t="e">
        <v>#N/A</v>
      </c>
      <c r="K61" t="s">
        <v>1140</v>
      </c>
      <c r="L61" t="s">
        <v>989</v>
      </c>
      <c r="M61" t="s">
        <v>1119</v>
      </c>
      <c r="N61">
        <v>1137959164</v>
      </c>
      <c r="O61" t="s">
        <v>1120</v>
      </c>
      <c r="P61" t="s">
        <v>1289</v>
      </c>
      <c r="Q61" t="s">
        <v>1290</v>
      </c>
      <c r="R61" t="s">
        <v>1122</v>
      </c>
      <c r="S61" t="s">
        <v>1123</v>
      </c>
      <c r="T61" t="b">
        <v>0</v>
      </c>
      <c r="U61" t="s">
        <v>1124</v>
      </c>
      <c r="V61" t="s">
        <v>1125</v>
      </c>
      <c r="W61" t="e">
        <v>#N/A</v>
      </c>
      <c r="X61" t="e">
        <v>#N/A</v>
      </c>
      <c r="Y61" t="s">
        <v>988</v>
      </c>
      <c r="Z61" t="s">
        <v>1126</v>
      </c>
      <c r="AA61">
        <v>44096.189282407409</v>
      </c>
      <c r="AB61" t="s">
        <v>1144</v>
      </c>
      <c r="AC61">
        <v>45005.639710648145</v>
      </c>
      <c r="AD61" t="s">
        <v>1164</v>
      </c>
      <c r="AE61" t="s">
        <v>1129</v>
      </c>
      <c r="AF61" t="s">
        <v>1130</v>
      </c>
      <c r="AG61" t="e">
        <v>#N/A</v>
      </c>
      <c r="AH61" t="e">
        <v>#N/A</v>
      </c>
      <c r="AI61" t="e">
        <v>#N/A</v>
      </c>
      <c r="AJ61">
        <v>551137959164</v>
      </c>
      <c r="AK61" t="e">
        <v>#N/A</v>
      </c>
      <c r="AM61" t="s">
        <v>1290</v>
      </c>
      <c r="AN61" t="s">
        <v>1131</v>
      </c>
      <c r="AO61" t="s">
        <v>989</v>
      </c>
      <c r="AP61" t="e">
        <v>#N/A</v>
      </c>
      <c r="AQ61">
        <v>7529164</v>
      </c>
      <c r="AR61" t="s">
        <v>1288</v>
      </c>
      <c r="AS61" t="e">
        <v>#N/A</v>
      </c>
      <c r="AT61">
        <v>45164.991585648146</v>
      </c>
      <c r="AU61" t="e">
        <v>#N/A</v>
      </c>
      <c r="AV61" t="s">
        <v>989</v>
      </c>
      <c r="AY61" t="e">
        <v>#N/A</v>
      </c>
      <c r="AZ61" t="s">
        <v>989</v>
      </c>
      <c r="BA61" t="s">
        <v>1132</v>
      </c>
      <c r="BB61" t="s">
        <v>1132</v>
      </c>
      <c r="BC61">
        <v>45164.991585648146</v>
      </c>
      <c r="BD61" t="e">
        <v>#N/A</v>
      </c>
      <c r="BE61" t="s">
        <v>1138</v>
      </c>
      <c r="BF61" t="s">
        <v>901</v>
      </c>
      <c r="BG61" t="s">
        <v>1291</v>
      </c>
      <c r="BH61" t="s">
        <v>1138</v>
      </c>
      <c r="BJ61">
        <f>VLOOKUP(F61,'DLS atual'!A:V,22,0)</f>
        <v>0</v>
      </c>
      <c r="BM61" t="str">
        <f>VLOOKUP(F61,'DLS atual'!A:C,3,0)</f>
        <v>10.252.140.75</v>
      </c>
      <c r="BN61">
        <f>VLOOKUP(F61,'DLS atual'!A:B,2,0)</f>
        <v>11347</v>
      </c>
      <c r="BO61">
        <f>VLOOKUP(F61,'UCC User List'!D:D,1,0)</f>
        <v>551137959164</v>
      </c>
    </row>
    <row r="62" spans="1:67" ht="13.5" hidden="1" customHeight="1" x14ac:dyDescent="0.3">
      <c r="A62" t="s">
        <v>1138</v>
      </c>
      <c r="B62" t="s">
        <v>1375</v>
      </c>
      <c r="C62">
        <v>7529165</v>
      </c>
      <c r="D62">
        <v>752</v>
      </c>
      <c r="E62">
        <v>9165</v>
      </c>
      <c r="F62" s="127">
        <v>551137959165</v>
      </c>
      <c r="G62">
        <v>55113795</v>
      </c>
      <c r="H62" t="s">
        <v>403</v>
      </c>
      <c r="I62" t="s">
        <v>403</v>
      </c>
      <c r="J62" t="e">
        <v>#N/A</v>
      </c>
      <c r="K62" t="s">
        <v>1140</v>
      </c>
      <c r="L62">
        <v>10252141169</v>
      </c>
      <c r="M62" t="s">
        <v>1119</v>
      </c>
      <c r="N62">
        <v>1137959165</v>
      </c>
      <c r="O62" t="s">
        <v>1120</v>
      </c>
      <c r="P62" t="s">
        <v>1298</v>
      </c>
      <c r="Q62" t="s">
        <v>1136</v>
      </c>
      <c r="R62" t="s">
        <v>1122</v>
      </c>
      <c r="S62" t="s">
        <v>1123</v>
      </c>
      <c r="T62" t="b">
        <v>0</v>
      </c>
      <c r="U62" t="s">
        <v>1124</v>
      </c>
      <c r="V62" t="s">
        <v>1125</v>
      </c>
      <c r="W62" t="e">
        <v>#N/A</v>
      </c>
      <c r="X62" t="e">
        <v>#N/A</v>
      </c>
      <c r="Y62" t="s">
        <v>913</v>
      </c>
      <c r="Z62" t="s">
        <v>1126</v>
      </c>
      <c r="AA62">
        <v>44096.189282407409</v>
      </c>
      <c r="AB62" t="s">
        <v>1144</v>
      </c>
      <c r="AC62">
        <v>45005.639710648145</v>
      </c>
      <c r="AD62" t="s">
        <v>1153</v>
      </c>
      <c r="AE62" t="s">
        <v>1129</v>
      </c>
      <c r="AF62" t="s">
        <v>1130</v>
      </c>
      <c r="AG62" t="e">
        <v>#N/A</v>
      </c>
      <c r="AH62" t="e">
        <v>#N/A</v>
      </c>
      <c r="AI62" t="e">
        <v>#N/A</v>
      </c>
      <c r="AJ62">
        <v>551137959165</v>
      </c>
      <c r="AK62" t="e">
        <v>#N/A</v>
      </c>
      <c r="AM62" t="s">
        <v>1136</v>
      </c>
      <c r="AN62" t="s">
        <v>1131</v>
      </c>
      <c r="AO62">
        <v>10252141169</v>
      </c>
      <c r="AP62" t="e">
        <v>#N/A</v>
      </c>
      <c r="AQ62">
        <v>7529165</v>
      </c>
      <c r="AR62" t="s">
        <v>1375</v>
      </c>
      <c r="AS62" t="e">
        <v>#N/A</v>
      </c>
      <c r="AT62">
        <v>45164.978530092594</v>
      </c>
      <c r="AU62" t="e">
        <v>#N/A</v>
      </c>
      <c r="AV62">
        <v>10252141169</v>
      </c>
      <c r="AY62" t="e">
        <v>#N/A</v>
      </c>
      <c r="AZ62">
        <v>10252141169</v>
      </c>
      <c r="BA62" t="s">
        <v>1132</v>
      </c>
      <c r="BB62" t="s">
        <v>1132</v>
      </c>
      <c r="BC62">
        <v>45164.978530092594</v>
      </c>
      <c r="BD62" t="e">
        <v>#N/A</v>
      </c>
      <c r="BE62" t="s">
        <v>1138</v>
      </c>
      <c r="BF62" t="s">
        <v>901</v>
      </c>
      <c r="BG62" t="s">
        <v>1299</v>
      </c>
      <c r="BH62" t="s">
        <v>1138</v>
      </c>
      <c r="BJ62">
        <f>VLOOKUP(F62,'DLS atual'!A:V,22,0)</f>
        <v>0</v>
      </c>
      <c r="BM62">
        <f>VLOOKUP(F62,'DLS atual'!A:C,3,0)</f>
        <v>10252141169</v>
      </c>
      <c r="BN62">
        <f>VLOOKUP(F62,'DLS atual'!A:B,2,0)</f>
        <v>11495</v>
      </c>
      <c r="BO62">
        <f>VLOOKUP(F62,'UCC User List'!D:D,1,0)</f>
        <v>551137959165</v>
      </c>
    </row>
    <row r="63" spans="1:67" ht="13.5" hidden="1" customHeight="1" x14ac:dyDescent="0.3">
      <c r="A63" t="s">
        <v>1138</v>
      </c>
      <c r="B63" t="s">
        <v>1378</v>
      </c>
      <c r="C63">
        <v>7529167</v>
      </c>
      <c r="D63">
        <v>752</v>
      </c>
      <c r="E63">
        <v>9167</v>
      </c>
      <c r="F63" s="127">
        <v>551137959167</v>
      </c>
      <c r="G63">
        <v>55113795</v>
      </c>
      <c r="H63" t="s">
        <v>403</v>
      </c>
      <c r="I63" t="s">
        <v>403</v>
      </c>
      <c r="J63" t="e">
        <v>#N/A</v>
      </c>
      <c r="K63" t="s">
        <v>1140</v>
      </c>
      <c r="L63">
        <v>10252141151</v>
      </c>
      <c r="M63" t="s">
        <v>1119</v>
      </c>
      <c r="N63">
        <v>1137959167</v>
      </c>
      <c r="O63" t="s">
        <v>1120</v>
      </c>
      <c r="P63" t="s">
        <v>997</v>
      </c>
      <c r="Q63" t="s">
        <v>1136</v>
      </c>
      <c r="R63" t="s">
        <v>1122</v>
      </c>
      <c r="S63" t="s">
        <v>1123</v>
      </c>
      <c r="T63" t="b">
        <v>0</v>
      </c>
      <c r="U63" t="s">
        <v>1124</v>
      </c>
      <c r="V63" t="s">
        <v>1125</v>
      </c>
      <c r="W63" t="e">
        <v>#N/A</v>
      </c>
      <c r="X63" t="e">
        <v>#N/A</v>
      </c>
      <c r="Y63" t="s">
        <v>916</v>
      </c>
      <c r="Z63" t="s">
        <v>1126</v>
      </c>
      <c r="AA63">
        <v>44096.187673611108</v>
      </c>
      <c r="AB63" t="s">
        <v>1179</v>
      </c>
      <c r="AC63">
        <v>45013.641006944446</v>
      </c>
      <c r="AD63" t="s">
        <v>1194</v>
      </c>
      <c r="AE63" t="s">
        <v>1129</v>
      </c>
      <c r="AF63" t="s">
        <v>1130</v>
      </c>
      <c r="AG63" t="e">
        <v>#N/A</v>
      </c>
      <c r="AH63" t="e">
        <v>#N/A</v>
      </c>
      <c r="AI63">
        <v>551137959167</v>
      </c>
      <c r="AJ63">
        <v>551137959167</v>
      </c>
      <c r="AK63" t="e">
        <v>#N/A</v>
      </c>
      <c r="AM63" t="s">
        <v>1136</v>
      </c>
      <c r="AN63" t="s">
        <v>1131</v>
      </c>
      <c r="AO63">
        <v>10252141151</v>
      </c>
      <c r="AP63" t="e">
        <v>#N/A</v>
      </c>
      <c r="AQ63">
        <v>7529167</v>
      </c>
      <c r="AR63" t="s">
        <v>1378</v>
      </c>
      <c r="AS63" t="e">
        <v>#N/A</v>
      </c>
      <c r="AT63">
        <v>45164.971875000003</v>
      </c>
      <c r="AU63" t="e">
        <v>#N/A</v>
      </c>
      <c r="AV63">
        <v>10252141151</v>
      </c>
      <c r="AY63" t="e">
        <v>#N/A</v>
      </c>
      <c r="AZ63">
        <v>10252141151</v>
      </c>
      <c r="BA63" t="s">
        <v>1132</v>
      </c>
      <c r="BB63" t="s">
        <v>1132</v>
      </c>
      <c r="BC63">
        <v>45164.971875000003</v>
      </c>
      <c r="BD63" t="e">
        <v>#N/A</v>
      </c>
      <c r="BE63" t="s">
        <v>1138</v>
      </c>
      <c r="BF63" t="s">
        <v>901</v>
      </c>
      <c r="BG63" t="s">
        <v>1137</v>
      </c>
      <c r="BH63" t="s">
        <v>1138</v>
      </c>
      <c r="BJ63">
        <f>VLOOKUP(F63,'DLS atual'!A:V,22,0)</f>
        <v>0</v>
      </c>
      <c r="BM63">
        <f>VLOOKUP(F63,'DLS atual'!A:C,3,0)</f>
        <v>10252141151</v>
      </c>
      <c r="BN63">
        <f>VLOOKUP(F63,'DLS atual'!A:B,2,0)</f>
        <v>11479</v>
      </c>
      <c r="BO63">
        <f>VLOOKUP(F63,'UCC User List'!D:D,1,0)</f>
        <v>551137959167</v>
      </c>
    </row>
    <row r="64" spans="1:67" ht="13.5" hidden="1" customHeight="1" x14ac:dyDescent="0.3">
      <c r="A64" t="s">
        <v>1166</v>
      </c>
      <c r="B64" t="s">
        <v>1319</v>
      </c>
      <c r="C64">
        <v>7529170</v>
      </c>
      <c r="D64">
        <v>752</v>
      </c>
      <c r="E64">
        <v>9170</v>
      </c>
      <c r="F64" s="127">
        <v>551137959170</v>
      </c>
      <c r="G64">
        <v>55113795</v>
      </c>
      <c r="H64" t="s">
        <v>403</v>
      </c>
      <c r="I64" t="s">
        <v>403</v>
      </c>
      <c r="J64" t="e">
        <v>#N/A</v>
      </c>
      <c r="K64" t="s">
        <v>1177</v>
      </c>
      <c r="L64" t="e">
        <v>#N/A</v>
      </c>
      <c r="M64" t="s">
        <v>1119</v>
      </c>
      <c r="N64">
        <v>1137959170</v>
      </c>
      <c r="O64" t="s">
        <v>1120</v>
      </c>
      <c r="P64" t="s">
        <v>1320</v>
      </c>
      <c r="Q64" t="s">
        <v>1321</v>
      </c>
      <c r="R64" t="s">
        <v>1122</v>
      </c>
      <c r="S64" t="b">
        <v>1</v>
      </c>
      <c r="T64" t="b">
        <v>0</v>
      </c>
      <c r="U64" t="s">
        <v>1143</v>
      </c>
      <c r="V64" t="b">
        <v>0</v>
      </c>
      <c r="W64" t="e">
        <v>#N/A</v>
      </c>
      <c r="X64" t="e">
        <v>#N/A</v>
      </c>
      <c r="Y64" t="s">
        <v>1005</v>
      </c>
      <c r="Z64" t="s">
        <v>1126</v>
      </c>
      <c r="AA64">
        <v>44096.189282407409</v>
      </c>
      <c r="AB64" t="s">
        <v>1170</v>
      </c>
      <c r="AC64">
        <v>45092.631574074076</v>
      </c>
      <c r="AD64" t="s">
        <v>1153</v>
      </c>
      <c r="AE64" t="s">
        <v>1129</v>
      </c>
      <c r="AF64" t="s">
        <v>1130</v>
      </c>
      <c r="AG64" t="e">
        <v>#N/A</v>
      </c>
      <c r="AH64" t="e">
        <v>#N/A</v>
      </c>
      <c r="AI64" t="e">
        <v>#N/A</v>
      </c>
      <c r="AJ64">
        <v>551137959170</v>
      </c>
      <c r="AK64" t="e">
        <v>#N/A</v>
      </c>
      <c r="AM64" t="s">
        <v>1321</v>
      </c>
      <c r="AN64" t="s">
        <v>1131</v>
      </c>
      <c r="AO64" t="e">
        <v>#N/A</v>
      </c>
      <c r="AP64" t="e">
        <v>#N/A</v>
      </c>
      <c r="AQ64">
        <v>7529170</v>
      </c>
      <c r="AR64" t="s">
        <v>1319</v>
      </c>
      <c r="AS64" t="e">
        <v>#N/A</v>
      </c>
      <c r="AT64">
        <v>45153.561886574076</v>
      </c>
      <c r="AU64" t="e">
        <v>#N/A</v>
      </c>
      <c r="AV64">
        <v>0</v>
      </c>
      <c r="AY64" t="e">
        <v>#N/A</v>
      </c>
      <c r="AZ64">
        <v>10252141142</v>
      </c>
      <c r="BA64" t="s">
        <v>1132</v>
      </c>
      <c r="BB64" t="s">
        <v>1132</v>
      </c>
      <c r="BC64">
        <v>45153.561886574076</v>
      </c>
      <c r="BD64" t="e">
        <v>#N/A</v>
      </c>
      <c r="BE64" t="s">
        <v>1166</v>
      </c>
      <c r="BF64" t="s">
        <v>901</v>
      </c>
      <c r="BG64" t="s">
        <v>1322</v>
      </c>
      <c r="BH64" t="e">
        <v>#N/A</v>
      </c>
      <c r="BJ64" t="e">
        <f>VLOOKUP(F64,'DLS atual'!A:V,22,0)</f>
        <v>#N/A</v>
      </c>
      <c r="BM64" t="e">
        <f>VLOOKUP(F64,'DLS atual'!A:C,3,0)</f>
        <v>#N/A</v>
      </c>
      <c r="BN64" t="e">
        <f>VLOOKUP(F64,'DLS atual'!A:B,2,0)</f>
        <v>#N/A</v>
      </c>
      <c r="BO64">
        <f>VLOOKUP(F64,'UCC User List'!D:D,1,0)</f>
        <v>551137959170</v>
      </c>
    </row>
    <row r="65" spans="1:67" ht="13.5" hidden="1" customHeight="1" x14ac:dyDescent="0.3">
      <c r="A65" t="s">
        <v>1166</v>
      </c>
      <c r="B65" t="s">
        <v>1226</v>
      </c>
      <c r="C65">
        <v>7529174</v>
      </c>
      <c r="D65">
        <v>752</v>
      </c>
      <c r="E65">
        <v>9174</v>
      </c>
      <c r="F65" s="127">
        <v>551137959174</v>
      </c>
      <c r="G65">
        <v>55113795</v>
      </c>
      <c r="H65" t="s">
        <v>403</v>
      </c>
      <c r="I65" t="s">
        <v>403</v>
      </c>
      <c r="J65" t="e">
        <v>#N/A</v>
      </c>
      <c r="K65" t="s">
        <v>1177</v>
      </c>
      <c r="L65" t="s">
        <v>959</v>
      </c>
      <c r="M65" t="s">
        <v>1119</v>
      </c>
      <c r="N65">
        <v>1137959174</v>
      </c>
      <c r="O65" t="s">
        <v>1120</v>
      </c>
      <c r="P65" t="s">
        <v>1227</v>
      </c>
      <c r="Q65" t="s">
        <v>1228</v>
      </c>
      <c r="R65" t="s">
        <v>1122</v>
      </c>
      <c r="S65" t="b">
        <v>1</v>
      </c>
      <c r="T65" t="b">
        <v>0</v>
      </c>
      <c r="U65" t="s">
        <v>1143</v>
      </c>
      <c r="V65" t="b">
        <v>0</v>
      </c>
      <c r="W65" t="e">
        <v>#N/A</v>
      </c>
      <c r="X65" t="e">
        <v>#N/A</v>
      </c>
      <c r="Y65" t="s">
        <v>958</v>
      </c>
      <c r="Z65" t="s">
        <v>1126</v>
      </c>
      <c r="AA65">
        <v>44096.189293981479</v>
      </c>
      <c r="AB65" t="s">
        <v>1229</v>
      </c>
      <c r="AC65">
        <v>45076.483749999999</v>
      </c>
      <c r="AD65" t="s">
        <v>1153</v>
      </c>
      <c r="AE65" t="s">
        <v>1129</v>
      </c>
      <c r="AF65" t="s">
        <v>1130</v>
      </c>
      <c r="AG65" t="e">
        <v>#N/A</v>
      </c>
      <c r="AH65" t="e">
        <v>#N/A</v>
      </c>
      <c r="AI65" t="e">
        <v>#N/A</v>
      </c>
      <c r="AJ65">
        <v>551137959174</v>
      </c>
      <c r="AK65" t="e">
        <v>#N/A</v>
      </c>
      <c r="AM65" t="s">
        <v>1228</v>
      </c>
      <c r="AN65" t="s">
        <v>1131</v>
      </c>
      <c r="AO65" t="s">
        <v>959</v>
      </c>
      <c r="AP65" t="e">
        <v>#N/A</v>
      </c>
      <c r="AQ65">
        <v>7529174</v>
      </c>
      <c r="AR65" t="s">
        <v>1226</v>
      </c>
      <c r="AS65" t="e">
        <v>#N/A</v>
      </c>
      <c r="AT65">
        <v>45164.973506944443</v>
      </c>
      <c r="AU65">
        <v>44942.644837962966</v>
      </c>
      <c r="AV65" t="s">
        <v>959</v>
      </c>
      <c r="AY65" t="e">
        <v>#N/A</v>
      </c>
      <c r="AZ65" t="s">
        <v>959</v>
      </c>
      <c r="BA65" t="s">
        <v>1132</v>
      </c>
      <c r="BB65" t="s">
        <v>1132</v>
      </c>
      <c r="BC65">
        <v>45164.973506944443</v>
      </c>
      <c r="BD65" t="e">
        <v>#N/A</v>
      </c>
      <c r="BE65" t="s">
        <v>1166</v>
      </c>
      <c r="BF65" t="s">
        <v>901</v>
      </c>
      <c r="BG65" t="s">
        <v>1230</v>
      </c>
      <c r="BH65" t="e">
        <v>#N/A</v>
      </c>
      <c r="BJ65">
        <f>VLOOKUP(F65,'DLS atual'!A:V,22,0)</f>
        <v>0</v>
      </c>
      <c r="BM65" t="str">
        <f>VLOOKUP(F65,'DLS atual'!A:C,3,0)</f>
        <v>10.252.139.53</v>
      </c>
      <c r="BN65">
        <f>VLOOKUP(F65,'DLS atual'!A:B,2,0)</f>
        <v>11247</v>
      </c>
      <c r="BO65">
        <f>VLOOKUP(F65,'UCC User List'!D:D,1,0)</f>
        <v>551137959174</v>
      </c>
    </row>
    <row r="66" spans="1:67" ht="13.5" hidden="1" customHeight="1" x14ac:dyDescent="0.3">
      <c r="A66" t="s">
        <v>1138</v>
      </c>
      <c r="B66" t="s">
        <v>1384</v>
      </c>
      <c r="C66">
        <v>7529178</v>
      </c>
      <c r="D66">
        <v>752</v>
      </c>
      <c r="E66">
        <v>9178</v>
      </c>
      <c r="F66" s="127">
        <v>551137959178</v>
      </c>
      <c r="G66">
        <v>55113795</v>
      </c>
      <c r="H66" t="s">
        <v>403</v>
      </c>
      <c r="I66" t="s">
        <v>403</v>
      </c>
      <c r="J66" t="e">
        <v>#N/A</v>
      </c>
      <c r="K66" t="s">
        <v>1140</v>
      </c>
      <c r="L66">
        <v>10252141181</v>
      </c>
      <c r="M66" t="s">
        <v>1119</v>
      </c>
      <c r="N66">
        <v>1137959178</v>
      </c>
      <c r="O66" t="s">
        <v>1120</v>
      </c>
      <c r="P66" t="s">
        <v>1289</v>
      </c>
      <c r="Q66" t="s">
        <v>1290</v>
      </c>
      <c r="R66" t="s">
        <v>1122</v>
      </c>
      <c r="S66" t="s">
        <v>1123</v>
      </c>
      <c r="T66" t="b">
        <v>0</v>
      </c>
      <c r="U66" t="s">
        <v>1124</v>
      </c>
      <c r="V66" t="s">
        <v>1125</v>
      </c>
      <c r="W66" t="e">
        <v>#N/A</v>
      </c>
      <c r="X66" t="e">
        <v>#N/A</v>
      </c>
      <c r="Y66" t="s">
        <v>908</v>
      </c>
      <c r="Z66" t="s">
        <v>1126</v>
      </c>
      <c r="AA66">
        <v>44096.189293981479</v>
      </c>
      <c r="AB66" t="s">
        <v>1179</v>
      </c>
      <c r="AC66">
        <v>45013.641018518516</v>
      </c>
      <c r="AD66" t="s">
        <v>1164</v>
      </c>
      <c r="AE66" t="s">
        <v>1129</v>
      </c>
      <c r="AF66" t="s">
        <v>1130</v>
      </c>
      <c r="AG66" t="e">
        <v>#N/A</v>
      </c>
      <c r="AH66" t="e">
        <v>#N/A</v>
      </c>
      <c r="AI66">
        <v>551137959178</v>
      </c>
      <c r="AJ66">
        <v>551137959178</v>
      </c>
      <c r="AK66" t="e">
        <v>#N/A</v>
      </c>
      <c r="AM66" t="s">
        <v>1290</v>
      </c>
      <c r="AN66" t="s">
        <v>1131</v>
      </c>
      <c r="AO66">
        <v>10252141181</v>
      </c>
      <c r="AP66" t="e">
        <v>#N/A</v>
      </c>
      <c r="AQ66">
        <v>7529178</v>
      </c>
      <c r="AR66" t="s">
        <v>1384</v>
      </c>
      <c r="AS66" t="e">
        <v>#N/A</v>
      </c>
      <c r="AT66">
        <v>45164.997812499998</v>
      </c>
      <c r="AU66" t="e">
        <v>#N/A</v>
      </c>
      <c r="AV66">
        <v>10252141181</v>
      </c>
      <c r="AY66" t="e">
        <v>#N/A</v>
      </c>
      <c r="AZ66">
        <v>10252141181</v>
      </c>
      <c r="BA66" t="s">
        <v>1132</v>
      </c>
      <c r="BB66" t="s">
        <v>1132</v>
      </c>
      <c r="BC66">
        <v>45164.997812499998</v>
      </c>
      <c r="BD66" t="e">
        <v>#N/A</v>
      </c>
      <c r="BE66" t="s">
        <v>1138</v>
      </c>
      <c r="BF66" t="s">
        <v>901</v>
      </c>
      <c r="BG66" t="s">
        <v>1291</v>
      </c>
      <c r="BH66" t="s">
        <v>1138</v>
      </c>
      <c r="BJ66">
        <f>VLOOKUP(F66,'DLS atual'!A:V,22,0)</f>
        <v>0</v>
      </c>
      <c r="BM66">
        <f>VLOOKUP(F66,'DLS atual'!A:C,3,0)</f>
        <v>10252141181</v>
      </c>
      <c r="BN66">
        <f>VLOOKUP(F66,'DLS atual'!A:B,2,0)</f>
        <v>11506</v>
      </c>
      <c r="BO66">
        <f>VLOOKUP(F66,'UCC User List'!D:D,1,0)</f>
        <v>551137959178</v>
      </c>
    </row>
    <row r="67" spans="1:67" ht="13.5" hidden="1" customHeight="1" x14ac:dyDescent="0.3">
      <c r="A67" t="s">
        <v>1138</v>
      </c>
      <c r="B67" t="s">
        <v>1152</v>
      </c>
      <c r="C67">
        <v>7529184</v>
      </c>
      <c r="D67">
        <v>752</v>
      </c>
      <c r="E67">
        <v>9184</v>
      </c>
      <c r="F67" s="127">
        <v>551137959184</v>
      </c>
      <c r="G67">
        <v>55113795</v>
      </c>
      <c r="H67" t="s">
        <v>403</v>
      </c>
      <c r="I67" t="s">
        <v>403</v>
      </c>
      <c r="J67" t="e">
        <v>#N/A</v>
      </c>
      <c r="K67" t="s">
        <v>1140</v>
      </c>
      <c r="L67">
        <v>10252139129</v>
      </c>
      <c r="M67" t="s">
        <v>1119</v>
      </c>
      <c r="N67">
        <v>1137959184</v>
      </c>
      <c r="O67" t="s">
        <v>1120</v>
      </c>
      <c r="P67" t="s">
        <v>1148</v>
      </c>
      <c r="Q67" t="s">
        <v>1149</v>
      </c>
      <c r="R67" t="s">
        <v>1122</v>
      </c>
      <c r="S67" t="s">
        <v>1123</v>
      </c>
      <c r="T67" t="b">
        <v>0</v>
      </c>
      <c r="U67" t="s">
        <v>1124</v>
      </c>
      <c r="V67" t="s">
        <v>1125</v>
      </c>
      <c r="W67" t="e">
        <v>#N/A</v>
      </c>
      <c r="X67" t="e">
        <v>#N/A</v>
      </c>
      <c r="Y67" t="s">
        <v>945</v>
      </c>
      <c r="Z67" t="s">
        <v>1126</v>
      </c>
      <c r="AA67">
        <v>44096.189305555556</v>
      </c>
      <c r="AB67" t="s">
        <v>1144</v>
      </c>
      <c r="AC67">
        <v>45005.639710648145</v>
      </c>
      <c r="AD67" t="s">
        <v>1153</v>
      </c>
      <c r="AE67" t="s">
        <v>1129</v>
      </c>
      <c r="AF67" t="s">
        <v>1130</v>
      </c>
      <c r="AG67" t="e">
        <v>#N/A</v>
      </c>
      <c r="AH67" t="e">
        <v>#N/A</v>
      </c>
      <c r="AI67" t="e">
        <v>#N/A</v>
      </c>
      <c r="AJ67">
        <v>551137959184</v>
      </c>
      <c r="AK67" t="e">
        <v>#N/A</v>
      </c>
      <c r="AM67" t="s">
        <v>1149</v>
      </c>
      <c r="AN67" t="s">
        <v>1150</v>
      </c>
      <c r="AO67">
        <v>10252139129</v>
      </c>
      <c r="AP67" t="e">
        <v>#N/A</v>
      </c>
      <c r="AQ67">
        <v>7529184</v>
      </c>
      <c r="AR67" t="s">
        <v>1152</v>
      </c>
      <c r="AS67" t="e">
        <v>#N/A</v>
      </c>
      <c r="AT67">
        <v>45164.604270833333</v>
      </c>
      <c r="AU67" t="e">
        <v>#N/A</v>
      </c>
      <c r="AV67">
        <v>0</v>
      </c>
      <c r="AY67" t="e">
        <v>#N/A</v>
      </c>
      <c r="AZ67" t="s">
        <v>946</v>
      </c>
      <c r="BA67" t="s">
        <v>1132</v>
      </c>
      <c r="BB67" t="s">
        <v>1132</v>
      </c>
      <c r="BC67">
        <v>45164.604270833333</v>
      </c>
      <c r="BD67" t="e">
        <v>#N/A</v>
      </c>
      <c r="BE67" t="s">
        <v>1138</v>
      </c>
      <c r="BF67" t="s">
        <v>901</v>
      </c>
      <c r="BG67" t="s">
        <v>1151</v>
      </c>
      <c r="BH67" t="s">
        <v>1138</v>
      </c>
      <c r="BJ67">
        <f>VLOOKUP(F67,'DLS atual'!A:V,22,0)</f>
        <v>0</v>
      </c>
      <c r="BM67">
        <f>VLOOKUP(F67,'DLS atual'!A:C,3,0)</f>
        <v>10252139129</v>
      </c>
      <c r="BN67">
        <f>VLOOKUP(F67,'DLS atual'!A:B,2,0)</f>
        <v>11264</v>
      </c>
      <c r="BO67">
        <f>VLOOKUP(F67,'UCC User List'!D:D,1,0)</f>
        <v>551137959184</v>
      </c>
    </row>
    <row r="68" spans="1:67" ht="13.5" hidden="1" customHeight="1" x14ac:dyDescent="0.3">
      <c r="A68" t="s">
        <v>1138</v>
      </c>
      <c r="B68" t="s">
        <v>1382</v>
      </c>
      <c r="C68">
        <v>7529188</v>
      </c>
      <c r="D68">
        <v>752</v>
      </c>
      <c r="E68">
        <v>9188</v>
      </c>
      <c r="F68" s="127">
        <v>551137959188</v>
      </c>
      <c r="G68">
        <v>55113795</v>
      </c>
      <c r="H68" t="s">
        <v>403</v>
      </c>
      <c r="I68" t="s">
        <v>403</v>
      </c>
      <c r="J68" t="e">
        <v>#N/A</v>
      </c>
      <c r="K68" t="s">
        <v>1140</v>
      </c>
      <c r="L68">
        <v>10252141136</v>
      </c>
      <c r="M68" t="s">
        <v>1119</v>
      </c>
      <c r="N68">
        <v>1137959188</v>
      </c>
      <c r="O68" t="s">
        <v>1120</v>
      </c>
      <c r="P68" t="s">
        <v>1289</v>
      </c>
      <c r="Q68" t="s">
        <v>1290</v>
      </c>
      <c r="R68" t="s">
        <v>1122</v>
      </c>
      <c r="S68" t="s">
        <v>1123</v>
      </c>
      <c r="T68" t="b">
        <v>0</v>
      </c>
      <c r="U68" t="s">
        <v>1124</v>
      </c>
      <c r="V68" t="s">
        <v>1125</v>
      </c>
      <c r="W68" t="e">
        <v>#N/A</v>
      </c>
      <c r="X68" t="e">
        <v>#N/A</v>
      </c>
      <c r="Y68" t="s">
        <v>908</v>
      </c>
      <c r="Z68" t="s">
        <v>1126</v>
      </c>
      <c r="AA68">
        <v>44096.189305555556</v>
      </c>
      <c r="AB68" t="s">
        <v>1179</v>
      </c>
      <c r="AC68">
        <v>45013.641018518516</v>
      </c>
      <c r="AD68" t="s">
        <v>1153</v>
      </c>
      <c r="AE68" t="s">
        <v>1129</v>
      </c>
      <c r="AF68" t="s">
        <v>1130</v>
      </c>
      <c r="AG68" t="e">
        <v>#N/A</v>
      </c>
      <c r="AH68" t="e">
        <v>#N/A</v>
      </c>
      <c r="AI68">
        <v>551137959188</v>
      </c>
      <c r="AJ68">
        <v>551137959188</v>
      </c>
      <c r="AK68" t="e">
        <v>#N/A</v>
      </c>
      <c r="AM68" t="s">
        <v>1290</v>
      </c>
      <c r="AN68" t="s">
        <v>1131</v>
      </c>
      <c r="AO68">
        <v>10252141136</v>
      </c>
      <c r="AP68" t="e">
        <v>#N/A</v>
      </c>
      <c r="AQ68">
        <v>7529188</v>
      </c>
      <c r="AR68" t="s">
        <v>1382</v>
      </c>
      <c r="AS68" t="e">
        <v>#N/A</v>
      </c>
      <c r="AT68">
        <v>45164.972604166665</v>
      </c>
      <c r="AU68" t="e">
        <v>#N/A</v>
      </c>
      <c r="AV68">
        <v>10252141136</v>
      </c>
      <c r="AY68" t="e">
        <v>#N/A</v>
      </c>
      <c r="AZ68">
        <v>10252141136</v>
      </c>
      <c r="BA68" t="s">
        <v>1132</v>
      </c>
      <c r="BB68" t="s">
        <v>1132</v>
      </c>
      <c r="BC68">
        <v>45164.972604166665</v>
      </c>
      <c r="BD68" t="e">
        <v>#N/A</v>
      </c>
      <c r="BE68" t="s">
        <v>1138</v>
      </c>
      <c r="BF68" t="s">
        <v>901</v>
      </c>
      <c r="BG68" t="s">
        <v>1291</v>
      </c>
      <c r="BH68" t="s">
        <v>1138</v>
      </c>
      <c r="BJ68">
        <f>VLOOKUP(F68,'DLS atual'!A:V,22,0)</f>
        <v>0</v>
      </c>
      <c r="BM68">
        <f>VLOOKUP(F68,'DLS atual'!A:C,3,0)</f>
        <v>10252141136</v>
      </c>
      <c r="BN68">
        <f>VLOOKUP(F68,'DLS atual'!A:B,2,0)</f>
        <v>11464</v>
      </c>
      <c r="BO68">
        <f>VLOOKUP(F68,'UCC User List'!D:D,1,0)</f>
        <v>551137959188</v>
      </c>
    </row>
    <row r="69" spans="1:67" ht="13.5" hidden="1" customHeight="1" x14ac:dyDescent="0.3">
      <c r="A69" t="s">
        <v>1138</v>
      </c>
      <c r="B69" t="s">
        <v>1264</v>
      </c>
      <c r="C69">
        <v>7529203</v>
      </c>
      <c r="D69">
        <v>752</v>
      </c>
      <c r="E69">
        <v>9203</v>
      </c>
      <c r="F69" s="127">
        <v>551137959203</v>
      </c>
      <c r="G69">
        <v>55113795</v>
      </c>
      <c r="H69" t="s">
        <v>403</v>
      </c>
      <c r="I69" t="s">
        <v>403</v>
      </c>
      <c r="J69" t="e">
        <v>#N/A</v>
      </c>
      <c r="K69" t="s">
        <v>1177</v>
      </c>
      <c r="L69">
        <v>10252139152</v>
      </c>
      <c r="M69" t="s">
        <v>1119</v>
      </c>
      <c r="N69">
        <v>1137959203</v>
      </c>
      <c r="O69" t="s">
        <v>1120</v>
      </c>
      <c r="P69" t="s">
        <v>1148</v>
      </c>
      <c r="Q69" t="s">
        <v>1149</v>
      </c>
      <c r="R69" t="s">
        <v>1122</v>
      </c>
      <c r="S69" t="s">
        <v>1123</v>
      </c>
      <c r="T69" t="b">
        <v>0</v>
      </c>
      <c r="U69" t="s">
        <v>1124</v>
      </c>
      <c r="V69" t="s">
        <v>1125</v>
      </c>
      <c r="W69" t="e">
        <v>#N/A</v>
      </c>
      <c r="X69" t="e">
        <v>#N/A</v>
      </c>
      <c r="Y69" t="s">
        <v>903</v>
      </c>
      <c r="Z69" t="s">
        <v>1126</v>
      </c>
      <c r="AA69">
        <v>44096.189328703702</v>
      </c>
      <c r="AB69" t="s">
        <v>1144</v>
      </c>
      <c r="AC69">
        <v>45005.639710648145</v>
      </c>
      <c r="AD69" t="s">
        <v>1194</v>
      </c>
      <c r="AE69" t="s">
        <v>1129</v>
      </c>
      <c r="AF69" t="s">
        <v>1130</v>
      </c>
      <c r="AG69" t="e">
        <v>#N/A</v>
      </c>
      <c r="AH69" t="e">
        <v>#N/A</v>
      </c>
      <c r="AI69" t="e">
        <v>#N/A</v>
      </c>
      <c r="AJ69">
        <v>551137959203</v>
      </c>
      <c r="AK69" t="e">
        <v>#N/A</v>
      </c>
      <c r="AM69" t="s">
        <v>1149</v>
      </c>
      <c r="AN69" t="s">
        <v>1150</v>
      </c>
      <c r="AO69">
        <v>10252139152</v>
      </c>
      <c r="AP69" t="e">
        <v>#N/A</v>
      </c>
      <c r="AQ69">
        <v>7529203</v>
      </c>
      <c r="AR69" t="s">
        <v>1264</v>
      </c>
      <c r="AS69" t="e">
        <v>#N/A</v>
      </c>
      <c r="AT69">
        <v>45164.968564814815</v>
      </c>
      <c r="AU69" t="e">
        <v>#N/A</v>
      </c>
      <c r="AV69">
        <v>10252139152</v>
      </c>
      <c r="AY69" t="e">
        <v>#N/A</v>
      </c>
      <c r="AZ69">
        <v>10252139152</v>
      </c>
      <c r="BA69" t="s">
        <v>1132</v>
      </c>
      <c r="BB69" t="s">
        <v>1132</v>
      </c>
      <c r="BC69">
        <v>45164.968564814815</v>
      </c>
      <c r="BD69" t="e">
        <v>#N/A</v>
      </c>
      <c r="BE69" t="s">
        <v>1138</v>
      </c>
      <c r="BF69" t="s">
        <v>901</v>
      </c>
      <c r="BG69" t="s">
        <v>1151</v>
      </c>
      <c r="BH69" t="s">
        <v>1138</v>
      </c>
      <c r="BJ69">
        <f>VLOOKUP(F69,'DLS atual'!A:V,22,0)</f>
        <v>0</v>
      </c>
      <c r="BM69">
        <f>VLOOKUP(F69,'DLS atual'!A:C,3,0)</f>
        <v>10252139152</v>
      </c>
      <c r="BN69">
        <f>VLOOKUP(F69,'DLS atual'!A:B,2,0)</f>
        <v>11283</v>
      </c>
      <c r="BO69">
        <f>VLOOKUP(F69,'UCC User List'!D:D,1,0)</f>
        <v>551137959203</v>
      </c>
    </row>
    <row r="70" spans="1:67" ht="13.5" hidden="1" customHeight="1" x14ac:dyDescent="0.3">
      <c r="A70" t="s">
        <v>1138</v>
      </c>
      <c r="B70" t="s">
        <v>1195</v>
      </c>
      <c r="C70">
        <v>7529204</v>
      </c>
      <c r="D70">
        <v>752</v>
      </c>
      <c r="E70">
        <v>9204</v>
      </c>
      <c r="F70" s="127">
        <v>551137959204</v>
      </c>
      <c r="G70">
        <v>55113795</v>
      </c>
      <c r="H70" t="s">
        <v>403</v>
      </c>
      <c r="I70" t="s">
        <v>403</v>
      </c>
      <c r="J70" t="e">
        <v>#N/A</v>
      </c>
      <c r="K70" t="s">
        <v>1177</v>
      </c>
      <c r="L70">
        <v>10252139145</v>
      </c>
      <c r="M70" t="s">
        <v>1119</v>
      </c>
      <c r="N70">
        <v>1137959204</v>
      </c>
      <c r="O70" t="s">
        <v>1120</v>
      </c>
      <c r="P70" t="s">
        <v>1196</v>
      </c>
      <c r="Q70" t="s">
        <v>1197</v>
      </c>
      <c r="R70" t="s">
        <v>1122</v>
      </c>
      <c r="S70" t="s">
        <v>1123</v>
      </c>
      <c r="T70" t="b">
        <v>0</v>
      </c>
      <c r="U70" t="s">
        <v>1124</v>
      </c>
      <c r="V70" t="s">
        <v>1125</v>
      </c>
      <c r="W70" t="e">
        <v>#N/A</v>
      </c>
      <c r="X70" t="e">
        <v>#N/A</v>
      </c>
      <c r="Y70" t="s">
        <v>934</v>
      </c>
      <c r="Z70" t="s">
        <v>1126</v>
      </c>
      <c r="AA70">
        <v>44096.187719907408</v>
      </c>
      <c r="AB70" t="s">
        <v>2650</v>
      </c>
      <c r="AC70">
        <v>45141.375520833331</v>
      </c>
      <c r="AD70" t="s">
        <v>1153</v>
      </c>
      <c r="AE70" t="s">
        <v>1129</v>
      </c>
      <c r="AF70" t="s">
        <v>1130</v>
      </c>
      <c r="AG70" t="e">
        <v>#N/A</v>
      </c>
      <c r="AH70" t="e">
        <v>#N/A</v>
      </c>
      <c r="AI70" t="e">
        <v>#N/A</v>
      </c>
      <c r="AJ70">
        <v>551137959204</v>
      </c>
      <c r="AK70" t="e">
        <v>#N/A</v>
      </c>
      <c r="AM70" t="s">
        <v>1197</v>
      </c>
      <c r="AN70" t="s">
        <v>1198</v>
      </c>
      <c r="AO70">
        <v>10252139145</v>
      </c>
      <c r="AP70" t="e">
        <v>#N/A</v>
      </c>
      <c r="AQ70">
        <v>7529204</v>
      </c>
      <c r="AR70" t="s">
        <v>1195</v>
      </c>
      <c r="AS70" t="e">
        <v>#N/A</v>
      </c>
      <c r="AT70">
        <v>45164.981412037036</v>
      </c>
      <c r="AU70" t="e">
        <v>#N/A</v>
      </c>
      <c r="AV70">
        <v>10252139145</v>
      </c>
      <c r="AY70" t="e">
        <v>#N/A</v>
      </c>
      <c r="AZ70">
        <v>10252139145</v>
      </c>
      <c r="BA70" t="s">
        <v>1132</v>
      </c>
      <c r="BB70" t="s">
        <v>1132</v>
      </c>
      <c r="BC70">
        <v>45164.981412037036</v>
      </c>
      <c r="BD70" t="e">
        <v>#N/A</v>
      </c>
      <c r="BE70" t="s">
        <v>1138</v>
      </c>
      <c r="BF70" t="s">
        <v>901</v>
      </c>
      <c r="BG70" t="s">
        <v>1199</v>
      </c>
      <c r="BH70" t="s">
        <v>1138</v>
      </c>
      <c r="BJ70">
        <f>VLOOKUP(F70,'DLS atual'!A:V,22,0)</f>
        <v>0</v>
      </c>
      <c r="BM70">
        <f>VLOOKUP(F70,'DLS atual'!A:C,3,0)</f>
        <v>10252139145</v>
      </c>
      <c r="BN70">
        <f>VLOOKUP(F70,'DLS atual'!A:B,2,0)</f>
        <v>11276</v>
      </c>
      <c r="BO70">
        <f>VLOOKUP(F70,'UCC User List'!D:D,1,0)</f>
        <v>551137959204</v>
      </c>
    </row>
    <row r="71" spans="1:67" ht="13.5" hidden="1" customHeight="1" x14ac:dyDescent="0.3">
      <c r="A71" t="s">
        <v>1138</v>
      </c>
      <c r="B71" t="s">
        <v>1311</v>
      </c>
      <c r="C71">
        <v>7529205</v>
      </c>
      <c r="D71">
        <v>752</v>
      </c>
      <c r="E71">
        <v>9205</v>
      </c>
      <c r="F71" s="127">
        <v>551137959205</v>
      </c>
      <c r="G71">
        <v>55113795</v>
      </c>
      <c r="H71" t="s">
        <v>403</v>
      </c>
      <c r="I71" t="s">
        <v>403</v>
      </c>
      <c r="J71" t="e">
        <v>#N/A</v>
      </c>
      <c r="K71" t="s">
        <v>1140</v>
      </c>
      <c r="L71">
        <v>10252141138</v>
      </c>
      <c r="M71" t="s">
        <v>1119</v>
      </c>
      <c r="N71">
        <v>1137959205</v>
      </c>
      <c r="O71" t="s">
        <v>1120</v>
      </c>
      <c r="P71" t="s">
        <v>1289</v>
      </c>
      <c r="Q71" t="s">
        <v>1290</v>
      </c>
      <c r="R71" t="s">
        <v>1122</v>
      </c>
      <c r="S71" t="s">
        <v>1123</v>
      </c>
      <c r="T71" t="b">
        <v>0</v>
      </c>
      <c r="U71" t="s">
        <v>1143</v>
      </c>
      <c r="V71" t="s">
        <v>1125</v>
      </c>
      <c r="W71" t="e">
        <v>#N/A</v>
      </c>
      <c r="X71" t="e">
        <v>#N/A</v>
      </c>
      <c r="Y71" t="s">
        <v>996</v>
      </c>
      <c r="Z71" t="s">
        <v>1126</v>
      </c>
      <c r="AA71">
        <v>44096.189328703702</v>
      </c>
      <c r="AB71" t="s">
        <v>1144</v>
      </c>
      <c r="AC71">
        <v>45005.639710648145</v>
      </c>
      <c r="AD71" t="s">
        <v>1153</v>
      </c>
      <c r="AE71" t="s">
        <v>1129</v>
      </c>
      <c r="AF71" t="s">
        <v>1130</v>
      </c>
      <c r="AG71" t="e">
        <v>#N/A</v>
      </c>
      <c r="AH71" t="e">
        <v>#N/A</v>
      </c>
      <c r="AI71" t="e">
        <v>#N/A</v>
      </c>
      <c r="AJ71">
        <v>551137959205</v>
      </c>
      <c r="AK71" t="e">
        <v>#N/A</v>
      </c>
      <c r="AM71" t="s">
        <v>1290</v>
      </c>
      <c r="AN71" t="s">
        <v>1131</v>
      </c>
      <c r="AO71">
        <v>10252141138</v>
      </c>
      <c r="AP71" t="e">
        <v>#N/A</v>
      </c>
      <c r="AQ71">
        <v>7529205</v>
      </c>
      <c r="AR71" t="s">
        <v>1311</v>
      </c>
      <c r="AS71" t="e">
        <v>#N/A</v>
      </c>
      <c r="AT71">
        <v>45164.984282407408</v>
      </c>
      <c r="AU71" t="e">
        <v>#N/A</v>
      </c>
      <c r="AV71">
        <v>10252141138</v>
      </c>
      <c r="AY71" t="e">
        <v>#N/A</v>
      </c>
      <c r="AZ71">
        <v>10252141138</v>
      </c>
      <c r="BA71" t="s">
        <v>1132</v>
      </c>
      <c r="BB71" t="s">
        <v>1132</v>
      </c>
      <c r="BC71">
        <v>45164.984282407408</v>
      </c>
      <c r="BD71" t="e">
        <v>#N/A</v>
      </c>
      <c r="BE71" t="s">
        <v>1138</v>
      </c>
      <c r="BF71" t="s">
        <v>901</v>
      </c>
      <c r="BG71" t="s">
        <v>1291</v>
      </c>
      <c r="BH71" t="s">
        <v>1138</v>
      </c>
      <c r="BJ71">
        <f>VLOOKUP(F71,'DLS atual'!A:V,22,0)</f>
        <v>0</v>
      </c>
      <c r="BM71">
        <f>VLOOKUP(F71,'DLS atual'!A:C,3,0)</f>
        <v>10252141138</v>
      </c>
      <c r="BN71">
        <f>VLOOKUP(F71,'DLS atual'!A:B,2,0)</f>
        <v>11466</v>
      </c>
      <c r="BO71">
        <f>VLOOKUP(F71,'UCC User List'!D:D,1,0)</f>
        <v>551137959205</v>
      </c>
    </row>
    <row r="72" spans="1:67" ht="13.5" hidden="1" customHeight="1" x14ac:dyDescent="0.3">
      <c r="A72" t="s">
        <v>1166</v>
      </c>
      <c r="B72" t="s">
        <v>1274</v>
      </c>
      <c r="C72">
        <v>7529210</v>
      </c>
      <c r="D72">
        <v>752</v>
      </c>
      <c r="E72">
        <v>9210</v>
      </c>
      <c r="F72" s="127">
        <v>551137959210</v>
      </c>
      <c r="G72">
        <v>55113795</v>
      </c>
      <c r="H72" t="s">
        <v>403</v>
      </c>
      <c r="I72" t="s">
        <v>403</v>
      </c>
      <c r="J72" t="e">
        <v>#N/A</v>
      </c>
      <c r="K72" t="s">
        <v>1140</v>
      </c>
      <c r="L72">
        <v>10252140147</v>
      </c>
      <c r="M72" t="s">
        <v>1119</v>
      </c>
      <c r="N72">
        <v>1137959210</v>
      </c>
      <c r="O72" t="s">
        <v>1120</v>
      </c>
      <c r="P72" t="s">
        <v>1275</v>
      </c>
      <c r="Q72" t="s">
        <v>1276</v>
      </c>
      <c r="R72" t="s">
        <v>1122</v>
      </c>
      <c r="S72" t="b">
        <v>1</v>
      </c>
      <c r="T72" t="b">
        <v>0</v>
      </c>
      <c r="U72" t="s">
        <v>1124</v>
      </c>
      <c r="V72" t="b">
        <v>0</v>
      </c>
      <c r="W72" t="e">
        <v>#N/A</v>
      </c>
      <c r="X72" t="e">
        <v>#N/A</v>
      </c>
      <c r="Y72" t="s">
        <v>981</v>
      </c>
      <c r="Z72" t="s">
        <v>1126</v>
      </c>
      <c r="AA72">
        <v>44096.189340277779</v>
      </c>
      <c r="AB72" t="s">
        <v>1170</v>
      </c>
      <c r="AC72">
        <v>45040.744525462964</v>
      </c>
      <c r="AD72" t="s">
        <v>1153</v>
      </c>
      <c r="AE72" t="s">
        <v>1129</v>
      </c>
      <c r="AF72" t="s">
        <v>1130</v>
      </c>
      <c r="AG72" t="e">
        <v>#N/A</v>
      </c>
      <c r="AH72" t="e">
        <v>#N/A</v>
      </c>
      <c r="AI72" t="e">
        <v>#N/A</v>
      </c>
      <c r="AJ72">
        <v>551137959210</v>
      </c>
      <c r="AK72" t="e">
        <v>#N/A</v>
      </c>
      <c r="AM72" t="s">
        <v>1276</v>
      </c>
      <c r="AN72" t="s">
        <v>1131</v>
      </c>
      <c r="AO72">
        <v>10252140147</v>
      </c>
      <c r="AP72" t="e">
        <v>#N/A</v>
      </c>
      <c r="AQ72">
        <v>7529210</v>
      </c>
      <c r="AR72" t="s">
        <v>1274</v>
      </c>
      <c r="AS72" t="e">
        <v>#N/A</v>
      </c>
      <c r="AT72">
        <v>45164.980104166665</v>
      </c>
      <c r="AU72" t="e">
        <v>#N/A</v>
      </c>
      <c r="AV72">
        <v>10252140147</v>
      </c>
      <c r="AY72" t="e">
        <v>#N/A</v>
      </c>
      <c r="AZ72">
        <v>10252140147</v>
      </c>
      <c r="BA72" t="s">
        <v>1132</v>
      </c>
      <c r="BB72" t="s">
        <v>1132</v>
      </c>
      <c r="BC72">
        <v>45164.980104166665</v>
      </c>
      <c r="BD72" t="e">
        <v>#N/A</v>
      </c>
      <c r="BE72" t="s">
        <v>1166</v>
      </c>
      <c r="BF72" t="s">
        <v>901</v>
      </c>
      <c r="BG72" t="s">
        <v>1277</v>
      </c>
      <c r="BH72" t="e">
        <v>#N/A</v>
      </c>
      <c r="BJ72">
        <f>VLOOKUP(F72,'DLS atual'!A:V,22,0)</f>
        <v>0</v>
      </c>
      <c r="BM72">
        <f>VLOOKUP(F72,'DLS atual'!A:C,3,0)</f>
        <v>10252140147</v>
      </c>
      <c r="BN72">
        <f>VLOOKUP(F72,'DLS atual'!A:B,2,0)</f>
        <v>11370</v>
      </c>
      <c r="BO72">
        <f>VLOOKUP(F72,'UCC User List'!D:D,1,0)</f>
        <v>551137959210</v>
      </c>
    </row>
    <row r="73" spans="1:67" ht="13.5" hidden="1" customHeight="1" x14ac:dyDescent="0.3">
      <c r="A73" t="s">
        <v>1138</v>
      </c>
      <c r="B73" t="s">
        <v>1219</v>
      </c>
      <c r="C73">
        <v>7529211</v>
      </c>
      <c r="D73">
        <v>752</v>
      </c>
      <c r="E73">
        <v>9211</v>
      </c>
      <c r="F73" s="127">
        <v>551137959211</v>
      </c>
      <c r="G73">
        <v>55113795</v>
      </c>
      <c r="H73" t="s">
        <v>403</v>
      </c>
      <c r="I73" t="s">
        <v>403</v>
      </c>
      <c r="J73" t="e">
        <v>#N/A</v>
      </c>
      <c r="K73" t="s">
        <v>1177</v>
      </c>
      <c r="L73" t="s">
        <v>953</v>
      </c>
      <c r="M73" t="s">
        <v>1119</v>
      </c>
      <c r="N73">
        <v>1137959211</v>
      </c>
      <c r="O73" t="s">
        <v>1120</v>
      </c>
      <c r="P73" t="s">
        <v>1148</v>
      </c>
      <c r="Q73" t="s">
        <v>1149</v>
      </c>
      <c r="R73" t="s">
        <v>1122</v>
      </c>
      <c r="S73" t="s">
        <v>1123</v>
      </c>
      <c r="T73" t="b">
        <v>0</v>
      </c>
      <c r="U73" t="s">
        <v>1124</v>
      </c>
      <c r="V73" t="s">
        <v>1125</v>
      </c>
      <c r="W73" t="e">
        <v>#N/A</v>
      </c>
      <c r="X73" t="e">
        <v>#N/A</v>
      </c>
      <c r="Y73" t="s">
        <v>952</v>
      </c>
      <c r="Z73" t="s">
        <v>1126</v>
      </c>
      <c r="AA73">
        <v>44096.189340277779</v>
      </c>
      <c r="AB73" t="s">
        <v>1144</v>
      </c>
      <c r="AC73">
        <v>45005.639710648145</v>
      </c>
      <c r="AD73" t="s">
        <v>1153</v>
      </c>
      <c r="AE73" t="s">
        <v>1129</v>
      </c>
      <c r="AF73" t="s">
        <v>1130</v>
      </c>
      <c r="AG73" t="e">
        <v>#N/A</v>
      </c>
      <c r="AH73" t="e">
        <v>#N/A</v>
      </c>
      <c r="AI73" t="e">
        <v>#N/A</v>
      </c>
      <c r="AJ73">
        <v>551137959211</v>
      </c>
      <c r="AK73" t="e">
        <v>#N/A</v>
      </c>
      <c r="AM73" t="s">
        <v>1149</v>
      </c>
      <c r="AN73" t="s">
        <v>1150</v>
      </c>
      <c r="AO73" t="s">
        <v>953</v>
      </c>
      <c r="AP73" t="e">
        <v>#N/A</v>
      </c>
      <c r="AQ73">
        <v>7529211</v>
      </c>
      <c r="AR73" t="s">
        <v>1219</v>
      </c>
      <c r="AS73" t="e">
        <v>#N/A</v>
      </c>
      <c r="AT73">
        <v>45164.981388888889</v>
      </c>
      <c r="AU73">
        <v>45035.41715277778</v>
      </c>
      <c r="AV73" t="s">
        <v>953</v>
      </c>
      <c r="AY73" t="e">
        <v>#N/A</v>
      </c>
      <c r="AZ73" t="s">
        <v>953</v>
      </c>
      <c r="BA73" t="s">
        <v>1132</v>
      </c>
      <c r="BB73" t="s">
        <v>1132</v>
      </c>
      <c r="BC73">
        <v>45164.981388888889</v>
      </c>
      <c r="BD73" t="e">
        <v>#N/A</v>
      </c>
      <c r="BE73" t="s">
        <v>1138</v>
      </c>
      <c r="BF73" t="s">
        <v>901</v>
      </c>
      <c r="BG73" t="s">
        <v>1151</v>
      </c>
      <c r="BH73" t="s">
        <v>1138</v>
      </c>
      <c r="BJ73">
        <f>VLOOKUP(F73,'DLS atual'!A:V,22,0)</f>
        <v>0</v>
      </c>
      <c r="BM73" t="str">
        <f>VLOOKUP(F73,'DLS atual'!A:C,3,0)</f>
        <v>10.252.139.44</v>
      </c>
      <c r="BN73">
        <f>VLOOKUP(F73,'DLS atual'!A:B,2,0)</f>
        <v>11242</v>
      </c>
      <c r="BO73">
        <f>VLOOKUP(F73,'UCC User List'!D:D,1,0)</f>
        <v>551137959211</v>
      </c>
    </row>
    <row r="74" spans="1:67" ht="13.5" hidden="1" customHeight="1" x14ac:dyDescent="0.3">
      <c r="A74" t="s">
        <v>1138</v>
      </c>
      <c r="B74" t="s">
        <v>1268</v>
      </c>
      <c r="C74">
        <v>7529224</v>
      </c>
      <c r="D74">
        <v>752</v>
      </c>
      <c r="E74">
        <v>9224</v>
      </c>
      <c r="F74" s="127">
        <v>551137959224</v>
      </c>
      <c r="G74">
        <v>55113795</v>
      </c>
      <c r="H74" t="s">
        <v>403</v>
      </c>
      <c r="I74" t="s">
        <v>403</v>
      </c>
      <c r="J74" t="e">
        <v>#N/A</v>
      </c>
      <c r="K74" t="s">
        <v>1140</v>
      </c>
      <c r="L74">
        <v>10252139158</v>
      </c>
      <c r="M74" t="s">
        <v>1119</v>
      </c>
      <c r="N74">
        <v>1137959224</v>
      </c>
      <c r="O74" t="s">
        <v>1120</v>
      </c>
      <c r="P74" t="s">
        <v>1148</v>
      </c>
      <c r="Q74" t="s">
        <v>1149</v>
      </c>
      <c r="R74" t="s">
        <v>1122</v>
      </c>
      <c r="S74" t="s">
        <v>1123</v>
      </c>
      <c r="T74" t="b">
        <v>0</v>
      </c>
      <c r="U74" t="s">
        <v>1124</v>
      </c>
      <c r="V74" t="s">
        <v>1125</v>
      </c>
      <c r="W74" t="e">
        <v>#N/A</v>
      </c>
      <c r="X74" t="e">
        <v>#N/A</v>
      </c>
      <c r="Y74" t="s">
        <v>905</v>
      </c>
      <c r="Z74" t="s">
        <v>1126</v>
      </c>
      <c r="AA74">
        <v>44096.189363425925</v>
      </c>
      <c r="AB74" t="s">
        <v>1144</v>
      </c>
      <c r="AC74">
        <v>45005.639710648145</v>
      </c>
      <c r="AD74" t="s">
        <v>1153</v>
      </c>
      <c r="AE74" t="s">
        <v>1129</v>
      </c>
      <c r="AF74" t="s">
        <v>1130</v>
      </c>
      <c r="AG74" t="e">
        <v>#N/A</v>
      </c>
      <c r="AH74" t="e">
        <v>#N/A</v>
      </c>
      <c r="AI74" t="e">
        <v>#N/A</v>
      </c>
      <c r="AJ74">
        <v>551137959224</v>
      </c>
      <c r="AK74" t="e">
        <v>#N/A</v>
      </c>
      <c r="AM74" t="s">
        <v>1149</v>
      </c>
      <c r="AN74" t="s">
        <v>1150</v>
      </c>
      <c r="AO74">
        <v>10252139158</v>
      </c>
      <c r="AP74" t="e">
        <v>#N/A</v>
      </c>
      <c r="AQ74">
        <v>7529224</v>
      </c>
      <c r="AR74" t="s">
        <v>1268</v>
      </c>
      <c r="AS74" t="e">
        <v>#N/A</v>
      </c>
      <c r="AT74">
        <v>45164.999374999999</v>
      </c>
      <c r="AU74" t="e">
        <v>#N/A</v>
      </c>
      <c r="AV74">
        <v>10252139158</v>
      </c>
      <c r="AY74" t="e">
        <v>#N/A</v>
      </c>
      <c r="AZ74">
        <v>10252139158</v>
      </c>
      <c r="BA74" t="s">
        <v>1132</v>
      </c>
      <c r="BB74" t="s">
        <v>1132</v>
      </c>
      <c r="BC74">
        <v>45164.999374999999</v>
      </c>
      <c r="BD74" t="e">
        <v>#N/A</v>
      </c>
      <c r="BE74" t="s">
        <v>1138</v>
      </c>
      <c r="BF74" t="s">
        <v>901</v>
      </c>
      <c r="BG74" t="s">
        <v>1151</v>
      </c>
      <c r="BH74" t="s">
        <v>1138</v>
      </c>
      <c r="BJ74">
        <f>VLOOKUP(F74,'DLS atual'!A:V,22,0)</f>
        <v>0</v>
      </c>
      <c r="BM74">
        <f>VLOOKUP(F74,'DLS atual'!A:C,3,0)</f>
        <v>10252139158</v>
      </c>
      <c r="BN74">
        <f>VLOOKUP(F74,'DLS atual'!A:B,2,0)</f>
        <v>11290</v>
      </c>
      <c r="BO74">
        <f>VLOOKUP(F74,'UCC User List'!D:D,1,0)</f>
        <v>551137959224</v>
      </c>
    </row>
    <row r="75" spans="1:67" ht="13.5" hidden="1" customHeight="1" x14ac:dyDescent="0.3">
      <c r="A75" t="s">
        <v>1138</v>
      </c>
      <c r="B75" t="s">
        <v>1207</v>
      </c>
      <c r="C75">
        <v>7529229</v>
      </c>
      <c r="D75">
        <v>752</v>
      </c>
      <c r="E75">
        <v>9229</v>
      </c>
      <c r="F75" s="127">
        <v>551137959229</v>
      </c>
      <c r="G75">
        <v>55113795</v>
      </c>
      <c r="H75" t="s">
        <v>403</v>
      </c>
      <c r="I75" t="s">
        <v>403</v>
      </c>
      <c r="J75" t="e">
        <v>#N/A</v>
      </c>
      <c r="K75" t="s">
        <v>1140</v>
      </c>
      <c r="L75">
        <v>10252139163</v>
      </c>
      <c r="M75" t="s">
        <v>1119</v>
      </c>
      <c r="N75">
        <v>1137959229</v>
      </c>
      <c r="O75" t="s">
        <v>1120</v>
      </c>
      <c r="P75" t="s">
        <v>1208</v>
      </c>
      <c r="Q75" t="s">
        <v>1142</v>
      </c>
      <c r="R75" t="s">
        <v>1122</v>
      </c>
      <c r="S75" t="s">
        <v>1123</v>
      </c>
      <c r="T75" t="b">
        <v>0</v>
      </c>
      <c r="U75" t="s">
        <v>1124</v>
      </c>
      <c r="V75" t="s">
        <v>1125</v>
      </c>
      <c r="W75" t="e">
        <v>#N/A</v>
      </c>
      <c r="X75" t="e">
        <v>#N/A</v>
      </c>
      <c r="Y75" t="s">
        <v>942</v>
      </c>
      <c r="Z75" t="s">
        <v>1126</v>
      </c>
      <c r="AA75">
        <v>44096.189363425925</v>
      </c>
      <c r="AB75" t="s">
        <v>1144</v>
      </c>
      <c r="AC75">
        <v>45005.639710648145</v>
      </c>
      <c r="AD75" t="s">
        <v>1128</v>
      </c>
      <c r="AE75" t="s">
        <v>1129</v>
      </c>
      <c r="AF75" t="s">
        <v>1130</v>
      </c>
      <c r="AG75" t="e">
        <v>#N/A</v>
      </c>
      <c r="AH75" t="e">
        <v>#N/A</v>
      </c>
      <c r="AI75" t="e">
        <v>#N/A</v>
      </c>
      <c r="AJ75">
        <v>551137959229</v>
      </c>
      <c r="AK75" t="e">
        <v>#N/A</v>
      </c>
      <c r="AM75" t="s">
        <v>1142</v>
      </c>
      <c r="AN75" t="s">
        <v>1131</v>
      </c>
      <c r="AO75">
        <v>10252139163</v>
      </c>
      <c r="AP75" t="e">
        <v>#N/A</v>
      </c>
      <c r="AQ75">
        <v>7529229</v>
      </c>
      <c r="AR75" t="s">
        <v>1207</v>
      </c>
      <c r="AS75" t="e">
        <v>#N/A</v>
      </c>
      <c r="AT75">
        <v>45164.976180555554</v>
      </c>
      <c r="AU75" t="e">
        <v>#N/A</v>
      </c>
      <c r="AV75">
        <v>10252139163</v>
      </c>
      <c r="AY75" t="e">
        <v>#N/A</v>
      </c>
      <c r="AZ75">
        <v>10252139163</v>
      </c>
      <c r="BA75" t="s">
        <v>1132</v>
      </c>
      <c r="BB75" t="s">
        <v>1132</v>
      </c>
      <c r="BC75">
        <v>45164.976180555554</v>
      </c>
      <c r="BD75" t="e">
        <v>#N/A</v>
      </c>
      <c r="BE75" t="s">
        <v>1138</v>
      </c>
      <c r="BF75" t="s">
        <v>901</v>
      </c>
      <c r="BG75" t="s">
        <v>1209</v>
      </c>
      <c r="BH75" t="s">
        <v>1138</v>
      </c>
      <c r="BJ75">
        <f>VLOOKUP(F75,'DLS atual'!A:V,22,0)</f>
        <v>0</v>
      </c>
      <c r="BM75">
        <f>VLOOKUP(F75,'DLS atual'!A:C,3,0)</f>
        <v>10252139163</v>
      </c>
      <c r="BN75">
        <f>VLOOKUP(F75,'DLS atual'!A:B,2,0)</f>
        <v>11295</v>
      </c>
      <c r="BO75">
        <f>VLOOKUP(F75,'UCC User List'!D:D,1,0)</f>
        <v>551137959229</v>
      </c>
    </row>
    <row r="76" spans="1:67" ht="13.5" hidden="1" customHeight="1" x14ac:dyDescent="0.3">
      <c r="A76" t="s">
        <v>1138</v>
      </c>
      <c r="B76" t="s">
        <v>1372</v>
      </c>
      <c r="C76">
        <v>7529238</v>
      </c>
      <c r="D76">
        <v>752</v>
      </c>
      <c r="E76">
        <v>9238</v>
      </c>
      <c r="F76" s="127">
        <v>551137959238</v>
      </c>
      <c r="G76">
        <v>55113795</v>
      </c>
      <c r="H76" t="s">
        <v>403</v>
      </c>
      <c r="I76" t="s">
        <v>403</v>
      </c>
      <c r="J76" t="e">
        <v>#N/A</v>
      </c>
      <c r="K76" t="s">
        <v>1140</v>
      </c>
      <c r="L76">
        <v>10252141148</v>
      </c>
      <c r="M76" t="s">
        <v>1119</v>
      </c>
      <c r="N76">
        <v>1137959238</v>
      </c>
      <c r="O76" t="s">
        <v>1120</v>
      </c>
      <c r="P76" t="s">
        <v>1289</v>
      </c>
      <c r="Q76" t="s">
        <v>1290</v>
      </c>
      <c r="R76" t="s">
        <v>1122</v>
      </c>
      <c r="S76" t="s">
        <v>1123</v>
      </c>
      <c r="T76" t="b">
        <v>0</v>
      </c>
      <c r="U76" t="s">
        <v>1124</v>
      </c>
      <c r="V76" t="s">
        <v>1125</v>
      </c>
      <c r="W76" t="e">
        <v>#N/A</v>
      </c>
      <c r="X76" t="e">
        <v>#N/A</v>
      </c>
      <c r="Y76" t="s">
        <v>910</v>
      </c>
      <c r="Z76" t="s">
        <v>1126</v>
      </c>
      <c r="AA76">
        <v>44096.189386574071</v>
      </c>
      <c r="AB76" t="s">
        <v>1144</v>
      </c>
      <c r="AC76">
        <v>45005.639710648145</v>
      </c>
      <c r="AD76" t="s">
        <v>1153</v>
      </c>
      <c r="AE76" t="s">
        <v>1129</v>
      </c>
      <c r="AF76" t="s">
        <v>1130</v>
      </c>
      <c r="AG76" t="e">
        <v>#N/A</v>
      </c>
      <c r="AH76" t="e">
        <v>#N/A</v>
      </c>
      <c r="AI76" t="e">
        <v>#N/A</v>
      </c>
      <c r="AJ76">
        <v>551137959238</v>
      </c>
      <c r="AK76" t="e">
        <v>#N/A</v>
      </c>
      <c r="AM76" t="s">
        <v>1290</v>
      </c>
      <c r="AN76" t="s">
        <v>1131</v>
      </c>
      <c r="AO76">
        <v>10252141148</v>
      </c>
      <c r="AP76" t="e">
        <v>#N/A</v>
      </c>
      <c r="AQ76">
        <v>7529238</v>
      </c>
      <c r="AR76" t="s">
        <v>1372</v>
      </c>
      <c r="AS76" t="e">
        <v>#N/A</v>
      </c>
      <c r="AT76">
        <v>45164.977199074077</v>
      </c>
      <c r="AU76" t="e">
        <v>#N/A</v>
      </c>
      <c r="AV76">
        <v>10252141148</v>
      </c>
      <c r="AY76" t="e">
        <v>#N/A</v>
      </c>
      <c r="AZ76">
        <v>10252141148</v>
      </c>
      <c r="BA76" t="s">
        <v>1132</v>
      </c>
      <c r="BB76" t="s">
        <v>1132</v>
      </c>
      <c r="BC76">
        <v>45164.977199074077</v>
      </c>
      <c r="BD76" t="e">
        <v>#N/A</v>
      </c>
      <c r="BE76" t="s">
        <v>1138</v>
      </c>
      <c r="BF76" t="s">
        <v>901</v>
      </c>
      <c r="BG76" t="s">
        <v>1291</v>
      </c>
      <c r="BH76" t="s">
        <v>1138</v>
      </c>
      <c r="BJ76">
        <f>VLOOKUP(F76,'DLS atual'!A:V,22,0)</f>
        <v>0</v>
      </c>
      <c r="BM76">
        <f>VLOOKUP(F76,'DLS atual'!A:C,3,0)</f>
        <v>10252141148</v>
      </c>
      <c r="BN76">
        <f>VLOOKUP(F76,'DLS atual'!A:B,2,0)</f>
        <v>11476</v>
      </c>
      <c r="BO76">
        <f>VLOOKUP(F76,'UCC User List'!D:D,1,0)</f>
        <v>551137959238</v>
      </c>
    </row>
    <row r="77" spans="1:67" ht="13.5" hidden="1" customHeight="1" x14ac:dyDescent="0.3">
      <c r="A77" t="s">
        <v>1138</v>
      </c>
      <c r="B77" t="s">
        <v>1376</v>
      </c>
      <c r="C77">
        <v>7529245</v>
      </c>
      <c r="D77">
        <v>752</v>
      </c>
      <c r="E77">
        <v>9245</v>
      </c>
      <c r="F77" s="127">
        <v>551137959245</v>
      </c>
      <c r="G77">
        <v>55113795</v>
      </c>
      <c r="H77" t="s">
        <v>403</v>
      </c>
      <c r="I77" t="s">
        <v>403</v>
      </c>
      <c r="J77" t="e">
        <v>#N/A</v>
      </c>
      <c r="K77" t="s">
        <v>1140</v>
      </c>
      <c r="L77">
        <v>10252141170</v>
      </c>
      <c r="M77" t="s">
        <v>1119</v>
      </c>
      <c r="N77">
        <v>1137959245</v>
      </c>
      <c r="O77" t="s">
        <v>1120</v>
      </c>
      <c r="P77" t="s">
        <v>997</v>
      </c>
      <c r="Q77" t="s">
        <v>1136</v>
      </c>
      <c r="R77" t="s">
        <v>1122</v>
      </c>
      <c r="S77" t="s">
        <v>1123</v>
      </c>
      <c r="T77" t="b">
        <v>0</v>
      </c>
      <c r="U77" t="s">
        <v>1124</v>
      </c>
      <c r="V77" t="s">
        <v>1125</v>
      </c>
      <c r="W77" t="e">
        <v>#N/A</v>
      </c>
      <c r="X77" t="e">
        <v>#N/A</v>
      </c>
      <c r="Y77" t="s">
        <v>914</v>
      </c>
      <c r="Z77" t="s">
        <v>1126</v>
      </c>
      <c r="AA77">
        <v>44096.125</v>
      </c>
      <c r="AB77" t="s">
        <v>1144</v>
      </c>
      <c r="AC77">
        <v>45005.639710648145</v>
      </c>
      <c r="AD77" t="s">
        <v>1194</v>
      </c>
      <c r="AE77" t="s">
        <v>1129</v>
      </c>
      <c r="AF77" t="s">
        <v>1130</v>
      </c>
      <c r="AG77" t="e">
        <v>#N/A</v>
      </c>
      <c r="AH77" t="e">
        <v>#N/A</v>
      </c>
      <c r="AI77" t="e">
        <v>#N/A</v>
      </c>
      <c r="AJ77">
        <v>551137959245</v>
      </c>
      <c r="AK77" t="e">
        <v>#N/A</v>
      </c>
      <c r="AM77" t="s">
        <v>1136</v>
      </c>
      <c r="AN77" t="s">
        <v>1131</v>
      </c>
      <c r="AO77">
        <v>10252141170</v>
      </c>
      <c r="AP77" t="e">
        <v>#N/A</v>
      </c>
      <c r="AQ77">
        <v>7529245</v>
      </c>
      <c r="AR77" t="s">
        <v>1376</v>
      </c>
      <c r="AS77" t="e">
        <v>#N/A</v>
      </c>
      <c r="AT77">
        <v>45164.999594907407</v>
      </c>
      <c r="AU77" t="e">
        <v>#N/A</v>
      </c>
      <c r="AV77">
        <v>10252141170</v>
      </c>
      <c r="AY77" t="e">
        <v>#N/A</v>
      </c>
      <c r="AZ77">
        <v>10252141170</v>
      </c>
      <c r="BA77" t="s">
        <v>1132</v>
      </c>
      <c r="BB77" t="s">
        <v>1132</v>
      </c>
      <c r="BC77">
        <v>45164.999594907407</v>
      </c>
      <c r="BD77" t="e">
        <v>#N/A</v>
      </c>
      <c r="BE77" t="s">
        <v>1138</v>
      </c>
      <c r="BF77" t="s">
        <v>901</v>
      </c>
      <c r="BG77" t="s">
        <v>1137</v>
      </c>
      <c r="BH77" t="s">
        <v>1138</v>
      </c>
      <c r="BJ77">
        <f>VLOOKUP(F77,'DLS atual'!A:V,22,0)</f>
        <v>0</v>
      </c>
      <c r="BM77">
        <f>VLOOKUP(F77,'DLS atual'!A:C,3,0)</f>
        <v>10252141170</v>
      </c>
      <c r="BN77">
        <f>VLOOKUP(F77,'DLS atual'!A:B,2,0)</f>
        <v>11496</v>
      </c>
      <c r="BO77">
        <f>VLOOKUP(F77,'UCC User List'!D:D,1,0)</f>
        <v>551137959245</v>
      </c>
    </row>
    <row r="78" spans="1:67" ht="13.5" hidden="1" customHeight="1" x14ac:dyDescent="0.3">
      <c r="A78" t="s">
        <v>1138</v>
      </c>
      <c r="B78" t="s">
        <v>1251</v>
      </c>
      <c r="C78">
        <v>7529250</v>
      </c>
      <c r="D78">
        <v>752</v>
      </c>
      <c r="E78">
        <v>9250</v>
      </c>
      <c r="F78" s="127">
        <v>551137959250</v>
      </c>
      <c r="G78">
        <v>55113795</v>
      </c>
      <c r="H78" t="s">
        <v>403</v>
      </c>
      <c r="I78" t="s">
        <v>403</v>
      </c>
      <c r="J78" t="e">
        <v>#N/A</v>
      </c>
      <c r="K78" t="s">
        <v>1177</v>
      </c>
      <c r="L78">
        <v>10252139135</v>
      </c>
      <c r="M78" t="s">
        <v>1119</v>
      </c>
      <c r="N78">
        <v>1137959250</v>
      </c>
      <c r="O78" t="s">
        <v>1120</v>
      </c>
      <c r="P78" t="s">
        <v>1252</v>
      </c>
      <c r="Q78" t="s">
        <v>1142</v>
      </c>
      <c r="R78" t="s">
        <v>1122</v>
      </c>
      <c r="S78" t="s">
        <v>1123</v>
      </c>
      <c r="T78" t="b">
        <v>0</v>
      </c>
      <c r="U78" t="s">
        <v>1143</v>
      </c>
      <c r="V78" t="s">
        <v>1125</v>
      </c>
      <c r="W78" t="e">
        <v>#N/A</v>
      </c>
      <c r="X78" t="e">
        <v>#N/A</v>
      </c>
      <c r="Y78" t="s">
        <v>976</v>
      </c>
      <c r="Z78" t="s">
        <v>1126</v>
      </c>
      <c r="AA78">
        <v>44096.189398148148</v>
      </c>
      <c r="AB78" t="s">
        <v>1144</v>
      </c>
      <c r="AC78">
        <v>45005.639710648145</v>
      </c>
      <c r="AD78" t="s">
        <v>1153</v>
      </c>
      <c r="AE78" t="s">
        <v>1129</v>
      </c>
      <c r="AF78" t="s">
        <v>1130</v>
      </c>
      <c r="AG78" t="e">
        <v>#N/A</v>
      </c>
      <c r="AH78" t="e">
        <v>#N/A</v>
      </c>
      <c r="AI78" t="e">
        <v>#N/A</v>
      </c>
      <c r="AJ78">
        <v>551137959250</v>
      </c>
      <c r="AK78" t="e">
        <v>#N/A</v>
      </c>
      <c r="AM78" t="s">
        <v>1142</v>
      </c>
      <c r="AN78" t="s">
        <v>1131</v>
      </c>
      <c r="AO78">
        <v>10252139135</v>
      </c>
      <c r="AP78" t="e">
        <v>#N/A</v>
      </c>
      <c r="AQ78">
        <v>7529250</v>
      </c>
      <c r="AR78" t="s">
        <v>1251</v>
      </c>
      <c r="AS78" t="e">
        <v>#N/A</v>
      </c>
      <c r="AT78">
        <v>45164.999594907407</v>
      </c>
      <c r="AU78" t="e">
        <v>#N/A</v>
      </c>
      <c r="AV78">
        <v>10252139135</v>
      </c>
      <c r="AY78" t="e">
        <v>#N/A</v>
      </c>
      <c r="AZ78" t="s">
        <v>977</v>
      </c>
      <c r="BA78" t="s">
        <v>1132</v>
      </c>
      <c r="BB78" t="s">
        <v>1132</v>
      </c>
      <c r="BC78">
        <v>45164.999594907407</v>
      </c>
      <c r="BD78" t="e">
        <v>#N/A</v>
      </c>
      <c r="BE78" t="s">
        <v>1138</v>
      </c>
      <c r="BF78" t="s">
        <v>901</v>
      </c>
      <c r="BG78" t="s">
        <v>1253</v>
      </c>
      <c r="BH78" t="s">
        <v>1138</v>
      </c>
      <c r="BJ78">
        <f>VLOOKUP(F78,'DLS atual'!A:V,22,0)</f>
        <v>0</v>
      </c>
      <c r="BM78">
        <f>VLOOKUP(F78,'DLS atual'!A:C,3,0)</f>
        <v>10252139135</v>
      </c>
      <c r="BN78">
        <f>VLOOKUP(F78,'DLS atual'!A:B,2,0)</f>
        <v>11269</v>
      </c>
      <c r="BO78">
        <f>VLOOKUP(F78,'UCC User List'!D:D,1,0)</f>
        <v>551137959250</v>
      </c>
    </row>
    <row r="79" spans="1:67" ht="13.5" hidden="1" customHeight="1" x14ac:dyDescent="0.3">
      <c r="A79" t="s">
        <v>2753</v>
      </c>
      <c r="B79" t="s">
        <v>1157</v>
      </c>
      <c r="C79">
        <v>7529253</v>
      </c>
      <c r="D79">
        <v>752</v>
      </c>
      <c r="E79">
        <v>9253</v>
      </c>
      <c r="F79">
        <v>551137959253</v>
      </c>
      <c r="G79" s="127">
        <v>55113795</v>
      </c>
      <c r="H79" t="s">
        <v>403</v>
      </c>
      <c r="I79" t="s">
        <v>403</v>
      </c>
      <c r="J79" t="e">
        <v>#N/A</v>
      </c>
      <c r="K79" t="s">
        <v>1117</v>
      </c>
      <c r="L79" t="s">
        <v>975</v>
      </c>
      <c r="M79" t="s">
        <v>1119</v>
      </c>
      <c r="N79">
        <v>1137959253</v>
      </c>
      <c r="O79" s="127" t="s">
        <v>1120</v>
      </c>
      <c r="P79" t="s">
        <v>1158</v>
      </c>
      <c r="Q79" t="s">
        <v>1159</v>
      </c>
      <c r="R79" t="s">
        <v>1122</v>
      </c>
      <c r="S79" t="s">
        <v>1123</v>
      </c>
      <c r="T79" t="b">
        <v>0</v>
      </c>
      <c r="U79" t="s">
        <v>1143</v>
      </c>
      <c r="V79" t="s">
        <v>1125</v>
      </c>
      <c r="W79" t="e">
        <v>#N/A</v>
      </c>
      <c r="X79" t="e">
        <v>#N/A</v>
      </c>
      <c r="Y79">
        <v>7529253</v>
      </c>
      <c r="Z79" t="s">
        <v>1126</v>
      </c>
      <c r="AA79">
        <v>44096.125</v>
      </c>
      <c r="AB79" s="128" t="s">
        <v>1144</v>
      </c>
      <c r="AC79">
        <v>45005.639710648145</v>
      </c>
      <c r="AD79" s="128" t="s">
        <v>1153</v>
      </c>
      <c r="AE79" t="s">
        <v>1129</v>
      </c>
      <c r="AF79" t="s">
        <v>1130</v>
      </c>
      <c r="AG79" t="e">
        <v>#N/A</v>
      </c>
      <c r="AH79" t="e">
        <v>#N/A</v>
      </c>
      <c r="AI79" t="e">
        <v>#N/A</v>
      </c>
      <c r="AJ79">
        <v>551137959253</v>
      </c>
      <c r="AK79" s="127" t="e">
        <v>#N/A</v>
      </c>
      <c r="AM79" t="s">
        <v>1159</v>
      </c>
      <c r="AN79" t="s">
        <v>1131</v>
      </c>
      <c r="AO79" t="s">
        <v>975</v>
      </c>
      <c r="AP79" t="e">
        <v>#N/A</v>
      </c>
      <c r="AQ79">
        <v>7529253</v>
      </c>
      <c r="AR79" t="s">
        <v>1157</v>
      </c>
      <c r="AS79" t="e">
        <v>#N/A</v>
      </c>
      <c r="AT79">
        <v>45164.999502314815</v>
      </c>
      <c r="AU79" s="128" t="e">
        <v>#N/A</v>
      </c>
      <c r="AV79" s="128" t="s">
        <v>975</v>
      </c>
      <c r="AY79" t="e">
        <v>#N/A</v>
      </c>
      <c r="AZ79">
        <v>10252139201</v>
      </c>
      <c r="BA79" t="s">
        <v>1132</v>
      </c>
      <c r="BB79" t="s">
        <v>1132</v>
      </c>
      <c r="BC79" s="128">
        <v>45164.999502314815</v>
      </c>
      <c r="BD79" s="128" t="e">
        <v>#N/A</v>
      </c>
      <c r="BE79" t="s">
        <v>2753</v>
      </c>
      <c r="BF79" t="s">
        <v>901</v>
      </c>
      <c r="BG79" t="s">
        <v>1160</v>
      </c>
      <c r="BH79" t="s">
        <v>1161</v>
      </c>
      <c r="BI79" t="s">
        <v>2753</v>
      </c>
      <c r="BJ79">
        <f>VLOOKUP(F79,'DLS atual'!A:V,22,0)</f>
        <v>0</v>
      </c>
      <c r="BK79" s="129" t="s">
        <v>1159</v>
      </c>
      <c r="BL79" t="s">
        <v>1161</v>
      </c>
      <c r="BO79">
        <f>VLOOKUP(F79,'UCC User List'!D:D,1,0)</f>
        <v>551137959253</v>
      </c>
    </row>
    <row r="80" spans="1:67" ht="13.5" hidden="1" customHeight="1" x14ac:dyDescent="0.3">
      <c r="A80" t="s">
        <v>1138</v>
      </c>
      <c r="B80" t="s">
        <v>1313</v>
      </c>
      <c r="C80">
        <v>7529256</v>
      </c>
      <c r="D80">
        <v>752</v>
      </c>
      <c r="E80">
        <v>9256</v>
      </c>
      <c r="F80" s="127">
        <v>551137959256</v>
      </c>
      <c r="G80">
        <v>55113795</v>
      </c>
      <c r="H80" t="s">
        <v>403</v>
      </c>
      <c r="I80" t="s">
        <v>403</v>
      </c>
      <c r="J80" t="e">
        <v>#N/A</v>
      </c>
      <c r="K80" t="s">
        <v>1140</v>
      </c>
      <c r="L80">
        <v>10252141152</v>
      </c>
      <c r="M80" t="s">
        <v>1119</v>
      </c>
      <c r="N80">
        <v>1137959256</v>
      </c>
      <c r="O80" t="s">
        <v>1120</v>
      </c>
      <c r="P80" t="s">
        <v>1289</v>
      </c>
      <c r="Q80" t="s">
        <v>1290</v>
      </c>
      <c r="R80" t="s">
        <v>1122</v>
      </c>
      <c r="S80" t="s">
        <v>1123</v>
      </c>
      <c r="T80" t="b">
        <v>0</v>
      </c>
      <c r="U80" t="s">
        <v>1124</v>
      </c>
      <c r="V80" t="s">
        <v>1125</v>
      </c>
      <c r="W80" t="e">
        <v>#N/A</v>
      </c>
      <c r="X80" t="e">
        <v>#N/A</v>
      </c>
      <c r="Y80" t="s">
        <v>1000</v>
      </c>
      <c r="Z80" t="s">
        <v>1126</v>
      </c>
      <c r="AA80">
        <v>44096.189409722225</v>
      </c>
      <c r="AB80" t="s">
        <v>1144</v>
      </c>
      <c r="AC80">
        <v>45005.639710648145</v>
      </c>
      <c r="AD80" t="s">
        <v>1194</v>
      </c>
      <c r="AE80" t="s">
        <v>1129</v>
      </c>
      <c r="AF80" t="s">
        <v>1130</v>
      </c>
      <c r="AG80" t="e">
        <v>#N/A</v>
      </c>
      <c r="AH80" t="e">
        <v>#N/A</v>
      </c>
      <c r="AI80" t="e">
        <v>#N/A</v>
      </c>
      <c r="AJ80">
        <v>551137959256</v>
      </c>
      <c r="AK80" t="e">
        <v>#N/A</v>
      </c>
      <c r="AM80" t="s">
        <v>1290</v>
      </c>
      <c r="AN80" t="s">
        <v>1131</v>
      </c>
      <c r="AO80">
        <v>10252141152</v>
      </c>
      <c r="AP80" t="e">
        <v>#N/A</v>
      </c>
      <c r="AQ80">
        <v>7529256</v>
      </c>
      <c r="AR80" t="s">
        <v>1313</v>
      </c>
      <c r="AS80" t="e">
        <v>#N/A</v>
      </c>
      <c r="AT80">
        <v>45164.977395833332</v>
      </c>
      <c r="AU80" t="e">
        <v>#N/A</v>
      </c>
      <c r="AV80">
        <v>10252141152</v>
      </c>
      <c r="AY80" t="e">
        <v>#N/A</v>
      </c>
      <c r="AZ80">
        <v>10252141152</v>
      </c>
      <c r="BA80" t="s">
        <v>1132</v>
      </c>
      <c r="BB80" t="s">
        <v>1132</v>
      </c>
      <c r="BC80">
        <v>45164.977395833332</v>
      </c>
      <c r="BD80" t="e">
        <v>#N/A</v>
      </c>
      <c r="BE80" t="s">
        <v>1138</v>
      </c>
      <c r="BF80" t="s">
        <v>901</v>
      </c>
      <c r="BG80" t="s">
        <v>1291</v>
      </c>
      <c r="BH80" t="s">
        <v>1138</v>
      </c>
      <c r="BJ80">
        <f>VLOOKUP(F80,'DLS atual'!A:V,22,0)</f>
        <v>0</v>
      </c>
      <c r="BM80">
        <f>VLOOKUP(F80,'DLS atual'!A:C,3,0)</f>
        <v>10252141152</v>
      </c>
      <c r="BN80">
        <f>VLOOKUP(F80,'DLS atual'!A:B,2,0)</f>
        <v>11480</v>
      </c>
      <c r="BO80">
        <f>VLOOKUP(F80,'UCC User List'!D:D,1,0)</f>
        <v>551137959256</v>
      </c>
    </row>
    <row r="81" spans="1:67" ht="13.5" hidden="1" customHeight="1" x14ac:dyDescent="0.3">
      <c r="A81" t="s">
        <v>1138</v>
      </c>
      <c r="B81" t="s">
        <v>1370</v>
      </c>
      <c r="C81">
        <v>7529258</v>
      </c>
      <c r="D81">
        <v>752</v>
      </c>
      <c r="E81">
        <v>9258</v>
      </c>
      <c r="F81" s="127">
        <v>551137959258</v>
      </c>
      <c r="G81">
        <v>55113795</v>
      </c>
      <c r="H81" t="s">
        <v>403</v>
      </c>
      <c r="I81" t="s">
        <v>403</v>
      </c>
      <c r="J81" t="e">
        <v>#N/A</v>
      </c>
      <c r="K81" t="s">
        <v>1140</v>
      </c>
      <c r="L81">
        <v>10252141155</v>
      </c>
      <c r="M81" t="s">
        <v>1119</v>
      </c>
      <c r="N81">
        <v>1137959258</v>
      </c>
      <c r="O81" t="s">
        <v>1120</v>
      </c>
      <c r="P81" t="s">
        <v>1289</v>
      </c>
      <c r="Q81" t="s">
        <v>1290</v>
      </c>
      <c r="R81" t="s">
        <v>1122</v>
      </c>
      <c r="S81" t="s">
        <v>1123</v>
      </c>
      <c r="T81" t="b">
        <v>0</v>
      </c>
      <c r="U81" t="s">
        <v>1124</v>
      </c>
      <c r="V81" t="s">
        <v>1125</v>
      </c>
      <c r="W81" t="e">
        <v>#N/A</v>
      </c>
      <c r="X81" t="e">
        <v>#N/A</v>
      </c>
      <c r="Y81" t="s">
        <v>908</v>
      </c>
      <c r="Z81" t="s">
        <v>1126</v>
      </c>
      <c r="AA81">
        <v>44096.189409722225</v>
      </c>
      <c r="AB81" t="s">
        <v>1144</v>
      </c>
      <c r="AC81">
        <v>45005.639710648145</v>
      </c>
      <c r="AD81" t="s">
        <v>1194</v>
      </c>
      <c r="AE81" t="s">
        <v>1129</v>
      </c>
      <c r="AF81" t="s">
        <v>1130</v>
      </c>
      <c r="AG81" t="e">
        <v>#N/A</v>
      </c>
      <c r="AH81" t="e">
        <v>#N/A</v>
      </c>
      <c r="AI81" t="e">
        <v>#N/A</v>
      </c>
      <c r="AJ81">
        <v>551137959258</v>
      </c>
      <c r="AK81" t="e">
        <v>#N/A</v>
      </c>
      <c r="AM81" t="s">
        <v>1290</v>
      </c>
      <c r="AN81" t="s">
        <v>1131</v>
      </c>
      <c r="AO81">
        <v>10252141155</v>
      </c>
      <c r="AP81" t="e">
        <v>#N/A</v>
      </c>
      <c r="AQ81">
        <v>7529258</v>
      </c>
      <c r="AR81" t="s">
        <v>1370</v>
      </c>
      <c r="AS81" t="e">
        <v>#N/A</v>
      </c>
      <c r="AT81">
        <v>45164.972048611111</v>
      </c>
      <c r="AU81" t="e">
        <v>#N/A</v>
      </c>
      <c r="AV81">
        <v>10252141155</v>
      </c>
      <c r="AY81" t="e">
        <v>#N/A</v>
      </c>
      <c r="AZ81">
        <v>10252141155</v>
      </c>
      <c r="BA81" t="s">
        <v>1132</v>
      </c>
      <c r="BB81" t="s">
        <v>1132</v>
      </c>
      <c r="BC81">
        <v>45164.972048611111</v>
      </c>
      <c r="BD81" t="e">
        <v>#N/A</v>
      </c>
      <c r="BE81" t="s">
        <v>1138</v>
      </c>
      <c r="BF81" t="s">
        <v>901</v>
      </c>
      <c r="BG81" t="s">
        <v>1291</v>
      </c>
      <c r="BH81" t="s">
        <v>1138</v>
      </c>
      <c r="BJ81">
        <f>VLOOKUP(F81,'DLS atual'!A:V,22,0)</f>
        <v>0</v>
      </c>
      <c r="BM81">
        <f>VLOOKUP(F81,'DLS atual'!A:C,3,0)</f>
        <v>10252141155</v>
      </c>
      <c r="BN81">
        <f>VLOOKUP(F81,'DLS atual'!A:B,2,0)</f>
        <v>11483</v>
      </c>
      <c r="BO81">
        <f>VLOOKUP(F81,'UCC User List'!D:D,1,0)</f>
        <v>551137959258</v>
      </c>
    </row>
    <row r="82" spans="1:67" ht="13.5" hidden="1" customHeight="1" x14ac:dyDescent="0.3">
      <c r="A82" t="s">
        <v>1138</v>
      </c>
      <c r="B82" t="s">
        <v>1356</v>
      </c>
      <c r="C82">
        <v>7529272</v>
      </c>
      <c r="D82">
        <v>752</v>
      </c>
      <c r="E82">
        <v>9272</v>
      </c>
      <c r="F82" s="127">
        <v>551137959272</v>
      </c>
      <c r="G82">
        <v>55113795</v>
      </c>
      <c r="H82" t="s">
        <v>403</v>
      </c>
      <c r="I82" t="s">
        <v>403</v>
      </c>
      <c r="J82" t="e">
        <v>#N/A</v>
      </c>
      <c r="K82" t="s">
        <v>1140</v>
      </c>
      <c r="L82" t="s">
        <v>1040</v>
      </c>
      <c r="M82" t="s">
        <v>1119</v>
      </c>
      <c r="N82">
        <v>1137959272</v>
      </c>
      <c r="O82" t="s">
        <v>1120</v>
      </c>
      <c r="P82" t="s">
        <v>1357</v>
      </c>
      <c r="Q82" t="s">
        <v>1136</v>
      </c>
      <c r="R82" t="s">
        <v>1122</v>
      </c>
      <c r="S82" t="s">
        <v>1123</v>
      </c>
      <c r="T82" t="b">
        <v>0</v>
      </c>
      <c r="U82" t="s">
        <v>1124</v>
      </c>
      <c r="V82" t="s">
        <v>1125</v>
      </c>
      <c r="W82" t="e">
        <v>#N/A</v>
      </c>
      <c r="X82" t="e">
        <v>#N/A</v>
      </c>
      <c r="Y82" t="s">
        <v>1039</v>
      </c>
      <c r="Z82" t="s">
        <v>1126</v>
      </c>
      <c r="AA82">
        <v>44096.125</v>
      </c>
      <c r="AB82" t="s">
        <v>2650</v>
      </c>
      <c r="AC82">
        <v>45141.375520833331</v>
      </c>
      <c r="AD82" t="s">
        <v>1153</v>
      </c>
      <c r="AE82" t="s">
        <v>1129</v>
      </c>
      <c r="AF82" t="s">
        <v>1130</v>
      </c>
      <c r="AG82" t="e">
        <v>#N/A</v>
      </c>
      <c r="AH82" t="e">
        <v>#N/A</v>
      </c>
      <c r="AI82" t="e">
        <v>#N/A</v>
      </c>
      <c r="AJ82">
        <v>551137959272</v>
      </c>
      <c r="AK82" t="e">
        <v>#N/A</v>
      </c>
      <c r="AM82" t="s">
        <v>1136</v>
      </c>
      <c r="AN82" t="s">
        <v>1131</v>
      </c>
      <c r="AO82" t="s">
        <v>1040</v>
      </c>
      <c r="AP82" t="e">
        <v>#N/A</v>
      </c>
      <c r="AQ82">
        <v>7529272</v>
      </c>
      <c r="AR82" t="s">
        <v>1356</v>
      </c>
      <c r="AS82" t="e">
        <v>#N/A</v>
      </c>
      <c r="AT82">
        <v>45164.975787037038</v>
      </c>
      <c r="AU82" t="e">
        <v>#N/A</v>
      </c>
      <c r="AV82" t="s">
        <v>1040</v>
      </c>
      <c r="AY82" t="e">
        <v>#N/A</v>
      </c>
      <c r="AZ82" t="s">
        <v>1040</v>
      </c>
      <c r="BA82" t="s">
        <v>1132</v>
      </c>
      <c r="BB82" t="s">
        <v>1132</v>
      </c>
      <c r="BC82">
        <v>45164.975787037038</v>
      </c>
      <c r="BD82" t="e">
        <v>#N/A</v>
      </c>
      <c r="BE82" t="s">
        <v>1138</v>
      </c>
      <c r="BF82" t="s">
        <v>901</v>
      </c>
      <c r="BG82" t="s">
        <v>1358</v>
      </c>
      <c r="BH82" t="s">
        <v>1138</v>
      </c>
      <c r="BJ82">
        <f>VLOOKUP(F82,'DLS atual'!A:V,22,0)</f>
        <v>0</v>
      </c>
      <c r="BM82" t="str">
        <f>VLOOKUP(F82,'DLS atual'!A:C,3,0)</f>
        <v>10.252.141.65</v>
      </c>
      <c r="BN82">
        <f>VLOOKUP(F82,'DLS atual'!A:B,2,0)</f>
        <v>11441</v>
      </c>
      <c r="BO82">
        <f>VLOOKUP(F82,'UCC User List'!D:D,1,0)</f>
        <v>551137959272</v>
      </c>
    </row>
    <row r="83" spans="1:67" ht="13.5" hidden="1" customHeight="1" x14ac:dyDescent="0.3">
      <c r="A83" t="s">
        <v>1138</v>
      </c>
      <c r="B83" t="s">
        <v>1381</v>
      </c>
      <c r="C83">
        <v>7529278</v>
      </c>
      <c r="D83">
        <v>752</v>
      </c>
      <c r="E83">
        <v>9278</v>
      </c>
      <c r="F83" s="127">
        <v>551137959278</v>
      </c>
      <c r="G83">
        <v>55113795</v>
      </c>
      <c r="H83" t="s">
        <v>403</v>
      </c>
      <c r="I83" t="s">
        <v>403</v>
      </c>
      <c r="J83" t="e">
        <v>#N/A</v>
      </c>
      <c r="K83" t="s">
        <v>1140</v>
      </c>
      <c r="L83">
        <v>10252141143</v>
      </c>
      <c r="M83" t="s">
        <v>1119</v>
      </c>
      <c r="N83">
        <v>1137959278</v>
      </c>
      <c r="O83" t="s">
        <v>1120</v>
      </c>
      <c r="P83" t="s">
        <v>997</v>
      </c>
      <c r="Q83" t="s">
        <v>1136</v>
      </c>
      <c r="R83" t="s">
        <v>1122</v>
      </c>
      <c r="S83" t="s">
        <v>1123</v>
      </c>
      <c r="T83" t="b">
        <v>0</v>
      </c>
      <c r="U83" t="s">
        <v>1124</v>
      </c>
      <c r="V83" t="s">
        <v>1125</v>
      </c>
      <c r="W83" t="e">
        <v>#N/A</v>
      </c>
      <c r="X83" t="e">
        <v>#N/A</v>
      </c>
      <c r="Y83" t="s">
        <v>914</v>
      </c>
      <c r="Z83" t="s">
        <v>1126</v>
      </c>
      <c r="AA83">
        <v>44096.125</v>
      </c>
      <c r="AB83" t="s">
        <v>1179</v>
      </c>
      <c r="AC83">
        <v>45013.641018518516</v>
      </c>
      <c r="AD83" t="s">
        <v>1194</v>
      </c>
      <c r="AE83" t="s">
        <v>1129</v>
      </c>
      <c r="AF83" t="s">
        <v>1130</v>
      </c>
      <c r="AG83" t="e">
        <v>#N/A</v>
      </c>
      <c r="AH83" t="e">
        <v>#N/A</v>
      </c>
      <c r="AI83">
        <v>551137959278</v>
      </c>
      <c r="AJ83">
        <v>551137959278</v>
      </c>
      <c r="AK83" t="e">
        <v>#N/A</v>
      </c>
      <c r="AM83" t="s">
        <v>1136</v>
      </c>
      <c r="AN83" t="s">
        <v>1131</v>
      </c>
      <c r="AO83">
        <v>10252141143</v>
      </c>
      <c r="AP83" t="e">
        <v>#N/A</v>
      </c>
      <c r="AQ83">
        <v>7529278</v>
      </c>
      <c r="AR83" t="s">
        <v>1381</v>
      </c>
      <c r="AS83" t="e">
        <v>#N/A</v>
      </c>
      <c r="AT83">
        <v>45164.968182870369</v>
      </c>
      <c r="AU83" t="e">
        <v>#N/A</v>
      </c>
      <c r="AV83">
        <v>10252141143</v>
      </c>
      <c r="AY83" t="e">
        <v>#N/A</v>
      </c>
      <c r="AZ83">
        <v>10252141143</v>
      </c>
      <c r="BA83" t="s">
        <v>1132</v>
      </c>
      <c r="BB83" t="s">
        <v>1132</v>
      </c>
      <c r="BC83">
        <v>45164.968182870369</v>
      </c>
      <c r="BD83" t="e">
        <v>#N/A</v>
      </c>
      <c r="BE83" t="s">
        <v>1138</v>
      </c>
      <c r="BF83" t="s">
        <v>901</v>
      </c>
      <c r="BG83" t="s">
        <v>1137</v>
      </c>
      <c r="BH83" t="s">
        <v>1138</v>
      </c>
      <c r="BJ83">
        <f>VLOOKUP(F83,'DLS atual'!A:V,22,0)</f>
        <v>0</v>
      </c>
      <c r="BM83">
        <f>VLOOKUP(F83,'DLS atual'!A:C,3,0)</f>
        <v>10252141143</v>
      </c>
      <c r="BN83">
        <f>VLOOKUP(F83,'DLS atual'!A:B,2,0)</f>
        <v>11471</v>
      </c>
      <c r="BO83">
        <f>VLOOKUP(F83,'UCC User List'!D:D,1,0)</f>
        <v>551137959278</v>
      </c>
    </row>
    <row r="84" spans="1:67" ht="13.5" hidden="1" customHeight="1" x14ac:dyDescent="0.3">
      <c r="A84" t="s">
        <v>1166</v>
      </c>
      <c r="B84" t="s">
        <v>1281</v>
      </c>
      <c r="C84">
        <v>7529296</v>
      </c>
      <c r="D84">
        <v>752</v>
      </c>
      <c r="E84">
        <v>9296</v>
      </c>
      <c r="F84" s="127">
        <v>551137959296</v>
      </c>
      <c r="G84">
        <v>55113795</v>
      </c>
      <c r="H84" t="s">
        <v>403</v>
      </c>
      <c r="I84" t="s">
        <v>403</v>
      </c>
      <c r="J84" t="e">
        <v>#N/A</v>
      </c>
      <c r="K84" t="s">
        <v>1140</v>
      </c>
      <c r="L84">
        <v>10252140166</v>
      </c>
      <c r="M84" t="s">
        <v>1119</v>
      </c>
      <c r="N84">
        <v>1137959296</v>
      </c>
      <c r="O84" t="s">
        <v>1120</v>
      </c>
      <c r="P84" t="s">
        <v>1282</v>
      </c>
      <c r="Q84" t="s">
        <v>1283</v>
      </c>
      <c r="R84" t="s">
        <v>1122</v>
      </c>
      <c r="S84" t="s">
        <v>1123</v>
      </c>
      <c r="T84" t="b">
        <v>0</v>
      </c>
      <c r="U84" t="s">
        <v>1143</v>
      </c>
      <c r="V84" t="s">
        <v>1125</v>
      </c>
      <c r="W84" t="e">
        <v>#N/A</v>
      </c>
      <c r="X84" t="e">
        <v>#N/A</v>
      </c>
      <c r="Y84" t="s">
        <v>984</v>
      </c>
      <c r="Z84" t="s">
        <v>1126</v>
      </c>
      <c r="AA84">
        <v>44096.125</v>
      </c>
      <c r="AB84" t="s">
        <v>1144</v>
      </c>
      <c r="AC84">
        <v>45005.639722222222</v>
      </c>
      <c r="AD84" t="s">
        <v>1153</v>
      </c>
      <c r="AE84" t="s">
        <v>1129</v>
      </c>
      <c r="AF84" t="s">
        <v>1130</v>
      </c>
      <c r="AG84" t="e">
        <v>#N/A</v>
      </c>
      <c r="AH84" t="e">
        <v>#N/A</v>
      </c>
      <c r="AI84" t="e">
        <v>#N/A</v>
      </c>
      <c r="AJ84">
        <v>551137959296</v>
      </c>
      <c r="AK84" t="e">
        <v>#N/A</v>
      </c>
      <c r="AM84" t="s">
        <v>1283</v>
      </c>
      <c r="AN84" t="s">
        <v>1131</v>
      </c>
      <c r="AO84">
        <v>10252140166</v>
      </c>
      <c r="AP84" t="e">
        <v>#N/A</v>
      </c>
      <c r="AQ84">
        <v>7529296</v>
      </c>
      <c r="AR84" t="s">
        <v>1281</v>
      </c>
      <c r="AS84" t="e">
        <v>#N/A</v>
      </c>
      <c r="AT84">
        <v>45164.994212962964</v>
      </c>
      <c r="AU84" t="e">
        <v>#N/A</v>
      </c>
      <c r="AV84">
        <v>10252140166</v>
      </c>
      <c r="AY84" t="e">
        <v>#N/A</v>
      </c>
      <c r="AZ84">
        <v>10252140166</v>
      </c>
      <c r="BA84" t="s">
        <v>1132</v>
      </c>
      <c r="BB84" t="s">
        <v>1132</v>
      </c>
      <c r="BC84">
        <v>45164.994212962964</v>
      </c>
      <c r="BD84" t="e">
        <v>#N/A</v>
      </c>
      <c r="BE84" t="s">
        <v>1166</v>
      </c>
      <c r="BF84" t="s">
        <v>901</v>
      </c>
      <c r="BG84" t="s">
        <v>1284</v>
      </c>
      <c r="BH84" t="e">
        <v>#N/A</v>
      </c>
      <c r="BJ84">
        <f>VLOOKUP(F84,'DLS atual'!A:V,22,0)</f>
        <v>0</v>
      </c>
      <c r="BM84">
        <f>VLOOKUP(F84,'DLS atual'!A:C,3,0)</f>
        <v>10252140166</v>
      </c>
      <c r="BN84">
        <f>VLOOKUP(F84,'DLS atual'!A:B,2,0)</f>
        <v>11389</v>
      </c>
      <c r="BO84">
        <f>VLOOKUP(F84,'UCC User List'!D:D,1,0)</f>
        <v>551137959296</v>
      </c>
    </row>
    <row r="85" spans="1:67" ht="13.5" hidden="1" customHeight="1" x14ac:dyDescent="0.3">
      <c r="A85" t="s">
        <v>1138</v>
      </c>
      <c r="B85" t="s">
        <v>1200</v>
      </c>
      <c r="C85">
        <v>7529301</v>
      </c>
      <c r="D85">
        <v>752</v>
      </c>
      <c r="E85">
        <v>9301</v>
      </c>
      <c r="F85" s="127">
        <v>551137959301</v>
      </c>
      <c r="G85">
        <v>55113795</v>
      </c>
      <c r="H85" t="s">
        <v>403</v>
      </c>
      <c r="I85" t="s">
        <v>403</v>
      </c>
      <c r="J85" t="e">
        <v>#N/A</v>
      </c>
      <c r="K85" t="s">
        <v>1177</v>
      </c>
      <c r="L85" t="s">
        <v>938</v>
      </c>
      <c r="M85" t="s">
        <v>1119</v>
      </c>
      <c r="N85">
        <v>1137959301</v>
      </c>
      <c r="O85" t="s">
        <v>1120</v>
      </c>
      <c r="P85" t="s">
        <v>1201</v>
      </c>
      <c r="Q85" t="s">
        <v>1149</v>
      </c>
      <c r="R85" t="s">
        <v>1122</v>
      </c>
      <c r="S85" t="s">
        <v>1123</v>
      </c>
      <c r="T85" t="b">
        <v>0</v>
      </c>
      <c r="U85" t="s">
        <v>1143</v>
      </c>
      <c r="V85" t="s">
        <v>1125</v>
      </c>
      <c r="W85" t="e">
        <v>#N/A</v>
      </c>
      <c r="X85" t="e">
        <v>#N/A</v>
      </c>
      <c r="Y85" t="s">
        <v>937</v>
      </c>
      <c r="Z85" t="s">
        <v>1126</v>
      </c>
      <c r="AA85">
        <v>44096.189467592594</v>
      </c>
      <c r="AB85" t="s">
        <v>1144</v>
      </c>
      <c r="AC85">
        <v>45005.639722222222</v>
      </c>
      <c r="AD85" t="s">
        <v>1153</v>
      </c>
      <c r="AE85" t="s">
        <v>1129</v>
      </c>
      <c r="AF85" t="s">
        <v>1130</v>
      </c>
      <c r="AG85" t="e">
        <v>#N/A</v>
      </c>
      <c r="AH85" t="e">
        <v>#N/A</v>
      </c>
      <c r="AI85" t="e">
        <v>#N/A</v>
      </c>
      <c r="AJ85">
        <v>551137959301</v>
      </c>
      <c r="AK85" t="e">
        <v>#N/A</v>
      </c>
      <c r="AM85" t="s">
        <v>1149</v>
      </c>
      <c r="AN85" t="s">
        <v>1150</v>
      </c>
      <c r="AO85" t="s">
        <v>938</v>
      </c>
      <c r="AP85" t="e">
        <v>#N/A</v>
      </c>
      <c r="AQ85">
        <v>7529301</v>
      </c>
      <c r="AR85" t="s">
        <v>1200</v>
      </c>
      <c r="AS85" t="e">
        <v>#N/A</v>
      </c>
      <c r="AT85">
        <v>45164.978402777779</v>
      </c>
      <c r="AU85" t="e">
        <v>#N/A</v>
      </c>
      <c r="AV85" t="s">
        <v>938</v>
      </c>
      <c r="AY85" t="e">
        <v>#N/A</v>
      </c>
      <c r="AZ85" t="s">
        <v>938</v>
      </c>
      <c r="BA85" t="s">
        <v>1132</v>
      </c>
      <c r="BB85" t="s">
        <v>1132</v>
      </c>
      <c r="BC85">
        <v>45164.978402777779</v>
      </c>
      <c r="BD85" t="e">
        <v>#N/A</v>
      </c>
      <c r="BE85" t="s">
        <v>1138</v>
      </c>
      <c r="BF85" t="s">
        <v>901</v>
      </c>
      <c r="BG85" t="s">
        <v>1202</v>
      </c>
      <c r="BH85" t="s">
        <v>1138</v>
      </c>
      <c r="BJ85">
        <f>VLOOKUP(F85,'DLS atual'!A:V,22,0)</f>
        <v>0</v>
      </c>
      <c r="BM85" t="str">
        <f>VLOOKUP(F85,'DLS atual'!A:C,3,0)</f>
        <v>10.252.139.31</v>
      </c>
      <c r="BN85">
        <f>VLOOKUP(F85,'DLS atual'!A:B,2,0)</f>
        <v>11231</v>
      </c>
      <c r="BO85">
        <f>VLOOKUP(F85,'UCC User List'!D:D,1,0)</f>
        <v>551137959301</v>
      </c>
    </row>
    <row r="86" spans="1:67" ht="13.5" customHeight="1" x14ac:dyDescent="0.3">
      <c r="A86" t="s">
        <v>1138</v>
      </c>
      <c r="B86" t="s">
        <v>1223</v>
      </c>
      <c r="C86">
        <v>7529314</v>
      </c>
      <c r="D86">
        <v>752</v>
      </c>
      <c r="E86">
        <v>9314</v>
      </c>
      <c r="F86" s="127">
        <v>551137959314</v>
      </c>
      <c r="G86">
        <v>55113795</v>
      </c>
      <c r="H86" t="s">
        <v>403</v>
      </c>
      <c r="I86" t="s">
        <v>403</v>
      </c>
      <c r="J86" t="e">
        <v>#N/A</v>
      </c>
      <c r="K86" t="s">
        <v>1177</v>
      </c>
      <c r="L86">
        <v>10252139159</v>
      </c>
      <c r="M86" t="s">
        <v>1119</v>
      </c>
      <c r="N86">
        <v>1137959314</v>
      </c>
      <c r="O86" t="s">
        <v>1120</v>
      </c>
      <c r="P86" t="s">
        <v>1148</v>
      </c>
      <c r="Q86" t="s">
        <v>1149</v>
      </c>
      <c r="R86" t="s">
        <v>1122</v>
      </c>
      <c r="S86" t="s">
        <v>1123</v>
      </c>
      <c r="T86" t="b">
        <v>0</v>
      </c>
      <c r="U86" t="s">
        <v>1124</v>
      </c>
      <c r="V86" t="s">
        <v>1125</v>
      </c>
      <c r="W86" t="e">
        <v>#N/A</v>
      </c>
      <c r="X86" t="e">
        <v>#N/A</v>
      </c>
      <c r="Y86" t="s">
        <v>955</v>
      </c>
      <c r="Z86" t="s">
        <v>1126</v>
      </c>
      <c r="AA86">
        <v>44096.18949074074</v>
      </c>
      <c r="AB86" t="s">
        <v>1144</v>
      </c>
      <c r="AC86">
        <v>45005.639722222222</v>
      </c>
      <c r="AD86" t="s">
        <v>1153</v>
      </c>
      <c r="AE86" t="s">
        <v>1129</v>
      </c>
      <c r="AF86" t="s">
        <v>1130</v>
      </c>
      <c r="AG86" t="e">
        <v>#N/A</v>
      </c>
      <c r="AH86" t="e">
        <v>#N/A</v>
      </c>
      <c r="AI86" t="e">
        <v>#N/A</v>
      </c>
      <c r="AJ86">
        <v>551137959314</v>
      </c>
      <c r="AK86" t="e">
        <v>#N/A</v>
      </c>
      <c r="AM86" t="s">
        <v>1149</v>
      </c>
      <c r="AN86" t="s">
        <v>1150</v>
      </c>
      <c r="AO86">
        <v>10252139159</v>
      </c>
      <c r="AP86" t="e">
        <v>#N/A</v>
      </c>
      <c r="AQ86">
        <v>7529314</v>
      </c>
      <c r="AR86" t="s">
        <v>1223</v>
      </c>
      <c r="AS86" t="e">
        <v>#N/A</v>
      </c>
      <c r="AT86">
        <v>45164.979953703703</v>
      </c>
      <c r="AU86" t="e">
        <v>#N/A</v>
      </c>
      <c r="AV86">
        <v>10252139159</v>
      </c>
      <c r="AY86" t="e">
        <v>#N/A</v>
      </c>
      <c r="AZ86">
        <v>10252139159</v>
      </c>
      <c r="BA86" t="s">
        <v>1132</v>
      </c>
      <c r="BB86" t="s">
        <v>1132</v>
      </c>
      <c r="BC86">
        <v>45164.979953703703</v>
      </c>
      <c r="BD86" t="e">
        <v>#N/A</v>
      </c>
      <c r="BE86" t="s">
        <v>1138</v>
      </c>
      <c r="BF86" t="s">
        <v>901</v>
      </c>
      <c r="BG86" t="s">
        <v>1151</v>
      </c>
      <c r="BH86" t="s">
        <v>1138</v>
      </c>
      <c r="BJ86">
        <f>VLOOKUP(F86,'DLS atual'!A:V,22,0)</f>
        <v>1</v>
      </c>
      <c r="BM86">
        <f>VLOOKUP(F86,'DLS atual'!A:C,3,0)</f>
        <v>10252139159</v>
      </c>
      <c r="BN86">
        <f>VLOOKUP(F86,'DLS atual'!A:B,2,0)</f>
        <v>11291</v>
      </c>
      <c r="BO86">
        <f>VLOOKUP(F86,'UCC User List'!D:D,1,0)</f>
        <v>551137959314</v>
      </c>
    </row>
    <row r="87" spans="1:67" ht="13.5" hidden="1" customHeight="1" x14ac:dyDescent="0.3">
      <c r="A87" t="s">
        <v>1189</v>
      </c>
      <c r="B87" t="s">
        <v>1190</v>
      </c>
      <c r="C87">
        <v>7529320</v>
      </c>
      <c r="D87">
        <v>752</v>
      </c>
      <c r="E87">
        <v>9320</v>
      </c>
      <c r="F87" s="127">
        <v>551137959320</v>
      </c>
      <c r="G87">
        <v>55113795</v>
      </c>
      <c r="H87" t="s">
        <v>403</v>
      </c>
      <c r="I87" t="s">
        <v>403</v>
      </c>
      <c r="J87" t="e">
        <v>#N/A</v>
      </c>
      <c r="K87" t="s">
        <v>1177</v>
      </c>
      <c r="L87">
        <v>10252139151</v>
      </c>
      <c r="M87" t="s">
        <v>1119</v>
      </c>
      <c r="N87">
        <v>1137959320</v>
      </c>
      <c r="O87" t="s">
        <v>1120</v>
      </c>
      <c r="P87" t="s">
        <v>1191</v>
      </c>
      <c r="Q87" t="s">
        <v>1159</v>
      </c>
      <c r="R87" t="s">
        <v>1122</v>
      </c>
      <c r="S87" t="s">
        <v>1123</v>
      </c>
      <c r="T87" t="b">
        <v>0</v>
      </c>
      <c r="U87" t="s">
        <v>1124</v>
      </c>
      <c r="V87" t="s">
        <v>1125</v>
      </c>
      <c r="W87" t="e">
        <v>#N/A</v>
      </c>
      <c r="X87" t="e">
        <v>#N/A</v>
      </c>
      <c r="Y87">
        <v>7529320</v>
      </c>
      <c r="Z87" t="s">
        <v>1126</v>
      </c>
      <c r="AA87">
        <v>44096.125</v>
      </c>
      <c r="AB87" t="s">
        <v>1144</v>
      </c>
      <c r="AC87">
        <v>45005.639722222222</v>
      </c>
      <c r="AD87" t="s">
        <v>1153</v>
      </c>
      <c r="AE87" t="s">
        <v>1129</v>
      </c>
      <c r="AF87" t="s">
        <v>1130</v>
      </c>
      <c r="AG87" t="e">
        <v>#N/A</v>
      </c>
      <c r="AH87" t="e">
        <v>#N/A</v>
      </c>
      <c r="AI87" t="e">
        <v>#N/A</v>
      </c>
      <c r="AJ87">
        <v>551137959320</v>
      </c>
      <c r="AK87" t="e">
        <v>#N/A</v>
      </c>
      <c r="AM87" t="s">
        <v>1159</v>
      </c>
      <c r="AN87" t="s">
        <v>1131</v>
      </c>
      <c r="AO87">
        <v>10252139151</v>
      </c>
      <c r="AP87" t="e">
        <v>#N/A</v>
      </c>
      <c r="AQ87">
        <v>7529320</v>
      </c>
      <c r="AR87" t="s">
        <v>1190</v>
      </c>
      <c r="AS87" t="e">
        <v>#N/A</v>
      </c>
      <c r="AT87">
        <v>45164.99895833333</v>
      </c>
      <c r="AU87" t="e">
        <v>#N/A</v>
      </c>
      <c r="AV87">
        <v>10252139201</v>
      </c>
      <c r="AY87" t="e">
        <v>#N/A</v>
      </c>
      <c r="AZ87">
        <v>10252139151</v>
      </c>
      <c r="BA87" t="s">
        <v>1132</v>
      </c>
      <c r="BB87" t="s">
        <v>1132</v>
      </c>
      <c r="BC87">
        <v>45164.99895833333</v>
      </c>
      <c r="BD87" t="e">
        <v>#N/A</v>
      </c>
      <c r="BE87" t="s">
        <v>1189</v>
      </c>
      <c r="BF87" t="s">
        <v>901</v>
      </c>
      <c r="BG87" t="s">
        <v>1192</v>
      </c>
      <c r="BH87" t="s">
        <v>1189</v>
      </c>
      <c r="BJ87">
        <f>VLOOKUP(F87,'DLS atual'!A:V,22,0)</f>
        <v>0</v>
      </c>
      <c r="BM87">
        <f>VLOOKUP(F87,'DLS atual'!A:C,3,0)</f>
        <v>10252139151</v>
      </c>
      <c r="BN87">
        <f>VLOOKUP(F87,'DLS atual'!A:B,2,0)</f>
        <v>11282</v>
      </c>
      <c r="BO87">
        <f>VLOOKUP(F87,'UCC User List'!D:D,1,0)</f>
        <v>551137959320</v>
      </c>
    </row>
    <row r="88" spans="1:67" ht="13.5" hidden="1" customHeight="1" x14ac:dyDescent="0.3">
      <c r="A88" t="s">
        <v>1138</v>
      </c>
      <c r="B88" t="s">
        <v>1373</v>
      </c>
      <c r="C88">
        <v>7529321</v>
      </c>
      <c r="D88">
        <v>752</v>
      </c>
      <c r="E88">
        <v>9321</v>
      </c>
      <c r="F88" s="127">
        <v>551137959321</v>
      </c>
      <c r="G88">
        <v>55113795</v>
      </c>
      <c r="H88" t="s">
        <v>403</v>
      </c>
      <c r="I88" t="s">
        <v>403</v>
      </c>
      <c r="J88" t="e">
        <v>#N/A</v>
      </c>
      <c r="K88" t="s">
        <v>1140</v>
      </c>
      <c r="L88">
        <v>10252141124</v>
      </c>
      <c r="M88" t="s">
        <v>1119</v>
      </c>
      <c r="N88">
        <v>1137959321</v>
      </c>
      <c r="O88" t="s">
        <v>1120</v>
      </c>
      <c r="P88" t="s">
        <v>1289</v>
      </c>
      <c r="Q88" t="s">
        <v>1290</v>
      </c>
      <c r="R88" t="s">
        <v>1122</v>
      </c>
      <c r="S88" t="s">
        <v>1123</v>
      </c>
      <c r="T88" t="b">
        <v>0</v>
      </c>
      <c r="U88" t="s">
        <v>1124</v>
      </c>
      <c r="V88" t="s">
        <v>1125</v>
      </c>
      <c r="W88" t="e">
        <v>#N/A</v>
      </c>
      <c r="X88" t="e">
        <v>#N/A</v>
      </c>
      <c r="Y88" t="s">
        <v>911</v>
      </c>
      <c r="Z88" t="s">
        <v>1126</v>
      </c>
      <c r="AA88">
        <v>44096.18949074074</v>
      </c>
      <c r="AB88" t="s">
        <v>1144</v>
      </c>
      <c r="AC88">
        <v>45005.639722222222</v>
      </c>
      <c r="AD88" t="s">
        <v>1194</v>
      </c>
      <c r="AE88" t="s">
        <v>1129</v>
      </c>
      <c r="AF88" t="s">
        <v>1130</v>
      </c>
      <c r="AG88" t="e">
        <v>#N/A</v>
      </c>
      <c r="AH88" t="e">
        <v>#N/A</v>
      </c>
      <c r="AI88" t="e">
        <v>#N/A</v>
      </c>
      <c r="AJ88">
        <v>551137959321</v>
      </c>
      <c r="AK88" t="e">
        <v>#N/A</v>
      </c>
      <c r="AM88" t="s">
        <v>1290</v>
      </c>
      <c r="AN88" t="s">
        <v>1131</v>
      </c>
      <c r="AO88">
        <v>10252141124</v>
      </c>
      <c r="AP88" t="e">
        <v>#N/A</v>
      </c>
      <c r="AQ88">
        <v>7529321</v>
      </c>
      <c r="AR88" t="s">
        <v>1373</v>
      </c>
      <c r="AS88" t="e">
        <v>#N/A</v>
      </c>
      <c r="AT88">
        <v>45164.995428240742</v>
      </c>
      <c r="AU88" t="e">
        <v>#N/A</v>
      </c>
      <c r="AV88">
        <v>10252141124</v>
      </c>
      <c r="AY88" t="e">
        <v>#N/A</v>
      </c>
      <c r="AZ88">
        <v>10252141167</v>
      </c>
      <c r="BA88" t="s">
        <v>1132</v>
      </c>
      <c r="BB88" t="s">
        <v>1132</v>
      </c>
      <c r="BC88">
        <v>45164.995428240742</v>
      </c>
      <c r="BD88" t="e">
        <v>#N/A</v>
      </c>
      <c r="BE88" t="s">
        <v>1138</v>
      </c>
      <c r="BF88" t="s">
        <v>901</v>
      </c>
      <c r="BG88" t="s">
        <v>1291</v>
      </c>
      <c r="BH88" t="s">
        <v>1138</v>
      </c>
      <c r="BJ88">
        <f>VLOOKUP(F88,'DLS atual'!A:V,22,0)</f>
        <v>0</v>
      </c>
      <c r="BM88">
        <f>VLOOKUP(F88,'DLS atual'!A:C,3,0)</f>
        <v>10252141124</v>
      </c>
      <c r="BN88">
        <f>VLOOKUP(F88,'DLS atual'!A:B,2,0)</f>
        <v>11454</v>
      </c>
      <c r="BO88">
        <f>VLOOKUP(F88,'UCC User List'!D:D,1,0)</f>
        <v>551137959321</v>
      </c>
    </row>
    <row r="89" spans="1:67" ht="13.5" hidden="1" customHeight="1" x14ac:dyDescent="0.3">
      <c r="A89" t="s">
        <v>1138</v>
      </c>
      <c r="B89" t="s">
        <v>1383</v>
      </c>
      <c r="C89">
        <v>7529323</v>
      </c>
      <c r="D89">
        <v>752</v>
      </c>
      <c r="E89">
        <v>9323</v>
      </c>
      <c r="F89" s="127">
        <v>551137959323</v>
      </c>
      <c r="G89">
        <v>55113795</v>
      </c>
      <c r="H89" t="s">
        <v>403</v>
      </c>
      <c r="I89" t="s">
        <v>403</v>
      </c>
      <c r="J89" t="e">
        <v>#N/A</v>
      </c>
      <c r="K89" t="s">
        <v>1140</v>
      </c>
      <c r="L89">
        <v>10252141141</v>
      </c>
      <c r="M89" t="s">
        <v>1119</v>
      </c>
      <c r="N89">
        <v>1137959323</v>
      </c>
      <c r="O89" t="s">
        <v>1120</v>
      </c>
      <c r="P89" t="s">
        <v>1289</v>
      </c>
      <c r="Q89" t="s">
        <v>1290</v>
      </c>
      <c r="R89" t="s">
        <v>1122</v>
      </c>
      <c r="S89" t="s">
        <v>1123</v>
      </c>
      <c r="T89" t="b">
        <v>0</v>
      </c>
      <c r="U89" t="s">
        <v>1124</v>
      </c>
      <c r="V89" t="s">
        <v>1125</v>
      </c>
      <c r="W89" t="e">
        <v>#N/A</v>
      </c>
      <c r="X89" t="e">
        <v>#N/A</v>
      </c>
      <c r="Y89" t="s">
        <v>908</v>
      </c>
      <c r="Z89" t="s">
        <v>1126</v>
      </c>
      <c r="AA89">
        <v>44096.189502314817</v>
      </c>
      <c r="AB89" t="s">
        <v>1179</v>
      </c>
      <c r="AC89">
        <v>45013.641018518516</v>
      </c>
      <c r="AD89" t="s">
        <v>1194</v>
      </c>
      <c r="AE89" t="s">
        <v>1129</v>
      </c>
      <c r="AF89" t="s">
        <v>1130</v>
      </c>
      <c r="AG89" t="e">
        <v>#N/A</v>
      </c>
      <c r="AH89" t="e">
        <v>#N/A</v>
      </c>
      <c r="AI89">
        <v>551137959323</v>
      </c>
      <c r="AJ89">
        <v>551137959323</v>
      </c>
      <c r="AK89" t="e">
        <v>#N/A</v>
      </c>
      <c r="AM89" t="s">
        <v>1290</v>
      </c>
      <c r="AN89" t="s">
        <v>1131</v>
      </c>
      <c r="AO89">
        <v>10252141141</v>
      </c>
      <c r="AP89" t="e">
        <v>#N/A</v>
      </c>
      <c r="AQ89">
        <v>7529323</v>
      </c>
      <c r="AR89" t="s">
        <v>1383</v>
      </c>
      <c r="AS89" t="e">
        <v>#N/A</v>
      </c>
      <c r="AT89">
        <v>45164.99796296296</v>
      </c>
      <c r="AU89" t="e">
        <v>#N/A</v>
      </c>
      <c r="AV89">
        <v>10252141141</v>
      </c>
      <c r="AY89" t="e">
        <v>#N/A</v>
      </c>
      <c r="AZ89">
        <v>10252141141</v>
      </c>
      <c r="BA89" t="s">
        <v>1132</v>
      </c>
      <c r="BB89" t="s">
        <v>1132</v>
      </c>
      <c r="BC89">
        <v>45164.99796296296</v>
      </c>
      <c r="BD89" t="e">
        <v>#N/A</v>
      </c>
      <c r="BE89" t="s">
        <v>1138</v>
      </c>
      <c r="BF89" t="s">
        <v>901</v>
      </c>
      <c r="BG89" t="s">
        <v>1291</v>
      </c>
      <c r="BH89" t="s">
        <v>1138</v>
      </c>
      <c r="BJ89">
        <f>VLOOKUP(F89,'DLS atual'!A:V,22,0)</f>
        <v>0</v>
      </c>
      <c r="BM89">
        <f>VLOOKUP(F89,'DLS atual'!A:C,3,0)</f>
        <v>10252141141</v>
      </c>
      <c r="BN89">
        <f>VLOOKUP(F89,'DLS atual'!A:B,2,0)</f>
        <v>11469</v>
      </c>
      <c r="BO89">
        <f>VLOOKUP(F89,'UCC User List'!D:D,1,0)</f>
        <v>551137959323</v>
      </c>
    </row>
    <row r="90" spans="1:67" ht="13.5" hidden="1" customHeight="1" x14ac:dyDescent="0.3">
      <c r="A90" t="s">
        <v>1138</v>
      </c>
      <c r="B90" t="s">
        <v>1337</v>
      </c>
      <c r="C90">
        <v>7529328</v>
      </c>
      <c r="D90">
        <v>752</v>
      </c>
      <c r="E90">
        <v>9328</v>
      </c>
      <c r="F90" s="127">
        <v>551137959328</v>
      </c>
      <c r="G90">
        <v>55113795</v>
      </c>
      <c r="H90" t="s">
        <v>403</v>
      </c>
      <c r="I90" t="s">
        <v>403</v>
      </c>
      <c r="J90" t="e">
        <v>#N/A</v>
      </c>
      <c r="K90" t="s">
        <v>1140</v>
      </c>
      <c r="L90" t="s">
        <v>1021</v>
      </c>
      <c r="M90" t="s">
        <v>1119</v>
      </c>
      <c r="N90">
        <v>1137959328</v>
      </c>
      <c r="O90" t="s">
        <v>1120</v>
      </c>
      <c r="P90" t="s">
        <v>1298</v>
      </c>
      <c r="Q90" t="s">
        <v>1136</v>
      </c>
      <c r="R90" t="s">
        <v>1122</v>
      </c>
      <c r="S90" t="s">
        <v>1123</v>
      </c>
      <c r="T90" t="b">
        <v>0</v>
      </c>
      <c r="U90" t="s">
        <v>1124</v>
      </c>
      <c r="V90" t="s">
        <v>1125</v>
      </c>
      <c r="W90" t="e">
        <v>#N/A</v>
      </c>
      <c r="X90" t="e">
        <v>#N/A</v>
      </c>
      <c r="Y90" t="s">
        <v>992</v>
      </c>
      <c r="Z90" t="s">
        <v>1126</v>
      </c>
      <c r="AA90">
        <v>44096.125</v>
      </c>
      <c r="AB90" t="s">
        <v>1144</v>
      </c>
      <c r="AC90">
        <v>45005.639722222222</v>
      </c>
      <c r="AD90" t="s">
        <v>1194</v>
      </c>
      <c r="AE90" t="s">
        <v>1129</v>
      </c>
      <c r="AF90" t="s">
        <v>1130</v>
      </c>
      <c r="AG90" t="e">
        <v>#N/A</v>
      </c>
      <c r="AH90" t="e">
        <v>#N/A</v>
      </c>
      <c r="AI90" t="e">
        <v>#N/A</v>
      </c>
      <c r="AJ90">
        <v>551137959328</v>
      </c>
      <c r="AK90" t="e">
        <v>#N/A</v>
      </c>
      <c r="AM90" t="s">
        <v>1136</v>
      </c>
      <c r="AN90" t="s">
        <v>1131</v>
      </c>
      <c r="AO90" t="s">
        <v>1021</v>
      </c>
      <c r="AP90" t="e">
        <v>#N/A</v>
      </c>
      <c r="AQ90">
        <v>7529328</v>
      </c>
      <c r="AR90" t="s">
        <v>1337</v>
      </c>
      <c r="AS90" t="e">
        <v>#N/A</v>
      </c>
      <c r="AT90">
        <v>45164.98332175926</v>
      </c>
      <c r="AU90" t="e">
        <v>#N/A</v>
      </c>
      <c r="AV90" t="s">
        <v>1021</v>
      </c>
      <c r="AY90" t="e">
        <v>#N/A</v>
      </c>
      <c r="AZ90" t="s">
        <v>1021</v>
      </c>
      <c r="BA90" t="s">
        <v>1132</v>
      </c>
      <c r="BB90" t="s">
        <v>1132</v>
      </c>
      <c r="BC90">
        <v>45164.98332175926</v>
      </c>
      <c r="BD90" t="e">
        <v>#N/A</v>
      </c>
      <c r="BE90" t="s">
        <v>1138</v>
      </c>
      <c r="BF90" t="s">
        <v>901</v>
      </c>
      <c r="BG90" t="s">
        <v>1299</v>
      </c>
      <c r="BH90" t="s">
        <v>1138</v>
      </c>
      <c r="BJ90">
        <f>VLOOKUP(F90,'DLS atual'!A:V,22,0)</f>
        <v>0</v>
      </c>
      <c r="BM90" t="str">
        <f>VLOOKUP(F90,'DLS atual'!A:C,3,0)</f>
        <v>10.252.141.40</v>
      </c>
      <c r="BN90">
        <f>VLOOKUP(F90,'DLS atual'!A:B,2,0)</f>
        <v>11426</v>
      </c>
      <c r="BO90">
        <f>VLOOKUP(F90,'UCC User List'!D:D,1,0)</f>
        <v>551137959328</v>
      </c>
    </row>
    <row r="91" spans="1:67" ht="13.5" hidden="1" customHeight="1" x14ac:dyDescent="0.3">
      <c r="A91" t="s">
        <v>1138</v>
      </c>
      <c r="B91" t="s">
        <v>1215</v>
      </c>
      <c r="C91">
        <v>7529337</v>
      </c>
      <c r="D91">
        <v>752</v>
      </c>
      <c r="E91">
        <v>9337</v>
      </c>
      <c r="F91" s="127">
        <v>551137959337</v>
      </c>
      <c r="G91">
        <v>55113795</v>
      </c>
      <c r="H91" t="s">
        <v>403</v>
      </c>
      <c r="I91" t="s">
        <v>403</v>
      </c>
      <c r="J91" t="e">
        <v>#N/A</v>
      </c>
      <c r="K91" t="s">
        <v>1140</v>
      </c>
      <c r="L91" t="s">
        <v>949</v>
      </c>
      <c r="M91" t="s">
        <v>1119</v>
      </c>
      <c r="N91">
        <v>1137959337</v>
      </c>
      <c r="O91" t="s">
        <v>1120</v>
      </c>
      <c r="P91" t="s">
        <v>1208</v>
      </c>
      <c r="Q91" t="s">
        <v>1142</v>
      </c>
      <c r="R91" t="s">
        <v>1122</v>
      </c>
      <c r="S91" t="s">
        <v>1123</v>
      </c>
      <c r="T91" t="b">
        <v>0</v>
      </c>
      <c r="U91" t="s">
        <v>1124</v>
      </c>
      <c r="V91" t="s">
        <v>1125</v>
      </c>
      <c r="W91" t="e">
        <v>#N/A</v>
      </c>
      <c r="X91" t="e">
        <v>#N/A</v>
      </c>
      <c r="Y91" t="s">
        <v>948</v>
      </c>
      <c r="Z91" t="s">
        <v>1126</v>
      </c>
      <c r="AA91">
        <v>44096.125</v>
      </c>
      <c r="AB91" t="s">
        <v>1144</v>
      </c>
      <c r="AC91">
        <v>45005.639722222222</v>
      </c>
      <c r="AD91" t="s">
        <v>1153</v>
      </c>
      <c r="AE91" t="s">
        <v>1129</v>
      </c>
      <c r="AF91" t="s">
        <v>1130</v>
      </c>
      <c r="AG91" t="e">
        <v>#N/A</v>
      </c>
      <c r="AH91" t="e">
        <v>#N/A</v>
      </c>
      <c r="AI91" t="e">
        <v>#N/A</v>
      </c>
      <c r="AJ91">
        <v>551137959337</v>
      </c>
      <c r="AK91" t="e">
        <v>#N/A</v>
      </c>
      <c r="AM91" t="s">
        <v>1142</v>
      </c>
      <c r="AN91" t="s">
        <v>1131</v>
      </c>
      <c r="AO91" t="s">
        <v>949</v>
      </c>
      <c r="AP91" t="e">
        <v>#N/A</v>
      </c>
      <c r="AQ91">
        <v>7529337</v>
      </c>
      <c r="AR91" t="s">
        <v>1215</v>
      </c>
      <c r="AS91" t="e">
        <v>#N/A</v>
      </c>
      <c r="AT91">
        <v>45164.982453703706</v>
      </c>
      <c r="AU91" t="e">
        <v>#N/A</v>
      </c>
      <c r="AV91" t="s">
        <v>949</v>
      </c>
      <c r="AY91" t="e">
        <v>#N/A</v>
      </c>
      <c r="AZ91" t="s">
        <v>949</v>
      </c>
      <c r="BA91" t="s">
        <v>1132</v>
      </c>
      <c r="BB91" t="s">
        <v>1132</v>
      </c>
      <c r="BC91">
        <v>45164.982453703706</v>
      </c>
      <c r="BD91" t="e">
        <v>#N/A</v>
      </c>
      <c r="BE91" t="s">
        <v>1138</v>
      </c>
      <c r="BF91" t="s">
        <v>901</v>
      </c>
      <c r="BG91" t="s">
        <v>1209</v>
      </c>
      <c r="BH91" t="s">
        <v>1138</v>
      </c>
      <c r="BJ91">
        <f>VLOOKUP(F91,'DLS atual'!A:V,22,0)</f>
        <v>0</v>
      </c>
      <c r="BM91" t="str">
        <f>VLOOKUP(F91,'DLS atual'!A:C,3,0)</f>
        <v>10.252.139.41</v>
      </c>
      <c r="BN91">
        <f>VLOOKUP(F91,'DLS atual'!A:B,2,0)</f>
        <v>11239</v>
      </c>
      <c r="BO91">
        <f>VLOOKUP(F91,'UCC User List'!D:D,1,0)</f>
        <v>551137959337</v>
      </c>
    </row>
    <row r="92" spans="1:67" ht="13.5" hidden="1" customHeight="1" x14ac:dyDescent="0.3">
      <c r="A92" t="s">
        <v>1138</v>
      </c>
      <c r="B92" t="s">
        <v>1224</v>
      </c>
      <c r="C92">
        <v>7529353</v>
      </c>
      <c r="D92">
        <v>752</v>
      </c>
      <c r="E92">
        <v>9353</v>
      </c>
      <c r="F92" s="127">
        <v>551137959353</v>
      </c>
      <c r="G92">
        <v>55113795</v>
      </c>
      <c r="H92" t="s">
        <v>403</v>
      </c>
      <c r="I92" t="s">
        <v>403</v>
      </c>
      <c r="J92" t="e">
        <v>#N/A</v>
      </c>
      <c r="K92" t="s">
        <v>1140</v>
      </c>
      <c r="L92" t="s">
        <v>957</v>
      </c>
      <c r="M92" t="s">
        <v>1119</v>
      </c>
      <c r="N92">
        <v>1137959353</v>
      </c>
      <c r="O92" t="s">
        <v>1120</v>
      </c>
      <c r="P92" t="s">
        <v>1208</v>
      </c>
      <c r="Q92" t="s">
        <v>1142</v>
      </c>
      <c r="R92" t="s">
        <v>1122</v>
      </c>
      <c r="S92" t="s">
        <v>1123</v>
      </c>
      <c r="T92" t="b">
        <v>0</v>
      </c>
      <c r="U92" t="s">
        <v>1124</v>
      </c>
      <c r="V92" t="s">
        <v>1125</v>
      </c>
      <c r="W92" t="e">
        <v>#N/A</v>
      </c>
      <c r="X92" t="e">
        <v>#N/A</v>
      </c>
      <c r="Y92" t="s">
        <v>956</v>
      </c>
      <c r="Z92" t="s">
        <v>1126</v>
      </c>
      <c r="AA92">
        <v>44096.125</v>
      </c>
      <c r="AB92" t="s">
        <v>1144</v>
      </c>
      <c r="AC92">
        <v>45005.639722222222</v>
      </c>
      <c r="AD92" t="s">
        <v>1225</v>
      </c>
      <c r="AE92" t="s">
        <v>1129</v>
      </c>
      <c r="AF92" t="s">
        <v>1130</v>
      </c>
      <c r="AG92" t="e">
        <v>#N/A</v>
      </c>
      <c r="AH92" t="e">
        <v>#N/A</v>
      </c>
      <c r="AI92" t="e">
        <v>#N/A</v>
      </c>
      <c r="AJ92">
        <v>551137959353</v>
      </c>
      <c r="AK92" t="e">
        <v>#N/A</v>
      </c>
      <c r="AM92" t="s">
        <v>1142</v>
      </c>
      <c r="AN92" t="s">
        <v>1131</v>
      </c>
      <c r="AO92" t="s">
        <v>957</v>
      </c>
      <c r="AP92" t="e">
        <v>#N/A</v>
      </c>
      <c r="AQ92">
        <v>7529353</v>
      </c>
      <c r="AR92" t="s">
        <v>1224</v>
      </c>
      <c r="AS92" t="e">
        <v>#N/A</v>
      </c>
      <c r="AT92">
        <v>45164.985659722224</v>
      </c>
      <c r="AU92" t="e">
        <v>#N/A</v>
      </c>
      <c r="AV92" t="s">
        <v>957</v>
      </c>
      <c r="AY92" t="e">
        <v>#N/A</v>
      </c>
      <c r="AZ92" t="s">
        <v>957</v>
      </c>
      <c r="BA92" t="s">
        <v>1132</v>
      </c>
      <c r="BB92" t="s">
        <v>1132</v>
      </c>
      <c r="BC92">
        <v>45164.985659722224</v>
      </c>
      <c r="BD92" t="e">
        <v>#N/A</v>
      </c>
      <c r="BE92" t="s">
        <v>1138</v>
      </c>
      <c r="BF92" t="s">
        <v>901</v>
      </c>
      <c r="BG92" t="s">
        <v>1209</v>
      </c>
      <c r="BH92" t="s">
        <v>1138</v>
      </c>
      <c r="BJ92">
        <f>VLOOKUP(F92,'DLS atual'!A:V,22,0)</f>
        <v>0</v>
      </c>
      <c r="BM92" t="str">
        <f>VLOOKUP(F92,'DLS atual'!A:C,3,0)</f>
        <v>10.252.139.52</v>
      </c>
      <c r="BN92">
        <f>VLOOKUP(F92,'DLS atual'!A:B,2,0)</f>
        <v>11246</v>
      </c>
      <c r="BO92">
        <f>VLOOKUP(F92,'UCC User List'!D:D,1,0)</f>
        <v>551137959353</v>
      </c>
    </row>
    <row r="93" spans="1:67" ht="13.5" hidden="1" customHeight="1" x14ac:dyDescent="0.3">
      <c r="A93" t="s">
        <v>1138</v>
      </c>
      <c r="B93" t="s">
        <v>1338</v>
      </c>
      <c r="C93">
        <v>7529368</v>
      </c>
      <c r="D93">
        <v>752</v>
      </c>
      <c r="E93">
        <v>9368</v>
      </c>
      <c r="F93" s="127">
        <v>551137959368</v>
      </c>
      <c r="G93">
        <v>55113795</v>
      </c>
      <c r="H93" t="s">
        <v>403</v>
      </c>
      <c r="I93" t="s">
        <v>403</v>
      </c>
      <c r="J93" t="e">
        <v>#N/A</v>
      </c>
      <c r="K93" t="s">
        <v>1140</v>
      </c>
      <c r="L93">
        <v>10252141126</v>
      </c>
      <c r="M93" t="s">
        <v>1119</v>
      </c>
      <c r="N93">
        <v>1137959368</v>
      </c>
      <c r="O93" t="s">
        <v>1120</v>
      </c>
      <c r="P93" t="s">
        <v>1208</v>
      </c>
      <c r="Q93" t="s">
        <v>1142</v>
      </c>
      <c r="R93" t="s">
        <v>1122</v>
      </c>
      <c r="S93" t="s">
        <v>1123</v>
      </c>
      <c r="T93" t="b">
        <v>0</v>
      </c>
      <c r="U93" t="s">
        <v>1124</v>
      </c>
      <c r="V93" t="s">
        <v>1125</v>
      </c>
      <c r="W93" t="e">
        <v>#N/A</v>
      </c>
      <c r="X93" t="e">
        <v>#N/A</v>
      </c>
      <c r="Y93" t="s">
        <v>1022</v>
      </c>
      <c r="Z93" t="s">
        <v>1126</v>
      </c>
      <c r="AA93">
        <v>44096.189583333333</v>
      </c>
      <c r="AB93" t="s">
        <v>1144</v>
      </c>
      <c r="AC93">
        <v>45005.639722222222</v>
      </c>
      <c r="AD93" t="s">
        <v>1194</v>
      </c>
      <c r="AE93" t="s">
        <v>1129</v>
      </c>
      <c r="AF93" t="s">
        <v>1130</v>
      </c>
      <c r="AG93" t="e">
        <v>#N/A</v>
      </c>
      <c r="AH93" t="e">
        <v>#N/A</v>
      </c>
      <c r="AI93" t="e">
        <v>#N/A</v>
      </c>
      <c r="AJ93">
        <v>551137959368</v>
      </c>
      <c r="AK93" t="e">
        <v>#N/A</v>
      </c>
      <c r="AM93" t="s">
        <v>1142</v>
      </c>
      <c r="AN93" t="s">
        <v>1131</v>
      </c>
      <c r="AO93">
        <v>10252141126</v>
      </c>
      <c r="AP93" t="e">
        <v>#N/A</v>
      </c>
      <c r="AQ93">
        <v>7529368</v>
      </c>
      <c r="AR93" t="s">
        <v>1338</v>
      </c>
      <c r="AS93" t="e">
        <v>#N/A</v>
      </c>
      <c r="AT93">
        <v>45164.981087962966</v>
      </c>
      <c r="AU93" t="e">
        <v>#N/A</v>
      </c>
      <c r="AV93">
        <v>10252141126</v>
      </c>
      <c r="AY93" t="e">
        <v>#N/A</v>
      </c>
      <c r="AZ93" t="s">
        <v>1023</v>
      </c>
      <c r="BA93" t="s">
        <v>1132</v>
      </c>
      <c r="BB93" t="s">
        <v>1132</v>
      </c>
      <c r="BC93">
        <v>45164.981087962966</v>
      </c>
      <c r="BD93" t="e">
        <v>#N/A</v>
      </c>
      <c r="BE93" t="s">
        <v>1138</v>
      </c>
      <c r="BF93" t="s">
        <v>901</v>
      </c>
      <c r="BG93" t="s">
        <v>1209</v>
      </c>
      <c r="BH93" t="s">
        <v>1138</v>
      </c>
      <c r="BJ93">
        <f>VLOOKUP(F93,'DLS atual'!A:V,22,0)</f>
        <v>0</v>
      </c>
      <c r="BM93">
        <f>VLOOKUP(F93,'DLS atual'!A:C,3,0)</f>
        <v>10252141126</v>
      </c>
      <c r="BN93">
        <f>VLOOKUP(F93,'DLS atual'!A:B,2,0)</f>
        <v>11456</v>
      </c>
      <c r="BO93">
        <f>VLOOKUP(F93,'UCC User List'!D:D,1,0)</f>
        <v>551137959368</v>
      </c>
    </row>
    <row r="94" spans="1:67" ht="13.5" hidden="1" customHeight="1" x14ac:dyDescent="0.3">
      <c r="A94" t="s">
        <v>1138</v>
      </c>
      <c r="B94" t="s">
        <v>1176</v>
      </c>
      <c r="C94">
        <v>7529373</v>
      </c>
      <c r="D94">
        <v>752</v>
      </c>
      <c r="E94">
        <v>9373</v>
      </c>
      <c r="F94" s="127">
        <v>551137959373</v>
      </c>
      <c r="G94">
        <v>55113795</v>
      </c>
      <c r="H94" t="s">
        <v>403</v>
      </c>
      <c r="I94" t="s">
        <v>403</v>
      </c>
      <c r="J94" t="e">
        <v>#N/A</v>
      </c>
      <c r="K94" t="s">
        <v>1177</v>
      </c>
      <c r="L94" t="s">
        <v>926</v>
      </c>
      <c r="M94" t="s">
        <v>1119</v>
      </c>
      <c r="N94">
        <v>1137959373</v>
      </c>
      <c r="O94" t="s">
        <v>1120</v>
      </c>
      <c r="P94" t="s">
        <v>1178</v>
      </c>
      <c r="Q94" t="s">
        <v>1142</v>
      </c>
      <c r="R94" t="s">
        <v>1122</v>
      </c>
      <c r="S94" t="s">
        <v>1123</v>
      </c>
      <c r="T94" t="b">
        <v>0</v>
      </c>
      <c r="U94" t="s">
        <v>1124</v>
      </c>
      <c r="V94" t="s">
        <v>1125</v>
      </c>
      <c r="W94" t="e">
        <v>#N/A</v>
      </c>
      <c r="X94" t="e">
        <v>#N/A</v>
      </c>
      <c r="Y94" t="s">
        <v>925</v>
      </c>
      <c r="Z94" t="s">
        <v>1126</v>
      </c>
      <c r="AA94">
        <v>44096.125</v>
      </c>
      <c r="AB94" t="s">
        <v>1179</v>
      </c>
      <c r="AC94">
        <v>45013.641018518516</v>
      </c>
      <c r="AD94" t="s">
        <v>1153</v>
      </c>
      <c r="AE94" t="s">
        <v>1129</v>
      </c>
      <c r="AF94" t="s">
        <v>1130</v>
      </c>
      <c r="AG94" t="e">
        <v>#N/A</v>
      </c>
      <c r="AH94" t="e">
        <v>#N/A</v>
      </c>
      <c r="AI94">
        <v>551137959373</v>
      </c>
      <c r="AJ94">
        <v>551137959373</v>
      </c>
      <c r="AK94" t="e">
        <v>#N/A</v>
      </c>
      <c r="AM94" t="s">
        <v>1142</v>
      </c>
      <c r="AN94" t="s">
        <v>1131</v>
      </c>
      <c r="AO94" t="s">
        <v>926</v>
      </c>
      <c r="AP94" t="e">
        <v>#N/A</v>
      </c>
      <c r="AQ94">
        <v>7529373</v>
      </c>
      <c r="AR94" t="s">
        <v>1176</v>
      </c>
      <c r="AS94" t="e">
        <v>#N/A</v>
      </c>
      <c r="AT94">
        <v>45164.990706018521</v>
      </c>
      <c r="AU94" t="e">
        <v>#N/A</v>
      </c>
      <c r="AV94" t="s">
        <v>926</v>
      </c>
      <c r="AY94" t="e">
        <v>#N/A</v>
      </c>
      <c r="AZ94" t="s">
        <v>926</v>
      </c>
      <c r="BA94" t="s">
        <v>1132</v>
      </c>
      <c r="BB94" t="s">
        <v>1132</v>
      </c>
      <c r="BC94">
        <v>45164.990706018521</v>
      </c>
      <c r="BD94" t="e">
        <v>#N/A</v>
      </c>
      <c r="BE94" t="s">
        <v>1138</v>
      </c>
      <c r="BF94" t="s">
        <v>901</v>
      </c>
      <c r="BG94" t="s">
        <v>1180</v>
      </c>
      <c r="BH94" t="s">
        <v>1138</v>
      </c>
      <c r="BJ94">
        <f>VLOOKUP(F94,'DLS atual'!A:V,22,0)</f>
        <v>0</v>
      </c>
      <c r="BM94" t="str">
        <f>VLOOKUP(F94,'DLS atual'!A:C,3,0)</f>
        <v>10.252.139.15</v>
      </c>
      <c r="BN94">
        <f>VLOOKUP(F94,'DLS atual'!A:B,2,0)</f>
        <v>11225</v>
      </c>
      <c r="BO94">
        <f>VLOOKUP(F94,'UCC User List'!D:D,1,0)</f>
        <v>551137959373</v>
      </c>
    </row>
    <row r="95" spans="1:67" ht="13.5" hidden="1" customHeight="1" x14ac:dyDescent="0.3">
      <c r="A95" t="s">
        <v>1138</v>
      </c>
      <c r="B95" t="s">
        <v>1139</v>
      </c>
      <c r="C95">
        <v>7529374</v>
      </c>
      <c r="D95">
        <v>752</v>
      </c>
      <c r="E95">
        <v>9374</v>
      </c>
      <c r="F95" s="127">
        <v>551137959374</v>
      </c>
      <c r="G95">
        <v>55113795</v>
      </c>
      <c r="H95" t="s">
        <v>403</v>
      </c>
      <c r="I95" t="s">
        <v>403</v>
      </c>
      <c r="J95" t="e">
        <v>#N/A</v>
      </c>
      <c r="K95" t="s">
        <v>1140</v>
      </c>
      <c r="L95" t="s">
        <v>931</v>
      </c>
      <c r="M95" t="s">
        <v>1119</v>
      </c>
      <c r="N95">
        <v>1137959374</v>
      </c>
      <c r="O95" t="s">
        <v>1120</v>
      </c>
      <c r="P95" t="s">
        <v>1141</v>
      </c>
      <c r="Q95" t="s">
        <v>1142</v>
      </c>
      <c r="R95" t="s">
        <v>1122</v>
      </c>
      <c r="S95" t="s">
        <v>1123</v>
      </c>
      <c r="T95" t="b">
        <v>0</v>
      </c>
      <c r="U95" t="s">
        <v>1143</v>
      </c>
      <c r="V95" t="s">
        <v>1125</v>
      </c>
      <c r="W95" t="e">
        <v>#N/A</v>
      </c>
      <c r="X95" t="e">
        <v>#N/A</v>
      </c>
      <c r="Y95" t="s">
        <v>930</v>
      </c>
      <c r="Z95" t="s">
        <v>1126</v>
      </c>
      <c r="AA95">
        <v>44096.18959490741</v>
      </c>
      <c r="AB95" t="s">
        <v>1144</v>
      </c>
      <c r="AC95">
        <v>45005.639722222222</v>
      </c>
      <c r="AD95" t="s">
        <v>1145</v>
      </c>
      <c r="AE95" t="s">
        <v>1129</v>
      </c>
      <c r="AF95" t="s">
        <v>1130</v>
      </c>
      <c r="AG95" t="e">
        <v>#N/A</v>
      </c>
      <c r="AH95" t="e">
        <v>#N/A</v>
      </c>
      <c r="AI95" t="e">
        <v>#N/A</v>
      </c>
      <c r="AJ95">
        <v>551137959374</v>
      </c>
      <c r="AK95" t="e">
        <v>#N/A</v>
      </c>
      <c r="AM95" t="s">
        <v>1142</v>
      </c>
      <c r="AN95" t="s">
        <v>1131</v>
      </c>
      <c r="AO95" t="s">
        <v>931</v>
      </c>
      <c r="AP95" t="e">
        <v>#N/A</v>
      </c>
      <c r="AQ95">
        <v>7529374</v>
      </c>
      <c r="AR95" t="s">
        <v>1139</v>
      </c>
      <c r="AS95" t="e">
        <v>#N/A</v>
      </c>
      <c r="AT95">
        <v>45164.979212962964</v>
      </c>
      <c r="AU95" t="e">
        <v>#N/A</v>
      </c>
      <c r="AV95" t="s">
        <v>931</v>
      </c>
      <c r="AY95" t="e">
        <v>#N/A</v>
      </c>
      <c r="AZ95" t="s">
        <v>931</v>
      </c>
      <c r="BA95" t="s">
        <v>1132</v>
      </c>
      <c r="BB95" t="s">
        <v>1132</v>
      </c>
      <c r="BC95">
        <v>45164.979212962964</v>
      </c>
      <c r="BD95" t="e">
        <v>#N/A</v>
      </c>
      <c r="BE95" t="s">
        <v>1138</v>
      </c>
      <c r="BF95" t="s">
        <v>901</v>
      </c>
      <c r="BG95" t="s">
        <v>1146</v>
      </c>
      <c r="BH95" t="s">
        <v>1138</v>
      </c>
      <c r="BJ95">
        <f>VLOOKUP(F95,'DLS atual'!A:V,22,0)</f>
        <v>0</v>
      </c>
      <c r="BM95" t="str">
        <f>VLOOKUP(F95,'DLS atual'!A:C,3,0)</f>
        <v>10.252.139.2</v>
      </c>
      <c r="BN95">
        <f>VLOOKUP(F95,'DLS atual'!A:B,2,0)</f>
        <v>11215</v>
      </c>
      <c r="BO95">
        <f>VLOOKUP(F95,'UCC User List'!D:D,1,0)</f>
        <v>551137959374</v>
      </c>
    </row>
    <row r="96" spans="1:67" ht="13.5" hidden="1" customHeight="1" x14ac:dyDescent="0.3">
      <c r="A96" t="s">
        <v>1138</v>
      </c>
      <c r="B96" t="s">
        <v>1315</v>
      </c>
      <c r="C96">
        <v>7529383</v>
      </c>
      <c r="D96">
        <v>752</v>
      </c>
      <c r="E96">
        <v>9383</v>
      </c>
      <c r="F96" s="127">
        <v>551137959383</v>
      </c>
      <c r="G96">
        <v>55113795</v>
      </c>
      <c r="H96" t="s">
        <v>403</v>
      </c>
      <c r="I96" t="s">
        <v>403</v>
      </c>
      <c r="J96" t="e">
        <v>#N/A</v>
      </c>
      <c r="K96" t="s">
        <v>1140</v>
      </c>
      <c r="L96" t="s">
        <v>1002</v>
      </c>
      <c r="M96" t="s">
        <v>1119</v>
      </c>
      <c r="N96">
        <v>1137959383</v>
      </c>
      <c r="O96" t="s">
        <v>1120</v>
      </c>
      <c r="P96" t="s">
        <v>997</v>
      </c>
      <c r="Q96" t="s">
        <v>1136</v>
      </c>
      <c r="R96" t="s">
        <v>1122</v>
      </c>
      <c r="S96" t="s">
        <v>1123</v>
      </c>
      <c r="T96" t="b">
        <v>0</v>
      </c>
      <c r="U96" t="s">
        <v>1124</v>
      </c>
      <c r="V96" t="s">
        <v>1125</v>
      </c>
      <c r="W96" t="e">
        <v>#N/A</v>
      </c>
      <c r="X96" t="e">
        <v>#N/A</v>
      </c>
      <c r="Y96" t="s">
        <v>1001</v>
      </c>
      <c r="Z96" t="s">
        <v>1126</v>
      </c>
      <c r="AA96">
        <v>44096.18959490741</v>
      </c>
      <c r="AB96" t="s">
        <v>1144</v>
      </c>
      <c r="AC96">
        <v>45005.639722222222</v>
      </c>
      <c r="AD96" t="s">
        <v>1194</v>
      </c>
      <c r="AE96" t="s">
        <v>1129</v>
      </c>
      <c r="AF96" t="s">
        <v>1130</v>
      </c>
      <c r="AG96" t="e">
        <v>#N/A</v>
      </c>
      <c r="AH96" t="e">
        <v>#N/A</v>
      </c>
      <c r="AI96" t="e">
        <v>#N/A</v>
      </c>
      <c r="AJ96">
        <v>551137959383</v>
      </c>
      <c r="AK96" t="e">
        <v>#N/A</v>
      </c>
      <c r="AM96" t="s">
        <v>1136</v>
      </c>
      <c r="AN96" t="s">
        <v>1131</v>
      </c>
      <c r="AO96" t="s">
        <v>1002</v>
      </c>
      <c r="AP96" t="e">
        <v>#N/A</v>
      </c>
      <c r="AQ96">
        <v>7529383</v>
      </c>
      <c r="AR96" t="s">
        <v>1315</v>
      </c>
      <c r="AS96" t="e">
        <v>#N/A</v>
      </c>
      <c r="AT96">
        <v>45164.996620370373</v>
      </c>
      <c r="AU96" t="e">
        <v>#N/A</v>
      </c>
      <c r="AV96" t="s">
        <v>1002</v>
      </c>
      <c r="AY96" t="e">
        <v>#N/A</v>
      </c>
      <c r="AZ96" t="s">
        <v>1002</v>
      </c>
      <c r="BA96" t="s">
        <v>1132</v>
      </c>
      <c r="BB96" t="s">
        <v>1132</v>
      </c>
      <c r="BC96">
        <v>45164.996620370373</v>
      </c>
      <c r="BD96" t="e">
        <v>#N/A</v>
      </c>
      <c r="BE96" t="s">
        <v>1138</v>
      </c>
      <c r="BF96" t="s">
        <v>901</v>
      </c>
      <c r="BG96" t="s">
        <v>1137</v>
      </c>
      <c r="BH96" t="s">
        <v>1138</v>
      </c>
      <c r="BJ96">
        <f>VLOOKUP(F96,'DLS atual'!A:V,22,0)</f>
        <v>0</v>
      </c>
      <c r="BM96" t="str">
        <f>VLOOKUP(F96,'DLS atual'!A:C,3,0)</f>
        <v>10.252.141.22</v>
      </c>
      <c r="BN96">
        <f>VLOOKUP(F96,'DLS atual'!A:B,2,0)</f>
        <v>11413</v>
      </c>
      <c r="BO96">
        <f>VLOOKUP(F96,'UCC User List'!D:D,1,0)</f>
        <v>551137959383</v>
      </c>
    </row>
    <row r="97" spans="1:67" ht="13.5" hidden="1" customHeight="1" x14ac:dyDescent="0.3">
      <c r="A97" t="s">
        <v>1166</v>
      </c>
      <c r="B97" t="s">
        <v>1332</v>
      </c>
      <c r="C97">
        <v>7529385</v>
      </c>
      <c r="D97">
        <v>752</v>
      </c>
      <c r="E97">
        <v>9385</v>
      </c>
      <c r="F97" s="127">
        <v>551137959385</v>
      </c>
      <c r="G97">
        <v>55113795</v>
      </c>
      <c r="H97" t="s">
        <v>403</v>
      </c>
      <c r="I97" t="s">
        <v>403</v>
      </c>
      <c r="J97" t="e">
        <v>#N/A</v>
      </c>
      <c r="K97" t="s">
        <v>1140</v>
      </c>
      <c r="L97" t="s">
        <v>1016</v>
      </c>
      <c r="M97" t="s">
        <v>1119</v>
      </c>
      <c r="N97">
        <v>1137959385</v>
      </c>
      <c r="O97" t="s">
        <v>1120</v>
      </c>
      <c r="P97" t="s">
        <v>1333</v>
      </c>
      <c r="Q97" t="s">
        <v>1212</v>
      </c>
      <c r="R97" t="s">
        <v>1122</v>
      </c>
      <c r="S97" t="b">
        <v>1</v>
      </c>
      <c r="T97" t="b">
        <v>0</v>
      </c>
      <c r="U97" t="s">
        <v>1143</v>
      </c>
      <c r="V97" t="b">
        <v>0</v>
      </c>
      <c r="W97" t="e">
        <v>#N/A</v>
      </c>
      <c r="X97" t="e">
        <v>#N/A</v>
      </c>
      <c r="Y97" t="s">
        <v>1015</v>
      </c>
      <c r="Z97" t="s">
        <v>1126</v>
      </c>
      <c r="AA97">
        <v>44096.189606481479</v>
      </c>
      <c r="AB97" t="s">
        <v>1170</v>
      </c>
      <c r="AC97">
        <v>45077.598287037035</v>
      </c>
      <c r="AD97" t="s">
        <v>1128</v>
      </c>
      <c r="AE97" t="s">
        <v>1129</v>
      </c>
      <c r="AF97" t="s">
        <v>1130</v>
      </c>
      <c r="AG97" t="e">
        <v>#N/A</v>
      </c>
      <c r="AH97" t="e">
        <v>#N/A</v>
      </c>
      <c r="AI97" t="e">
        <v>#N/A</v>
      </c>
      <c r="AJ97">
        <v>551137959385</v>
      </c>
      <c r="AK97" t="e">
        <v>#N/A</v>
      </c>
      <c r="AM97" t="s">
        <v>1212</v>
      </c>
      <c r="AN97" t="s">
        <v>1131</v>
      </c>
      <c r="AO97" t="s">
        <v>1016</v>
      </c>
      <c r="AP97" t="e">
        <v>#N/A</v>
      </c>
      <c r="AQ97">
        <v>7529385</v>
      </c>
      <c r="AR97" t="s">
        <v>1332</v>
      </c>
      <c r="AS97" t="e">
        <v>#N/A</v>
      </c>
      <c r="AT97">
        <v>45164.994583333333</v>
      </c>
      <c r="AU97" t="e">
        <v>#N/A</v>
      </c>
      <c r="AV97" t="s">
        <v>1016</v>
      </c>
      <c r="AY97" t="e">
        <v>#N/A</v>
      </c>
      <c r="AZ97" t="s">
        <v>1016</v>
      </c>
      <c r="BA97" t="s">
        <v>1132</v>
      </c>
      <c r="BB97" t="s">
        <v>1132</v>
      </c>
      <c r="BC97">
        <v>45164.994583333333</v>
      </c>
      <c r="BD97" t="e">
        <v>#N/A</v>
      </c>
      <c r="BE97" t="s">
        <v>1166</v>
      </c>
      <c r="BF97" t="s">
        <v>901</v>
      </c>
      <c r="BG97" t="e">
        <v>#N/A</v>
      </c>
      <c r="BH97" t="e">
        <v>#N/A</v>
      </c>
      <c r="BJ97">
        <f>VLOOKUP(F97,'DLS atual'!A:V,22,0)</f>
        <v>0</v>
      </c>
      <c r="BK97" s="129"/>
      <c r="BM97" t="str">
        <f>VLOOKUP(F97,'DLS atual'!A:C,3,0)</f>
        <v>10.252.141.33</v>
      </c>
      <c r="BN97">
        <f>VLOOKUP(F97,'DLS atual'!A:B,2,0)</f>
        <v>11420</v>
      </c>
      <c r="BO97">
        <f>VLOOKUP(F97,'UCC User List'!D:D,1,0)</f>
        <v>551137959385</v>
      </c>
    </row>
    <row r="98" spans="1:67" ht="13.5" hidden="1" customHeight="1" x14ac:dyDescent="0.3">
      <c r="A98" t="s">
        <v>1138</v>
      </c>
      <c r="B98" t="s">
        <v>1363</v>
      </c>
      <c r="C98">
        <v>7529386</v>
      </c>
      <c r="D98">
        <v>752</v>
      </c>
      <c r="E98">
        <v>9386</v>
      </c>
      <c r="F98" s="127">
        <v>551137959386</v>
      </c>
      <c r="G98">
        <v>55113795</v>
      </c>
      <c r="H98" t="s">
        <v>403</v>
      </c>
      <c r="I98" t="s">
        <v>403</v>
      </c>
      <c r="J98" t="e">
        <v>#N/A</v>
      </c>
      <c r="K98" t="s">
        <v>1177</v>
      </c>
      <c r="L98" t="s">
        <v>1048</v>
      </c>
      <c r="M98" t="s">
        <v>1119</v>
      </c>
      <c r="N98">
        <v>1137959386</v>
      </c>
      <c r="O98" t="s">
        <v>1120</v>
      </c>
      <c r="P98" t="s">
        <v>1317</v>
      </c>
      <c r="Q98" t="s">
        <v>1290</v>
      </c>
      <c r="R98" t="s">
        <v>1122</v>
      </c>
      <c r="S98" t="s">
        <v>1123</v>
      </c>
      <c r="T98" t="b">
        <v>0</v>
      </c>
      <c r="U98" t="s">
        <v>1143</v>
      </c>
      <c r="V98" t="s">
        <v>1125</v>
      </c>
      <c r="W98" t="e">
        <v>#N/A</v>
      </c>
      <c r="X98" t="e">
        <v>#N/A</v>
      </c>
      <c r="Y98" t="s">
        <v>1047</v>
      </c>
      <c r="Z98" t="s">
        <v>1126</v>
      </c>
      <c r="AA98">
        <v>44096.189606481479</v>
      </c>
      <c r="AB98" t="s">
        <v>1144</v>
      </c>
      <c r="AC98">
        <v>45005.639722222222</v>
      </c>
      <c r="AD98" t="s">
        <v>1153</v>
      </c>
      <c r="AE98" t="s">
        <v>1129</v>
      </c>
      <c r="AF98" t="s">
        <v>1130</v>
      </c>
      <c r="AG98" t="e">
        <v>#N/A</v>
      </c>
      <c r="AH98" t="e">
        <v>#N/A</v>
      </c>
      <c r="AI98" t="e">
        <v>#N/A</v>
      </c>
      <c r="AJ98">
        <v>551137959386</v>
      </c>
      <c r="AK98" t="e">
        <v>#N/A</v>
      </c>
      <c r="AM98" t="s">
        <v>1290</v>
      </c>
      <c r="AN98" t="s">
        <v>1131</v>
      </c>
      <c r="AO98" t="s">
        <v>1048</v>
      </c>
      <c r="AP98" t="e">
        <v>#N/A</v>
      </c>
      <c r="AQ98">
        <v>7529386</v>
      </c>
      <c r="AR98" t="s">
        <v>1363</v>
      </c>
      <c r="AS98" t="e">
        <v>#N/A</v>
      </c>
      <c r="AT98">
        <v>45164.988981481481</v>
      </c>
      <c r="AU98" t="e">
        <v>#N/A</v>
      </c>
      <c r="AV98" t="s">
        <v>1048</v>
      </c>
      <c r="AY98" t="e">
        <v>#N/A</v>
      </c>
      <c r="AZ98" t="s">
        <v>1048</v>
      </c>
      <c r="BA98" t="s">
        <v>1132</v>
      </c>
      <c r="BB98" t="s">
        <v>1132</v>
      </c>
      <c r="BC98">
        <v>45164.988981481481</v>
      </c>
      <c r="BD98" t="e">
        <v>#N/A</v>
      </c>
      <c r="BE98" t="s">
        <v>1138</v>
      </c>
      <c r="BF98" t="s">
        <v>901</v>
      </c>
      <c r="BG98" t="s">
        <v>1318</v>
      </c>
      <c r="BH98" t="s">
        <v>1138</v>
      </c>
      <c r="BJ98">
        <f>VLOOKUP(F98,'DLS atual'!A:V,22,0)</f>
        <v>0</v>
      </c>
      <c r="BK98" s="129"/>
      <c r="BM98" t="str">
        <f>VLOOKUP(F98,'DLS atual'!A:C,3,0)</f>
        <v>10.252.141.74</v>
      </c>
      <c r="BN98">
        <f>VLOOKUP(F98,'DLS atual'!A:B,2,0)</f>
        <v>11447</v>
      </c>
      <c r="BO98">
        <f>VLOOKUP(F98,'UCC User List'!D:D,1,0)</f>
        <v>551137959386</v>
      </c>
    </row>
    <row r="99" spans="1:67" ht="13.5" hidden="1" customHeight="1" x14ac:dyDescent="0.3">
      <c r="A99" t="s">
        <v>1138</v>
      </c>
      <c r="B99" t="s">
        <v>1335</v>
      </c>
      <c r="C99">
        <v>7529390</v>
      </c>
      <c r="D99">
        <v>752</v>
      </c>
      <c r="E99">
        <v>9390</v>
      </c>
      <c r="F99" s="127">
        <v>551137959390</v>
      </c>
      <c r="G99">
        <v>55113795</v>
      </c>
      <c r="H99" t="s">
        <v>403</v>
      </c>
      <c r="I99" t="s">
        <v>403</v>
      </c>
      <c r="J99" t="e">
        <v>#N/A</v>
      </c>
      <c r="K99" t="s">
        <v>1140</v>
      </c>
      <c r="L99" t="s">
        <v>1018</v>
      </c>
      <c r="M99" t="s">
        <v>1119</v>
      </c>
      <c r="N99">
        <v>1137959390</v>
      </c>
      <c r="O99" t="s">
        <v>1120</v>
      </c>
      <c r="P99" t="s">
        <v>1289</v>
      </c>
      <c r="Q99" t="s">
        <v>1290</v>
      </c>
      <c r="R99" t="s">
        <v>1122</v>
      </c>
      <c r="S99" t="s">
        <v>1123</v>
      </c>
      <c r="T99" t="b">
        <v>0</v>
      </c>
      <c r="U99" t="s">
        <v>1124</v>
      </c>
      <c r="V99" t="s">
        <v>1125</v>
      </c>
      <c r="W99" t="e">
        <v>#N/A</v>
      </c>
      <c r="X99" t="e">
        <v>#N/A</v>
      </c>
      <c r="Y99" t="s">
        <v>1000</v>
      </c>
      <c r="Z99" t="s">
        <v>1126</v>
      </c>
      <c r="AA99">
        <v>44096.189606481479</v>
      </c>
      <c r="AB99" t="s">
        <v>1144</v>
      </c>
      <c r="AC99">
        <v>45005.639722222222</v>
      </c>
      <c r="AD99" t="s">
        <v>1194</v>
      </c>
      <c r="AE99" t="s">
        <v>1129</v>
      </c>
      <c r="AF99" t="s">
        <v>1130</v>
      </c>
      <c r="AG99" t="e">
        <v>#N/A</v>
      </c>
      <c r="AH99" t="e">
        <v>#N/A</v>
      </c>
      <c r="AI99" t="e">
        <v>#N/A</v>
      </c>
      <c r="AJ99">
        <v>551137959390</v>
      </c>
      <c r="AK99" t="e">
        <v>#N/A</v>
      </c>
      <c r="AM99" t="s">
        <v>1290</v>
      </c>
      <c r="AN99" t="s">
        <v>1131</v>
      </c>
      <c r="AO99" t="s">
        <v>1018</v>
      </c>
      <c r="AP99" t="e">
        <v>#N/A</v>
      </c>
      <c r="AQ99">
        <v>7529390</v>
      </c>
      <c r="AR99" t="s">
        <v>1335</v>
      </c>
      <c r="AS99" t="e">
        <v>#N/A</v>
      </c>
      <c r="AT99">
        <v>45164.987824074073</v>
      </c>
      <c r="AU99" t="e">
        <v>#N/A</v>
      </c>
      <c r="AV99" t="s">
        <v>1018</v>
      </c>
      <c r="AY99" t="e">
        <v>#N/A</v>
      </c>
      <c r="AZ99" t="s">
        <v>1018</v>
      </c>
      <c r="BA99" t="s">
        <v>1132</v>
      </c>
      <c r="BB99" t="s">
        <v>1132</v>
      </c>
      <c r="BC99">
        <v>45164.987824074073</v>
      </c>
      <c r="BD99" t="e">
        <v>#N/A</v>
      </c>
      <c r="BE99" t="s">
        <v>1138</v>
      </c>
      <c r="BF99" t="s">
        <v>901</v>
      </c>
      <c r="BG99" t="s">
        <v>1291</v>
      </c>
      <c r="BH99" t="s">
        <v>1138</v>
      </c>
      <c r="BJ99">
        <f>VLOOKUP(F99,'DLS atual'!A:V,22,0)</f>
        <v>0</v>
      </c>
      <c r="BK99" s="129"/>
      <c r="BM99" t="str">
        <f>VLOOKUP(F99,'DLS atual'!A:C,3,0)</f>
        <v>10.252.141.38</v>
      </c>
      <c r="BN99">
        <f>VLOOKUP(F99,'DLS atual'!A:B,2,0)</f>
        <v>11424</v>
      </c>
      <c r="BO99">
        <f>VLOOKUP(F99,'UCC User List'!D:D,1,0)</f>
        <v>551137959390</v>
      </c>
    </row>
    <row r="100" spans="1:67" ht="13.5" hidden="1" customHeight="1" x14ac:dyDescent="0.3">
      <c r="A100" t="s">
        <v>1138</v>
      </c>
      <c r="B100" t="s">
        <v>1385</v>
      </c>
      <c r="C100">
        <v>7529391</v>
      </c>
      <c r="D100">
        <v>752</v>
      </c>
      <c r="E100">
        <v>9391</v>
      </c>
      <c r="F100" s="127">
        <v>551137959391</v>
      </c>
      <c r="G100">
        <v>55113795</v>
      </c>
      <c r="H100" t="s">
        <v>403</v>
      </c>
      <c r="I100" t="s">
        <v>403</v>
      </c>
      <c r="J100" t="e">
        <v>#N/A</v>
      </c>
      <c r="K100" t="s">
        <v>1140</v>
      </c>
      <c r="L100" t="s">
        <v>2103</v>
      </c>
      <c r="M100" t="s">
        <v>1119</v>
      </c>
      <c r="N100">
        <v>1137959391</v>
      </c>
      <c r="O100" t="s">
        <v>1120</v>
      </c>
      <c r="P100" t="s">
        <v>997</v>
      </c>
      <c r="Q100" t="s">
        <v>1136</v>
      </c>
      <c r="R100" t="s">
        <v>1122</v>
      </c>
      <c r="S100" t="s">
        <v>1123</v>
      </c>
      <c r="T100" t="b">
        <v>0</v>
      </c>
      <c r="U100" t="s">
        <v>1124</v>
      </c>
      <c r="V100" t="s">
        <v>1125</v>
      </c>
      <c r="W100" t="e">
        <v>#N/A</v>
      </c>
      <c r="X100" t="e">
        <v>#N/A</v>
      </c>
      <c r="Y100" t="s">
        <v>919</v>
      </c>
      <c r="Z100" t="s">
        <v>1126</v>
      </c>
      <c r="AA100">
        <v>44096.125</v>
      </c>
      <c r="AB100" t="s">
        <v>1144</v>
      </c>
      <c r="AC100">
        <v>45005.639722222222</v>
      </c>
      <c r="AD100" t="s">
        <v>1128</v>
      </c>
      <c r="AE100" t="s">
        <v>1129</v>
      </c>
      <c r="AF100" t="s">
        <v>1130</v>
      </c>
      <c r="AG100" t="e">
        <v>#N/A</v>
      </c>
      <c r="AH100" t="e">
        <v>#N/A</v>
      </c>
      <c r="AI100" t="e">
        <v>#N/A</v>
      </c>
      <c r="AJ100">
        <v>551137959391</v>
      </c>
      <c r="AK100" t="e">
        <v>#N/A</v>
      </c>
      <c r="AM100" t="s">
        <v>1136</v>
      </c>
      <c r="AN100" t="s">
        <v>1131</v>
      </c>
      <c r="AO100" t="s">
        <v>2103</v>
      </c>
      <c r="AP100" t="e">
        <v>#N/A</v>
      </c>
      <c r="AQ100">
        <v>7529391</v>
      </c>
      <c r="AR100" t="s">
        <v>1385</v>
      </c>
      <c r="AS100" t="e">
        <v>#N/A</v>
      </c>
      <c r="AT100">
        <v>45164.985462962963</v>
      </c>
      <c r="AU100" t="e">
        <v>#N/A</v>
      </c>
      <c r="AV100" t="s">
        <v>2103</v>
      </c>
      <c r="AY100" t="e">
        <v>#N/A</v>
      </c>
      <c r="AZ100" t="s">
        <v>2103</v>
      </c>
      <c r="BA100" t="s">
        <v>1132</v>
      </c>
      <c r="BB100" t="s">
        <v>1132</v>
      </c>
      <c r="BC100">
        <v>45164.985462962963</v>
      </c>
      <c r="BD100" t="e">
        <v>#N/A</v>
      </c>
      <c r="BE100" t="s">
        <v>1138</v>
      </c>
      <c r="BF100" t="s">
        <v>901</v>
      </c>
      <c r="BG100" t="s">
        <v>1137</v>
      </c>
      <c r="BH100" t="s">
        <v>1138</v>
      </c>
      <c r="BJ100">
        <f>VLOOKUP(F100,'DLS atual'!A:V,22,0)</f>
        <v>0</v>
      </c>
      <c r="BK100" s="129"/>
      <c r="BM100" t="str">
        <f>VLOOKUP(F100,'DLS atual'!A:C,3,0)</f>
        <v>10.252.141.14</v>
      </c>
      <c r="BN100">
        <f>VLOOKUP(F100,'DLS atual'!A:B,2,0)</f>
        <v>11411</v>
      </c>
      <c r="BO100">
        <f>VLOOKUP(F100,'UCC User List'!D:D,1,0)</f>
        <v>551137959391</v>
      </c>
    </row>
    <row r="101" spans="1:67" ht="13.5" hidden="1" customHeight="1" x14ac:dyDescent="0.3">
      <c r="A101" t="s">
        <v>1138</v>
      </c>
      <c r="B101" t="s">
        <v>1380</v>
      </c>
      <c r="C101">
        <v>7529418</v>
      </c>
      <c r="D101">
        <v>752</v>
      </c>
      <c r="E101">
        <v>9418</v>
      </c>
      <c r="F101" s="127">
        <v>551137959418</v>
      </c>
      <c r="G101">
        <v>55113795</v>
      </c>
      <c r="H101" t="s">
        <v>403</v>
      </c>
      <c r="I101" t="s">
        <v>403</v>
      </c>
      <c r="J101" t="e">
        <v>#N/A</v>
      </c>
      <c r="K101" t="s">
        <v>1140</v>
      </c>
      <c r="L101">
        <v>10252141174</v>
      </c>
      <c r="M101" t="s">
        <v>1119</v>
      </c>
      <c r="N101">
        <v>1137959418</v>
      </c>
      <c r="O101" t="s">
        <v>1120</v>
      </c>
      <c r="P101" t="s">
        <v>997</v>
      </c>
      <c r="Q101" t="s">
        <v>1136</v>
      </c>
      <c r="R101" t="s">
        <v>1122</v>
      </c>
      <c r="S101" t="s">
        <v>1123</v>
      </c>
      <c r="T101" t="b">
        <v>0</v>
      </c>
      <c r="U101" t="s">
        <v>1124</v>
      </c>
      <c r="V101" t="s">
        <v>1125</v>
      </c>
      <c r="W101" t="e">
        <v>#N/A</v>
      </c>
      <c r="X101" t="e">
        <v>#N/A</v>
      </c>
      <c r="Y101" t="s">
        <v>918</v>
      </c>
      <c r="Z101" t="s">
        <v>1126</v>
      </c>
      <c r="AA101">
        <v>44096.189652777779</v>
      </c>
      <c r="AB101" t="s">
        <v>1144</v>
      </c>
      <c r="AC101">
        <v>45005.639722222222</v>
      </c>
      <c r="AD101" t="s">
        <v>1153</v>
      </c>
      <c r="AE101" t="s">
        <v>1129</v>
      </c>
      <c r="AF101" t="s">
        <v>1130</v>
      </c>
      <c r="AG101" t="e">
        <v>#N/A</v>
      </c>
      <c r="AH101" t="e">
        <v>#N/A</v>
      </c>
      <c r="AI101" t="e">
        <v>#N/A</v>
      </c>
      <c r="AJ101">
        <v>551137959418</v>
      </c>
      <c r="AK101" t="e">
        <v>#N/A</v>
      </c>
      <c r="AM101" t="s">
        <v>1136</v>
      </c>
      <c r="AN101" t="s">
        <v>1131</v>
      </c>
      <c r="AO101">
        <v>10252141174</v>
      </c>
      <c r="AP101" t="e">
        <v>#N/A</v>
      </c>
      <c r="AQ101">
        <v>7529418</v>
      </c>
      <c r="AR101" t="s">
        <v>1380</v>
      </c>
      <c r="AS101" t="e">
        <v>#N/A</v>
      </c>
      <c r="AT101">
        <v>45164.971828703703</v>
      </c>
      <c r="AU101" t="e">
        <v>#N/A</v>
      </c>
      <c r="AV101">
        <v>10252141174</v>
      </c>
      <c r="AY101" t="e">
        <v>#N/A</v>
      </c>
      <c r="AZ101">
        <v>10252141174</v>
      </c>
      <c r="BA101" t="s">
        <v>1132</v>
      </c>
      <c r="BB101" t="s">
        <v>1132</v>
      </c>
      <c r="BC101">
        <v>45164.971828703703</v>
      </c>
      <c r="BD101" t="e">
        <v>#N/A</v>
      </c>
      <c r="BE101" t="s">
        <v>1138</v>
      </c>
      <c r="BF101" t="s">
        <v>901</v>
      </c>
      <c r="BG101" t="s">
        <v>1137</v>
      </c>
      <c r="BH101" t="s">
        <v>1138</v>
      </c>
      <c r="BJ101">
        <f>VLOOKUP(F101,'DLS atual'!A:V,22,0)</f>
        <v>0</v>
      </c>
      <c r="BK101" s="129"/>
      <c r="BM101">
        <f>VLOOKUP(F101,'DLS atual'!A:C,3,0)</f>
        <v>10252141174</v>
      </c>
      <c r="BN101">
        <f>VLOOKUP(F101,'DLS atual'!A:B,2,0)</f>
        <v>11500</v>
      </c>
      <c r="BO101">
        <f>VLOOKUP(F101,'UCC User List'!D:D,1,0)</f>
        <v>551137959418</v>
      </c>
    </row>
    <row r="102" spans="1:67" ht="13.5" hidden="1" customHeight="1" x14ac:dyDescent="0.3">
      <c r="A102" t="s">
        <v>1138</v>
      </c>
      <c r="B102" t="s">
        <v>1301</v>
      </c>
      <c r="C102">
        <v>7529452</v>
      </c>
      <c r="D102">
        <v>752</v>
      </c>
      <c r="E102">
        <v>9452</v>
      </c>
      <c r="F102" s="127">
        <v>551137959452</v>
      </c>
      <c r="G102">
        <v>55113795</v>
      </c>
      <c r="H102" t="s">
        <v>403</v>
      </c>
      <c r="I102" t="s">
        <v>403</v>
      </c>
      <c r="J102" t="e">
        <v>#N/A</v>
      </c>
      <c r="K102" t="s">
        <v>1177</v>
      </c>
      <c r="L102" t="s">
        <v>1012</v>
      </c>
      <c r="M102" t="s">
        <v>1119</v>
      </c>
      <c r="N102">
        <v>1137959452</v>
      </c>
      <c r="O102" t="s">
        <v>1120</v>
      </c>
      <c r="P102" t="s">
        <v>1302</v>
      </c>
      <c r="Q102" t="s">
        <v>1290</v>
      </c>
      <c r="R102" t="s">
        <v>1122</v>
      </c>
      <c r="S102" t="s">
        <v>1123</v>
      </c>
      <c r="T102" t="b">
        <v>0</v>
      </c>
      <c r="U102" t="s">
        <v>1143</v>
      </c>
      <c r="V102" t="s">
        <v>1125</v>
      </c>
      <c r="W102" t="e">
        <v>#N/A</v>
      </c>
      <c r="X102" t="e">
        <v>#N/A</v>
      </c>
      <c r="Y102" t="s">
        <v>1011</v>
      </c>
      <c r="Z102" t="s">
        <v>1126</v>
      </c>
      <c r="AA102">
        <v>44096.189699074072</v>
      </c>
      <c r="AB102" t="s">
        <v>1127</v>
      </c>
      <c r="AC102">
        <v>45075.522326388891</v>
      </c>
      <c r="AD102" t="s">
        <v>1153</v>
      </c>
      <c r="AE102" t="s">
        <v>1129</v>
      </c>
      <c r="AF102" t="s">
        <v>1130</v>
      </c>
      <c r="AG102" t="e">
        <v>#N/A</v>
      </c>
      <c r="AH102" t="e">
        <v>#N/A</v>
      </c>
      <c r="AI102" t="e">
        <v>#N/A</v>
      </c>
      <c r="AJ102">
        <v>551137959452</v>
      </c>
      <c r="AK102" t="e">
        <v>#N/A</v>
      </c>
      <c r="AM102" t="s">
        <v>1290</v>
      </c>
      <c r="AN102" t="s">
        <v>1131</v>
      </c>
      <c r="AO102" t="s">
        <v>1012</v>
      </c>
      <c r="AP102" t="e">
        <v>#N/A</v>
      </c>
      <c r="AQ102">
        <v>7529452</v>
      </c>
      <c r="AR102" t="s">
        <v>1301</v>
      </c>
      <c r="AS102" t="e">
        <v>#N/A</v>
      </c>
      <c r="AT102">
        <v>45165.000173611108</v>
      </c>
      <c r="AU102" t="e">
        <v>#N/A</v>
      </c>
      <c r="AV102" t="s">
        <v>1012</v>
      </c>
      <c r="AY102" t="e">
        <v>#N/A</v>
      </c>
      <c r="AZ102" t="s">
        <v>1012</v>
      </c>
      <c r="BA102" t="s">
        <v>1132</v>
      </c>
      <c r="BB102" t="s">
        <v>1132</v>
      </c>
      <c r="BC102">
        <v>45165.000173611108</v>
      </c>
      <c r="BD102" t="e">
        <v>#N/A</v>
      </c>
      <c r="BE102" t="s">
        <v>1138</v>
      </c>
      <c r="BF102" t="s">
        <v>901</v>
      </c>
      <c r="BG102" t="s">
        <v>1303</v>
      </c>
      <c r="BH102" t="s">
        <v>1138</v>
      </c>
      <c r="BJ102">
        <f>VLOOKUP(F102,'DLS atual'!A:V,22,0)</f>
        <v>0</v>
      </c>
      <c r="BK102" s="129"/>
      <c r="BM102" t="str">
        <f>VLOOKUP(F102,'DLS atual'!A:C,3,0)</f>
        <v>10.252.141.3</v>
      </c>
      <c r="BN102">
        <f>VLOOKUP(F102,'DLS atual'!A:B,2,0)</f>
        <v>11403</v>
      </c>
      <c r="BO102">
        <f>VLOOKUP(F102,'UCC User List'!D:D,1,0)</f>
        <v>551137959452</v>
      </c>
    </row>
    <row r="103" spans="1:67" ht="13.5" hidden="1" customHeight="1" x14ac:dyDescent="0.3">
      <c r="A103" t="s">
        <v>1138</v>
      </c>
      <c r="B103" t="s">
        <v>1312</v>
      </c>
      <c r="C103">
        <v>7529515</v>
      </c>
      <c r="D103">
        <v>752</v>
      </c>
      <c r="E103">
        <v>9515</v>
      </c>
      <c r="F103" s="127">
        <v>551137959515</v>
      </c>
      <c r="G103">
        <v>55113795</v>
      </c>
      <c r="H103" t="s">
        <v>403</v>
      </c>
      <c r="I103" t="s">
        <v>403</v>
      </c>
      <c r="J103" t="e">
        <v>#N/A</v>
      </c>
      <c r="K103" t="s">
        <v>1177</v>
      </c>
      <c r="L103">
        <v>10252141158</v>
      </c>
      <c r="M103" t="s">
        <v>1119</v>
      </c>
      <c r="N103">
        <v>1137959515</v>
      </c>
      <c r="O103" t="s">
        <v>1120</v>
      </c>
      <c r="P103" t="s">
        <v>997</v>
      </c>
      <c r="Q103" t="s">
        <v>1136</v>
      </c>
      <c r="R103" t="s">
        <v>1122</v>
      </c>
      <c r="S103" t="s">
        <v>1123</v>
      </c>
      <c r="T103" t="b">
        <v>0</v>
      </c>
      <c r="U103" t="s">
        <v>1143</v>
      </c>
      <c r="V103" t="s">
        <v>1125</v>
      </c>
      <c r="W103" t="e">
        <v>#N/A</v>
      </c>
      <c r="X103" t="e">
        <v>#N/A</v>
      </c>
      <c r="Y103" t="s">
        <v>997</v>
      </c>
      <c r="Z103" t="s">
        <v>1126</v>
      </c>
      <c r="AA103">
        <v>44096.125</v>
      </c>
      <c r="AB103" t="s">
        <v>1144</v>
      </c>
      <c r="AC103">
        <v>45005.639733796299</v>
      </c>
      <c r="AD103" t="s">
        <v>1145</v>
      </c>
      <c r="AE103" t="s">
        <v>1129</v>
      </c>
      <c r="AF103" t="s">
        <v>1130</v>
      </c>
      <c r="AG103" t="e">
        <v>#N/A</v>
      </c>
      <c r="AH103" t="e">
        <v>#N/A</v>
      </c>
      <c r="AI103" t="e">
        <v>#N/A</v>
      </c>
      <c r="AJ103">
        <v>551137959515</v>
      </c>
      <c r="AK103" t="e">
        <v>#N/A</v>
      </c>
      <c r="AM103" t="s">
        <v>1136</v>
      </c>
      <c r="AN103" t="s">
        <v>1131</v>
      </c>
      <c r="AO103">
        <v>10252141158</v>
      </c>
      <c r="AP103" t="e">
        <v>#N/A</v>
      </c>
      <c r="AQ103">
        <v>7529515</v>
      </c>
      <c r="AR103" t="s">
        <v>1312</v>
      </c>
      <c r="AS103" t="e">
        <v>#N/A</v>
      </c>
      <c r="AT103">
        <v>45164.999710648146</v>
      </c>
      <c r="AU103" t="e">
        <v>#N/A</v>
      </c>
      <c r="AV103">
        <v>10252141158</v>
      </c>
      <c r="AY103" t="e">
        <v>#N/A</v>
      </c>
      <c r="AZ103">
        <v>10252141158</v>
      </c>
      <c r="BA103" t="s">
        <v>1132</v>
      </c>
      <c r="BB103" t="s">
        <v>1132</v>
      </c>
      <c r="BC103">
        <v>45164.999710648146</v>
      </c>
      <c r="BD103" t="e">
        <v>#N/A</v>
      </c>
      <c r="BE103" t="s">
        <v>1138</v>
      </c>
      <c r="BF103" t="s">
        <v>901</v>
      </c>
      <c r="BG103" t="s">
        <v>1137</v>
      </c>
      <c r="BH103" t="s">
        <v>1138</v>
      </c>
      <c r="BJ103">
        <f>VLOOKUP(F103,'DLS atual'!A:V,22,0)</f>
        <v>0</v>
      </c>
      <c r="BK103" s="129"/>
      <c r="BM103">
        <f>VLOOKUP(F103,'DLS atual'!A:C,3,0)</f>
        <v>10252141158</v>
      </c>
      <c r="BN103">
        <f>VLOOKUP(F103,'DLS atual'!A:B,2,0)</f>
        <v>11486</v>
      </c>
      <c r="BO103">
        <f>VLOOKUP(F103,'UCC User List'!D:D,1,0)</f>
        <v>551137959515</v>
      </c>
    </row>
    <row r="104" spans="1:67" ht="13.5" hidden="1" customHeight="1" x14ac:dyDescent="0.3">
      <c r="A104" t="s">
        <v>1138</v>
      </c>
      <c r="B104" t="s">
        <v>1343</v>
      </c>
      <c r="C104">
        <v>7529516</v>
      </c>
      <c r="D104">
        <v>752</v>
      </c>
      <c r="E104">
        <v>9516</v>
      </c>
      <c r="F104" s="127">
        <v>551137959516</v>
      </c>
      <c r="G104">
        <v>55113795</v>
      </c>
      <c r="H104" t="s">
        <v>403</v>
      </c>
      <c r="I104" t="s">
        <v>403</v>
      </c>
      <c r="J104" t="e">
        <v>#N/A</v>
      </c>
      <c r="K104" t="s">
        <v>1140</v>
      </c>
      <c r="L104" t="s">
        <v>1029</v>
      </c>
      <c r="M104" t="s">
        <v>1119</v>
      </c>
      <c r="N104">
        <v>1137959516</v>
      </c>
      <c r="O104" t="s">
        <v>1120</v>
      </c>
      <c r="P104" t="s">
        <v>1308</v>
      </c>
      <c r="Q104" t="s">
        <v>1290</v>
      </c>
      <c r="R104" t="s">
        <v>1122</v>
      </c>
      <c r="S104" t="s">
        <v>1123</v>
      </c>
      <c r="T104" t="b">
        <v>0</v>
      </c>
      <c r="U104" t="s">
        <v>1124</v>
      </c>
      <c r="V104" t="s">
        <v>1125</v>
      </c>
      <c r="W104" t="e">
        <v>#N/A</v>
      </c>
      <c r="X104" t="e">
        <v>#N/A</v>
      </c>
      <c r="Y104" t="s">
        <v>1028</v>
      </c>
      <c r="Z104" t="s">
        <v>1126</v>
      </c>
      <c r="AA104">
        <v>44096.125</v>
      </c>
      <c r="AB104" t="s">
        <v>2650</v>
      </c>
      <c r="AC104">
        <v>45141.375520833331</v>
      </c>
      <c r="AD104" t="s">
        <v>1153</v>
      </c>
      <c r="AE104" t="s">
        <v>1129</v>
      </c>
      <c r="AF104" t="s">
        <v>1130</v>
      </c>
      <c r="AG104" t="e">
        <v>#N/A</v>
      </c>
      <c r="AH104" t="e">
        <v>#N/A</v>
      </c>
      <c r="AI104" t="e">
        <v>#N/A</v>
      </c>
      <c r="AJ104">
        <v>551137959516</v>
      </c>
      <c r="AK104" t="e">
        <v>#N/A</v>
      </c>
      <c r="AM104" t="s">
        <v>1290</v>
      </c>
      <c r="AN104" t="s">
        <v>1131</v>
      </c>
      <c r="AO104" t="s">
        <v>1029</v>
      </c>
      <c r="AP104" t="e">
        <v>#N/A</v>
      </c>
      <c r="AQ104">
        <v>7529516</v>
      </c>
      <c r="AR104" t="s">
        <v>1343</v>
      </c>
      <c r="AS104" t="e">
        <v>#N/A</v>
      </c>
      <c r="AT104">
        <v>45164.983518518522</v>
      </c>
      <c r="AU104" t="e">
        <v>#N/A</v>
      </c>
      <c r="AV104" t="s">
        <v>1029</v>
      </c>
      <c r="AY104" t="e">
        <v>#N/A</v>
      </c>
      <c r="AZ104" t="s">
        <v>1029</v>
      </c>
      <c r="BA104" t="s">
        <v>1132</v>
      </c>
      <c r="BB104" t="s">
        <v>1132</v>
      </c>
      <c r="BC104">
        <v>45164.983518518522</v>
      </c>
      <c r="BD104" t="e">
        <v>#N/A</v>
      </c>
      <c r="BE104" t="s">
        <v>1138</v>
      </c>
      <c r="BF104" t="s">
        <v>901</v>
      </c>
      <c r="BG104" t="s">
        <v>1309</v>
      </c>
      <c r="BH104" t="s">
        <v>1138</v>
      </c>
      <c r="BJ104">
        <f>VLOOKUP(F104,'DLS atual'!A:V,22,0)</f>
        <v>0</v>
      </c>
      <c r="BK104" s="129"/>
      <c r="BM104" t="str">
        <f>VLOOKUP(F104,'DLS atual'!A:C,3,0)</f>
        <v>10.252.141.45</v>
      </c>
      <c r="BN104">
        <f>VLOOKUP(F104,'DLS atual'!A:B,2,0)</f>
        <v>11430</v>
      </c>
      <c r="BO104">
        <f>VLOOKUP(F104,'UCC User List'!D:D,1,0)</f>
        <v>551137959516</v>
      </c>
    </row>
    <row r="105" spans="1:67" ht="13.5" hidden="1" customHeight="1" x14ac:dyDescent="0.3">
      <c r="A105" t="s">
        <v>1138</v>
      </c>
      <c r="B105" t="s">
        <v>1243</v>
      </c>
      <c r="C105">
        <v>7529555</v>
      </c>
      <c r="D105">
        <v>752</v>
      </c>
      <c r="E105">
        <v>9555</v>
      </c>
      <c r="F105" s="127">
        <v>551137959555</v>
      </c>
      <c r="G105">
        <v>55113795</v>
      </c>
      <c r="H105" t="s">
        <v>403</v>
      </c>
      <c r="I105" t="s">
        <v>403</v>
      </c>
      <c r="J105" t="s">
        <v>1244</v>
      </c>
      <c r="K105" t="s">
        <v>1177</v>
      </c>
      <c r="L105" t="s">
        <v>972</v>
      </c>
      <c r="M105" t="s">
        <v>1119</v>
      </c>
      <c r="N105">
        <v>1137959555</v>
      </c>
      <c r="O105" t="s">
        <v>1120</v>
      </c>
      <c r="P105" t="s">
        <v>1245</v>
      </c>
      <c r="Q105" t="s">
        <v>1246</v>
      </c>
      <c r="R105" t="s">
        <v>1122</v>
      </c>
      <c r="S105" t="s">
        <v>1123</v>
      </c>
      <c r="T105" t="b">
        <v>0</v>
      </c>
      <c r="U105" t="s">
        <v>1143</v>
      </c>
      <c r="V105" t="s">
        <v>1125</v>
      </c>
      <c r="W105" t="e">
        <v>#N/A</v>
      </c>
      <c r="X105" t="e">
        <v>#N/A</v>
      </c>
      <c r="Y105" t="s">
        <v>971</v>
      </c>
      <c r="Z105" t="s">
        <v>1126</v>
      </c>
      <c r="AA105">
        <v>44096.18986111111</v>
      </c>
      <c r="AB105" t="s">
        <v>1144</v>
      </c>
      <c r="AC105">
        <v>45005.639733796299</v>
      </c>
      <c r="AD105" t="s">
        <v>1153</v>
      </c>
      <c r="AE105" t="s">
        <v>1129</v>
      </c>
      <c r="AF105" t="s">
        <v>1130</v>
      </c>
      <c r="AG105" t="e">
        <v>#N/A</v>
      </c>
      <c r="AH105" t="e">
        <v>#N/A</v>
      </c>
      <c r="AI105" t="e">
        <v>#N/A</v>
      </c>
      <c r="AJ105">
        <v>551137959555</v>
      </c>
      <c r="AK105" t="e">
        <v>#N/A</v>
      </c>
      <c r="AM105" t="s">
        <v>1246</v>
      </c>
      <c r="AN105" t="s">
        <v>1198</v>
      </c>
      <c r="AO105" t="s">
        <v>972</v>
      </c>
      <c r="AP105" t="e">
        <v>#N/A</v>
      </c>
      <c r="AQ105">
        <v>7529555</v>
      </c>
      <c r="AR105" t="s">
        <v>1243</v>
      </c>
      <c r="AS105" t="e">
        <v>#N/A</v>
      </c>
      <c r="AT105">
        <v>45164.992546296293</v>
      </c>
      <c r="AU105" t="e">
        <v>#N/A</v>
      </c>
      <c r="AV105" t="s">
        <v>972</v>
      </c>
      <c r="AY105" t="e">
        <v>#N/A</v>
      </c>
      <c r="AZ105" t="s">
        <v>972</v>
      </c>
      <c r="BA105" t="s">
        <v>1132</v>
      </c>
      <c r="BB105" t="s">
        <v>1132</v>
      </c>
      <c r="BC105">
        <v>45164.992546296293</v>
      </c>
      <c r="BD105">
        <v>45079.609965277778</v>
      </c>
      <c r="BE105" t="s">
        <v>1138</v>
      </c>
      <c r="BF105" t="s">
        <v>901</v>
      </c>
      <c r="BG105" t="s">
        <v>1247</v>
      </c>
      <c r="BH105" t="s">
        <v>1138</v>
      </c>
      <c r="BJ105">
        <f>VLOOKUP(F105,'DLS atual'!A:V,22,0)</f>
        <v>0</v>
      </c>
      <c r="BK105" s="129"/>
      <c r="BM105" t="str">
        <f>VLOOKUP(F105,'DLS atual'!A:C,3,0)</f>
        <v>10.252.139.66</v>
      </c>
      <c r="BN105">
        <f>VLOOKUP(F105,'DLS atual'!A:B,2,0)</f>
        <v>11254</v>
      </c>
      <c r="BO105" t="e">
        <f>VLOOKUP(F105,'UCC User List'!D:D,1,0)</f>
        <v>#N/A</v>
      </c>
    </row>
    <row r="106" spans="1:67" ht="13.5" hidden="1" customHeight="1" x14ac:dyDescent="0.3">
      <c r="A106" t="s">
        <v>1138</v>
      </c>
      <c r="B106" t="s">
        <v>1216</v>
      </c>
      <c r="C106">
        <v>7529569</v>
      </c>
      <c r="D106">
        <v>752</v>
      </c>
      <c r="E106">
        <v>9569</v>
      </c>
      <c r="F106" s="127">
        <v>551137959569</v>
      </c>
      <c r="G106">
        <v>55113795</v>
      </c>
      <c r="H106" t="s">
        <v>403</v>
      </c>
      <c r="I106" t="s">
        <v>403</v>
      </c>
      <c r="J106" t="e">
        <v>#N/A</v>
      </c>
      <c r="K106" t="s">
        <v>1140</v>
      </c>
      <c r="L106" t="s">
        <v>951</v>
      </c>
      <c r="M106" t="s">
        <v>1119</v>
      </c>
      <c r="N106">
        <v>1137959569</v>
      </c>
      <c r="O106" t="s">
        <v>1120</v>
      </c>
      <c r="P106" t="s">
        <v>1217</v>
      </c>
      <c r="Q106" t="s">
        <v>1142</v>
      </c>
      <c r="R106" t="s">
        <v>1122</v>
      </c>
      <c r="S106" t="s">
        <v>1123</v>
      </c>
      <c r="T106" t="b">
        <v>0</v>
      </c>
      <c r="U106" t="s">
        <v>1143</v>
      </c>
      <c r="V106" t="s">
        <v>1125</v>
      </c>
      <c r="W106" t="e">
        <v>#N/A</v>
      </c>
      <c r="X106" t="e">
        <v>#N/A</v>
      </c>
      <c r="Y106" t="s">
        <v>950</v>
      </c>
      <c r="Z106" t="s">
        <v>1126</v>
      </c>
      <c r="AA106">
        <v>44096.189872685187</v>
      </c>
      <c r="AB106" t="s">
        <v>1144</v>
      </c>
      <c r="AC106">
        <v>45005.639733796299</v>
      </c>
      <c r="AD106" t="s">
        <v>1153</v>
      </c>
      <c r="AE106" t="s">
        <v>1129</v>
      </c>
      <c r="AF106" t="s">
        <v>1130</v>
      </c>
      <c r="AG106" t="e">
        <v>#N/A</v>
      </c>
      <c r="AH106" t="e">
        <v>#N/A</v>
      </c>
      <c r="AI106" t="e">
        <v>#N/A</v>
      </c>
      <c r="AJ106">
        <v>551137959569</v>
      </c>
      <c r="AK106" t="e">
        <v>#N/A</v>
      </c>
      <c r="AM106" t="s">
        <v>1142</v>
      </c>
      <c r="AN106" t="s">
        <v>1131</v>
      </c>
      <c r="AO106" t="s">
        <v>951</v>
      </c>
      <c r="AP106" t="e">
        <v>#N/A</v>
      </c>
      <c r="AQ106">
        <v>7529569</v>
      </c>
      <c r="AR106" t="s">
        <v>1216</v>
      </c>
      <c r="AS106" t="e">
        <v>#N/A</v>
      </c>
      <c r="AT106">
        <v>45164.985196759262</v>
      </c>
      <c r="AU106" t="e">
        <v>#N/A</v>
      </c>
      <c r="AV106" t="s">
        <v>951</v>
      </c>
      <c r="AY106" t="e">
        <v>#N/A</v>
      </c>
      <c r="AZ106" t="s">
        <v>951</v>
      </c>
      <c r="BA106" t="s">
        <v>1132</v>
      </c>
      <c r="BB106" t="s">
        <v>1132</v>
      </c>
      <c r="BC106">
        <v>45164.985196759262</v>
      </c>
      <c r="BD106" t="e">
        <v>#N/A</v>
      </c>
      <c r="BE106" t="s">
        <v>1138</v>
      </c>
      <c r="BF106" t="s">
        <v>901</v>
      </c>
      <c r="BG106" t="s">
        <v>1218</v>
      </c>
      <c r="BH106" t="s">
        <v>1138</v>
      </c>
      <c r="BJ106">
        <f>VLOOKUP(F106,'DLS atual'!A:V,22,0)</f>
        <v>0</v>
      </c>
      <c r="BK106" s="129"/>
      <c r="BM106" t="str">
        <f>VLOOKUP(F106,'DLS atual'!A:C,3,0)</f>
        <v>10.252.139.42</v>
      </c>
      <c r="BN106">
        <f>VLOOKUP(F106,'DLS atual'!A:B,2,0)</f>
        <v>11240</v>
      </c>
      <c r="BO106">
        <f>VLOOKUP(F106,'UCC User List'!D:D,1,0)</f>
        <v>551137959569</v>
      </c>
    </row>
    <row r="107" spans="1:67" ht="13.5" hidden="1" customHeight="1" x14ac:dyDescent="0.3">
      <c r="A107" t="s">
        <v>1138</v>
      </c>
      <c r="B107" t="s">
        <v>1237</v>
      </c>
      <c r="C107">
        <v>7529596</v>
      </c>
      <c r="D107">
        <v>752</v>
      </c>
      <c r="E107">
        <v>9596</v>
      </c>
      <c r="F107" s="127">
        <v>551137959596</v>
      </c>
      <c r="G107">
        <v>55113795</v>
      </c>
      <c r="H107" t="s">
        <v>403</v>
      </c>
      <c r="I107" t="s">
        <v>403</v>
      </c>
      <c r="J107" t="e">
        <v>#N/A</v>
      </c>
      <c r="K107" t="s">
        <v>1140</v>
      </c>
      <c r="L107">
        <v>10252139141</v>
      </c>
      <c r="M107" t="s">
        <v>1119</v>
      </c>
      <c r="N107">
        <v>1137959596</v>
      </c>
      <c r="O107" t="s">
        <v>1120</v>
      </c>
      <c r="P107" t="s">
        <v>1208</v>
      </c>
      <c r="Q107" t="s">
        <v>1142</v>
      </c>
      <c r="R107" t="s">
        <v>1122</v>
      </c>
      <c r="S107" t="s">
        <v>1123</v>
      </c>
      <c r="T107" t="b">
        <v>0</v>
      </c>
      <c r="U107" t="s">
        <v>1124</v>
      </c>
      <c r="V107" t="s">
        <v>1125</v>
      </c>
      <c r="W107" t="e">
        <v>#N/A</v>
      </c>
      <c r="X107" t="e">
        <v>#N/A</v>
      </c>
      <c r="Y107" t="s">
        <v>964</v>
      </c>
      <c r="Z107" t="s">
        <v>1126</v>
      </c>
      <c r="AA107">
        <v>44096.189918981479</v>
      </c>
      <c r="AB107" t="s">
        <v>1144</v>
      </c>
      <c r="AC107">
        <v>45005.639733796299</v>
      </c>
      <c r="AD107" t="s">
        <v>1194</v>
      </c>
      <c r="AE107" t="s">
        <v>1129</v>
      </c>
      <c r="AF107" t="s">
        <v>1130</v>
      </c>
      <c r="AG107" t="e">
        <v>#N/A</v>
      </c>
      <c r="AH107" t="e">
        <v>#N/A</v>
      </c>
      <c r="AI107" t="e">
        <v>#N/A</v>
      </c>
      <c r="AJ107">
        <v>551137959596</v>
      </c>
      <c r="AK107" t="e">
        <v>#N/A</v>
      </c>
      <c r="AM107" t="s">
        <v>1142</v>
      </c>
      <c r="AN107" t="s">
        <v>1131</v>
      </c>
      <c r="AO107">
        <v>10252139141</v>
      </c>
      <c r="AP107" t="e">
        <v>#N/A</v>
      </c>
      <c r="AQ107">
        <v>7529596</v>
      </c>
      <c r="AR107" t="s">
        <v>1237</v>
      </c>
      <c r="AS107" t="e">
        <v>#N/A</v>
      </c>
      <c r="AT107">
        <v>45164.985694444447</v>
      </c>
      <c r="AU107" t="e">
        <v>#N/A</v>
      </c>
      <c r="AV107">
        <v>10252139141</v>
      </c>
      <c r="AY107" t="e">
        <v>#N/A</v>
      </c>
      <c r="AZ107">
        <v>10252139141</v>
      </c>
      <c r="BA107" t="s">
        <v>1132</v>
      </c>
      <c r="BB107" t="s">
        <v>1132</v>
      </c>
      <c r="BC107">
        <v>45164.985694444447</v>
      </c>
      <c r="BD107" t="e">
        <v>#N/A</v>
      </c>
      <c r="BE107" t="s">
        <v>1138</v>
      </c>
      <c r="BF107" t="s">
        <v>901</v>
      </c>
      <c r="BG107" t="s">
        <v>1209</v>
      </c>
      <c r="BH107" t="s">
        <v>1138</v>
      </c>
      <c r="BJ107">
        <f>VLOOKUP(F107,'DLS atual'!A:V,22,0)</f>
        <v>0</v>
      </c>
      <c r="BK107" s="129"/>
      <c r="BM107">
        <f>VLOOKUP(F107,'DLS atual'!A:C,3,0)</f>
        <v>10252139141</v>
      </c>
      <c r="BN107">
        <f>VLOOKUP(F107,'DLS atual'!A:B,2,0)</f>
        <v>11272</v>
      </c>
      <c r="BO107">
        <f>VLOOKUP(F107,'UCC User List'!D:D,1,0)</f>
        <v>551137959596</v>
      </c>
    </row>
    <row r="108" spans="1:67" hidden="1" x14ac:dyDescent="0.3">
      <c r="B108" t="s">
        <v>2704</v>
      </c>
      <c r="C108">
        <v>7529566</v>
      </c>
      <c r="D108">
        <v>752</v>
      </c>
      <c r="E108">
        <v>9566</v>
      </c>
      <c r="F108" s="127">
        <v>551137959566</v>
      </c>
      <c r="G108">
        <v>55113795</v>
      </c>
      <c r="I108" t="e">
        <v>#N/A</v>
      </c>
      <c r="J108" t="e">
        <v>#N/A</v>
      </c>
      <c r="K108" t="e">
        <v>#N/A</v>
      </c>
      <c r="L108" t="s">
        <v>1118</v>
      </c>
      <c r="M108" t="e">
        <v>#N/A</v>
      </c>
      <c r="N108">
        <v>1137959566</v>
      </c>
      <c r="O108" t="s">
        <v>1120</v>
      </c>
      <c r="P108" t="s">
        <v>1164</v>
      </c>
      <c r="Q108" t="s">
        <v>1321</v>
      </c>
      <c r="R108" t="s">
        <v>1122</v>
      </c>
      <c r="S108" t="b">
        <v>1</v>
      </c>
      <c r="T108" t="b">
        <v>0</v>
      </c>
      <c r="U108" t="s">
        <v>1124</v>
      </c>
      <c r="V108" t="b">
        <v>0</v>
      </c>
      <c r="W108" t="e">
        <v>#N/A</v>
      </c>
      <c r="X108" t="e">
        <v>#N/A</v>
      </c>
      <c r="Y108" t="s">
        <v>2705</v>
      </c>
      <c r="Z108" t="s">
        <v>1126</v>
      </c>
      <c r="AA108">
        <v>44096.189872685187</v>
      </c>
      <c r="AB108" t="s">
        <v>2684</v>
      </c>
      <c r="AC108">
        <v>45184.598958333336</v>
      </c>
      <c r="AD108" t="s">
        <v>1194</v>
      </c>
      <c r="AE108" t="e">
        <v>#N/A</v>
      </c>
      <c r="AF108" t="e">
        <v>#N/A</v>
      </c>
      <c r="AG108" t="e">
        <v>#N/A</v>
      </c>
      <c r="AH108" t="e">
        <v>#N/A</v>
      </c>
      <c r="AI108" t="e">
        <v>#N/A</v>
      </c>
      <c r="AJ108">
        <v>551137959566</v>
      </c>
      <c r="AK108" t="e">
        <v>#N/A</v>
      </c>
      <c r="AM108" t="s">
        <v>1321</v>
      </c>
      <c r="AN108" t="s">
        <v>1131</v>
      </c>
      <c r="AO108" t="s">
        <v>1118</v>
      </c>
      <c r="AP108">
        <v>7529566</v>
      </c>
      <c r="AQ108">
        <v>7529566</v>
      </c>
      <c r="AR108" t="s">
        <v>2704</v>
      </c>
      <c r="AS108" t="e">
        <v>#N/A</v>
      </c>
      <c r="AT108" t="e">
        <v>#N/A</v>
      </c>
      <c r="AU108" t="e">
        <v>#N/A</v>
      </c>
      <c r="AV108">
        <v>0</v>
      </c>
      <c r="AY108" t="e">
        <v>#N/A</v>
      </c>
      <c r="AZ108" t="e">
        <v>#N/A</v>
      </c>
      <c r="BA108" t="s">
        <v>1132</v>
      </c>
      <c r="BB108" t="s">
        <v>1132</v>
      </c>
      <c r="BC108" t="e">
        <v>#N/A</v>
      </c>
      <c r="BD108" t="e">
        <v>#N/A</v>
      </c>
      <c r="BE108">
        <v>0</v>
      </c>
      <c r="BF108" t="s">
        <v>901</v>
      </c>
      <c r="BG108" t="e">
        <v>#N/A</v>
      </c>
      <c r="BH108" t="e">
        <v>#N/A</v>
      </c>
      <c r="BJ108">
        <f>VLOOKUP(F108,'DLS atual'!A:V,22,0)</f>
        <v>0</v>
      </c>
      <c r="BK108" s="129"/>
      <c r="BM108" t="str">
        <f>VLOOKUP(F108,'DLS atual'!A:C,3,0)</f>
        <v>0.0.0.0</v>
      </c>
      <c r="BN108">
        <f>VLOOKUP(F108,'DLS atual'!A:B,2,0)</f>
        <v>5</v>
      </c>
      <c r="BO108">
        <f>VLOOKUP(F108,'UCC User List'!D:D,1,0)</f>
        <v>551137959566</v>
      </c>
    </row>
    <row r="109" spans="1:67" hidden="1" x14ac:dyDescent="0.3">
      <c r="B109" t="s">
        <v>2680</v>
      </c>
      <c r="C109">
        <v>7529058</v>
      </c>
      <c r="D109">
        <v>752</v>
      </c>
      <c r="E109">
        <v>9058</v>
      </c>
      <c r="F109" s="127">
        <v>551137959058</v>
      </c>
      <c r="G109">
        <v>55113795</v>
      </c>
      <c r="I109" t="e">
        <v>#N/A</v>
      </c>
      <c r="J109" t="e">
        <v>#N/A</v>
      </c>
      <c r="K109" t="e">
        <v>#N/A</v>
      </c>
      <c r="L109" t="s">
        <v>2681</v>
      </c>
      <c r="M109" t="e">
        <v>#N/A</v>
      </c>
      <c r="N109">
        <v>1137959058</v>
      </c>
      <c r="O109" t="s">
        <v>1120</v>
      </c>
      <c r="P109" t="s">
        <v>2682</v>
      </c>
      <c r="Q109" t="s">
        <v>1276</v>
      </c>
      <c r="R109" t="s">
        <v>1122</v>
      </c>
      <c r="S109" t="b">
        <v>1</v>
      </c>
      <c r="T109" t="b">
        <v>0</v>
      </c>
      <c r="U109" t="s">
        <v>1124</v>
      </c>
      <c r="V109" t="b">
        <v>0</v>
      </c>
      <c r="W109" t="e">
        <v>#N/A</v>
      </c>
      <c r="X109" t="e">
        <v>#N/A</v>
      </c>
      <c r="Y109" t="s">
        <v>2683</v>
      </c>
      <c r="Z109" t="s">
        <v>1126</v>
      </c>
      <c r="AA109">
        <v>44096.189120370371</v>
      </c>
      <c r="AB109" t="s">
        <v>2684</v>
      </c>
      <c r="AC109">
        <v>45183.369942129626</v>
      </c>
      <c r="AD109" t="s">
        <v>1194</v>
      </c>
      <c r="AE109" t="e">
        <v>#N/A</v>
      </c>
      <c r="AF109" t="e">
        <v>#N/A</v>
      </c>
      <c r="AG109" t="e">
        <v>#N/A</v>
      </c>
      <c r="AH109" t="e">
        <v>#N/A</v>
      </c>
      <c r="AI109" t="e">
        <v>#N/A</v>
      </c>
      <c r="AJ109">
        <v>551137959058</v>
      </c>
      <c r="AK109" t="e">
        <v>#N/A</v>
      </c>
      <c r="AM109" t="s">
        <v>1276</v>
      </c>
      <c r="AN109" t="s">
        <v>1131</v>
      </c>
      <c r="AO109" t="s">
        <v>2681</v>
      </c>
      <c r="AP109" t="e">
        <v>#N/A</v>
      </c>
      <c r="AQ109">
        <v>7529058</v>
      </c>
      <c r="AR109" t="s">
        <v>2680</v>
      </c>
      <c r="AS109" t="e">
        <v>#N/A</v>
      </c>
      <c r="AT109" t="e">
        <v>#N/A</v>
      </c>
      <c r="AU109" t="e">
        <v>#N/A</v>
      </c>
      <c r="AV109">
        <v>10252140132</v>
      </c>
      <c r="AY109" t="e">
        <v>#N/A</v>
      </c>
      <c r="AZ109" t="e">
        <v>#N/A</v>
      </c>
      <c r="BA109" t="s">
        <v>1132</v>
      </c>
      <c r="BB109" t="s">
        <v>1132</v>
      </c>
      <c r="BC109" t="e">
        <v>#N/A</v>
      </c>
      <c r="BD109" t="e">
        <v>#N/A</v>
      </c>
      <c r="BE109">
        <v>0</v>
      </c>
      <c r="BF109" t="s">
        <v>901</v>
      </c>
      <c r="BG109" t="s">
        <v>2685</v>
      </c>
      <c r="BH109" t="e">
        <v>#N/A</v>
      </c>
      <c r="BJ109">
        <f>VLOOKUP(F109,'DLS atual'!A:V,22,0)</f>
        <v>0</v>
      </c>
      <c r="BM109" t="str">
        <f>VLOOKUP(F109,'DLS atual'!A:C,3,0)</f>
        <v>10.252.139.5</v>
      </c>
      <c r="BN109">
        <f>VLOOKUP(F109,'DLS atual'!A:B,2,0)</f>
        <v>11218</v>
      </c>
      <c r="BO109">
        <f>VLOOKUP(F109,'UCC User List'!D:D,1,0)</f>
        <v>551137959058</v>
      </c>
    </row>
    <row r="110" spans="1:67" hidden="1" x14ac:dyDescent="0.3">
      <c r="B110" t="s">
        <v>2673</v>
      </c>
      <c r="C110">
        <v>7529046</v>
      </c>
      <c r="D110">
        <v>752</v>
      </c>
      <c r="E110">
        <v>9046</v>
      </c>
      <c r="F110" s="127">
        <v>551137959046</v>
      </c>
      <c r="G110">
        <v>55113795</v>
      </c>
      <c r="H110" t="e">
        <v>#N/A</v>
      </c>
      <c r="I110" t="e">
        <v>#N/A</v>
      </c>
      <c r="J110" t="e">
        <v>#N/A</v>
      </c>
      <c r="K110" t="e">
        <v>#N/A</v>
      </c>
      <c r="L110" t="s">
        <v>966</v>
      </c>
      <c r="M110" t="e">
        <v>#N/A</v>
      </c>
      <c r="N110">
        <v>1137959046</v>
      </c>
      <c r="O110" t="s">
        <v>1120</v>
      </c>
      <c r="P110" t="s">
        <v>1164</v>
      </c>
      <c r="Q110" t="s">
        <v>2674</v>
      </c>
      <c r="R110" t="s">
        <v>1122</v>
      </c>
      <c r="S110" t="b">
        <v>1</v>
      </c>
      <c r="T110" t="b">
        <v>0</v>
      </c>
      <c r="U110" t="s">
        <v>1124</v>
      </c>
      <c r="V110" t="b">
        <v>0</v>
      </c>
      <c r="W110" t="e">
        <v>#N/A</v>
      </c>
      <c r="X110" t="e">
        <v>#N/A</v>
      </c>
      <c r="Y110" t="s">
        <v>2675</v>
      </c>
      <c r="Z110" t="s">
        <v>1126</v>
      </c>
      <c r="AA110">
        <v>44096.189097222225</v>
      </c>
      <c r="AB110" t="s">
        <v>2676</v>
      </c>
      <c r="AC110">
        <v>45176.324664351851</v>
      </c>
      <c r="AD110" t="s">
        <v>1164</v>
      </c>
      <c r="AE110" t="e">
        <v>#N/A</v>
      </c>
      <c r="AF110" t="e">
        <v>#N/A</v>
      </c>
      <c r="AG110" t="e">
        <v>#N/A</v>
      </c>
      <c r="AH110" t="e">
        <v>#N/A</v>
      </c>
      <c r="AI110" t="e">
        <v>#N/A</v>
      </c>
      <c r="AJ110">
        <v>551137959046</v>
      </c>
      <c r="AK110" t="e">
        <v>#N/A</v>
      </c>
      <c r="AM110" t="s">
        <v>2674</v>
      </c>
      <c r="AN110" t="s">
        <v>1198</v>
      </c>
      <c r="AO110" t="s">
        <v>966</v>
      </c>
      <c r="AP110" t="e">
        <v>#N/A</v>
      </c>
      <c r="AQ110">
        <v>7529046</v>
      </c>
      <c r="AR110" t="s">
        <v>2673</v>
      </c>
      <c r="AS110" t="e">
        <v>#N/A</v>
      </c>
      <c r="AT110" t="e">
        <v>#N/A</v>
      </c>
      <c r="AU110" t="e">
        <v>#N/A</v>
      </c>
      <c r="AV110" t="s">
        <v>966</v>
      </c>
      <c r="AY110" t="e">
        <v>#N/A</v>
      </c>
      <c r="AZ110" t="e">
        <v>#N/A</v>
      </c>
      <c r="BA110" t="s">
        <v>1132</v>
      </c>
      <c r="BB110" t="s">
        <v>1132</v>
      </c>
      <c r="BC110" t="e">
        <v>#N/A</v>
      </c>
      <c r="BD110" t="e">
        <v>#N/A</v>
      </c>
      <c r="BE110">
        <v>0</v>
      </c>
      <c r="BF110" t="s">
        <v>901</v>
      </c>
      <c r="BG110" t="e">
        <v>#N/A</v>
      </c>
      <c r="BH110" t="e">
        <v>#N/A</v>
      </c>
      <c r="BJ110">
        <f>VLOOKUP(F110,'DLS atual'!A:V,22,0)</f>
        <v>0</v>
      </c>
      <c r="BM110" t="str">
        <f>VLOOKUP(F110,'DLS atual'!A:C,3,0)</f>
        <v>10.252.139.6</v>
      </c>
      <c r="BN110">
        <f>VLOOKUP(F110,'DLS atual'!A:B,2,0)</f>
        <v>11219</v>
      </c>
      <c r="BO110">
        <f>VLOOKUP(F110,'UCC User List'!D:D,1,0)</f>
        <v>551137959046</v>
      </c>
    </row>
    <row r="111" spans="1:67" hidden="1" x14ac:dyDescent="0.3">
      <c r="B111" t="s">
        <v>2701</v>
      </c>
      <c r="C111">
        <v>7529550</v>
      </c>
      <c r="D111">
        <v>752</v>
      </c>
      <c r="E111">
        <v>9550</v>
      </c>
      <c r="F111" s="127">
        <v>551137959550</v>
      </c>
      <c r="G111">
        <v>55113795</v>
      </c>
      <c r="I111" t="e">
        <v>#N/A</v>
      </c>
      <c r="J111" t="e">
        <v>#N/A</v>
      </c>
      <c r="K111" t="e">
        <v>#N/A</v>
      </c>
      <c r="L111">
        <v>10252139133</v>
      </c>
      <c r="M111" t="e">
        <v>#N/A</v>
      </c>
      <c r="N111">
        <v>1137959550</v>
      </c>
      <c r="O111" t="s">
        <v>1120</v>
      </c>
      <c r="P111" t="s">
        <v>1164</v>
      </c>
      <c r="Q111" t="s">
        <v>1228</v>
      </c>
      <c r="R111" t="s">
        <v>1122</v>
      </c>
      <c r="S111" t="b">
        <v>1</v>
      </c>
      <c r="T111" t="b">
        <v>0</v>
      </c>
      <c r="U111" t="s">
        <v>1124</v>
      </c>
      <c r="V111" t="b">
        <v>0</v>
      </c>
      <c r="W111" t="e">
        <v>#N/A</v>
      </c>
      <c r="X111" t="e">
        <v>#N/A</v>
      </c>
      <c r="Y111" t="s">
        <v>2702</v>
      </c>
      <c r="Z111" t="s">
        <v>1126</v>
      </c>
      <c r="AA111">
        <v>44096.189849537041</v>
      </c>
      <c r="AB111" t="s">
        <v>2703</v>
      </c>
      <c r="AC111">
        <v>45194.386423611111</v>
      </c>
      <c r="AD111" t="s">
        <v>1225</v>
      </c>
      <c r="AE111" t="e">
        <v>#N/A</v>
      </c>
      <c r="AF111" t="e">
        <v>#N/A</v>
      </c>
      <c r="AG111" t="e">
        <v>#N/A</v>
      </c>
      <c r="AH111" t="e">
        <v>#N/A</v>
      </c>
      <c r="AI111" t="e">
        <v>#N/A</v>
      </c>
      <c r="AJ111">
        <v>551137959550</v>
      </c>
      <c r="AK111" t="e">
        <v>#N/A</v>
      </c>
      <c r="AM111" t="s">
        <v>1228</v>
      </c>
      <c r="AN111" t="s">
        <v>1131</v>
      </c>
      <c r="AO111">
        <v>10252139133</v>
      </c>
      <c r="AP111">
        <v>7529550</v>
      </c>
      <c r="AQ111">
        <v>7529550</v>
      </c>
      <c r="AR111" t="s">
        <v>2701</v>
      </c>
      <c r="AS111" t="e">
        <v>#N/A</v>
      </c>
      <c r="AT111" t="e">
        <v>#N/A</v>
      </c>
      <c r="AU111" t="e">
        <v>#N/A</v>
      </c>
      <c r="AV111">
        <v>10252139133</v>
      </c>
      <c r="AY111" t="e">
        <v>#N/A</v>
      </c>
      <c r="AZ111" t="e">
        <v>#N/A</v>
      </c>
      <c r="BA111" t="s">
        <v>1132</v>
      </c>
      <c r="BB111" t="s">
        <v>1132</v>
      </c>
      <c r="BC111" t="e">
        <v>#N/A</v>
      </c>
      <c r="BD111" t="e">
        <v>#N/A</v>
      </c>
      <c r="BE111">
        <v>0</v>
      </c>
      <c r="BF111" t="s">
        <v>901</v>
      </c>
      <c r="BG111" t="e">
        <v>#N/A</v>
      </c>
      <c r="BH111" t="e">
        <v>#N/A</v>
      </c>
      <c r="BJ111">
        <f>VLOOKUP(F111,'DLS atual'!A:V,22,0)</f>
        <v>0</v>
      </c>
      <c r="BK111" s="129"/>
      <c r="BM111">
        <f>VLOOKUP(F111,'DLS atual'!A:C,3,0)</f>
        <v>10252139133</v>
      </c>
      <c r="BN111">
        <f>VLOOKUP(F111,'DLS atual'!A:B,2,0)</f>
        <v>11268</v>
      </c>
      <c r="BO111">
        <f>VLOOKUP(F111,'UCC User List'!D:D,1,0)</f>
        <v>551137959550</v>
      </c>
    </row>
    <row r="112" spans="1:67" hidden="1" x14ac:dyDescent="0.3">
      <c r="A112" t="s">
        <v>1166</v>
      </c>
      <c r="B112" t="s">
        <v>2656</v>
      </c>
      <c r="C112">
        <v>7529004</v>
      </c>
      <c r="D112">
        <v>752</v>
      </c>
      <c r="E112">
        <v>9004</v>
      </c>
      <c r="F112" s="127">
        <v>551137959004</v>
      </c>
      <c r="G112">
        <v>55113795</v>
      </c>
      <c r="H112">
        <v>9004</v>
      </c>
      <c r="I112" t="s">
        <v>403</v>
      </c>
      <c r="J112" t="s">
        <v>2657</v>
      </c>
      <c r="K112" t="s">
        <v>1140</v>
      </c>
      <c r="L112">
        <v>10252139150</v>
      </c>
      <c r="M112" t="s">
        <v>1119</v>
      </c>
      <c r="N112">
        <v>1137959004</v>
      </c>
      <c r="O112" t="s">
        <v>1120</v>
      </c>
      <c r="P112" t="s">
        <v>608</v>
      </c>
      <c r="Q112" t="s">
        <v>1142</v>
      </c>
      <c r="R112" t="s">
        <v>1122</v>
      </c>
      <c r="S112" t="b">
        <v>1</v>
      </c>
      <c r="T112" t="b">
        <v>0</v>
      </c>
      <c r="U112" t="s">
        <v>1124</v>
      </c>
      <c r="V112" t="b">
        <v>0</v>
      </c>
      <c r="W112" t="e">
        <v>#N/A</v>
      </c>
      <c r="X112" t="e">
        <v>#N/A</v>
      </c>
      <c r="Y112" t="s">
        <v>2658</v>
      </c>
      <c r="Z112" t="s">
        <v>1126</v>
      </c>
      <c r="AA112">
        <v>44096.189027777778</v>
      </c>
      <c r="AB112" t="s">
        <v>1127</v>
      </c>
      <c r="AC112">
        <v>45155.678576388891</v>
      </c>
      <c r="AD112" t="s">
        <v>1153</v>
      </c>
      <c r="AE112" t="s">
        <v>1129</v>
      </c>
      <c r="AF112" t="s">
        <v>1130</v>
      </c>
      <c r="AG112" t="e">
        <v>#N/A</v>
      </c>
      <c r="AH112" t="e">
        <v>#N/A</v>
      </c>
      <c r="AI112" t="e">
        <v>#N/A</v>
      </c>
      <c r="AJ112">
        <v>551137959004</v>
      </c>
      <c r="AK112" t="e">
        <v>#N/A</v>
      </c>
      <c r="AM112" t="s">
        <v>1142</v>
      </c>
      <c r="AN112" t="s">
        <v>1131</v>
      </c>
      <c r="AO112">
        <v>10252139150</v>
      </c>
      <c r="AP112" t="e">
        <v>#N/A</v>
      </c>
      <c r="AQ112">
        <v>7529004</v>
      </c>
      <c r="AR112" t="s">
        <v>2656</v>
      </c>
      <c r="AS112" t="e">
        <v>#N/A</v>
      </c>
      <c r="AT112">
        <v>45164.989050925928</v>
      </c>
      <c r="AU112" t="e">
        <v>#N/A</v>
      </c>
      <c r="AV112">
        <v>10252139150</v>
      </c>
      <c r="AY112" t="e">
        <v>#N/A</v>
      </c>
      <c r="AZ112">
        <v>10252139150</v>
      </c>
      <c r="BA112" t="s">
        <v>1132</v>
      </c>
      <c r="BB112" t="s">
        <v>1132</v>
      </c>
      <c r="BC112">
        <v>45164.989050925928</v>
      </c>
      <c r="BD112">
        <v>45054.302094907405</v>
      </c>
      <c r="BE112" t="s">
        <v>1166</v>
      </c>
      <c r="BF112" t="s">
        <v>901</v>
      </c>
      <c r="BG112" t="e">
        <v>#N/A</v>
      </c>
      <c r="BH112" t="e">
        <v>#N/A</v>
      </c>
      <c r="BJ112">
        <f>VLOOKUP(F112,'DLS atual'!A:V,22,0)</f>
        <v>0</v>
      </c>
      <c r="BM112">
        <f>VLOOKUP(F112,'DLS atual'!A:C,3,0)</f>
        <v>10252139150</v>
      </c>
      <c r="BN112">
        <f>VLOOKUP(F112,'DLS atual'!A:B,2,0)</f>
        <v>11281</v>
      </c>
      <c r="BO112">
        <f>VLOOKUP(F112,'UCC User List'!D:D,1,0)</f>
        <v>551137959004</v>
      </c>
    </row>
    <row r="113" spans="1:67" hidden="1" x14ac:dyDescent="0.3">
      <c r="A113" t="s">
        <v>1166</v>
      </c>
      <c r="B113" t="s">
        <v>2662</v>
      </c>
      <c r="C113">
        <v>7529008</v>
      </c>
      <c r="D113">
        <v>752</v>
      </c>
      <c r="E113">
        <v>9008</v>
      </c>
      <c r="F113" s="127">
        <v>551137959008</v>
      </c>
      <c r="G113">
        <v>55113795</v>
      </c>
      <c r="H113">
        <v>9008</v>
      </c>
      <c r="I113" t="s">
        <v>403</v>
      </c>
      <c r="J113" t="e">
        <v>#N/A</v>
      </c>
      <c r="K113" t="s">
        <v>1140</v>
      </c>
      <c r="L113">
        <v>10252139154</v>
      </c>
      <c r="M113" t="s">
        <v>1119</v>
      </c>
      <c r="N113">
        <v>1137959008</v>
      </c>
      <c r="O113" t="s">
        <v>1120</v>
      </c>
      <c r="P113" t="s">
        <v>2663</v>
      </c>
      <c r="Q113" t="s">
        <v>1276</v>
      </c>
      <c r="R113" t="s">
        <v>1122</v>
      </c>
      <c r="S113" t="b">
        <v>1</v>
      </c>
      <c r="T113" t="b">
        <v>0</v>
      </c>
      <c r="U113" t="s">
        <v>1143</v>
      </c>
      <c r="V113" t="b">
        <v>0</v>
      </c>
      <c r="W113" t="e">
        <v>#N/A</v>
      </c>
      <c r="X113" t="e">
        <v>#N/A</v>
      </c>
      <c r="Y113" t="s">
        <v>2664</v>
      </c>
      <c r="Z113" t="s">
        <v>1126</v>
      </c>
      <c r="AA113">
        <v>44096.189050925925</v>
      </c>
      <c r="AB113" t="s">
        <v>1170</v>
      </c>
      <c r="AC113">
        <v>45146.602511574078</v>
      </c>
      <c r="AD113" t="s">
        <v>1128</v>
      </c>
      <c r="AE113" t="s">
        <v>1129</v>
      </c>
      <c r="AF113" t="s">
        <v>1130</v>
      </c>
      <c r="AG113" t="e">
        <v>#N/A</v>
      </c>
      <c r="AH113" t="e">
        <v>#N/A</v>
      </c>
      <c r="AI113" t="e">
        <v>#N/A</v>
      </c>
      <c r="AJ113">
        <v>551137959008</v>
      </c>
      <c r="AK113" t="e">
        <v>#N/A</v>
      </c>
      <c r="AM113" t="s">
        <v>1276</v>
      </c>
      <c r="AN113" t="s">
        <v>1131</v>
      </c>
      <c r="AO113">
        <v>10252139154</v>
      </c>
      <c r="AP113" t="e">
        <v>#N/A</v>
      </c>
      <c r="AQ113">
        <v>7529008</v>
      </c>
      <c r="AR113" t="s">
        <v>2662</v>
      </c>
      <c r="AS113" t="e">
        <v>#N/A</v>
      </c>
      <c r="AT113">
        <v>45164.991273148145</v>
      </c>
      <c r="AU113" t="e">
        <v>#N/A</v>
      </c>
      <c r="AV113">
        <v>0</v>
      </c>
      <c r="AY113" t="e">
        <v>#N/A</v>
      </c>
      <c r="AZ113">
        <v>10252139154</v>
      </c>
      <c r="BA113" t="s">
        <v>1132</v>
      </c>
      <c r="BB113" t="s">
        <v>1132</v>
      </c>
      <c r="BC113">
        <v>45164.991273148145</v>
      </c>
      <c r="BD113" t="e">
        <v>#N/A</v>
      </c>
      <c r="BE113" t="s">
        <v>1166</v>
      </c>
      <c r="BF113" t="s">
        <v>901</v>
      </c>
      <c r="BG113" t="s">
        <v>2665</v>
      </c>
      <c r="BH113" t="e">
        <v>#N/A</v>
      </c>
      <c r="BJ113">
        <f>VLOOKUP(F113,'DLS atual'!A:V,22,0)</f>
        <v>0</v>
      </c>
      <c r="BM113">
        <f>VLOOKUP(F113,'DLS atual'!A:C,3,0)</f>
        <v>10252139154</v>
      </c>
      <c r="BN113">
        <f>VLOOKUP(F113,'DLS atual'!A:B,2,0)</f>
        <v>11286</v>
      </c>
      <c r="BO113">
        <f>VLOOKUP(F113,'UCC User List'!D:D,1,0)</f>
        <v>551137959008</v>
      </c>
    </row>
    <row r="114" spans="1:67" hidden="1" x14ac:dyDescent="0.3">
      <c r="B114" t="s">
        <v>2689</v>
      </c>
      <c r="C114">
        <v>7529091</v>
      </c>
      <c r="D114">
        <v>752</v>
      </c>
      <c r="E114">
        <v>9091</v>
      </c>
      <c r="F114" s="127">
        <v>551137959091</v>
      </c>
      <c r="G114">
        <v>55113795</v>
      </c>
      <c r="H114" t="s">
        <v>403</v>
      </c>
      <c r="I114" t="s">
        <v>403</v>
      </c>
      <c r="J114" t="e">
        <v>#N/A</v>
      </c>
      <c r="K114" t="s">
        <v>1140</v>
      </c>
      <c r="L114" t="s">
        <v>533</v>
      </c>
      <c r="M114" t="s">
        <v>1119</v>
      </c>
      <c r="N114">
        <v>1137959091</v>
      </c>
      <c r="O114" t="s">
        <v>1120</v>
      </c>
      <c r="P114" t="s">
        <v>2690</v>
      </c>
      <c r="Q114" t="s">
        <v>1164</v>
      </c>
      <c r="R114" t="s">
        <v>1122</v>
      </c>
      <c r="S114" t="b">
        <v>1</v>
      </c>
      <c r="T114" t="b">
        <v>0</v>
      </c>
      <c r="U114" t="s">
        <v>1143</v>
      </c>
      <c r="V114" t="b">
        <v>0</v>
      </c>
      <c r="W114" t="e">
        <v>#N/A</v>
      </c>
      <c r="X114" t="e">
        <v>#N/A</v>
      </c>
      <c r="Y114" t="s">
        <v>2691</v>
      </c>
      <c r="Z114" t="s">
        <v>1126</v>
      </c>
      <c r="AA114">
        <v>44096.189155092594</v>
      </c>
      <c r="AB114" t="s">
        <v>2692</v>
      </c>
      <c r="AC114">
        <v>45166.596319444441</v>
      </c>
      <c r="AD114" t="s">
        <v>1153</v>
      </c>
      <c r="AE114" t="s">
        <v>1129</v>
      </c>
      <c r="AF114" t="s">
        <v>1130</v>
      </c>
      <c r="AG114" t="e">
        <v>#N/A</v>
      </c>
      <c r="AH114" t="e">
        <v>#N/A</v>
      </c>
      <c r="AI114" t="e">
        <v>#N/A</v>
      </c>
      <c r="AJ114">
        <v>551137959091</v>
      </c>
      <c r="AK114" t="e">
        <v>#N/A</v>
      </c>
      <c r="AM114" t="s">
        <v>1164</v>
      </c>
      <c r="AN114" t="e">
        <v>#N/A</v>
      </c>
      <c r="AO114" t="s">
        <v>533</v>
      </c>
      <c r="AP114" t="e">
        <v>#N/A</v>
      </c>
      <c r="AQ114">
        <v>7529091</v>
      </c>
      <c r="AR114" t="s">
        <v>2689</v>
      </c>
      <c r="AS114" t="e">
        <v>#N/A</v>
      </c>
      <c r="AT114">
        <v>45164.971053240741</v>
      </c>
      <c r="AU114" t="e">
        <v>#N/A</v>
      </c>
      <c r="AV114" t="s">
        <v>533</v>
      </c>
      <c r="AY114" t="e">
        <v>#N/A</v>
      </c>
      <c r="AZ114" t="s">
        <v>533</v>
      </c>
      <c r="BA114" t="s">
        <v>1132</v>
      </c>
      <c r="BB114" t="s">
        <v>1132</v>
      </c>
      <c r="BC114">
        <v>45164.971053240741</v>
      </c>
      <c r="BD114" t="e">
        <v>#N/A</v>
      </c>
      <c r="BE114">
        <v>0</v>
      </c>
      <c r="BF114" t="s">
        <v>901</v>
      </c>
      <c r="BG114" t="s">
        <v>2693</v>
      </c>
      <c r="BH114" t="e">
        <v>#N/A</v>
      </c>
      <c r="BJ114">
        <f>VLOOKUP(F114,'DLS atual'!A:V,22,0)</f>
        <v>0</v>
      </c>
      <c r="BM114" t="str">
        <f>VLOOKUP(F114,'DLS atual'!A:C,3,0)</f>
        <v>10.252.140.1</v>
      </c>
      <c r="BN114">
        <f>VLOOKUP(F114,'DLS atual'!A:B,2,0)</f>
        <v>11304</v>
      </c>
      <c r="BO114">
        <f>VLOOKUP(F114,'UCC User List'!D:D,1,0)</f>
        <v>551137959091</v>
      </c>
    </row>
    <row r="115" spans="1:67" hidden="1" x14ac:dyDescent="0.3">
      <c r="A115" t="s">
        <v>1166</v>
      </c>
      <c r="B115" t="s">
        <v>2668</v>
      </c>
      <c r="C115">
        <v>7529029</v>
      </c>
      <c r="D115">
        <v>752</v>
      </c>
      <c r="E115">
        <v>9029</v>
      </c>
      <c r="F115" s="127">
        <v>551137959029</v>
      </c>
      <c r="G115">
        <v>55113795</v>
      </c>
      <c r="H115" t="s">
        <v>403</v>
      </c>
      <c r="I115" t="s">
        <v>403</v>
      </c>
      <c r="J115" t="e">
        <v>#N/A</v>
      </c>
      <c r="K115" t="s">
        <v>1177</v>
      </c>
      <c r="L115" t="s">
        <v>2391</v>
      </c>
      <c r="M115" t="s">
        <v>1119</v>
      </c>
      <c r="N115">
        <v>1137959029</v>
      </c>
      <c r="O115" t="s">
        <v>1120</v>
      </c>
      <c r="P115" t="s">
        <v>2669</v>
      </c>
      <c r="Q115" t="s">
        <v>1228</v>
      </c>
      <c r="R115" t="s">
        <v>1122</v>
      </c>
      <c r="S115" t="b">
        <v>1</v>
      </c>
      <c r="T115" t="b">
        <v>0</v>
      </c>
      <c r="U115" t="s">
        <v>1143</v>
      </c>
      <c r="V115" t="b">
        <v>0</v>
      </c>
      <c r="W115" t="e">
        <v>#N/A</v>
      </c>
      <c r="X115" t="e">
        <v>#N/A</v>
      </c>
      <c r="Y115" t="s">
        <v>2670</v>
      </c>
      <c r="Z115" t="s">
        <v>1126</v>
      </c>
      <c r="AA115">
        <v>44096.189074074071</v>
      </c>
      <c r="AB115" t="s">
        <v>1170</v>
      </c>
      <c r="AC115">
        <v>45135.691817129627</v>
      </c>
      <c r="AD115" t="s">
        <v>1153</v>
      </c>
      <c r="AE115" t="s">
        <v>1129</v>
      </c>
      <c r="AF115" t="s">
        <v>1130</v>
      </c>
      <c r="AG115" t="e">
        <v>#N/A</v>
      </c>
      <c r="AH115" t="e">
        <v>#N/A</v>
      </c>
      <c r="AI115" t="e">
        <v>#N/A</v>
      </c>
      <c r="AJ115">
        <v>551137959029</v>
      </c>
      <c r="AK115" t="e">
        <v>#N/A</v>
      </c>
      <c r="AM115" t="s">
        <v>1228</v>
      </c>
      <c r="AN115" t="s">
        <v>1131</v>
      </c>
      <c r="AO115" t="s">
        <v>2391</v>
      </c>
      <c r="AP115" t="e">
        <v>#N/A</v>
      </c>
      <c r="AQ115">
        <v>7529029</v>
      </c>
      <c r="AR115" t="s">
        <v>2668</v>
      </c>
      <c r="AS115" t="e">
        <v>#N/A</v>
      </c>
      <c r="AT115">
        <v>45164.990624999999</v>
      </c>
      <c r="AU115" t="e">
        <v>#N/A</v>
      </c>
      <c r="AV115" t="s">
        <v>2391</v>
      </c>
      <c r="AY115" t="e">
        <v>#N/A</v>
      </c>
      <c r="AZ115" t="s">
        <v>2391</v>
      </c>
      <c r="BA115" t="s">
        <v>1132</v>
      </c>
      <c r="BB115" t="s">
        <v>1132</v>
      </c>
      <c r="BC115">
        <v>45164.990624999999</v>
      </c>
      <c r="BD115" t="e">
        <v>#N/A</v>
      </c>
      <c r="BE115" t="s">
        <v>1166</v>
      </c>
      <c r="BF115" t="s">
        <v>901</v>
      </c>
      <c r="BG115" t="e">
        <v>#N/A</v>
      </c>
      <c r="BH115" t="e">
        <v>#N/A</v>
      </c>
      <c r="BJ115">
        <f>VLOOKUP(F115,'DLS atual'!A:V,22,0)</f>
        <v>0</v>
      </c>
      <c r="BM115" t="str">
        <f>VLOOKUP(F115,'DLS atual'!A:C,3,0)</f>
        <v>10.252.140.7</v>
      </c>
      <c r="BN115">
        <f>VLOOKUP(F115,'DLS atual'!A:B,2,0)</f>
        <v>11307</v>
      </c>
      <c r="BO115">
        <f>VLOOKUP(F115,'UCC User List'!D:D,1,0)</f>
        <v>551137959029</v>
      </c>
    </row>
    <row r="116" spans="1:67" hidden="1" x14ac:dyDescent="0.3">
      <c r="A116" t="s">
        <v>1138</v>
      </c>
      <c r="B116" t="s">
        <v>2652</v>
      </c>
      <c r="C116">
        <v>7527074</v>
      </c>
      <c r="D116">
        <v>752</v>
      </c>
      <c r="E116">
        <v>7074</v>
      </c>
      <c r="F116" s="127">
        <v>551137957074</v>
      </c>
      <c r="G116">
        <v>55113795</v>
      </c>
      <c r="H116" t="s">
        <v>403</v>
      </c>
      <c r="I116" t="s">
        <v>403</v>
      </c>
      <c r="J116" t="e">
        <v>#N/A</v>
      </c>
      <c r="K116" t="s">
        <v>1140</v>
      </c>
      <c r="L116" t="s">
        <v>1730</v>
      </c>
      <c r="M116" t="s">
        <v>1119</v>
      </c>
      <c r="N116">
        <v>1137957074</v>
      </c>
      <c r="O116" t="s">
        <v>1120</v>
      </c>
      <c r="P116" t="s">
        <v>2653</v>
      </c>
      <c r="Q116" t="s">
        <v>2654</v>
      </c>
      <c r="R116" t="s">
        <v>1122</v>
      </c>
      <c r="S116" t="b">
        <v>1</v>
      </c>
      <c r="T116" t="b">
        <v>0</v>
      </c>
      <c r="U116" t="s">
        <v>1143</v>
      </c>
      <c r="V116" t="b">
        <v>0</v>
      </c>
      <c r="W116" t="e">
        <v>#N/A</v>
      </c>
      <c r="X116" t="e">
        <v>#N/A</v>
      </c>
      <c r="Y116" t="s">
        <v>2655</v>
      </c>
      <c r="Z116" t="s">
        <v>1126</v>
      </c>
      <c r="AA116">
        <v>44096.211736111109</v>
      </c>
      <c r="AB116" t="s">
        <v>1229</v>
      </c>
      <c r="AC116">
        <v>45110.506874999999</v>
      </c>
      <c r="AD116" t="s">
        <v>1153</v>
      </c>
      <c r="AE116" t="s">
        <v>1129</v>
      </c>
      <c r="AF116" t="s">
        <v>1130</v>
      </c>
      <c r="AG116" t="e">
        <v>#N/A</v>
      </c>
      <c r="AH116" t="e">
        <v>#N/A</v>
      </c>
      <c r="AI116" t="e">
        <v>#N/A</v>
      </c>
      <c r="AJ116">
        <v>551137957074</v>
      </c>
      <c r="AK116" t="e">
        <v>#N/A</v>
      </c>
      <c r="AM116" t="s">
        <v>2654</v>
      </c>
      <c r="AN116" t="s">
        <v>1131</v>
      </c>
      <c r="AO116" t="s">
        <v>1730</v>
      </c>
      <c r="AP116" t="e">
        <v>#N/A</v>
      </c>
      <c r="AQ116">
        <v>7527074</v>
      </c>
      <c r="AR116" t="s">
        <v>2652</v>
      </c>
      <c r="AS116" t="e">
        <v>#N/A</v>
      </c>
      <c r="AT116">
        <v>45164.993009259262</v>
      </c>
      <c r="AU116" t="e">
        <v>#N/A</v>
      </c>
      <c r="AV116" t="s">
        <v>1730</v>
      </c>
      <c r="AY116" t="e">
        <v>#N/A</v>
      </c>
      <c r="AZ116" t="s">
        <v>1730</v>
      </c>
      <c r="BA116" t="s">
        <v>1132</v>
      </c>
      <c r="BB116" t="s">
        <v>1132</v>
      </c>
      <c r="BC116">
        <v>45164.993009259262</v>
      </c>
      <c r="BD116" t="e">
        <v>#N/A</v>
      </c>
      <c r="BE116" t="s">
        <v>1138</v>
      </c>
      <c r="BF116" t="s">
        <v>901</v>
      </c>
      <c r="BG116" t="e">
        <v>#N/A</v>
      </c>
      <c r="BH116" t="e">
        <v>#N/A</v>
      </c>
      <c r="BJ116">
        <f>VLOOKUP(F116,'DLS atual'!A:V,22,0)</f>
        <v>0</v>
      </c>
      <c r="BM116" t="str">
        <f>VLOOKUP(F116,'DLS atual'!A:C,3,0)</f>
        <v>10.252.140.36</v>
      </c>
      <c r="BN116">
        <f>VLOOKUP(F116,'DLS atual'!A:B,2,0)</f>
        <v>11326</v>
      </c>
      <c r="BO116">
        <f>VLOOKUP(F116,'UCC User List'!D:D,1,0)</f>
        <v>551137957074</v>
      </c>
    </row>
    <row r="117" spans="1:67" hidden="1" x14ac:dyDescent="0.3">
      <c r="A117" t="s">
        <v>1166</v>
      </c>
      <c r="B117" t="s">
        <v>2666</v>
      </c>
      <c r="C117">
        <v>7529012</v>
      </c>
      <c r="D117">
        <v>752</v>
      </c>
      <c r="E117">
        <v>9012</v>
      </c>
      <c r="F117" s="127">
        <v>551137959012</v>
      </c>
      <c r="G117">
        <v>55113795</v>
      </c>
      <c r="H117" t="s">
        <v>403</v>
      </c>
      <c r="I117" t="s">
        <v>403</v>
      </c>
      <c r="J117" t="e">
        <v>#N/A</v>
      </c>
      <c r="K117" t="s">
        <v>1177</v>
      </c>
      <c r="L117">
        <v>10252140148</v>
      </c>
      <c r="M117" t="s">
        <v>1119</v>
      </c>
      <c r="N117">
        <v>1137959012</v>
      </c>
      <c r="O117" t="s">
        <v>1120</v>
      </c>
      <c r="P117" t="s">
        <v>1164</v>
      </c>
      <c r="Q117" t="s">
        <v>1228</v>
      </c>
      <c r="R117" t="s">
        <v>1122</v>
      </c>
      <c r="S117" t="b">
        <v>1</v>
      </c>
      <c r="T117" t="b">
        <v>0</v>
      </c>
      <c r="U117" t="s">
        <v>1124</v>
      </c>
      <c r="V117" t="b">
        <v>0</v>
      </c>
      <c r="W117" t="e">
        <v>#N/A</v>
      </c>
      <c r="X117" t="e">
        <v>#N/A</v>
      </c>
      <c r="Y117" t="s">
        <v>2667</v>
      </c>
      <c r="Z117" t="s">
        <v>1126</v>
      </c>
      <c r="AA117">
        <v>44096.125</v>
      </c>
      <c r="AB117" t="s">
        <v>1170</v>
      </c>
      <c r="AC117">
        <v>45154.566678240742</v>
      </c>
      <c r="AD117" t="s">
        <v>1153</v>
      </c>
      <c r="AE117" t="s">
        <v>1129</v>
      </c>
      <c r="AF117" t="s">
        <v>1130</v>
      </c>
      <c r="AG117" t="e">
        <v>#N/A</v>
      </c>
      <c r="AH117" t="e">
        <v>#N/A</v>
      </c>
      <c r="AI117" t="e">
        <v>#N/A</v>
      </c>
      <c r="AJ117">
        <v>551137959012</v>
      </c>
      <c r="AK117" t="e">
        <v>#N/A</v>
      </c>
      <c r="AM117" t="s">
        <v>1228</v>
      </c>
      <c r="AN117" t="s">
        <v>1131</v>
      </c>
      <c r="AO117">
        <v>10252140148</v>
      </c>
      <c r="AP117" t="e">
        <v>#N/A</v>
      </c>
      <c r="AQ117">
        <v>7529012</v>
      </c>
      <c r="AR117" t="s">
        <v>2666</v>
      </c>
      <c r="AS117" t="e">
        <v>#N/A</v>
      </c>
      <c r="AT117">
        <v>45164.995891203704</v>
      </c>
      <c r="AU117" t="e">
        <v>#N/A</v>
      </c>
      <c r="AV117">
        <v>10252140148</v>
      </c>
      <c r="AY117" t="e">
        <v>#N/A</v>
      </c>
      <c r="AZ117">
        <v>10252140148</v>
      </c>
      <c r="BA117" t="s">
        <v>1132</v>
      </c>
      <c r="BB117" t="s">
        <v>1132</v>
      </c>
      <c r="BC117">
        <v>45164.995891203704</v>
      </c>
      <c r="BD117" t="e">
        <v>#N/A</v>
      </c>
      <c r="BE117" t="s">
        <v>1166</v>
      </c>
      <c r="BF117" t="s">
        <v>901</v>
      </c>
      <c r="BG117" t="e">
        <v>#N/A</v>
      </c>
      <c r="BH117" t="e">
        <v>#N/A</v>
      </c>
      <c r="BJ117">
        <f>VLOOKUP(F117,'DLS atual'!A:V,22,0)</f>
        <v>0</v>
      </c>
      <c r="BM117">
        <f>VLOOKUP(F117,'DLS atual'!A:C,3,0)</f>
        <v>10252140148</v>
      </c>
      <c r="BN117">
        <f>VLOOKUP(F117,'DLS atual'!A:B,2,0)</f>
        <v>11371</v>
      </c>
      <c r="BO117">
        <f>VLOOKUP(F117,'UCC User List'!D:D,1,0)</f>
        <v>551137959012</v>
      </c>
    </row>
    <row r="118" spans="1:67" hidden="1" x14ac:dyDescent="0.3">
      <c r="A118" t="s">
        <v>1138</v>
      </c>
      <c r="B118" t="s">
        <v>2677</v>
      </c>
      <c r="C118">
        <v>7529048</v>
      </c>
      <c r="D118">
        <v>752</v>
      </c>
      <c r="E118">
        <v>9048</v>
      </c>
      <c r="F118" s="127">
        <v>551137959048</v>
      </c>
      <c r="G118">
        <v>55113795</v>
      </c>
      <c r="H118" t="s">
        <v>403</v>
      </c>
      <c r="I118" t="s">
        <v>403</v>
      </c>
      <c r="J118" t="e">
        <v>#N/A</v>
      </c>
      <c r="K118" t="s">
        <v>1140</v>
      </c>
      <c r="L118">
        <v>10252140153</v>
      </c>
      <c r="M118" t="s">
        <v>1119</v>
      </c>
      <c r="N118">
        <v>1137959048</v>
      </c>
      <c r="O118" t="s">
        <v>1120</v>
      </c>
      <c r="P118" t="s">
        <v>2678</v>
      </c>
      <c r="Q118" t="s">
        <v>1228</v>
      </c>
      <c r="R118" t="s">
        <v>1122</v>
      </c>
      <c r="S118" t="b">
        <v>1</v>
      </c>
      <c r="T118" t="b">
        <v>0</v>
      </c>
      <c r="U118" t="s">
        <v>1143</v>
      </c>
      <c r="V118" t="b">
        <v>0</v>
      </c>
      <c r="W118" t="e">
        <v>#N/A</v>
      </c>
      <c r="X118" t="e">
        <v>#N/A</v>
      </c>
      <c r="Y118" t="s">
        <v>2679</v>
      </c>
      <c r="Z118" t="s">
        <v>1126</v>
      </c>
      <c r="AA118">
        <v>44096.189108796294</v>
      </c>
      <c r="AB118" t="s">
        <v>1170</v>
      </c>
      <c r="AC118">
        <v>45120.321296296293</v>
      </c>
      <c r="AD118" t="s">
        <v>1153</v>
      </c>
      <c r="AE118" t="s">
        <v>1129</v>
      </c>
      <c r="AF118" t="s">
        <v>1130</v>
      </c>
      <c r="AG118" t="e">
        <v>#N/A</v>
      </c>
      <c r="AH118" t="e">
        <v>#N/A</v>
      </c>
      <c r="AI118" t="e">
        <v>#N/A</v>
      </c>
      <c r="AJ118">
        <v>551137959048</v>
      </c>
      <c r="AK118" t="e">
        <v>#N/A</v>
      </c>
      <c r="AM118" t="s">
        <v>1228</v>
      </c>
      <c r="AN118" t="s">
        <v>1131</v>
      </c>
      <c r="AO118">
        <v>10252140153</v>
      </c>
      <c r="AP118" t="e">
        <v>#N/A</v>
      </c>
      <c r="AQ118">
        <v>7529048</v>
      </c>
      <c r="AR118" t="s">
        <v>2677</v>
      </c>
      <c r="AS118" t="e">
        <v>#N/A</v>
      </c>
      <c r="AT118">
        <v>45164.985798611109</v>
      </c>
      <c r="AU118" t="e">
        <v>#N/A</v>
      </c>
      <c r="AV118">
        <v>10252140153</v>
      </c>
      <c r="AY118" t="e">
        <v>#N/A</v>
      </c>
      <c r="AZ118">
        <v>10252140153</v>
      </c>
      <c r="BA118" t="s">
        <v>1132</v>
      </c>
      <c r="BB118" t="s">
        <v>1132</v>
      </c>
      <c r="BC118">
        <v>45164.985798611109</v>
      </c>
      <c r="BD118" t="e">
        <v>#N/A</v>
      </c>
      <c r="BE118" t="s">
        <v>1138</v>
      </c>
      <c r="BF118" t="s">
        <v>901</v>
      </c>
      <c r="BG118" t="e">
        <v>#N/A</v>
      </c>
      <c r="BH118" t="e">
        <v>#N/A</v>
      </c>
      <c r="BJ118">
        <f>VLOOKUP(F118,'DLS atual'!A:V,22,0)</f>
        <v>0</v>
      </c>
      <c r="BM118">
        <f>VLOOKUP(F118,'DLS atual'!A:C,3,0)</f>
        <v>10252140153</v>
      </c>
      <c r="BN118">
        <f>VLOOKUP(F118,'DLS atual'!A:B,2,0)</f>
        <v>11376</v>
      </c>
      <c r="BO118">
        <f>VLOOKUP(F118,'UCC User List'!D:D,1,0)</f>
        <v>551137959048</v>
      </c>
    </row>
    <row r="119" spans="1:67" hidden="1" x14ac:dyDescent="0.3">
      <c r="A119" t="s">
        <v>1166</v>
      </c>
      <c r="B119" t="s">
        <v>2697</v>
      </c>
      <c r="C119">
        <v>7529324</v>
      </c>
      <c r="D119">
        <v>752</v>
      </c>
      <c r="E119">
        <v>9324</v>
      </c>
      <c r="F119" s="127">
        <v>551137959324</v>
      </c>
      <c r="G119">
        <v>55113795</v>
      </c>
      <c r="H119" t="s">
        <v>403</v>
      </c>
      <c r="I119" t="s">
        <v>403</v>
      </c>
      <c r="J119" t="e">
        <v>#N/A</v>
      </c>
      <c r="K119" t="s">
        <v>1140</v>
      </c>
      <c r="L119">
        <v>10252140154</v>
      </c>
      <c r="M119" t="s">
        <v>1119</v>
      </c>
      <c r="N119">
        <v>1137959324</v>
      </c>
      <c r="O119" t="s">
        <v>1120</v>
      </c>
      <c r="P119" t="s">
        <v>1164</v>
      </c>
      <c r="Q119" t="s">
        <v>2698</v>
      </c>
      <c r="R119" t="s">
        <v>1122</v>
      </c>
      <c r="S119" t="b">
        <v>1</v>
      </c>
      <c r="T119" t="b">
        <v>0</v>
      </c>
      <c r="U119" t="s">
        <v>1124</v>
      </c>
      <c r="V119" t="b">
        <v>0</v>
      </c>
      <c r="W119" t="e">
        <v>#N/A</v>
      </c>
      <c r="X119" t="e">
        <v>#N/A</v>
      </c>
      <c r="Y119" t="s">
        <v>2699</v>
      </c>
      <c r="Z119" t="s">
        <v>1126</v>
      </c>
      <c r="AA119">
        <v>44096.189502314817</v>
      </c>
      <c r="AB119" t="s">
        <v>1183</v>
      </c>
      <c r="AC119">
        <v>45149.490752314814</v>
      </c>
      <c r="AD119" t="s">
        <v>1153</v>
      </c>
      <c r="AE119" t="s">
        <v>1129</v>
      </c>
      <c r="AF119" t="s">
        <v>1130</v>
      </c>
      <c r="AG119" t="e">
        <v>#N/A</v>
      </c>
      <c r="AH119" t="e">
        <v>#N/A</v>
      </c>
      <c r="AI119" t="e">
        <v>#N/A</v>
      </c>
      <c r="AJ119">
        <v>551137959324</v>
      </c>
      <c r="AK119" t="e">
        <v>#N/A</v>
      </c>
      <c r="AM119" t="s">
        <v>2698</v>
      </c>
      <c r="AN119" t="s">
        <v>2700</v>
      </c>
      <c r="AO119">
        <v>10252140154</v>
      </c>
      <c r="AP119" t="e">
        <v>#N/A</v>
      </c>
      <c r="AQ119">
        <v>7529324</v>
      </c>
      <c r="AR119" t="s">
        <v>2697</v>
      </c>
      <c r="AS119" t="e">
        <v>#N/A</v>
      </c>
      <c r="AT119">
        <v>45164.98065972222</v>
      </c>
      <c r="AU119" t="e">
        <v>#N/A</v>
      </c>
      <c r="AV119">
        <v>10252140154</v>
      </c>
      <c r="AY119" t="e">
        <v>#N/A</v>
      </c>
      <c r="AZ119">
        <v>10252140154</v>
      </c>
      <c r="BA119" t="s">
        <v>1132</v>
      </c>
      <c r="BB119" t="s">
        <v>1132</v>
      </c>
      <c r="BC119">
        <v>45164.98065972222</v>
      </c>
      <c r="BD119" t="e">
        <v>#N/A</v>
      </c>
      <c r="BE119" t="s">
        <v>1166</v>
      </c>
      <c r="BF119" t="s">
        <v>901</v>
      </c>
      <c r="BG119" t="e">
        <v>#N/A</v>
      </c>
      <c r="BH119" t="e">
        <v>#N/A</v>
      </c>
      <c r="BJ119">
        <f>VLOOKUP(F119,'DLS atual'!A:V,22,0)</f>
        <v>0</v>
      </c>
      <c r="BM119">
        <f>VLOOKUP(F119,'DLS atual'!A:C,3,0)</f>
        <v>10252140154</v>
      </c>
      <c r="BN119">
        <f>VLOOKUP(F119,'DLS atual'!A:B,2,0)</f>
        <v>11377</v>
      </c>
      <c r="BO119">
        <f>VLOOKUP(F119,'UCC User List'!D:D,1,0)</f>
        <v>551137959324</v>
      </c>
    </row>
    <row r="120" spans="1:67" hidden="1" x14ac:dyDescent="0.3">
      <c r="A120" t="s">
        <v>1166</v>
      </c>
      <c r="B120" t="s">
        <v>2659</v>
      </c>
      <c r="C120">
        <v>7529006</v>
      </c>
      <c r="D120">
        <v>752</v>
      </c>
      <c r="E120">
        <v>9006</v>
      </c>
      <c r="F120" s="127">
        <v>551137959006</v>
      </c>
      <c r="G120">
        <v>55113795</v>
      </c>
      <c r="H120" t="s">
        <v>403</v>
      </c>
      <c r="I120" t="s">
        <v>403</v>
      </c>
      <c r="J120" t="e">
        <v>#N/A</v>
      </c>
      <c r="K120" t="s">
        <v>1140</v>
      </c>
      <c r="L120">
        <v>10252140155</v>
      </c>
      <c r="M120" t="s">
        <v>1119</v>
      </c>
      <c r="N120">
        <v>1137959006</v>
      </c>
      <c r="O120" t="s">
        <v>1120</v>
      </c>
      <c r="P120" t="s">
        <v>2660</v>
      </c>
      <c r="Q120" t="s">
        <v>1276</v>
      </c>
      <c r="R120" t="s">
        <v>1122</v>
      </c>
      <c r="S120" t="b">
        <v>1</v>
      </c>
      <c r="T120" t="b">
        <v>0</v>
      </c>
      <c r="U120" t="s">
        <v>1143</v>
      </c>
      <c r="V120" t="b">
        <v>0</v>
      </c>
      <c r="W120" t="e">
        <v>#N/A</v>
      </c>
      <c r="X120" t="e">
        <v>#N/A</v>
      </c>
      <c r="Y120" t="s">
        <v>2661</v>
      </c>
      <c r="Z120" t="s">
        <v>1126</v>
      </c>
      <c r="AA120">
        <v>44096.189050925925</v>
      </c>
      <c r="AB120" t="s">
        <v>1170</v>
      </c>
      <c r="AC120">
        <v>45152.406030092592</v>
      </c>
      <c r="AD120" t="s">
        <v>1153</v>
      </c>
      <c r="AE120" t="s">
        <v>1129</v>
      </c>
      <c r="AF120" t="s">
        <v>1130</v>
      </c>
      <c r="AG120" t="e">
        <v>#N/A</v>
      </c>
      <c r="AH120" t="e">
        <v>#N/A</v>
      </c>
      <c r="AI120" t="e">
        <v>#N/A</v>
      </c>
      <c r="AJ120">
        <v>551137959006</v>
      </c>
      <c r="AK120" t="e">
        <v>#N/A</v>
      </c>
      <c r="AM120" t="s">
        <v>1276</v>
      </c>
      <c r="AN120" t="s">
        <v>1131</v>
      </c>
      <c r="AO120">
        <v>10252140155</v>
      </c>
      <c r="AP120" t="e">
        <v>#N/A</v>
      </c>
      <c r="AQ120">
        <v>7529006</v>
      </c>
      <c r="AR120" t="s">
        <v>2659</v>
      </c>
      <c r="AS120" t="e">
        <v>#N/A</v>
      </c>
      <c r="AT120">
        <v>45164.982060185182</v>
      </c>
      <c r="AU120" t="e">
        <v>#N/A</v>
      </c>
      <c r="AV120">
        <v>10252140155</v>
      </c>
      <c r="AY120" t="e">
        <v>#N/A</v>
      </c>
      <c r="AZ120">
        <v>10252140155</v>
      </c>
      <c r="BA120" t="s">
        <v>1132</v>
      </c>
      <c r="BB120" t="s">
        <v>1132</v>
      </c>
      <c r="BC120">
        <v>45164.982060185182</v>
      </c>
      <c r="BD120" t="e">
        <v>#N/A</v>
      </c>
      <c r="BE120" t="s">
        <v>1166</v>
      </c>
      <c r="BF120" t="s">
        <v>901</v>
      </c>
      <c r="BG120" t="e">
        <v>#N/A</v>
      </c>
      <c r="BH120" t="e">
        <v>#N/A</v>
      </c>
      <c r="BJ120">
        <f>VLOOKUP(F120,'DLS atual'!A:V,22,0)</f>
        <v>0</v>
      </c>
      <c r="BM120">
        <f>VLOOKUP(F120,'DLS atual'!A:C,3,0)</f>
        <v>10252140155</v>
      </c>
      <c r="BN120">
        <f>VLOOKUP(F120,'DLS atual'!A:B,2,0)</f>
        <v>11378</v>
      </c>
      <c r="BO120">
        <f>VLOOKUP(F120,'UCC User List'!D:D,1,0)</f>
        <v>551137959006</v>
      </c>
    </row>
    <row r="121" spans="1:67" hidden="1" x14ac:dyDescent="0.3">
      <c r="A121" t="s">
        <v>1138</v>
      </c>
      <c r="B121" t="s">
        <v>2671</v>
      </c>
      <c r="C121">
        <v>7529038</v>
      </c>
      <c r="D121">
        <v>752</v>
      </c>
      <c r="E121">
        <v>9038</v>
      </c>
      <c r="F121" s="127">
        <v>551137959038</v>
      </c>
      <c r="G121">
        <v>55113795</v>
      </c>
      <c r="H121" t="s">
        <v>403</v>
      </c>
      <c r="I121" t="s">
        <v>403</v>
      </c>
      <c r="J121" t="e">
        <v>#N/A</v>
      </c>
      <c r="K121" t="s">
        <v>1140</v>
      </c>
      <c r="L121">
        <v>10252140159</v>
      </c>
      <c r="M121" t="s">
        <v>1119</v>
      </c>
      <c r="N121">
        <v>1137959038</v>
      </c>
      <c r="O121" t="s">
        <v>1120</v>
      </c>
      <c r="P121" t="s">
        <v>2672</v>
      </c>
      <c r="Q121" t="s">
        <v>1276</v>
      </c>
      <c r="R121" t="s">
        <v>1122</v>
      </c>
      <c r="S121" t="b">
        <v>1</v>
      </c>
      <c r="T121" t="b">
        <v>0</v>
      </c>
      <c r="U121" t="s">
        <v>1143</v>
      </c>
      <c r="V121" t="b">
        <v>0</v>
      </c>
      <c r="W121" t="e">
        <v>#N/A</v>
      </c>
      <c r="X121" t="e">
        <v>#N/A</v>
      </c>
      <c r="Y121" t="s">
        <v>2672</v>
      </c>
      <c r="Z121" t="s">
        <v>1126</v>
      </c>
      <c r="AA121">
        <v>44096.189085648148</v>
      </c>
      <c r="AB121" t="s">
        <v>1170</v>
      </c>
      <c r="AC121">
        <v>45120.330300925925</v>
      </c>
      <c r="AD121" t="s">
        <v>1153</v>
      </c>
      <c r="AE121" t="s">
        <v>1129</v>
      </c>
      <c r="AF121" t="s">
        <v>1130</v>
      </c>
      <c r="AG121" t="e">
        <v>#N/A</v>
      </c>
      <c r="AH121" t="e">
        <v>#N/A</v>
      </c>
      <c r="AI121" t="e">
        <v>#N/A</v>
      </c>
      <c r="AJ121">
        <v>551137959038</v>
      </c>
      <c r="AK121" t="e">
        <v>#N/A</v>
      </c>
      <c r="AM121" t="s">
        <v>1276</v>
      </c>
      <c r="AN121" t="s">
        <v>1131</v>
      </c>
      <c r="AO121">
        <v>10252140159</v>
      </c>
      <c r="AP121" t="e">
        <v>#N/A</v>
      </c>
      <c r="AQ121">
        <v>7529038</v>
      </c>
      <c r="AR121" t="s">
        <v>2671</v>
      </c>
      <c r="AS121" t="e">
        <v>#N/A</v>
      </c>
      <c r="AT121">
        <v>45164.981157407405</v>
      </c>
      <c r="AU121" t="e">
        <v>#N/A</v>
      </c>
      <c r="AV121">
        <v>10252140159</v>
      </c>
      <c r="AY121" t="e">
        <v>#N/A</v>
      </c>
      <c r="AZ121">
        <v>10252140159</v>
      </c>
      <c r="BA121" t="s">
        <v>1132</v>
      </c>
      <c r="BB121" t="s">
        <v>1132</v>
      </c>
      <c r="BC121">
        <v>45164.981157407405</v>
      </c>
      <c r="BD121" t="e">
        <v>#N/A</v>
      </c>
      <c r="BE121" t="s">
        <v>1138</v>
      </c>
      <c r="BF121" t="s">
        <v>901</v>
      </c>
      <c r="BG121" t="e">
        <v>#N/A</v>
      </c>
      <c r="BH121" t="e">
        <v>#N/A</v>
      </c>
      <c r="BJ121">
        <f>VLOOKUP(F121,'DLS atual'!A:V,22,0)</f>
        <v>0</v>
      </c>
      <c r="BM121">
        <f>VLOOKUP(F121,'DLS atual'!A:C,3,0)</f>
        <v>10252140159</v>
      </c>
      <c r="BN121">
        <f>VLOOKUP(F121,'DLS atual'!A:B,2,0)</f>
        <v>11382</v>
      </c>
      <c r="BO121">
        <f>VLOOKUP(F121,'UCC User List'!D:D,1,0)</f>
        <v>551137959038</v>
      </c>
    </row>
    <row r="122" spans="1:67" x14ac:dyDescent="0.3">
      <c r="BK122" s="129"/>
    </row>
    <row r="123" spans="1:67" x14ac:dyDescent="0.3">
      <c r="BK123" s="129"/>
    </row>
    <row r="124" spans="1:67" x14ac:dyDescent="0.3">
      <c r="BK124" s="129"/>
    </row>
    <row r="125" spans="1:67" x14ac:dyDescent="0.3">
      <c r="BK125" s="129"/>
    </row>
    <row r="126" spans="1:67" x14ac:dyDescent="0.3">
      <c r="BK126" s="129"/>
    </row>
    <row r="127" spans="1:67" x14ac:dyDescent="0.3">
      <c r="BK127" s="129"/>
    </row>
    <row r="128" spans="1:67" x14ac:dyDescent="0.3">
      <c r="BK128" s="129"/>
    </row>
    <row r="129" spans="63:63" x14ac:dyDescent="0.3">
      <c r="BK129" s="129"/>
    </row>
    <row r="130" spans="63:63" x14ac:dyDescent="0.3">
      <c r="BK130" s="129"/>
    </row>
    <row r="131" spans="63:63" x14ac:dyDescent="0.3">
      <c r="BK131" s="129"/>
    </row>
    <row r="132" spans="63:63" x14ac:dyDescent="0.3">
      <c r="BK132" s="129"/>
    </row>
    <row r="133" spans="63:63" x14ac:dyDescent="0.3">
      <c r="BK133" s="129"/>
    </row>
    <row r="134" spans="63:63" x14ac:dyDescent="0.3">
      <c r="BK134" s="129"/>
    </row>
    <row r="135" spans="63:63" x14ac:dyDescent="0.3">
      <c r="BK135" s="129"/>
    </row>
    <row r="136" spans="63:63" x14ac:dyDescent="0.3">
      <c r="BK136" s="129"/>
    </row>
    <row r="137" spans="63:63" x14ac:dyDescent="0.3">
      <c r="BK137" s="129"/>
    </row>
    <row r="138" spans="63:63" x14ac:dyDescent="0.3">
      <c r="BK138" s="129"/>
    </row>
    <row r="139" spans="63:63" x14ac:dyDescent="0.3">
      <c r="BK139" s="129"/>
    </row>
    <row r="140" spans="63:63" x14ac:dyDescent="0.3">
      <c r="BK140" s="129"/>
    </row>
    <row r="141" spans="63:63" x14ac:dyDescent="0.3">
      <c r="BK141" s="129"/>
    </row>
    <row r="142" spans="63:63" x14ac:dyDescent="0.3">
      <c r="BK142" s="129"/>
    </row>
    <row r="143" spans="63:63" x14ac:dyDescent="0.3">
      <c r="BK143" s="129"/>
    </row>
    <row r="144" spans="63:63" x14ac:dyDescent="0.3">
      <c r="BK144" s="129"/>
    </row>
    <row r="145" spans="63:63" x14ac:dyDescent="0.3">
      <c r="BK145" s="129"/>
    </row>
    <row r="146" spans="63:63" x14ac:dyDescent="0.3">
      <c r="BK146" s="129"/>
    </row>
    <row r="147" spans="63:63" x14ac:dyDescent="0.3">
      <c r="BK147" s="129"/>
    </row>
    <row r="148" spans="63:63" x14ac:dyDescent="0.3">
      <c r="BK148" s="129"/>
    </row>
    <row r="149" spans="63:63" x14ac:dyDescent="0.3">
      <c r="BK149" s="129"/>
    </row>
    <row r="150" spans="63:63" x14ac:dyDescent="0.3">
      <c r="BK150" s="129"/>
    </row>
    <row r="151" spans="63:63" x14ac:dyDescent="0.3">
      <c r="BK151" s="129"/>
    </row>
    <row r="152" spans="63:63" x14ac:dyDescent="0.3">
      <c r="BK152" s="129"/>
    </row>
    <row r="153" spans="63:63" x14ac:dyDescent="0.3">
      <c r="BK153" s="129"/>
    </row>
    <row r="154" spans="63:63" x14ac:dyDescent="0.3">
      <c r="BK154" s="129"/>
    </row>
    <row r="155" spans="63:63" x14ac:dyDescent="0.3">
      <c r="BK155" s="129"/>
    </row>
    <row r="156" spans="63:63" x14ac:dyDescent="0.3">
      <c r="BK156" s="129"/>
    </row>
    <row r="157" spans="63:63" x14ac:dyDescent="0.3">
      <c r="BK157" s="129"/>
    </row>
    <row r="158" spans="63:63" x14ac:dyDescent="0.3">
      <c r="BK158" s="129"/>
    </row>
    <row r="159" spans="63:63" x14ac:dyDescent="0.3">
      <c r="BK159" s="129"/>
    </row>
    <row r="160" spans="63:63" x14ac:dyDescent="0.3">
      <c r="BK160" s="129"/>
    </row>
    <row r="161" spans="63:63" x14ac:dyDescent="0.3">
      <c r="BK161" s="129"/>
    </row>
    <row r="162" spans="63:63" x14ac:dyDescent="0.3">
      <c r="BK162" s="129"/>
    </row>
    <row r="163" spans="63:63" x14ac:dyDescent="0.3">
      <c r="BK163" s="129"/>
    </row>
    <row r="164" spans="63:63" x14ac:dyDescent="0.3">
      <c r="BK164" s="129"/>
    </row>
    <row r="165" spans="63:63" x14ac:dyDescent="0.3">
      <c r="BK165" s="129"/>
    </row>
    <row r="166" spans="63:63" x14ac:dyDescent="0.3">
      <c r="BK166" s="129"/>
    </row>
    <row r="167" spans="63:63" x14ac:dyDescent="0.3">
      <c r="BK167" s="129"/>
    </row>
    <row r="168" spans="63:63" x14ac:dyDescent="0.3">
      <c r="BK168" s="129"/>
    </row>
    <row r="169" spans="63:63" x14ac:dyDescent="0.3">
      <c r="BK169" s="129"/>
    </row>
    <row r="170" spans="63:63" x14ac:dyDescent="0.3">
      <c r="BK170" s="129"/>
    </row>
    <row r="171" spans="63:63" x14ac:dyDescent="0.3">
      <c r="BK171" s="129"/>
    </row>
    <row r="172" spans="63:63" x14ac:dyDescent="0.3">
      <c r="BK172" s="129"/>
    </row>
    <row r="173" spans="63:63" x14ac:dyDescent="0.3">
      <c r="BK173" s="129"/>
    </row>
    <row r="174" spans="63:63" x14ac:dyDescent="0.3">
      <c r="BK174" s="129"/>
    </row>
    <row r="175" spans="63:63" x14ac:dyDescent="0.3">
      <c r="BK175" s="129"/>
    </row>
    <row r="176" spans="63:63" x14ac:dyDescent="0.3">
      <c r="BK176" s="129"/>
    </row>
    <row r="177" spans="1:63" x14ac:dyDescent="0.3">
      <c r="A177" s="129"/>
      <c r="B177" s="129"/>
      <c r="C177" s="129"/>
      <c r="D177" s="129"/>
      <c r="E177" s="129"/>
      <c r="F177" s="129"/>
      <c r="G177" s="126"/>
      <c r="H177" s="129"/>
      <c r="I177" s="129"/>
      <c r="J177" s="129"/>
      <c r="K177" s="129"/>
      <c r="L177" s="129"/>
      <c r="M177" s="129"/>
      <c r="N177" s="129"/>
      <c r="O177" s="126"/>
      <c r="P177" s="129"/>
      <c r="Q177" s="129"/>
      <c r="R177" s="129"/>
      <c r="S177" s="129"/>
      <c r="T177" s="129"/>
      <c r="U177" s="129"/>
      <c r="V177" s="129"/>
      <c r="W177" s="129"/>
      <c r="X177" s="129"/>
      <c r="Y177" s="129"/>
      <c r="Z177" s="129"/>
      <c r="AA177" s="129"/>
      <c r="AB177" s="132"/>
      <c r="AC177" s="129"/>
      <c r="AD177" s="132"/>
      <c r="AE177" s="129"/>
      <c r="AF177" s="129"/>
      <c r="AG177" s="129"/>
      <c r="AH177" s="129"/>
      <c r="AI177" s="129"/>
      <c r="AJ177" s="129"/>
      <c r="AK177" s="126"/>
      <c r="AL177" s="129"/>
      <c r="AM177" s="129"/>
      <c r="AN177" s="129"/>
      <c r="AO177" s="129"/>
      <c r="AP177" s="129"/>
      <c r="AQ177" s="129"/>
      <c r="AR177" s="129"/>
      <c r="AS177" s="129"/>
      <c r="AT177" s="129"/>
      <c r="AU177" s="132"/>
      <c r="AV177" s="132"/>
      <c r="AW177" s="129"/>
      <c r="AX177" s="129"/>
      <c r="AY177" s="129"/>
      <c r="AZ177" s="129"/>
      <c r="BA177" s="129"/>
      <c r="BB177" s="129"/>
      <c r="BC177" s="132"/>
      <c r="BD177" s="132"/>
      <c r="BE177" s="129"/>
      <c r="BF177" s="129"/>
      <c r="BG177" s="129"/>
      <c r="BH177" s="129"/>
      <c r="BI177" s="129"/>
      <c r="BK177" s="129"/>
    </row>
    <row r="178" spans="1:63" x14ac:dyDescent="0.3">
      <c r="BK178" s="129"/>
    </row>
    <row r="179" spans="1:63" x14ac:dyDescent="0.3">
      <c r="BK179" s="129"/>
    </row>
    <row r="180" spans="1:63" x14ac:dyDescent="0.3">
      <c r="BK180" s="129"/>
    </row>
    <row r="181" spans="1:63" x14ac:dyDescent="0.3">
      <c r="BK181" s="129"/>
    </row>
    <row r="182" spans="1:63" x14ac:dyDescent="0.3">
      <c r="BK182" s="129"/>
    </row>
    <row r="183" spans="1:63" x14ac:dyDescent="0.3">
      <c r="BK183" s="129"/>
    </row>
    <row r="184" spans="1:63" x14ac:dyDescent="0.3">
      <c r="BK184" s="129"/>
    </row>
    <row r="185" spans="1:63" x14ac:dyDescent="0.3">
      <c r="BK185" s="129"/>
    </row>
    <row r="186" spans="1:63" x14ac:dyDescent="0.3">
      <c r="BK186" s="129"/>
    </row>
    <row r="187" spans="1:63" x14ac:dyDescent="0.3">
      <c r="BK187" s="129"/>
    </row>
    <row r="188" spans="1:63" x14ac:dyDescent="0.3">
      <c r="BK188" s="129"/>
    </row>
    <row r="189" spans="1:63" x14ac:dyDescent="0.3">
      <c r="BK189" s="129"/>
    </row>
    <row r="190" spans="1:63" x14ac:dyDescent="0.3">
      <c r="BK190" s="129"/>
    </row>
    <row r="191" spans="1:63" x14ac:dyDescent="0.3">
      <c r="BK191" s="129"/>
    </row>
    <row r="192" spans="1:63" x14ac:dyDescent="0.3">
      <c r="BK192" s="129"/>
    </row>
    <row r="193" spans="63:63" x14ac:dyDescent="0.3">
      <c r="BK193" s="129"/>
    </row>
    <row r="194" spans="63:63" x14ac:dyDescent="0.3">
      <c r="BK194" s="129"/>
    </row>
    <row r="195" spans="63:63" x14ac:dyDescent="0.3">
      <c r="BK195" s="129"/>
    </row>
    <row r="196" spans="63:63" x14ac:dyDescent="0.3">
      <c r="BK196" s="129"/>
    </row>
    <row r="197" spans="63:63" x14ac:dyDescent="0.3">
      <c r="BK197" s="129"/>
    </row>
    <row r="198" spans="63:63" x14ac:dyDescent="0.3">
      <c r="BK198" s="129"/>
    </row>
    <row r="199" spans="63:63" x14ac:dyDescent="0.3">
      <c r="BK199" s="129"/>
    </row>
    <row r="200" spans="63:63" x14ac:dyDescent="0.3">
      <c r="BK200" s="129"/>
    </row>
    <row r="201" spans="63:63" x14ac:dyDescent="0.3">
      <c r="BK201" s="129"/>
    </row>
    <row r="202" spans="63:63" x14ac:dyDescent="0.3">
      <c r="BK202" s="129"/>
    </row>
    <row r="203" spans="63:63" x14ac:dyDescent="0.3">
      <c r="BK203" s="129"/>
    </row>
    <row r="204" spans="63:63" x14ac:dyDescent="0.3">
      <c r="BK204" s="129"/>
    </row>
    <row r="205" spans="63:63" x14ac:dyDescent="0.3">
      <c r="BK205" s="129"/>
    </row>
    <row r="206" spans="63:63" x14ac:dyDescent="0.3">
      <c r="BK206" s="129"/>
    </row>
    <row r="207" spans="63:63" x14ac:dyDescent="0.3">
      <c r="BK207" s="129"/>
    </row>
    <row r="208" spans="63:63" x14ac:dyDescent="0.3">
      <c r="BK208" s="129"/>
    </row>
    <row r="209" spans="63:63" x14ac:dyDescent="0.3">
      <c r="BK209" s="129"/>
    </row>
    <row r="210" spans="63:63" x14ac:dyDescent="0.3">
      <c r="BK210" s="129"/>
    </row>
    <row r="211" spans="63:63" x14ac:dyDescent="0.3">
      <c r="BK211" s="129"/>
    </row>
    <row r="212" spans="63:63" x14ac:dyDescent="0.3">
      <c r="BK212" s="129"/>
    </row>
    <row r="213" spans="63:63" x14ac:dyDescent="0.3">
      <c r="BK213" s="129"/>
    </row>
    <row r="214" spans="63:63" x14ac:dyDescent="0.3">
      <c r="BK214" s="129"/>
    </row>
    <row r="215" spans="63:63" x14ac:dyDescent="0.3">
      <c r="BK215" s="129"/>
    </row>
    <row r="216" spans="63:63" x14ac:dyDescent="0.3">
      <c r="BK216" s="129"/>
    </row>
    <row r="217" spans="63:63" x14ac:dyDescent="0.3">
      <c r="BK217" s="129"/>
    </row>
    <row r="218" spans="63:63" x14ac:dyDescent="0.3">
      <c r="BK218" s="129"/>
    </row>
    <row r="219" spans="63:63" x14ac:dyDescent="0.3">
      <c r="BK219" s="129"/>
    </row>
    <row r="220" spans="63:63" x14ac:dyDescent="0.3">
      <c r="BK220" s="129"/>
    </row>
    <row r="221" spans="63:63" x14ac:dyDescent="0.3">
      <c r="BK221" s="129"/>
    </row>
    <row r="222" spans="63:63" x14ac:dyDescent="0.3">
      <c r="BK222" s="129"/>
    </row>
    <row r="223" spans="63:63" x14ac:dyDescent="0.3">
      <c r="BK223" s="129"/>
    </row>
    <row r="224" spans="63:63" x14ac:dyDescent="0.3">
      <c r="BK224" s="129"/>
    </row>
    <row r="225" spans="1:63" x14ac:dyDescent="0.3">
      <c r="BK225" s="129"/>
    </row>
    <row r="226" spans="1:63" x14ac:dyDescent="0.3">
      <c r="A226" s="129"/>
      <c r="B226" s="129"/>
      <c r="C226" s="129"/>
      <c r="D226" s="129"/>
      <c r="E226" s="129"/>
      <c r="F226" s="129"/>
      <c r="G226" s="126"/>
      <c r="H226" s="129"/>
      <c r="I226" s="129"/>
      <c r="J226" s="129"/>
      <c r="K226" s="129"/>
      <c r="L226" s="129"/>
      <c r="M226" s="129"/>
      <c r="N226" s="129"/>
      <c r="O226" s="126"/>
      <c r="P226" s="129"/>
      <c r="Q226" s="129"/>
      <c r="R226" s="129"/>
      <c r="S226" s="129"/>
      <c r="T226" s="129"/>
      <c r="U226" s="129"/>
      <c r="V226" s="129"/>
      <c r="W226" s="129"/>
      <c r="X226" s="129"/>
      <c r="Y226" s="129"/>
      <c r="Z226" s="129"/>
      <c r="AA226" s="129"/>
      <c r="AB226" s="132"/>
      <c r="AC226" s="129"/>
      <c r="AD226" s="132"/>
      <c r="AE226" s="129"/>
      <c r="AF226" s="129"/>
      <c r="AG226" s="129"/>
      <c r="AH226" s="129"/>
      <c r="AI226" s="129"/>
      <c r="AJ226" s="129"/>
      <c r="AK226" s="126"/>
      <c r="AL226" s="129"/>
      <c r="AM226" s="129"/>
      <c r="AN226" s="129"/>
      <c r="AO226" s="129"/>
      <c r="AP226" s="129"/>
      <c r="AQ226" s="129"/>
      <c r="AR226" s="129"/>
      <c r="AS226" s="129"/>
      <c r="AT226" s="129"/>
      <c r="AU226" s="132"/>
      <c r="AV226" s="132"/>
      <c r="AW226" s="129"/>
      <c r="AX226" s="129"/>
      <c r="AY226" s="129"/>
      <c r="AZ226" s="129"/>
      <c r="BA226" s="129"/>
      <c r="BB226" s="129"/>
      <c r="BC226" s="132"/>
      <c r="BD226" s="132"/>
      <c r="BE226" s="129"/>
      <c r="BF226" s="129"/>
      <c r="BG226" s="129"/>
      <c r="BH226" s="129"/>
      <c r="BI226" s="129"/>
      <c r="BK226" s="129"/>
    </row>
    <row r="227" spans="1:63" x14ac:dyDescent="0.3">
      <c r="A227" s="129"/>
      <c r="B227" s="129"/>
      <c r="C227" s="129"/>
      <c r="D227" s="129"/>
      <c r="E227" s="129"/>
      <c r="F227" s="129"/>
      <c r="G227" s="126"/>
      <c r="H227" s="129"/>
      <c r="I227" s="129"/>
      <c r="J227" s="129"/>
      <c r="K227" s="129"/>
      <c r="L227" s="129"/>
      <c r="M227" s="129"/>
      <c r="N227" s="129"/>
      <c r="O227" s="126"/>
      <c r="P227" s="129"/>
      <c r="Q227" s="129"/>
      <c r="R227" s="129"/>
      <c r="S227" s="129"/>
      <c r="T227" s="129"/>
      <c r="U227" s="129"/>
      <c r="V227" s="129"/>
      <c r="W227" s="129"/>
      <c r="X227" s="129"/>
      <c r="Y227" s="129"/>
      <c r="Z227" s="129"/>
      <c r="AA227" s="129"/>
      <c r="AB227" s="132"/>
      <c r="AC227" s="129"/>
      <c r="AD227" s="132"/>
      <c r="AE227" s="129"/>
      <c r="AF227" s="129"/>
      <c r="AG227" s="129"/>
      <c r="AH227" s="129"/>
      <c r="AI227" s="129"/>
      <c r="AJ227" s="129"/>
      <c r="AK227" s="126"/>
      <c r="AL227" s="129"/>
      <c r="AM227" s="129"/>
      <c r="AN227" s="129"/>
      <c r="AO227" s="129"/>
      <c r="AP227" s="129"/>
      <c r="AQ227" s="129"/>
      <c r="AR227" s="129"/>
      <c r="AS227" s="129"/>
      <c r="AT227" s="129"/>
      <c r="AU227" s="132"/>
      <c r="AV227" s="132"/>
      <c r="AW227" s="129"/>
      <c r="AX227" s="129"/>
      <c r="AY227" s="129"/>
      <c r="AZ227" s="129"/>
      <c r="BA227" s="129"/>
      <c r="BB227" s="129"/>
      <c r="BC227" s="132"/>
      <c r="BD227" s="132"/>
      <c r="BE227" s="129"/>
      <c r="BF227" s="1"/>
      <c r="BG227" s="129"/>
      <c r="BH227" s="129"/>
      <c r="BI227" s="129"/>
      <c r="BK227" s="129"/>
    </row>
    <row r="228" spans="1:63" x14ac:dyDescent="0.3">
      <c r="A228" s="129"/>
      <c r="B228" s="129"/>
      <c r="C228" s="129"/>
      <c r="D228" s="129"/>
      <c r="E228" s="129"/>
      <c r="F228" s="129"/>
      <c r="G228" s="126"/>
      <c r="H228" s="129"/>
      <c r="I228" s="129"/>
      <c r="J228" s="129"/>
      <c r="K228" s="129"/>
      <c r="L228" s="129"/>
      <c r="M228" s="129"/>
      <c r="N228" s="129"/>
      <c r="O228" s="126"/>
      <c r="P228" s="129"/>
      <c r="Q228" s="129"/>
      <c r="R228" s="129"/>
      <c r="S228" s="129"/>
      <c r="T228" s="129"/>
      <c r="U228" s="129"/>
      <c r="V228" s="129"/>
      <c r="W228" s="129"/>
      <c r="X228" s="129"/>
      <c r="Y228" s="129"/>
      <c r="Z228" s="129"/>
      <c r="AA228" s="129"/>
      <c r="AB228" s="132"/>
      <c r="AC228" s="129"/>
      <c r="AD228" s="132"/>
      <c r="AE228" s="129"/>
      <c r="AF228" s="129"/>
      <c r="AG228" s="129"/>
      <c r="AH228" s="129"/>
      <c r="AI228" s="129"/>
      <c r="AJ228" s="129"/>
      <c r="AK228" s="126"/>
      <c r="AL228" s="129"/>
      <c r="AM228" s="129"/>
      <c r="AN228" s="129"/>
      <c r="AO228" s="129"/>
      <c r="AP228" s="129"/>
      <c r="AQ228" s="129"/>
      <c r="AR228" s="129"/>
      <c r="AS228" s="129"/>
      <c r="AT228" s="129"/>
      <c r="AU228" s="132"/>
      <c r="AV228" s="132"/>
      <c r="AW228" s="129"/>
      <c r="AX228" s="129"/>
      <c r="AY228" s="129"/>
      <c r="AZ228" s="129"/>
      <c r="BA228" s="129"/>
      <c r="BB228" s="129"/>
      <c r="BC228" s="132"/>
      <c r="BD228" s="132"/>
      <c r="BE228" s="129"/>
      <c r="BF228" s="1"/>
      <c r="BG228" s="129"/>
      <c r="BH228" s="129"/>
      <c r="BI228" s="129"/>
      <c r="BK228" s="129"/>
    </row>
    <row r="229" spans="1:63" x14ac:dyDescent="0.3">
      <c r="A229" s="129"/>
      <c r="B229" s="129"/>
      <c r="C229" s="129"/>
      <c r="D229" s="129"/>
      <c r="E229" s="129"/>
      <c r="F229" s="129"/>
      <c r="G229" s="126"/>
      <c r="H229" s="129"/>
      <c r="I229" s="129"/>
      <c r="J229" s="129"/>
      <c r="K229" s="129"/>
      <c r="L229" s="129"/>
      <c r="M229" s="129"/>
      <c r="N229" s="129"/>
      <c r="O229" s="126"/>
      <c r="P229" s="129"/>
      <c r="Q229" s="129"/>
      <c r="R229" s="129"/>
      <c r="S229" s="129"/>
      <c r="T229" s="129"/>
      <c r="U229" s="129"/>
      <c r="V229" s="129"/>
      <c r="W229" s="129"/>
      <c r="X229" s="129"/>
      <c r="Y229" s="129"/>
      <c r="Z229" s="129"/>
      <c r="AA229" s="129"/>
      <c r="AB229" s="132"/>
      <c r="AC229" s="129"/>
      <c r="AD229" s="132"/>
      <c r="AE229" s="129"/>
      <c r="AF229" s="129"/>
      <c r="AG229" s="129"/>
      <c r="AH229" s="129"/>
      <c r="AI229" s="129"/>
      <c r="AJ229" s="129"/>
      <c r="AK229" s="126"/>
      <c r="AL229" s="129"/>
      <c r="AM229" s="129"/>
      <c r="AN229" s="129"/>
      <c r="AO229" s="129"/>
      <c r="AP229" s="129"/>
      <c r="AQ229" s="129"/>
      <c r="AR229" s="129"/>
      <c r="AS229" s="129"/>
      <c r="AT229" s="129"/>
      <c r="AU229" s="132"/>
      <c r="AV229" s="132"/>
      <c r="AW229" s="129"/>
      <c r="AX229" s="129"/>
      <c r="AY229" s="129"/>
      <c r="AZ229" s="129"/>
      <c r="BA229" s="129"/>
      <c r="BB229" s="129"/>
      <c r="BC229" s="132"/>
      <c r="BD229" s="132"/>
      <c r="BE229" s="129"/>
      <c r="BF229" s="129"/>
      <c r="BG229" s="129"/>
      <c r="BH229" s="129"/>
      <c r="BI229" s="129"/>
      <c r="BK229" s="129"/>
    </row>
    <row r="230" spans="1:63" x14ac:dyDescent="0.3">
      <c r="A230" s="129"/>
      <c r="B230" s="129"/>
      <c r="C230" s="129"/>
      <c r="D230" s="129"/>
      <c r="E230" s="129"/>
      <c r="F230" s="129"/>
      <c r="G230" s="126"/>
      <c r="H230" s="129"/>
      <c r="I230" s="129"/>
      <c r="J230" s="129"/>
      <c r="K230" s="129"/>
      <c r="L230" s="129"/>
      <c r="M230" s="129"/>
      <c r="N230" s="129"/>
      <c r="O230" s="126"/>
      <c r="P230" s="129"/>
      <c r="Q230" s="129"/>
      <c r="R230" s="129"/>
      <c r="S230" s="129"/>
      <c r="T230" s="129"/>
      <c r="U230" s="129"/>
      <c r="V230" s="129"/>
      <c r="W230" s="129"/>
      <c r="X230" s="129"/>
      <c r="Y230" s="129"/>
      <c r="Z230" s="129"/>
      <c r="AA230" s="129"/>
      <c r="AB230" s="132"/>
      <c r="AC230" s="129"/>
      <c r="AD230" s="132"/>
      <c r="AE230" s="129"/>
      <c r="AF230" s="129"/>
      <c r="AG230" s="129"/>
      <c r="AH230" s="129"/>
      <c r="AI230" s="129"/>
      <c r="AJ230" s="129"/>
      <c r="AK230" s="126"/>
      <c r="AL230" s="129"/>
      <c r="AM230" s="129"/>
      <c r="AN230" s="129"/>
      <c r="AO230" s="129"/>
      <c r="AP230" s="129"/>
      <c r="AQ230" s="129"/>
      <c r="AR230" s="129"/>
      <c r="AS230" s="129"/>
      <c r="AT230" s="129"/>
      <c r="AU230" s="132"/>
      <c r="AV230" s="132"/>
      <c r="AW230" s="129"/>
      <c r="AX230" s="129"/>
      <c r="AY230" s="129"/>
      <c r="AZ230" s="129"/>
      <c r="BA230" s="129"/>
      <c r="BB230" s="129"/>
      <c r="BC230" s="132"/>
      <c r="BD230" s="132"/>
      <c r="BE230" s="129"/>
      <c r="BF230" s="129"/>
      <c r="BG230" s="129"/>
      <c r="BH230" s="129"/>
      <c r="BI230" s="129"/>
      <c r="BK230" s="129"/>
    </row>
    <row r="231" spans="1:63" x14ac:dyDescent="0.3">
      <c r="A231" s="129"/>
      <c r="B231" s="129"/>
      <c r="C231" s="129"/>
      <c r="D231" s="129"/>
      <c r="E231" s="129"/>
      <c r="F231" s="129"/>
      <c r="G231" s="126"/>
      <c r="H231" s="129"/>
      <c r="I231" s="129"/>
      <c r="J231" s="129"/>
      <c r="K231" s="129"/>
      <c r="L231" s="129"/>
      <c r="M231" s="129"/>
      <c r="N231" s="129"/>
      <c r="O231" s="126"/>
      <c r="P231" s="129"/>
      <c r="Q231" s="129"/>
      <c r="R231" s="129"/>
      <c r="S231" s="129"/>
      <c r="T231" s="129"/>
      <c r="U231" s="129"/>
      <c r="V231" s="129"/>
      <c r="W231" s="129"/>
      <c r="X231" s="129"/>
      <c r="Y231" s="129"/>
      <c r="Z231" s="129"/>
      <c r="AA231" s="129"/>
      <c r="AB231" s="132"/>
      <c r="AC231" s="129"/>
      <c r="AD231" s="132"/>
      <c r="AE231" s="129"/>
      <c r="AF231" s="129"/>
      <c r="AG231" s="129"/>
      <c r="AH231" s="129"/>
      <c r="AI231" s="129"/>
      <c r="AJ231" s="129"/>
      <c r="AK231" s="126"/>
      <c r="AL231" s="129"/>
      <c r="AM231" s="129"/>
      <c r="AN231" s="129"/>
      <c r="AO231" s="129"/>
      <c r="AP231" s="129"/>
      <c r="AQ231" s="129"/>
      <c r="AR231" s="129"/>
      <c r="AS231" s="129"/>
      <c r="AT231" s="129"/>
      <c r="AU231" s="132"/>
      <c r="AV231" s="132"/>
      <c r="AW231" s="129"/>
      <c r="AX231" s="129"/>
      <c r="AY231" s="129"/>
      <c r="AZ231" s="129"/>
      <c r="BA231" s="129"/>
      <c r="BB231" s="129"/>
      <c r="BC231" s="132"/>
      <c r="BD231" s="132"/>
      <c r="BE231" s="129"/>
      <c r="BF231" s="129"/>
      <c r="BG231" s="129"/>
      <c r="BH231" s="129"/>
      <c r="BI231" s="129"/>
      <c r="BK231" s="129"/>
    </row>
    <row r="232" spans="1:63" x14ac:dyDescent="0.3">
      <c r="A232" s="129"/>
      <c r="B232" s="129"/>
      <c r="C232" s="129"/>
      <c r="D232" s="129"/>
      <c r="E232" s="129"/>
      <c r="F232" s="129"/>
      <c r="G232" s="126"/>
      <c r="H232" s="129"/>
      <c r="I232" s="129"/>
      <c r="J232" s="129"/>
      <c r="K232" s="129"/>
      <c r="L232" s="129"/>
      <c r="M232" s="129"/>
      <c r="N232" s="129"/>
      <c r="O232" s="126"/>
      <c r="P232" s="129"/>
      <c r="Q232" s="129"/>
      <c r="R232" s="129"/>
      <c r="S232" s="129"/>
      <c r="T232" s="129"/>
      <c r="U232" s="129"/>
      <c r="V232" s="129"/>
      <c r="W232" s="129"/>
      <c r="X232" s="129"/>
      <c r="Y232" s="129"/>
      <c r="Z232" s="129"/>
      <c r="AA232" s="129"/>
      <c r="AB232" s="132"/>
      <c r="AC232" s="129"/>
      <c r="AD232" s="132"/>
      <c r="AE232" s="129"/>
      <c r="AF232" s="129"/>
      <c r="AG232" s="129"/>
      <c r="AH232" s="129"/>
      <c r="AI232" s="129"/>
      <c r="AJ232" s="129"/>
      <c r="AK232" s="126"/>
      <c r="AL232" s="129"/>
      <c r="AM232" s="129"/>
      <c r="AN232" s="129"/>
      <c r="AO232" s="129"/>
      <c r="AP232" s="129"/>
      <c r="AQ232" s="129"/>
      <c r="AR232" s="129"/>
      <c r="AS232" s="129"/>
      <c r="AT232" s="129"/>
      <c r="AU232" s="132"/>
      <c r="AV232" s="132"/>
      <c r="AW232" s="129"/>
      <c r="AX232" s="129"/>
      <c r="AY232" s="129"/>
      <c r="AZ232" s="129"/>
      <c r="BA232" s="129"/>
      <c r="BB232" s="129"/>
      <c r="BC232" s="132"/>
      <c r="BD232" s="132"/>
      <c r="BE232" s="129"/>
      <c r="BF232" s="129"/>
      <c r="BG232" s="129"/>
      <c r="BH232" s="129"/>
      <c r="BI232" s="129"/>
      <c r="BK232" s="129"/>
    </row>
    <row r="233" spans="1:63" x14ac:dyDescent="0.3">
      <c r="A233" s="129"/>
      <c r="B233" s="129"/>
      <c r="C233" s="129"/>
      <c r="D233" s="129"/>
      <c r="E233" s="129"/>
      <c r="F233" s="129"/>
      <c r="G233" s="126"/>
      <c r="H233" s="129"/>
      <c r="I233" s="129"/>
      <c r="J233" s="129"/>
      <c r="K233" s="129"/>
      <c r="L233" s="129"/>
      <c r="M233" s="129"/>
      <c r="N233" s="129"/>
      <c r="O233" s="126"/>
      <c r="P233" s="129"/>
      <c r="Q233" s="129"/>
      <c r="R233" s="129"/>
      <c r="S233" s="129"/>
      <c r="T233" s="129"/>
      <c r="U233" s="129"/>
      <c r="V233" s="129"/>
      <c r="W233" s="129"/>
      <c r="X233" s="129"/>
      <c r="Y233" s="129"/>
      <c r="Z233" s="129"/>
      <c r="AA233" s="129"/>
      <c r="AB233" s="132"/>
      <c r="AC233" s="129"/>
      <c r="AD233" s="132"/>
      <c r="AE233" s="129"/>
      <c r="AF233" s="129"/>
      <c r="AG233" s="129"/>
      <c r="AH233" s="129"/>
      <c r="AI233" s="129"/>
      <c r="AJ233" s="129"/>
      <c r="AK233" s="126"/>
      <c r="AL233" s="129"/>
      <c r="AM233" s="129"/>
      <c r="AN233" s="129"/>
      <c r="AO233" s="129"/>
      <c r="AP233" s="129"/>
      <c r="AQ233" s="129"/>
      <c r="AR233" s="129"/>
      <c r="AS233" s="129"/>
      <c r="AT233" s="129"/>
      <c r="AU233" s="132"/>
      <c r="AV233" s="132"/>
      <c r="AW233" s="129"/>
      <c r="AX233" s="129"/>
      <c r="AY233" s="129"/>
      <c r="AZ233" s="129"/>
      <c r="BA233" s="129"/>
      <c r="BB233" s="129"/>
      <c r="BC233" s="132"/>
      <c r="BD233" s="132"/>
      <c r="BE233" s="129"/>
      <c r="BF233" s="129"/>
      <c r="BG233" s="129"/>
      <c r="BH233" s="129"/>
      <c r="BI233" s="129"/>
      <c r="BK233" s="129"/>
    </row>
    <row r="234" spans="1:63" x14ac:dyDescent="0.3">
      <c r="A234" s="129"/>
      <c r="B234" s="129"/>
      <c r="C234" s="129"/>
      <c r="D234" s="129"/>
      <c r="E234" s="129"/>
      <c r="F234" s="129"/>
      <c r="G234" s="126"/>
      <c r="H234" s="129"/>
      <c r="I234" s="129"/>
      <c r="J234" s="129"/>
      <c r="K234" s="129"/>
      <c r="L234" s="129"/>
      <c r="M234" s="129"/>
      <c r="N234" s="129"/>
      <c r="O234" s="126"/>
      <c r="P234" s="129"/>
      <c r="Q234" s="129"/>
      <c r="R234" s="129"/>
      <c r="S234" s="129"/>
      <c r="T234" s="129"/>
      <c r="U234" s="129"/>
      <c r="V234" s="129"/>
      <c r="W234" s="129"/>
      <c r="X234" s="129"/>
      <c r="Y234" s="129"/>
      <c r="Z234" s="129"/>
      <c r="AA234" s="129"/>
      <c r="AB234" s="132"/>
      <c r="AC234" s="129"/>
      <c r="AD234" s="132"/>
      <c r="AE234" s="129"/>
      <c r="AF234" s="129"/>
      <c r="AG234" s="129"/>
      <c r="AH234" s="129"/>
      <c r="AI234" s="129"/>
      <c r="AJ234" s="129"/>
      <c r="AK234" s="126"/>
      <c r="AL234" s="129"/>
      <c r="AM234" s="129"/>
      <c r="AN234" s="129"/>
      <c r="AO234" s="129"/>
      <c r="AP234" s="129"/>
      <c r="AQ234" s="129"/>
      <c r="AR234" s="129"/>
      <c r="AS234" s="129"/>
      <c r="AT234" s="129"/>
      <c r="AU234" s="132"/>
      <c r="AV234" s="132"/>
      <c r="AW234" s="129"/>
      <c r="AX234" s="129"/>
      <c r="AY234" s="129"/>
      <c r="AZ234" s="129"/>
      <c r="BA234" s="129"/>
      <c r="BB234" s="129"/>
      <c r="BC234" s="132"/>
      <c r="BD234" s="132"/>
      <c r="BE234" s="129"/>
      <c r="BF234" s="129"/>
      <c r="BG234" s="129"/>
      <c r="BH234" s="129"/>
      <c r="BI234" s="129"/>
      <c r="BK234" s="129"/>
    </row>
    <row r="235" spans="1:63" x14ac:dyDescent="0.3">
      <c r="A235" s="129"/>
      <c r="B235" s="129"/>
      <c r="C235" s="129"/>
      <c r="D235" s="129"/>
      <c r="E235" s="129"/>
      <c r="F235" s="129"/>
      <c r="G235" s="126"/>
      <c r="H235" s="129"/>
      <c r="I235" s="129"/>
      <c r="J235" s="129"/>
      <c r="K235" s="129"/>
      <c r="L235" s="129"/>
      <c r="M235" s="129"/>
      <c r="N235" s="129"/>
      <c r="O235" s="126"/>
      <c r="P235" s="129"/>
      <c r="Q235" s="129"/>
      <c r="R235" s="129"/>
      <c r="S235" s="129"/>
      <c r="T235" s="129"/>
      <c r="U235" s="129"/>
      <c r="V235" s="129"/>
      <c r="W235" s="129"/>
      <c r="X235" s="129"/>
      <c r="Y235" s="129"/>
      <c r="Z235" s="129"/>
      <c r="AA235" s="129"/>
      <c r="AB235" s="132"/>
      <c r="AC235" s="129"/>
      <c r="AD235" s="132"/>
      <c r="AE235" s="129"/>
      <c r="AF235" s="129"/>
      <c r="AG235" s="129"/>
      <c r="AH235" s="129"/>
      <c r="AI235" s="129"/>
      <c r="AJ235" s="129"/>
      <c r="AK235" s="126"/>
      <c r="AL235" s="129"/>
      <c r="AM235" s="129"/>
      <c r="AN235" s="129"/>
      <c r="AO235" s="129"/>
      <c r="AP235" s="129"/>
      <c r="AQ235" s="129"/>
      <c r="AR235" s="129"/>
      <c r="AS235" s="129"/>
      <c r="AT235" s="129"/>
      <c r="AU235" s="132"/>
      <c r="AV235" s="132"/>
      <c r="AW235" s="129"/>
      <c r="AX235" s="129"/>
      <c r="AY235" s="129"/>
      <c r="AZ235" s="129"/>
      <c r="BA235" s="129"/>
      <c r="BB235" s="129"/>
      <c r="BC235" s="132"/>
      <c r="BD235" s="132"/>
      <c r="BE235" s="129"/>
      <c r="BF235" s="129"/>
      <c r="BG235" s="129"/>
      <c r="BH235" s="129"/>
      <c r="BI235" s="129"/>
      <c r="BK235" s="129"/>
    </row>
    <row r="236" spans="1:63" x14ac:dyDescent="0.3">
      <c r="A236" s="129"/>
      <c r="B236" s="129"/>
      <c r="C236" s="129"/>
      <c r="D236" s="129"/>
      <c r="E236" s="129"/>
      <c r="F236" s="129"/>
      <c r="G236" s="126"/>
      <c r="H236" s="129"/>
      <c r="I236" s="129"/>
      <c r="J236" s="129"/>
      <c r="K236" s="129"/>
      <c r="L236" s="129"/>
      <c r="M236" s="129"/>
      <c r="N236" s="129"/>
      <c r="O236" s="126"/>
      <c r="P236" s="129"/>
      <c r="Q236" s="129"/>
      <c r="R236" s="129"/>
      <c r="S236" s="129"/>
      <c r="T236" s="129"/>
      <c r="U236" s="129"/>
      <c r="V236" s="129"/>
      <c r="W236" s="129"/>
      <c r="X236" s="129"/>
      <c r="Y236" s="129"/>
      <c r="Z236" s="129"/>
      <c r="AA236" s="129"/>
      <c r="AB236" s="132"/>
      <c r="AC236" s="129"/>
      <c r="AD236" s="132"/>
      <c r="AE236" s="129"/>
      <c r="AF236" s="129"/>
      <c r="AG236" s="129"/>
      <c r="AH236" s="129"/>
      <c r="AI236" s="129"/>
      <c r="AJ236" s="129"/>
      <c r="AK236" s="126"/>
      <c r="AL236" s="129"/>
      <c r="AM236" s="129"/>
      <c r="AN236" s="129"/>
      <c r="AO236" s="129"/>
      <c r="AP236" s="129"/>
      <c r="AQ236" s="129"/>
      <c r="AR236" s="129"/>
      <c r="AS236" s="129"/>
      <c r="AT236" s="129"/>
      <c r="AU236" s="132"/>
      <c r="AV236" s="132"/>
      <c r="AW236" s="129"/>
      <c r="AX236" s="129"/>
      <c r="AY236" s="129"/>
      <c r="AZ236" s="129"/>
      <c r="BA236" s="129"/>
      <c r="BB236" s="129"/>
      <c r="BC236" s="132"/>
      <c r="BD236" s="132"/>
      <c r="BE236" s="129"/>
      <c r="BF236" s="129"/>
      <c r="BG236" s="129"/>
      <c r="BH236" s="129"/>
      <c r="BI236" s="129"/>
      <c r="BK236" s="129"/>
    </row>
    <row r="237" spans="1:63" x14ac:dyDescent="0.3">
      <c r="BK237" s="129"/>
    </row>
    <row r="238" spans="1:63" x14ac:dyDescent="0.3">
      <c r="BK238" s="129"/>
    </row>
    <row r="239" spans="1:63" x14ac:dyDescent="0.3">
      <c r="BK239" s="129"/>
    </row>
    <row r="240" spans="1:63" x14ac:dyDescent="0.3">
      <c r="BF240" s="1"/>
      <c r="BK240" s="129"/>
    </row>
    <row r="241" spans="63:63" x14ac:dyDescent="0.3">
      <c r="BK241" s="129"/>
    </row>
    <row r="242" spans="63:63" x14ac:dyDescent="0.3">
      <c r="BK242" s="129"/>
    </row>
    <row r="243" spans="63:63" x14ac:dyDescent="0.3">
      <c r="BK243" s="129"/>
    </row>
    <row r="244" spans="63:63" x14ac:dyDescent="0.3">
      <c r="BK244" s="129"/>
    </row>
    <row r="245" spans="63:63" x14ac:dyDescent="0.3">
      <c r="BK245" s="129"/>
    </row>
    <row r="246" spans="63:63" x14ac:dyDescent="0.3">
      <c r="BK246" s="129"/>
    </row>
    <row r="247" spans="63:63" x14ac:dyDescent="0.3">
      <c r="BK247" s="129"/>
    </row>
    <row r="248" spans="63:63" x14ac:dyDescent="0.3">
      <c r="BK248" s="129"/>
    </row>
    <row r="249" spans="63:63" x14ac:dyDescent="0.3">
      <c r="BK249" s="129"/>
    </row>
    <row r="250" spans="63:63" x14ac:dyDescent="0.3">
      <c r="BK250" s="129"/>
    </row>
    <row r="251" spans="63:63" x14ac:dyDescent="0.3">
      <c r="BK251" s="129"/>
    </row>
    <row r="252" spans="63:63" x14ac:dyDescent="0.3">
      <c r="BK252" s="129"/>
    </row>
    <row r="253" spans="63:63" x14ac:dyDescent="0.3">
      <c r="BK253" s="129"/>
    </row>
    <row r="254" spans="63:63" x14ac:dyDescent="0.3">
      <c r="BK254" s="129"/>
    </row>
    <row r="255" spans="63:63" x14ac:dyDescent="0.3">
      <c r="BK255" s="129"/>
    </row>
    <row r="256" spans="63:63" x14ac:dyDescent="0.3">
      <c r="BK256" s="129"/>
    </row>
    <row r="257" spans="1:67" x14ac:dyDescent="0.3">
      <c r="BK257" s="129"/>
    </row>
    <row r="258" spans="1:67" x14ac:dyDescent="0.3">
      <c r="BK258" s="129"/>
    </row>
    <row r="259" spans="1:67" s="129" customFormat="1" x14ac:dyDescent="0.3">
      <c r="A259"/>
      <c r="B259"/>
      <c r="C259"/>
      <c r="D259"/>
      <c r="E259"/>
      <c r="F259"/>
      <c r="G259" s="127"/>
      <c r="H259"/>
      <c r="I259"/>
      <c r="J259"/>
      <c r="K259"/>
      <c r="L259"/>
      <c r="M259"/>
      <c r="N259"/>
      <c r="O259" s="127"/>
      <c r="P259"/>
      <c r="Q259"/>
      <c r="R259"/>
      <c r="S259"/>
      <c r="T259"/>
      <c r="U259"/>
      <c r="V259"/>
      <c r="W259"/>
      <c r="X259"/>
      <c r="Y259"/>
      <c r="Z259"/>
      <c r="AA259"/>
      <c r="AB259" s="128"/>
      <c r="AC259"/>
      <c r="AD259" s="128"/>
      <c r="AE259"/>
      <c r="AF259"/>
      <c r="AG259"/>
      <c r="AH259"/>
      <c r="AI259"/>
      <c r="AJ259"/>
      <c r="AK259" s="127"/>
      <c r="AL259"/>
      <c r="AM259"/>
      <c r="AN259"/>
      <c r="AO259"/>
      <c r="AP259"/>
      <c r="AQ259"/>
      <c r="AR259"/>
      <c r="AS259"/>
      <c r="AT259"/>
      <c r="AU259" s="128"/>
      <c r="AV259" s="128"/>
      <c r="AW259"/>
      <c r="AX259"/>
      <c r="AY259"/>
      <c r="AZ259"/>
      <c r="BA259"/>
      <c r="BB259"/>
      <c r="BC259" s="128"/>
      <c r="BD259" s="128"/>
      <c r="BE259"/>
      <c r="BF259"/>
      <c r="BG259"/>
      <c r="BH259"/>
      <c r="BI259"/>
      <c r="BJ259"/>
      <c r="BL259"/>
      <c r="BM259"/>
      <c r="BN259"/>
      <c r="BO259"/>
    </row>
    <row r="260" spans="1:67" s="129" customFormat="1" x14ac:dyDescent="0.3">
      <c r="A260"/>
      <c r="B260"/>
      <c r="C260"/>
      <c r="D260"/>
      <c r="E260"/>
      <c r="F260"/>
      <c r="G260" s="127"/>
      <c r="H260"/>
      <c r="I260"/>
      <c r="J260"/>
      <c r="K260"/>
      <c r="L260"/>
      <c r="M260"/>
      <c r="N260"/>
      <c r="O260" s="127"/>
      <c r="P260"/>
      <c r="Q260"/>
      <c r="R260"/>
      <c r="S260"/>
      <c r="T260"/>
      <c r="U260"/>
      <c r="V260"/>
      <c r="W260"/>
      <c r="X260"/>
      <c r="Y260"/>
      <c r="Z260"/>
      <c r="AA260"/>
      <c r="AB260" s="128"/>
      <c r="AC260"/>
      <c r="AD260" s="128"/>
      <c r="AE260"/>
      <c r="AF260"/>
      <c r="AG260"/>
      <c r="AH260"/>
      <c r="AI260"/>
      <c r="AJ260"/>
      <c r="AK260" s="127"/>
      <c r="AL260"/>
      <c r="AM260"/>
      <c r="AN260"/>
      <c r="AO260"/>
      <c r="AP260"/>
      <c r="AQ260"/>
      <c r="AR260"/>
      <c r="AS260"/>
      <c r="AT260"/>
      <c r="AU260" s="128"/>
      <c r="AV260" s="128"/>
      <c r="AW260"/>
      <c r="AX260"/>
      <c r="AY260"/>
      <c r="AZ260"/>
      <c r="BA260"/>
      <c r="BB260"/>
      <c r="BC260" s="128"/>
      <c r="BD260" s="128"/>
      <c r="BE260"/>
      <c r="BF260"/>
      <c r="BG260"/>
      <c r="BH260"/>
      <c r="BI260"/>
      <c r="BJ260"/>
      <c r="BL260"/>
      <c r="BM260"/>
      <c r="BN260"/>
      <c r="BO260"/>
    </row>
    <row r="261" spans="1:67" s="129" customFormat="1" x14ac:dyDescent="0.3">
      <c r="A261"/>
      <c r="B261"/>
      <c r="C261"/>
      <c r="D261"/>
      <c r="E261"/>
      <c r="F261"/>
      <c r="G261" s="127"/>
      <c r="H261"/>
      <c r="I261"/>
      <c r="J261"/>
      <c r="K261"/>
      <c r="L261"/>
      <c r="M261"/>
      <c r="N261"/>
      <c r="O261" s="127"/>
      <c r="P261"/>
      <c r="Q261"/>
      <c r="R261"/>
      <c r="S261"/>
      <c r="T261"/>
      <c r="U261"/>
      <c r="V261"/>
      <c r="W261"/>
      <c r="X261"/>
      <c r="Y261"/>
      <c r="Z261"/>
      <c r="AA261"/>
      <c r="AB261" s="128"/>
      <c r="AC261"/>
      <c r="AD261" s="128"/>
      <c r="AE261"/>
      <c r="AF261"/>
      <c r="AG261"/>
      <c r="AH261"/>
      <c r="AI261"/>
      <c r="AJ261"/>
      <c r="AK261" s="127"/>
      <c r="AL261"/>
      <c r="AM261"/>
      <c r="AN261"/>
      <c r="AO261"/>
      <c r="AP261"/>
      <c r="AQ261"/>
      <c r="AR261"/>
      <c r="AS261"/>
      <c r="AT261"/>
      <c r="AU261" s="128"/>
      <c r="AV261" s="128"/>
      <c r="AW261"/>
      <c r="AX261"/>
      <c r="AY261"/>
      <c r="AZ261"/>
      <c r="BA261"/>
      <c r="BB261"/>
      <c r="BC261" s="128"/>
      <c r="BD261" s="128"/>
      <c r="BE261"/>
      <c r="BF261"/>
      <c r="BG261"/>
      <c r="BH261"/>
      <c r="BI261"/>
      <c r="BJ261"/>
      <c r="BL261"/>
      <c r="BM261"/>
      <c r="BN261"/>
      <c r="BO261"/>
    </row>
    <row r="262" spans="1:67" s="129" customFormat="1" x14ac:dyDescent="0.3">
      <c r="A262"/>
      <c r="B262"/>
      <c r="C262"/>
      <c r="D262"/>
      <c r="E262"/>
      <c r="F262"/>
      <c r="G262" s="127"/>
      <c r="H262"/>
      <c r="I262"/>
      <c r="J262"/>
      <c r="K262"/>
      <c r="L262"/>
      <c r="M262"/>
      <c r="N262"/>
      <c r="O262" s="127"/>
      <c r="P262"/>
      <c r="Q262"/>
      <c r="R262"/>
      <c r="S262"/>
      <c r="T262"/>
      <c r="U262"/>
      <c r="V262"/>
      <c r="W262"/>
      <c r="X262"/>
      <c r="Y262"/>
      <c r="Z262"/>
      <c r="AA262"/>
      <c r="AB262" s="128"/>
      <c r="AC262"/>
      <c r="AD262" s="128"/>
      <c r="AE262"/>
      <c r="AF262"/>
      <c r="AG262"/>
      <c r="AH262"/>
      <c r="AI262"/>
      <c r="AJ262"/>
      <c r="AK262" s="127"/>
      <c r="AL262"/>
      <c r="AM262"/>
      <c r="AN262"/>
      <c r="AO262"/>
      <c r="AP262"/>
      <c r="AQ262"/>
      <c r="AR262"/>
      <c r="AS262"/>
      <c r="AT262"/>
      <c r="AU262" s="128"/>
      <c r="AV262" s="128"/>
      <c r="AW262"/>
      <c r="AX262"/>
      <c r="AY262"/>
      <c r="AZ262"/>
      <c r="BA262"/>
      <c r="BB262"/>
      <c r="BC262" s="128"/>
      <c r="BD262" s="128"/>
      <c r="BE262"/>
      <c r="BF262"/>
      <c r="BG262"/>
      <c r="BH262"/>
      <c r="BI262"/>
      <c r="BJ262"/>
      <c r="BL262"/>
      <c r="BM262"/>
      <c r="BN262"/>
      <c r="BO262"/>
    </row>
    <row r="263" spans="1:67" s="129" customFormat="1" x14ac:dyDescent="0.3">
      <c r="G263" s="126"/>
      <c r="O263" s="126"/>
      <c r="AB263" s="132"/>
      <c r="AD263" s="132"/>
      <c r="AK263" s="126"/>
      <c r="AU263" s="132"/>
      <c r="AV263" s="132"/>
      <c r="BC263" s="132"/>
      <c r="BD263" s="132"/>
      <c r="BJ263"/>
      <c r="BL263"/>
      <c r="BM263"/>
      <c r="BN263"/>
      <c r="BO263"/>
    </row>
    <row r="264" spans="1:67" s="129" customFormat="1" x14ac:dyDescent="0.3">
      <c r="G264" s="126"/>
      <c r="O264" s="126"/>
      <c r="AB264" s="132"/>
      <c r="AD264" s="132"/>
      <c r="AK264" s="126"/>
      <c r="AU264" s="132"/>
      <c r="AV264" s="132"/>
      <c r="BC264" s="132"/>
      <c r="BD264" s="132"/>
      <c r="BJ264"/>
      <c r="BL264"/>
      <c r="BM264"/>
      <c r="BN264"/>
      <c r="BO264"/>
    </row>
    <row r="265" spans="1:67" s="129" customFormat="1" x14ac:dyDescent="0.3">
      <c r="G265" s="126"/>
      <c r="O265" s="126"/>
      <c r="AB265" s="132"/>
      <c r="AD265" s="132"/>
      <c r="AK265" s="126"/>
      <c r="AU265" s="132"/>
      <c r="AV265" s="132"/>
      <c r="BC265" s="132"/>
      <c r="BD265" s="132"/>
      <c r="BJ265"/>
      <c r="BL265"/>
      <c r="BM265"/>
      <c r="BN265"/>
      <c r="BO265"/>
    </row>
    <row r="266" spans="1:67" s="129" customFormat="1" x14ac:dyDescent="0.3">
      <c r="G266" s="126"/>
      <c r="O266" s="126"/>
      <c r="AB266" s="132"/>
      <c r="AD266" s="132"/>
      <c r="AK266" s="126"/>
      <c r="AU266" s="132"/>
      <c r="AV266" s="132"/>
      <c r="BC266" s="132"/>
      <c r="BD266" s="132"/>
      <c r="BJ266"/>
      <c r="BL266"/>
      <c r="BM266"/>
      <c r="BN266"/>
      <c r="BO266"/>
    </row>
    <row r="267" spans="1:67" s="129" customFormat="1" x14ac:dyDescent="0.3">
      <c r="G267" s="126"/>
      <c r="O267" s="126"/>
      <c r="AB267" s="132"/>
      <c r="AD267" s="132"/>
      <c r="AK267" s="126"/>
      <c r="AU267" s="132"/>
      <c r="AV267" s="132"/>
      <c r="BC267" s="132"/>
      <c r="BD267" s="132"/>
      <c r="BJ267"/>
      <c r="BL267"/>
      <c r="BM267"/>
      <c r="BN267"/>
      <c r="BO267"/>
    </row>
    <row r="268" spans="1:67" s="129" customFormat="1" x14ac:dyDescent="0.3">
      <c r="G268" s="126"/>
      <c r="O268" s="126"/>
      <c r="AB268" s="132"/>
      <c r="AD268" s="132"/>
      <c r="AK268" s="126"/>
      <c r="AU268" s="132"/>
      <c r="AV268" s="132"/>
      <c r="BC268" s="132"/>
      <c r="BD268" s="132"/>
      <c r="BJ268"/>
      <c r="BL268"/>
      <c r="BM268"/>
      <c r="BN268"/>
      <c r="BO268"/>
    </row>
    <row r="269" spans="1:67" s="129" customFormat="1" x14ac:dyDescent="0.3">
      <c r="G269" s="126"/>
      <c r="O269" s="126"/>
      <c r="AB269" s="132"/>
      <c r="AD269" s="132"/>
      <c r="AK269" s="126"/>
      <c r="AU269" s="132"/>
      <c r="AV269" s="132"/>
      <c r="BC269" s="132"/>
      <c r="BD269" s="132"/>
      <c r="BJ269"/>
      <c r="BL269"/>
      <c r="BM269"/>
      <c r="BN269"/>
      <c r="BO269"/>
    </row>
    <row r="270" spans="1:67" s="129" customFormat="1" x14ac:dyDescent="0.3">
      <c r="G270" s="126"/>
      <c r="O270" s="126"/>
      <c r="AB270" s="132"/>
      <c r="AD270" s="132"/>
      <c r="AK270" s="126"/>
      <c r="AU270" s="132"/>
      <c r="AV270" s="132"/>
      <c r="BC270" s="132"/>
      <c r="BD270" s="132"/>
      <c r="BJ270"/>
      <c r="BL270"/>
      <c r="BM270"/>
      <c r="BN270"/>
      <c r="BO270"/>
    </row>
    <row r="271" spans="1:67" s="129" customFormat="1" x14ac:dyDescent="0.3">
      <c r="G271" s="126"/>
      <c r="O271" s="126"/>
      <c r="AB271" s="132"/>
      <c r="AD271" s="132"/>
      <c r="AK271" s="126"/>
      <c r="AU271" s="132"/>
      <c r="AV271" s="132"/>
      <c r="BC271" s="132"/>
      <c r="BD271" s="132"/>
      <c r="BJ271"/>
      <c r="BL271"/>
      <c r="BM271"/>
      <c r="BN271"/>
      <c r="BO271"/>
    </row>
    <row r="272" spans="1:67" s="129" customFormat="1" x14ac:dyDescent="0.3">
      <c r="G272" s="126"/>
      <c r="O272" s="126"/>
      <c r="AB272" s="132"/>
      <c r="AD272" s="132"/>
      <c r="AK272" s="126"/>
      <c r="AU272" s="132"/>
      <c r="AV272" s="132"/>
      <c r="BC272" s="132"/>
      <c r="BD272" s="132"/>
      <c r="BJ272"/>
      <c r="BL272"/>
      <c r="BM272"/>
      <c r="BN272"/>
      <c r="BO272"/>
    </row>
    <row r="273" spans="7:67" s="129" customFormat="1" x14ac:dyDescent="0.3">
      <c r="G273" s="126"/>
      <c r="O273" s="126"/>
      <c r="AB273" s="132"/>
      <c r="AD273" s="132"/>
      <c r="AK273" s="126"/>
      <c r="AU273" s="132"/>
      <c r="AV273" s="132"/>
      <c r="BC273" s="132"/>
      <c r="BD273" s="132"/>
      <c r="BJ273"/>
      <c r="BL273"/>
      <c r="BM273"/>
      <c r="BN273"/>
      <c r="BO273"/>
    </row>
    <row r="274" spans="7:67" s="129" customFormat="1" x14ac:dyDescent="0.3">
      <c r="G274" s="126"/>
      <c r="O274" s="126"/>
      <c r="AB274" s="132"/>
      <c r="AD274" s="132"/>
      <c r="AK274" s="126"/>
      <c r="AU274" s="132"/>
      <c r="AV274" s="132"/>
      <c r="BC274" s="132"/>
      <c r="BD274" s="132"/>
      <c r="BJ274"/>
      <c r="BL274"/>
      <c r="BM274"/>
      <c r="BN274"/>
      <c r="BO274"/>
    </row>
    <row r="275" spans="7:67" s="129" customFormat="1" x14ac:dyDescent="0.3">
      <c r="G275" s="126"/>
      <c r="O275" s="126"/>
      <c r="AB275" s="132"/>
      <c r="AD275" s="132"/>
      <c r="AK275" s="126"/>
      <c r="AU275" s="132"/>
      <c r="AV275" s="132"/>
      <c r="BC275" s="132"/>
      <c r="BD275" s="132"/>
      <c r="BJ275"/>
      <c r="BL275"/>
      <c r="BM275"/>
      <c r="BN275"/>
      <c r="BO275"/>
    </row>
    <row r="276" spans="7:67" s="129" customFormat="1" x14ac:dyDescent="0.3">
      <c r="G276" s="126"/>
      <c r="O276" s="126"/>
      <c r="AB276" s="132"/>
      <c r="AD276" s="132"/>
      <c r="AK276" s="126"/>
      <c r="AU276" s="132"/>
      <c r="AV276" s="132"/>
      <c r="BC276" s="132"/>
      <c r="BD276" s="132"/>
      <c r="BJ276"/>
      <c r="BL276"/>
      <c r="BM276"/>
      <c r="BN276"/>
      <c r="BO276"/>
    </row>
  </sheetData>
  <autoFilter ref="A1:BO121" xr:uid="{1163D743-27CE-4159-A970-7ACB197814A4}">
    <filterColumn colId="61">
      <filters>
        <filter val="1"/>
      </filters>
    </filterColumn>
    <sortState xmlns:xlrd2="http://schemas.microsoft.com/office/spreadsheetml/2017/richdata2" ref="A50:BO86">
      <sortCondition ref="BO1:BO121"/>
    </sortState>
  </autoFilter>
  <pageMargins left="0.511811024" right="0.511811024" top="0.78740157499999996" bottom="0.78740157499999996" header="0.31496062000000002" footer="0.31496062000000002"/>
  <pageSetup paperSize="9" orientation="portrait" r:id="rId1"/>
  <headerFooter>
    <oddFooter>&amp;L&amp;1#&amp;"Trebuchet MS"&amp;9&amp;K008542INTERNA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0">
    <outlinePr summaryBelow="0"/>
  </sheetPr>
  <dimension ref="A1:C115"/>
  <sheetViews>
    <sheetView showGridLines="0" topLeftCell="A2" zoomScaleNormal="100" workbookViewId="0">
      <selection activeCell="B47" sqref="B47"/>
    </sheetView>
  </sheetViews>
  <sheetFormatPr defaultColWidth="9" defaultRowHeight="14" outlineLevelRow="1" x14ac:dyDescent="0.3"/>
  <cols>
    <col min="1" max="1" width="45.25" customWidth="1"/>
    <col min="2" max="2" width="26.08203125" customWidth="1"/>
    <col min="3" max="3" width="88.33203125" customWidth="1"/>
  </cols>
  <sheetData>
    <row r="1" spans="1:3" ht="30" hidden="1" customHeight="1" x14ac:dyDescent="0.3">
      <c r="A1" s="8" t="s">
        <v>255</v>
      </c>
      <c r="B1" s="8"/>
      <c r="C1" s="8"/>
    </row>
    <row r="2" spans="1:3" ht="100.5" customHeight="1" x14ac:dyDescent="0.3">
      <c r="A2" s="175" t="s">
        <v>256</v>
      </c>
      <c r="B2" s="176"/>
      <c r="C2" s="177"/>
    </row>
    <row r="3" spans="1:3" ht="13.5" customHeight="1" x14ac:dyDescent="0.3">
      <c r="A3" s="33"/>
      <c r="B3" s="34"/>
      <c r="C3" s="34"/>
    </row>
    <row r="4" spans="1:3" ht="30" customHeight="1" x14ac:dyDescent="0.3">
      <c r="A4" s="8" t="s">
        <v>257</v>
      </c>
      <c r="B4" s="8" t="s">
        <v>258</v>
      </c>
      <c r="C4" s="8" t="s">
        <v>259</v>
      </c>
    </row>
    <row r="5" spans="1:3" outlineLevel="1" x14ac:dyDescent="0.3">
      <c r="A5" s="35" t="s">
        <v>260</v>
      </c>
      <c r="B5" s="36"/>
      <c r="C5" s="35" t="s">
        <v>261</v>
      </c>
    </row>
    <row r="6" spans="1:3" outlineLevel="1" x14ac:dyDescent="0.3">
      <c r="A6" s="35" t="s">
        <v>262</v>
      </c>
      <c r="B6" s="61"/>
      <c r="C6" s="35" t="s">
        <v>263</v>
      </c>
    </row>
    <row r="7" spans="1:3" ht="14.5" x14ac:dyDescent="0.35">
      <c r="A7" s="30"/>
      <c r="B7" s="31"/>
      <c r="C7" s="161"/>
    </row>
    <row r="8" spans="1:3" ht="30" customHeight="1" x14ac:dyDescent="0.3">
      <c r="A8" s="8" t="s">
        <v>264</v>
      </c>
      <c r="B8" s="8" t="s">
        <v>265</v>
      </c>
      <c r="C8" s="8" t="s">
        <v>266</v>
      </c>
    </row>
    <row r="9" spans="1:3" s="9" customFormat="1" outlineLevel="1" x14ac:dyDescent="0.3">
      <c r="A9" s="35" t="s">
        <v>267</v>
      </c>
      <c r="B9" s="10" t="s">
        <v>33</v>
      </c>
      <c r="C9" s="16" t="s">
        <v>268</v>
      </c>
    </row>
    <row r="10" spans="1:3" s="9" customFormat="1" outlineLevel="1" x14ac:dyDescent="0.3">
      <c r="A10" s="35" t="s">
        <v>269</v>
      </c>
      <c r="B10" s="10" t="s">
        <v>33</v>
      </c>
      <c r="C10" s="37" t="s">
        <v>270</v>
      </c>
    </row>
    <row r="11" spans="1:3" s="9" customFormat="1" outlineLevel="1" x14ac:dyDescent="0.3">
      <c r="A11" s="35" t="s">
        <v>271</v>
      </c>
      <c r="B11" s="10" t="s">
        <v>33</v>
      </c>
      <c r="C11" s="39" t="s">
        <v>272</v>
      </c>
    </row>
    <row r="12" spans="1:3" s="9" customFormat="1" outlineLevel="1" x14ac:dyDescent="0.3">
      <c r="A12" s="35" t="s">
        <v>273</v>
      </c>
      <c r="B12" s="10" t="s">
        <v>33</v>
      </c>
      <c r="C12" s="39" t="s">
        <v>272</v>
      </c>
    </row>
    <row r="13" spans="1:3" s="9" customFormat="1" outlineLevel="1" x14ac:dyDescent="0.3">
      <c r="A13" s="35" t="s">
        <v>274</v>
      </c>
      <c r="B13" s="10" t="s">
        <v>275</v>
      </c>
      <c r="C13" s="39" t="s">
        <v>272</v>
      </c>
    </row>
    <row r="14" spans="1:3" s="9" customFormat="1" outlineLevel="1" x14ac:dyDescent="0.3">
      <c r="A14" s="35" t="s">
        <v>276</v>
      </c>
      <c r="B14" s="10" t="s">
        <v>33</v>
      </c>
      <c r="C14" s="39" t="s">
        <v>277</v>
      </c>
    </row>
    <row r="15" spans="1:3" s="9" customFormat="1" outlineLevel="1" x14ac:dyDescent="0.3">
      <c r="A15" s="35" t="s">
        <v>278</v>
      </c>
      <c r="B15" s="10" t="s">
        <v>275</v>
      </c>
      <c r="C15" s="39" t="s">
        <v>279</v>
      </c>
    </row>
    <row r="16" spans="1:3" s="9" customFormat="1" outlineLevel="1" x14ac:dyDescent="0.3">
      <c r="A16" s="35"/>
      <c r="B16" s="10"/>
      <c r="C16" s="39"/>
    </row>
    <row r="17" spans="1:3" s="9" customFormat="1" ht="15.75" customHeight="1" outlineLevel="1" x14ac:dyDescent="0.3">
      <c r="A17" s="35"/>
      <c r="B17" s="10"/>
      <c r="C17" s="39"/>
    </row>
    <row r="18" spans="1:3" s="9" customFormat="1" outlineLevel="1" x14ac:dyDescent="0.3">
      <c r="A18" s="35"/>
      <c r="B18" s="10"/>
      <c r="C18" s="39"/>
    </row>
    <row r="19" spans="1:3" s="9" customFormat="1" ht="14.5" x14ac:dyDescent="0.3">
      <c r="A19" s="170"/>
      <c r="B19" s="32"/>
      <c r="C19" s="170"/>
    </row>
    <row r="20" spans="1:3" ht="30" customHeight="1" x14ac:dyDescent="0.3">
      <c r="A20" s="8" t="s">
        <v>280</v>
      </c>
      <c r="B20" s="8" t="s">
        <v>265</v>
      </c>
      <c r="C20" s="8" t="s">
        <v>266</v>
      </c>
    </row>
    <row r="21" spans="1:3" s="9" customFormat="1" outlineLevel="1" x14ac:dyDescent="0.3">
      <c r="A21" s="35" t="s">
        <v>281</v>
      </c>
      <c r="B21" s="10" t="s">
        <v>33</v>
      </c>
      <c r="C21" s="16" t="s">
        <v>282</v>
      </c>
    </row>
    <row r="22" spans="1:3" s="9" customFormat="1" outlineLevel="1" x14ac:dyDescent="0.3">
      <c r="A22" s="35" t="s">
        <v>283</v>
      </c>
      <c r="B22" s="10" t="s">
        <v>33</v>
      </c>
      <c r="C22" s="16" t="s">
        <v>284</v>
      </c>
    </row>
    <row r="23" spans="1:3" s="9" customFormat="1" outlineLevel="1" x14ac:dyDescent="0.3">
      <c r="A23" s="35"/>
      <c r="B23" s="10"/>
      <c r="C23" s="16"/>
    </row>
    <row r="24" spans="1:3" s="9" customFormat="1" outlineLevel="1" x14ac:dyDescent="0.3">
      <c r="A24" s="35"/>
      <c r="B24" s="10"/>
      <c r="C24" s="16"/>
    </row>
    <row r="25" spans="1:3" s="9" customFormat="1" outlineLevel="1" x14ac:dyDescent="0.3">
      <c r="A25" s="35"/>
      <c r="B25" s="10"/>
      <c r="C25" s="16"/>
    </row>
    <row r="26" spans="1:3" s="9" customFormat="1" outlineLevel="1" x14ac:dyDescent="0.3">
      <c r="A26" s="35"/>
      <c r="B26" s="10"/>
      <c r="C26" s="16"/>
    </row>
    <row r="27" spans="1:3" s="9" customFormat="1" outlineLevel="1" x14ac:dyDescent="0.3">
      <c r="A27" s="35"/>
      <c r="B27" s="10"/>
      <c r="C27" s="16"/>
    </row>
    <row r="28" spans="1:3" s="9" customFormat="1" ht="14.5" x14ac:dyDescent="0.3">
      <c r="A28" s="170"/>
      <c r="B28" s="32"/>
      <c r="C28" s="170"/>
    </row>
    <row r="29" spans="1:3" ht="30" customHeight="1" x14ac:dyDescent="0.3">
      <c r="A29" s="8" t="s">
        <v>285</v>
      </c>
      <c r="B29" s="8" t="s">
        <v>265</v>
      </c>
      <c r="C29" s="8" t="s">
        <v>266</v>
      </c>
    </row>
    <row r="30" spans="1:3" outlineLevel="1" x14ac:dyDescent="0.3">
      <c r="A30" s="35" t="s">
        <v>286</v>
      </c>
      <c r="B30" s="10" t="s">
        <v>33</v>
      </c>
      <c r="C30" s="35" t="s">
        <v>287</v>
      </c>
    </row>
    <row r="31" spans="1:3" outlineLevel="1" x14ac:dyDescent="0.3">
      <c r="A31" s="35" t="s">
        <v>288</v>
      </c>
      <c r="B31" s="10" t="s">
        <v>33</v>
      </c>
      <c r="C31" s="35" t="s">
        <v>287</v>
      </c>
    </row>
    <row r="32" spans="1:3" outlineLevel="1" x14ac:dyDescent="0.3">
      <c r="A32" s="35" t="s">
        <v>289</v>
      </c>
      <c r="B32" s="10" t="s">
        <v>33</v>
      </c>
      <c r="C32" s="35" t="s">
        <v>287</v>
      </c>
    </row>
    <row r="33" spans="1:3" outlineLevel="1" x14ac:dyDescent="0.3">
      <c r="A33" s="35" t="s">
        <v>290</v>
      </c>
      <c r="B33" s="10" t="s">
        <v>33</v>
      </c>
      <c r="C33" s="35" t="s">
        <v>287</v>
      </c>
    </row>
    <row r="34" spans="1:3" outlineLevel="1" x14ac:dyDescent="0.3">
      <c r="A34" s="35" t="s">
        <v>291</v>
      </c>
      <c r="B34" s="10" t="s">
        <v>33</v>
      </c>
      <c r="C34" s="35" t="s">
        <v>287</v>
      </c>
    </row>
    <row r="35" spans="1:3" outlineLevel="1" x14ac:dyDescent="0.3">
      <c r="A35" s="35" t="s">
        <v>292</v>
      </c>
      <c r="B35" s="10" t="s">
        <v>33</v>
      </c>
      <c r="C35" s="35" t="s">
        <v>287</v>
      </c>
    </row>
    <row r="36" spans="1:3" outlineLevel="1" x14ac:dyDescent="0.3">
      <c r="A36" s="35" t="s">
        <v>293</v>
      </c>
      <c r="B36" s="10" t="s">
        <v>33</v>
      </c>
      <c r="C36" s="35" t="s">
        <v>287</v>
      </c>
    </row>
    <row r="37" spans="1:3" outlineLevel="1" x14ac:dyDescent="0.3">
      <c r="A37" s="35" t="s">
        <v>294</v>
      </c>
      <c r="B37" s="10" t="s">
        <v>33</v>
      </c>
      <c r="C37" s="35" t="s">
        <v>287</v>
      </c>
    </row>
    <row r="38" spans="1:3" outlineLevel="1" x14ac:dyDescent="0.3">
      <c r="A38" s="35" t="s">
        <v>295</v>
      </c>
      <c r="B38" s="10" t="s">
        <v>33</v>
      </c>
      <c r="C38" s="35" t="s">
        <v>287</v>
      </c>
    </row>
    <row r="39" spans="1:3" outlineLevel="1" x14ac:dyDescent="0.3">
      <c r="A39" s="35" t="s">
        <v>296</v>
      </c>
      <c r="B39" s="10" t="s">
        <v>33</v>
      </c>
      <c r="C39" s="35" t="s">
        <v>287</v>
      </c>
    </row>
    <row r="40" spans="1:3" outlineLevel="1" x14ac:dyDescent="0.3">
      <c r="A40" s="35" t="s">
        <v>297</v>
      </c>
      <c r="B40" s="10" t="s">
        <v>33</v>
      </c>
      <c r="C40" s="35" t="s">
        <v>287</v>
      </c>
    </row>
    <row r="41" spans="1:3" outlineLevel="1" x14ac:dyDescent="0.3">
      <c r="A41" s="35" t="s">
        <v>298</v>
      </c>
      <c r="B41" s="10" t="s">
        <v>33</v>
      </c>
      <c r="C41" s="35" t="s">
        <v>287</v>
      </c>
    </row>
    <row r="42" spans="1:3" outlineLevel="1" x14ac:dyDescent="0.3">
      <c r="A42" s="35" t="s">
        <v>299</v>
      </c>
      <c r="B42" s="10" t="s">
        <v>275</v>
      </c>
      <c r="C42" s="35" t="s">
        <v>287</v>
      </c>
    </row>
    <row r="43" spans="1:3" outlineLevel="1" x14ac:dyDescent="0.3">
      <c r="A43" s="35" t="s">
        <v>300</v>
      </c>
      <c r="B43" s="10" t="s">
        <v>33</v>
      </c>
      <c r="C43" s="35" t="s">
        <v>287</v>
      </c>
    </row>
    <row r="44" spans="1:3" outlineLevel="1" x14ac:dyDescent="0.3">
      <c r="A44" s="35" t="s">
        <v>301</v>
      </c>
      <c r="B44" s="10" t="s">
        <v>33</v>
      </c>
      <c r="C44" s="35" t="s">
        <v>287</v>
      </c>
    </row>
    <row r="45" spans="1:3" outlineLevel="1" x14ac:dyDescent="0.3">
      <c r="A45" s="35" t="s">
        <v>302</v>
      </c>
      <c r="B45" s="10" t="s">
        <v>275</v>
      </c>
      <c r="C45" s="35" t="s">
        <v>287</v>
      </c>
    </row>
    <row r="46" spans="1:3" outlineLevel="1" x14ac:dyDescent="0.3">
      <c r="A46" s="35" t="s">
        <v>303</v>
      </c>
      <c r="B46" s="10" t="s">
        <v>33</v>
      </c>
      <c r="C46" s="35" t="s">
        <v>287</v>
      </c>
    </row>
    <row r="47" spans="1:3" outlineLevel="1" x14ac:dyDescent="0.3">
      <c r="A47" s="35" t="s">
        <v>302</v>
      </c>
      <c r="B47" s="10" t="s">
        <v>275</v>
      </c>
      <c r="C47" s="35" t="s">
        <v>287</v>
      </c>
    </row>
    <row r="48" spans="1:3" ht="14.5" x14ac:dyDescent="0.35">
      <c r="A48" s="30"/>
      <c r="B48" s="31"/>
      <c r="C48" s="161"/>
    </row>
    <row r="49" spans="1:3" ht="30" customHeight="1" x14ac:dyDescent="0.3">
      <c r="A49" s="8" t="s">
        <v>14</v>
      </c>
      <c r="B49" s="8" t="s">
        <v>265</v>
      </c>
      <c r="C49" s="8" t="s">
        <v>266</v>
      </c>
    </row>
    <row r="50" spans="1:3" outlineLevel="1" x14ac:dyDescent="0.3">
      <c r="A50" s="35" t="s">
        <v>304</v>
      </c>
      <c r="B50" s="10" t="s">
        <v>275</v>
      </c>
      <c r="C50" s="35" t="s">
        <v>287</v>
      </c>
    </row>
    <row r="51" spans="1:3" outlineLevel="1" x14ac:dyDescent="0.3">
      <c r="A51" s="35" t="s">
        <v>305</v>
      </c>
      <c r="B51" s="10" t="s">
        <v>275</v>
      </c>
      <c r="C51" s="35" t="s">
        <v>287</v>
      </c>
    </row>
    <row r="52" spans="1:3" outlineLevel="1" x14ac:dyDescent="0.3">
      <c r="A52" s="35" t="s">
        <v>306</v>
      </c>
      <c r="B52" s="10" t="s">
        <v>275</v>
      </c>
      <c r="C52" s="35" t="s">
        <v>287</v>
      </c>
    </row>
    <row r="53" spans="1:3" outlineLevel="1" x14ac:dyDescent="0.3">
      <c r="A53" s="35" t="s">
        <v>307</v>
      </c>
      <c r="B53" s="10" t="s">
        <v>275</v>
      </c>
      <c r="C53" s="35" t="s">
        <v>287</v>
      </c>
    </row>
    <row r="54" spans="1:3" outlineLevel="1" x14ac:dyDescent="0.3">
      <c r="A54" s="35" t="s">
        <v>308</v>
      </c>
      <c r="B54" s="10" t="s">
        <v>275</v>
      </c>
      <c r="C54" s="35" t="s">
        <v>287</v>
      </c>
    </row>
    <row r="55" spans="1:3" outlineLevel="1" x14ac:dyDescent="0.3">
      <c r="A55" s="38" t="s">
        <v>309</v>
      </c>
      <c r="B55" s="10" t="s">
        <v>275</v>
      </c>
      <c r="C55" s="38" t="s">
        <v>287</v>
      </c>
    </row>
    <row r="56" spans="1:3" outlineLevel="1" x14ac:dyDescent="0.3">
      <c r="A56" s="38" t="s">
        <v>310</v>
      </c>
      <c r="B56" s="10" t="s">
        <v>275</v>
      </c>
      <c r="C56" s="38" t="s">
        <v>287</v>
      </c>
    </row>
    <row r="57" spans="1:3" outlineLevel="1" x14ac:dyDescent="0.3">
      <c r="A57" s="38" t="s">
        <v>311</v>
      </c>
      <c r="B57" s="10" t="s">
        <v>275</v>
      </c>
      <c r="C57" s="38" t="s">
        <v>287</v>
      </c>
    </row>
    <row r="58" spans="1:3" outlineLevel="1" x14ac:dyDescent="0.3">
      <c r="A58" s="38" t="s">
        <v>312</v>
      </c>
      <c r="B58" s="10" t="s">
        <v>275</v>
      </c>
      <c r="C58" s="38" t="s">
        <v>287</v>
      </c>
    </row>
    <row r="59" spans="1:3" outlineLevel="1" x14ac:dyDescent="0.3">
      <c r="A59" s="38" t="s">
        <v>313</v>
      </c>
      <c r="B59" s="10" t="s">
        <v>275</v>
      </c>
      <c r="C59" s="38" t="s">
        <v>287</v>
      </c>
    </row>
    <row r="60" spans="1:3" outlineLevel="1" x14ac:dyDescent="0.3">
      <c r="A60" s="38" t="s">
        <v>314</v>
      </c>
      <c r="B60" s="10" t="s">
        <v>275</v>
      </c>
      <c r="C60" s="38" t="s">
        <v>287</v>
      </c>
    </row>
    <row r="61" spans="1:3" outlineLevel="1" x14ac:dyDescent="0.3">
      <c r="A61" s="38" t="s">
        <v>315</v>
      </c>
      <c r="B61" s="10" t="s">
        <v>275</v>
      </c>
      <c r="C61" s="38" t="s">
        <v>287</v>
      </c>
    </row>
    <row r="62" spans="1:3" outlineLevel="1" x14ac:dyDescent="0.3">
      <c r="A62" s="38" t="s">
        <v>316</v>
      </c>
      <c r="B62" s="10" t="s">
        <v>275</v>
      </c>
      <c r="C62" s="38" t="s">
        <v>287</v>
      </c>
    </row>
    <row r="63" spans="1:3" outlineLevel="1" x14ac:dyDescent="0.3">
      <c r="A63" s="38" t="s">
        <v>317</v>
      </c>
      <c r="B63" s="10" t="s">
        <v>275</v>
      </c>
      <c r="C63" s="38" t="s">
        <v>287</v>
      </c>
    </row>
    <row r="64" spans="1:3" outlineLevel="1" x14ac:dyDescent="0.3">
      <c r="A64" s="38" t="s">
        <v>318</v>
      </c>
      <c r="B64" s="10" t="s">
        <v>275</v>
      </c>
      <c r="C64" s="38" t="s">
        <v>287</v>
      </c>
    </row>
    <row r="65" spans="1:3" outlineLevel="1" x14ac:dyDescent="0.3">
      <c r="A65" s="38" t="s">
        <v>319</v>
      </c>
      <c r="B65" s="10" t="s">
        <v>275</v>
      </c>
      <c r="C65" s="38" t="s">
        <v>287</v>
      </c>
    </row>
    <row r="66" spans="1:3" outlineLevel="1" x14ac:dyDescent="0.3">
      <c r="A66" s="38" t="s">
        <v>320</v>
      </c>
      <c r="B66" s="10" t="s">
        <v>275</v>
      </c>
      <c r="C66" s="38" t="s">
        <v>287</v>
      </c>
    </row>
    <row r="67" spans="1:3" outlineLevel="1" x14ac:dyDescent="0.3">
      <c r="A67" s="38" t="s">
        <v>321</v>
      </c>
      <c r="B67" s="10" t="s">
        <v>275</v>
      </c>
      <c r="C67" s="38" t="s">
        <v>287</v>
      </c>
    </row>
    <row r="68" spans="1:3" outlineLevel="1" x14ac:dyDescent="0.3">
      <c r="A68" s="38" t="s">
        <v>322</v>
      </c>
      <c r="B68" s="10" t="s">
        <v>275</v>
      </c>
      <c r="C68" s="38" t="s">
        <v>287</v>
      </c>
    </row>
    <row r="69" spans="1:3" outlineLevel="1" x14ac:dyDescent="0.3">
      <c r="A69" s="38" t="s">
        <v>323</v>
      </c>
      <c r="B69" s="10" t="s">
        <v>275</v>
      </c>
      <c r="C69" s="38" t="s">
        <v>287</v>
      </c>
    </row>
    <row r="70" spans="1:3" outlineLevel="1" x14ac:dyDescent="0.3">
      <c r="A70" s="38" t="s">
        <v>324</v>
      </c>
      <c r="B70" s="10" t="s">
        <v>275</v>
      </c>
      <c r="C70" s="38" t="s">
        <v>287</v>
      </c>
    </row>
    <row r="71" spans="1:3" outlineLevel="1" x14ac:dyDescent="0.3">
      <c r="A71" s="38" t="s">
        <v>325</v>
      </c>
      <c r="B71" s="10" t="s">
        <v>275</v>
      </c>
      <c r="C71" s="38" t="s">
        <v>287</v>
      </c>
    </row>
    <row r="72" spans="1:3" outlineLevel="1" x14ac:dyDescent="0.3">
      <c r="A72" s="38" t="s">
        <v>326</v>
      </c>
      <c r="B72" s="10" t="s">
        <v>275</v>
      </c>
      <c r="C72" s="38" t="s">
        <v>287</v>
      </c>
    </row>
    <row r="73" spans="1:3" outlineLevel="1" x14ac:dyDescent="0.3">
      <c r="A73" s="38" t="s">
        <v>327</v>
      </c>
      <c r="B73" s="10" t="s">
        <v>275</v>
      </c>
      <c r="C73" s="38" t="s">
        <v>287</v>
      </c>
    </row>
    <row r="74" spans="1:3" outlineLevel="1" x14ac:dyDescent="0.3">
      <c r="A74" s="38" t="s">
        <v>328</v>
      </c>
      <c r="B74" s="10" t="s">
        <v>275</v>
      </c>
      <c r="C74" s="38" t="s">
        <v>287</v>
      </c>
    </row>
    <row r="75" spans="1:3" outlineLevel="1" x14ac:dyDescent="0.3">
      <c r="A75" s="38" t="s">
        <v>329</v>
      </c>
      <c r="B75" s="10" t="s">
        <v>275</v>
      </c>
      <c r="C75" s="38" t="s">
        <v>287</v>
      </c>
    </row>
    <row r="76" spans="1:3" outlineLevel="1" x14ac:dyDescent="0.3">
      <c r="A76" s="38" t="s">
        <v>330</v>
      </c>
      <c r="B76" s="10" t="s">
        <v>275</v>
      </c>
      <c r="C76" s="38" t="s">
        <v>287</v>
      </c>
    </row>
    <row r="77" spans="1:3" outlineLevel="1" x14ac:dyDescent="0.3">
      <c r="A77" s="38" t="s">
        <v>331</v>
      </c>
      <c r="B77" s="10" t="s">
        <v>275</v>
      </c>
      <c r="C77" s="38" t="s">
        <v>287</v>
      </c>
    </row>
    <row r="78" spans="1:3" outlineLevel="1" x14ac:dyDescent="0.3">
      <c r="A78" s="38" t="s">
        <v>332</v>
      </c>
      <c r="B78" s="10" t="s">
        <v>275</v>
      </c>
      <c r="C78" s="38" t="s">
        <v>287</v>
      </c>
    </row>
    <row r="79" spans="1:3" outlineLevel="1" x14ac:dyDescent="0.3">
      <c r="A79" s="38" t="s">
        <v>333</v>
      </c>
      <c r="B79" s="10" t="s">
        <v>275</v>
      </c>
      <c r="C79" s="38" t="s">
        <v>287</v>
      </c>
    </row>
    <row r="80" spans="1:3" outlineLevel="1" x14ac:dyDescent="0.3">
      <c r="A80" s="38" t="s">
        <v>334</v>
      </c>
      <c r="B80" s="10" t="s">
        <v>275</v>
      </c>
      <c r="C80" s="38" t="s">
        <v>287</v>
      </c>
    </row>
    <row r="81" spans="1:3" outlineLevel="1" x14ac:dyDescent="0.3">
      <c r="A81" s="38" t="s">
        <v>335</v>
      </c>
      <c r="B81" s="10" t="s">
        <v>275</v>
      </c>
      <c r="C81" s="38" t="s">
        <v>287</v>
      </c>
    </row>
    <row r="82" spans="1:3" outlineLevel="1" x14ac:dyDescent="0.3">
      <c r="A82" s="38" t="s">
        <v>336</v>
      </c>
      <c r="B82" s="10" t="s">
        <v>275</v>
      </c>
      <c r="C82" s="38" t="s">
        <v>287</v>
      </c>
    </row>
    <row r="83" spans="1:3" outlineLevel="1" x14ac:dyDescent="0.3">
      <c r="A83" s="38" t="s">
        <v>337</v>
      </c>
      <c r="B83" s="10" t="s">
        <v>275</v>
      </c>
      <c r="C83" s="38" t="s">
        <v>287</v>
      </c>
    </row>
    <row r="84" spans="1:3" outlineLevel="1" x14ac:dyDescent="0.3">
      <c r="A84" s="38" t="s">
        <v>338</v>
      </c>
      <c r="B84" s="10" t="s">
        <v>275</v>
      </c>
      <c r="C84" s="38" t="s">
        <v>287</v>
      </c>
    </row>
    <row r="85" spans="1:3" outlineLevel="1" x14ac:dyDescent="0.3">
      <c r="A85" s="38" t="s">
        <v>339</v>
      </c>
      <c r="B85" s="10" t="s">
        <v>275</v>
      </c>
      <c r="C85" s="38" t="s">
        <v>287</v>
      </c>
    </row>
    <row r="86" spans="1:3" outlineLevel="1" x14ac:dyDescent="0.3">
      <c r="A86" s="38" t="s">
        <v>340</v>
      </c>
      <c r="B86" s="10" t="s">
        <v>275</v>
      </c>
      <c r="C86" s="38" t="s">
        <v>287</v>
      </c>
    </row>
    <row r="87" spans="1:3" outlineLevel="1" x14ac:dyDescent="0.3">
      <c r="A87" s="38" t="s">
        <v>341</v>
      </c>
      <c r="B87" s="10" t="s">
        <v>275</v>
      </c>
      <c r="C87" s="38" t="s">
        <v>287</v>
      </c>
    </row>
    <row r="88" spans="1:3" outlineLevel="1" x14ac:dyDescent="0.3">
      <c r="A88" s="38" t="s">
        <v>342</v>
      </c>
      <c r="B88" s="10" t="s">
        <v>275</v>
      </c>
      <c r="C88" s="38" t="s">
        <v>287</v>
      </c>
    </row>
    <row r="89" spans="1:3" outlineLevel="1" x14ac:dyDescent="0.3">
      <c r="A89" s="38" t="s">
        <v>343</v>
      </c>
      <c r="B89" s="10" t="s">
        <v>275</v>
      </c>
      <c r="C89" s="38" t="s">
        <v>287</v>
      </c>
    </row>
    <row r="90" spans="1:3" outlineLevel="1" x14ac:dyDescent="0.3">
      <c r="A90" s="38" t="s">
        <v>344</v>
      </c>
      <c r="B90" s="10" t="s">
        <v>275</v>
      </c>
      <c r="C90" s="38" t="s">
        <v>287</v>
      </c>
    </row>
    <row r="91" spans="1:3" outlineLevel="1" x14ac:dyDescent="0.3">
      <c r="A91" s="38" t="s">
        <v>345</v>
      </c>
      <c r="B91" s="10" t="s">
        <v>275</v>
      </c>
      <c r="C91" s="38" t="s">
        <v>287</v>
      </c>
    </row>
    <row r="93" spans="1:3" ht="30" customHeight="1" x14ac:dyDescent="0.3">
      <c r="A93" s="8" t="s">
        <v>346</v>
      </c>
      <c r="B93" s="8" t="s">
        <v>265</v>
      </c>
      <c r="C93" s="8" t="s">
        <v>266</v>
      </c>
    </row>
    <row r="94" spans="1:3" outlineLevel="1" x14ac:dyDescent="0.3">
      <c r="A94" s="35" t="s">
        <v>347</v>
      </c>
      <c r="B94" s="10" t="s">
        <v>275</v>
      </c>
      <c r="C94" s="16" t="s">
        <v>277</v>
      </c>
    </row>
    <row r="95" spans="1:3" outlineLevel="1" x14ac:dyDescent="0.3">
      <c r="A95" s="35" t="s">
        <v>348</v>
      </c>
      <c r="B95" s="10" t="s">
        <v>275</v>
      </c>
      <c r="C95" s="16" t="s">
        <v>349</v>
      </c>
    </row>
    <row r="96" spans="1:3" outlineLevel="1" x14ac:dyDescent="0.3">
      <c r="A96" s="35" t="s">
        <v>350</v>
      </c>
      <c r="B96" s="10" t="s">
        <v>275</v>
      </c>
      <c r="C96" s="56" t="s">
        <v>277</v>
      </c>
    </row>
    <row r="97" spans="1:3" outlineLevel="1" x14ac:dyDescent="0.3">
      <c r="A97" s="35" t="s">
        <v>351</v>
      </c>
      <c r="B97" s="10" t="s">
        <v>275</v>
      </c>
      <c r="C97" s="16" t="s">
        <v>277</v>
      </c>
    </row>
    <row r="98" spans="1:3" outlineLevel="1" x14ac:dyDescent="0.3">
      <c r="A98" s="35" t="s">
        <v>352</v>
      </c>
      <c r="B98" s="10" t="s">
        <v>275</v>
      </c>
      <c r="C98" s="35" t="s">
        <v>277</v>
      </c>
    </row>
    <row r="99" spans="1:3" outlineLevel="1" x14ac:dyDescent="0.3">
      <c r="A99" s="35" t="s">
        <v>353</v>
      </c>
      <c r="B99" s="10" t="s">
        <v>275</v>
      </c>
      <c r="C99" s="35" t="s">
        <v>277</v>
      </c>
    </row>
    <row r="100" spans="1:3" outlineLevel="1" x14ac:dyDescent="0.3">
      <c r="A100" s="35" t="s">
        <v>354</v>
      </c>
      <c r="B100" s="10" t="s">
        <v>275</v>
      </c>
      <c r="C100" s="35" t="s">
        <v>355</v>
      </c>
    </row>
    <row r="101" spans="1:3" outlineLevel="1" x14ac:dyDescent="0.3">
      <c r="A101" s="35" t="s">
        <v>356</v>
      </c>
      <c r="B101" s="10" t="s">
        <v>275</v>
      </c>
      <c r="C101" s="35" t="s">
        <v>357</v>
      </c>
    </row>
    <row r="102" spans="1:3" outlineLevel="1" x14ac:dyDescent="0.3">
      <c r="A102" s="35" t="s">
        <v>358</v>
      </c>
      <c r="B102" s="10" t="s">
        <v>275</v>
      </c>
      <c r="C102" s="16" t="s">
        <v>359</v>
      </c>
    </row>
    <row r="103" spans="1:3" outlineLevel="1" x14ac:dyDescent="0.3">
      <c r="A103" s="35" t="s">
        <v>360</v>
      </c>
      <c r="B103" s="10" t="s">
        <v>275</v>
      </c>
      <c r="C103" s="35" t="s">
        <v>277</v>
      </c>
    </row>
    <row r="104" spans="1:3" outlineLevel="1" x14ac:dyDescent="0.3">
      <c r="A104" s="35" t="s">
        <v>361</v>
      </c>
      <c r="B104" s="10" t="s">
        <v>275</v>
      </c>
      <c r="C104" s="35" t="s">
        <v>362</v>
      </c>
    </row>
    <row r="105" spans="1:3" outlineLevel="1" x14ac:dyDescent="0.3">
      <c r="A105" s="35" t="s">
        <v>363</v>
      </c>
      <c r="B105" s="10" t="s">
        <v>275</v>
      </c>
      <c r="C105" s="35" t="s">
        <v>357</v>
      </c>
    </row>
    <row r="106" spans="1:3" outlineLevel="1" x14ac:dyDescent="0.3">
      <c r="A106" s="35" t="s">
        <v>364</v>
      </c>
      <c r="B106" s="10" t="s">
        <v>275</v>
      </c>
      <c r="C106" s="35" t="s">
        <v>357</v>
      </c>
    </row>
    <row r="107" spans="1:3" outlineLevel="1" x14ac:dyDescent="0.3">
      <c r="A107" s="35" t="s">
        <v>365</v>
      </c>
      <c r="B107" s="10" t="s">
        <v>275</v>
      </c>
      <c r="C107" s="35" t="s">
        <v>366</v>
      </c>
    </row>
    <row r="108" spans="1:3" outlineLevel="1" x14ac:dyDescent="0.3">
      <c r="A108" s="35" t="s">
        <v>367</v>
      </c>
      <c r="B108" s="10" t="s">
        <v>275</v>
      </c>
      <c r="C108" s="35" t="s">
        <v>277</v>
      </c>
    </row>
    <row r="109" spans="1:3" outlineLevel="1" x14ac:dyDescent="0.3">
      <c r="A109" s="35" t="s">
        <v>368</v>
      </c>
      <c r="B109" s="10" t="s">
        <v>275</v>
      </c>
      <c r="C109" s="35" t="s">
        <v>277</v>
      </c>
    </row>
    <row r="110" spans="1:3" outlineLevel="1" x14ac:dyDescent="0.3">
      <c r="A110" s="35" t="s">
        <v>369</v>
      </c>
      <c r="B110" s="10" t="s">
        <v>275</v>
      </c>
      <c r="C110" s="35" t="s">
        <v>277</v>
      </c>
    </row>
    <row r="111" spans="1:3" outlineLevel="1" x14ac:dyDescent="0.3">
      <c r="A111" s="56" t="s">
        <v>370</v>
      </c>
      <c r="B111" s="10" t="s">
        <v>275</v>
      </c>
      <c r="C111" s="35" t="s">
        <v>277</v>
      </c>
    </row>
    <row r="112" spans="1:3" outlineLevel="1" x14ac:dyDescent="0.3">
      <c r="A112" s="56" t="s">
        <v>371</v>
      </c>
      <c r="B112" s="10" t="s">
        <v>275</v>
      </c>
      <c r="C112" s="35" t="s">
        <v>277</v>
      </c>
    </row>
    <row r="113" spans="1:3" outlineLevel="1" x14ac:dyDescent="0.3">
      <c r="A113" s="56" t="s">
        <v>372</v>
      </c>
      <c r="B113" s="10" t="s">
        <v>275</v>
      </c>
      <c r="C113" s="35" t="s">
        <v>277</v>
      </c>
    </row>
    <row r="114" spans="1:3" outlineLevel="1" x14ac:dyDescent="0.3">
      <c r="A114" s="35"/>
      <c r="B114" s="10"/>
      <c r="C114" s="56"/>
    </row>
    <row r="115" spans="1:3" x14ac:dyDescent="0.3">
      <c r="A115" s="35"/>
      <c r="B115" s="10"/>
      <c r="C115" s="56"/>
    </row>
  </sheetData>
  <sortState xmlns:xlrd2="http://schemas.microsoft.com/office/spreadsheetml/2017/richdata2" ref="A115:C115">
    <sortCondition ref="A94"/>
  </sortState>
  <mergeCells count="1">
    <mergeCell ref="A2:C2"/>
  </mergeCells>
  <conditionalFormatting sqref="A9:A115">
    <cfRule type="expression" dxfId="1" priority="31">
      <formula>$B9="Yes"</formula>
    </cfRule>
  </conditionalFormatting>
  <conditionalFormatting sqref="A9:C115">
    <cfRule type="expression" priority="1">
      <formula>$B9="No"</formula>
    </cfRule>
  </conditionalFormatting>
  <conditionalFormatting sqref="C9:C115">
    <cfRule type="expression" dxfId="0" priority="2">
      <formula>$B9="Yes"</formula>
    </cfRule>
  </conditionalFormatting>
  <dataValidations count="1">
    <dataValidation type="list" allowBlank="1" showInputMessage="1" showErrorMessage="1" sqref="B21:B27 B94:B115 B9:B18 B50:B91 B30:B47" xr:uid="{00000000-0002-0000-0100-000000000000}">
      <formula1>List_Yes_No</formula1>
    </dataValidation>
  </dataValidations>
  <pageMargins left="0.511811024" right="0.511811024" top="0.78740157499999996" bottom="0.78740157499999996" header="0.31496062000000002" footer="0.31496062000000002"/>
  <pageSetup orientation="portrait" r:id="rId1"/>
  <headerFooter>
    <oddFooter>&amp;L&amp;1#&amp;"Trebuchet MS"&amp;9&amp;K008542INTERNA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Database!$G$3:$G$4</xm:f>
          </x14:formula1>
          <xm:sqref>B48 B7 B19 B28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A4539-0E6E-4835-98CC-BD443BED71B3}">
  <dimension ref="A1:T305"/>
  <sheetViews>
    <sheetView topLeftCell="A269" workbookViewId="0">
      <selection activeCell="T305" sqref="T305"/>
    </sheetView>
  </sheetViews>
  <sheetFormatPr defaultRowHeight="14" x14ac:dyDescent="0.3"/>
  <cols>
    <col min="15" max="15" width="13.5" bestFit="1" customWidth="1"/>
    <col min="17" max="17" width="16.5" style="127" bestFit="1" customWidth="1"/>
    <col min="20" max="20" width="13.5" bestFit="1" customWidth="1"/>
  </cols>
  <sheetData>
    <row r="1" spans="1:20" x14ac:dyDescent="0.3">
      <c r="A1" t="s">
        <v>1386</v>
      </c>
      <c r="B1" t="s">
        <v>1067</v>
      </c>
      <c r="C1" t="s">
        <v>1387</v>
      </c>
      <c r="D1" t="s">
        <v>1388</v>
      </c>
      <c r="E1" t="s">
        <v>1389</v>
      </c>
      <c r="F1" t="s">
        <v>1390</v>
      </c>
      <c r="G1" t="s">
        <v>1391</v>
      </c>
      <c r="H1" t="s">
        <v>1392</v>
      </c>
      <c r="I1" t="s">
        <v>1393</v>
      </c>
      <c r="J1" t="s">
        <v>1394</v>
      </c>
      <c r="K1" t="s">
        <v>1395</v>
      </c>
      <c r="L1" t="s">
        <v>1396</v>
      </c>
      <c r="M1" t="s">
        <v>1397</v>
      </c>
      <c r="N1" t="s">
        <v>1398</v>
      </c>
      <c r="O1" t="s">
        <v>1399</v>
      </c>
      <c r="P1" t="s">
        <v>1400</v>
      </c>
      <c r="Q1" s="127" t="s">
        <v>1386</v>
      </c>
      <c r="R1" t="s">
        <v>1396</v>
      </c>
      <c r="S1" t="s">
        <v>1387</v>
      </c>
      <c r="T1" t="s">
        <v>1399</v>
      </c>
    </row>
    <row r="2" spans="1:20" x14ac:dyDescent="0.3">
      <c r="A2" t="s">
        <v>1401</v>
      </c>
      <c r="B2" t="s">
        <v>1402</v>
      </c>
      <c r="C2" t="s">
        <v>1019</v>
      </c>
      <c r="D2" t="s">
        <v>1403</v>
      </c>
      <c r="E2" t="s">
        <v>1404</v>
      </c>
      <c r="F2" t="s">
        <v>901</v>
      </c>
      <c r="G2" t="s">
        <v>1405</v>
      </c>
      <c r="I2" t="s">
        <v>1406</v>
      </c>
      <c r="J2" t="s">
        <v>1402</v>
      </c>
      <c r="K2" t="s">
        <v>1407</v>
      </c>
      <c r="L2" t="s">
        <v>1408</v>
      </c>
      <c r="N2" t="s">
        <v>83</v>
      </c>
      <c r="O2" t="s">
        <v>1020</v>
      </c>
      <c r="Q2" s="127">
        <v>551137957001</v>
      </c>
      <c r="R2" t="s">
        <v>1408</v>
      </c>
      <c r="S2" t="s">
        <v>1019</v>
      </c>
      <c r="T2" t="s">
        <v>1020</v>
      </c>
    </row>
    <row r="3" spans="1:20" x14ac:dyDescent="0.3">
      <c r="A3" t="s">
        <v>1409</v>
      </c>
      <c r="B3" t="s">
        <v>1410</v>
      </c>
      <c r="C3" t="s">
        <v>1037</v>
      </c>
      <c r="D3" t="s">
        <v>1403</v>
      </c>
      <c r="E3" t="s">
        <v>1404</v>
      </c>
      <c r="F3" t="s">
        <v>901</v>
      </c>
      <c r="G3" t="s">
        <v>1405</v>
      </c>
      <c r="I3" t="s">
        <v>1406</v>
      </c>
      <c r="J3" t="s">
        <v>1410</v>
      </c>
      <c r="K3" t="s">
        <v>1407</v>
      </c>
      <c r="L3" t="s">
        <v>1411</v>
      </c>
      <c r="N3" t="s">
        <v>66</v>
      </c>
      <c r="O3" t="s">
        <v>1038</v>
      </c>
      <c r="Q3" s="127">
        <v>551137957002</v>
      </c>
      <c r="R3" t="s">
        <v>1411</v>
      </c>
      <c r="S3" t="s">
        <v>1037</v>
      </c>
      <c r="T3" t="s">
        <v>1038</v>
      </c>
    </row>
    <row r="4" spans="1:20" x14ac:dyDescent="0.3">
      <c r="A4" t="s">
        <v>1412</v>
      </c>
      <c r="B4" t="s">
        <v>1413</v>
      </c>
      <c r="D4" t="s">
        <v>1403</v>
      </c>
      <c r="E4" t="s">
        <v>1404</v>
      </c>
      <c r="F4" t="s">
        <v>901</v>
      </c>
      <c r="G4" t="s">
        <v>1405</v>
      </c>
      <c r="I4" t="s">
        <v>1406</v>
      </c>
      <c r="J4" t="s">
        <v>1413</v>
      </c>
      <c r="K4" t="s">
        <v>1407</v>
      </c>
      <c r="L4" t="s">
        <v>1414</v>
      </c>
      <c r="N4" t="s">
        <v>66</v>
      </c>
      <c r="O4" t="s">
        <v>1415</v>
      </c>
      <c r="Q4" s="127">
        <v>551137957003</v>
      </c>
      <c r="R4" t="s">
        <v>1414</v>
      </c>
      <c r="T4" t="s">
        <v>1415</v>
      </c>
    </row>
    <row r="5" spans="1:20" x14ac:dyDescent="0.3">
      <c r="A5" t="s">
        <v>1416</v>
      </c>
      <c r="B5" t="s">
        <v>1417</v>
      </c>
      <c r="C5" t="s">
        <v>1418</v>
      </c>
      <c r="D5" t="s">
        <v>1403</v>
      </c>
      <c r="E5" t="s">
        <v>1404</v>
      </c>
      <c r="F5" t="s">
        <v>901</v>
      </c>
      <c r="G5" t="s">
        <v>1405</v>
      </c>
      <c r="I5" t="s">
        <v>1406</v>
      </c>
      <c r="J5" t="s">
        <v>1417</v>
      </c>
      <c r="K5" t="s">
        <v>1407</v>
      </c>
      <c r="L5" t="s">
        <v>1414</v>
      </c>
      <c r="N5" t="s">
        <v>66</v>
      </c>
      <c r="O5" s="131">
        <v>10252139169</v>
      </c>
      <c r="Q5" s="127">
        <v>551137957007</v>
      </c>
      <c r="R5" t="s">
        <v>1414</v>
      </c>
      <c r="S5" t="s">
        <v>1418</v>
      </c>
      <c r="T5" s="131">
        <v>10252139169</v>
      </c>
    </row>
    <row r="6" spans="1:20" x14ac:dyDescent="0.3">
      <c r="A6" t="s">
        <v>1419</v>
      </c>
      <c r="B6" t="s">
        <v>1420</v>
      </c>
      <c r="C6" t="s">
        <v>1421</v>
      </c>
      <c r="D6" t="s">
        <v>1403</v>
      </c>
      <c r="E6" t="s">
        <v>1404</v>
      </c>
      <c r="F6" t="s">
        <v>901</v>
      </c>
      <c r="G6" t="s">
        <v>1405</v>
      </c>
      <c r="I6" t="s">
        <v>1406</v>
      </c>
      <c r="J6" t="s">
        <v>1420</v>
      </c>
      <c r="K6" t="s">
        <v>1407</v>
      </c>
      <c r="L6" t="s">
        <v>1411</v>
      </c>
      <c r="N6" t="s">
        <v>66</v>
      </c>
      <c r="O6" t="s">
        <v>1422</v>
      </c>
      <c r="Q6" s="127">
        <v>551137957009</v>
      </c>
      <c r="R6" t="s">
        <v>1411</v>
      </c>
      <c r="S6" t="s">
        <v>1421</v>
      </c>
      <c r="T6" t="s">
        <v>1422</v>
      </c>
    </row>
    <row r="7" spans="1:20" x14ac:dyDescent="0.3">
      <c r="A7" t="s">
        <v>1423</v>
      </c>
      <c r="B7" t="s">
        <v>1424</v>
      </c>
      <c r="C7" t="s">
        <v>1425</v>
      </c>
      <c r="D7" t="s">
        <v>1403</v>
      </c>
      <c r="E7" t="s">
        <v>1404</v>
      </c>
      <c r="F7" t="s">
        <v>901</v>
      </c>
      <c r="G7" t="s">
        <v>1405</v>
      </c>
      <c r="I7" t="s">
        <v>1406</v>
      </c>
      <c r="J7" t="s">
        <v>1424</v>
      </c>
      <c r="K7" t="s">
        <v>1407</v>
      </c>
      <c r="L7" t="s">
        <v>1411</v>
      </c>
      <c r="N7" t="s">
        <v>66</v>
      </c>
      <c r="O7" t="s">
        <v>1426</v>
      </c>
      <c r="Q7" s="127">
        <v>551137957010</v>
      </c>
      <c r="R7" t="s">
        <v>1411</v>
      </c>
      <c r="S7" t="s">
        <v>1425</v>
      </c>
      <c r="T7" t="s">
        <v>1426</v>
      </c>
    </row>
    <row r="8" spans="1:20" x14ac:dyDescent="0.3">
      <c r="A8" t="s">
        <v>1427</v>
      </c>
      <c r="B8" t="s">
        <v>1428</v>
      </c>
      <c r="C8" t="s">
        <v>1031</v>
      </c>
      <c r="D8" t="s">
        <v>1403</v>
      </c>
      <c r="E8" t="s">
        <v>1404</v>
      </c>
      <c r="F8" t="s">
        <v>901</v>
      </c>
      <c r="G8" t="s">
        <v>1405</v>
      </c>
      <c r="I8" t="s">
        <v>1406</v>
      </c>
      <c r="J8" t="s">
        <v>1428</v>
      </c>
      <c r="K8" t="s">
        <v>1407</v>
      </c>
      <c r="L8" t="s">
        <v>1411</v>
      </c>
      <c r="N8" t="s">
        <v>66</v>
      </c>
      <c r="O8" t="s">
        <v>1032</v>
      </c>
      <c r="Q8" s="127">
        <v>551137957011</v>
      </c>
      <c r="R8" t="s">
        <v>1411</v>
      </c>
      <c r="S8" t="s">
        <v>1031</v>
      </c>
      <c r="T8" t="s">
        <v>1032</v>
      </c>
    </row>
    <row r="9" spans="1:20" x14ac:dyDescent="0.3">
      <c r="A9" t="s">
        <v>1429</v>
      </c>
      <c r="B9" t="s">
        <v>1430</v>
      </c>
      <c r="C9" t="s">
        <v>1431</v>
      </c>
      <c r="D9" t="s">
        <v>1403</v>
      </c>
      <c r="E9" t="s">
        <v>1404</v>
      </c>
      <c r="F9" t="s">
        <v>901</v>
      </c>
      <c r="G9" t="s">
        <v>1405</v>
      </c>
      <c r="I9" t="s">
        <v>1406</v>
      </c>
      <c r="J9" t="s">
        <v>1430</v>
      </c>
      <c r="K9" t="s">
        <v>1407</v>
      </c>
      <c r="L9" t="s">
        <v>1411</v>
      </c>
      <c r="N9" t="s">
        <v>66</v>
      </c>
      <c r="O9" t="s">
        <v>1432</v>
      </c>
      <c r="Q9" s="127">
        <v>551137957012</v>
      </c>
      <c r="R9" t="s">
        <v>1411</v>
      </c>
      <c r="S9" t="s">
        <v>1431</v>
      </c>
      <c r="T9" t="s">
        <v>1432</v>
      </c>
    </row>
    <row r="10" spans="1:20" x14ac:dyDescent="0.3">
      <c r="A10" t="s">
        <v>1433</v>
      </c>
      <c r="B10" t="s">
        <v>1434</v>
      </c>
      <c r="C10" t="s">
        <v>1435</v>
      </c>
      <c r="D10" t="s">
        <v>1403</v>
      </c>
      <c r="E10" t="s">
        <v>1404</v>
      </c>
      <c r="F10" t="s">
        <v>901</v>
      </c>
      <c r="G10" t="s">
        <v>1405</v>
      </c>
      <c r="I10" t="s">
        <v>1406</v>
      </c>
      <c r="J10" t="s">
        <v>1434</v>
      </c>
      <c r="K10" t="s">
        <v>1407</v>
      </c>
      <c r="L10" t="s">
        <v>1411</v>
      </c>
      <c r="N10" t="s">
        <v>66</v>
      </c>
      <c r="O10" t="s">
        <v>1436</v>
      </c>
      <c r="Q10" s="127">
        <v>551137957014</v>
      </c>
      <c r="R10" t="s">
        <v>1411</v>
      </c>
      <c r="S10" t="s">
        <v>1435</v>
      </c>
      <c r="T10" t="s">
        <v>1436</v>
      </c>
    </row>
    <row r="11" spans="1:20" x14ac:dyDescent="0.3">
      <c r="A11" t="s">
        <v>1437</v>
      </c>
      <c r="B11" t="s">
        <v>1438</v>
      </c>
      <c r="C11" t="s">
        <v>1439</v>
      </c>
      <c r="D11" t="s">
        <v>1403</v>
      </c>
      <c r="E11" t="s">
        <v>1404</v>
      </c>
      <c r="F11" t="s">
        <v>901</v>
      </c>
      <c r="G11" t="s">
        <v>1405</v>
      </c>
      <c r="I11" t="s">
        <v>1406</v>
      </c>
      <c r="J11" t="s">
        <v>1438</v>
      </c>
      <c r="K11" t="s">
        <v>1407</v>
      </c>
      <c r="L11" t="s">
        <v>1411</v>
      </c>
      <c r="N11" t="s">
        <v>66</v>
      </c>
      <c r="Q11" s="127">
        <v>551137957015</v>
      </c>
      <c r="R11" t="s">
        <v>1411</v>
      </c>
      <c r="S11" t="s">
        <v>1439</v>
      </c>
    </row>
    <row r="12" spans="1:20" x14ac:dyDescent="0.3">
      <c r="A12" t="s">
        <v>1441</v>
      </c>
      <c r="B12" t="s">
        <v>1442</v>
      </c>
      <c r="C12" t="s">
        <v>1443</v>
      </c>
      <c r="D12" t="s">
        <v>1403</v>
      </c>
      <c r="E12" t="s">
        <v>1404</v>
      </c>
      <c r="F12" t="s">
        <v>901</v>
      </c>
      <c r="G12" t="s">
        <v>1405</v>
      </c>
      <c r="I12" t="s">
        <v>1406</v>
      </c>
      <c r="J12" t="s">
        <v>1442</v>
      </c>
      <c r="K12" t="s">
        <v>1407</v>
      </c>
      <c r="L12" t="s">
        <v>1414</v>
      </c>
      <c r="N12" t="s">
        <v>66</v>
      </c>
      <c r="O12" t="s">
        <v>1444</v>
      </c>
      <c r="Q12" s="127">
        <v>551137957016</v>
      </c>
      <c r="R12" t="s">
        <v>1414</v>
      </c>
      <c r="S12" t="s">
        <v>1443</v>
      </c>
      <c r="T12" t="s">
        <v>1444</v>
      </c>
    </row>
    <row r="13" spans="1:20" x14ac:dyDescent="0.3">
      <c r="A13" t="s">
        <v>1445</v>
      </c>
      <c r="B13" t="s">
        <v>1446</v>
      </c>
      <c r="C13" t="s">
        <v>1024</v>
      </c>
      <c r="D13" t="s">
        <v>1403</v>
      </c>
      <c r="E13" t="s">
        <v>1404</v>
      </c>
      <c r="F13" t="s">
        <v>901</v>
      </c>
      <c r="G13" t="s">
        <v>1405</v>
      </c>
      <c r="I13" t="s">
        <v>1406</v>
      </c>
      <c r="J13" t="s">
        <v>1446</v>
      </c>
      <c r="K13" t="s">
        <v>1407</v>
      </c>
      <c r="L13" t="s">
        <v>1411</v>
      </c>
      <c r="N13" t="s">
        <v>66</v>
      </c>
      <c r="O13" s="131">
        <v>10252140177</v>
      </c>
      <c r="Q13" s="127">
        <v>551137957017</v>
      </c>
      <c r="R13" t="s">
        <v>1411</v>
      </c>
      <c r="S13" t="s">
        <v>1024</v>
      </c>
      <c r="T13" s="131">
        <v>10252140177</v>
      </c>
    </row>
    <row r="14" spans="1:20" x14ac:dyDescent="0.3">
      <c r="A14" t="s">
        <v>1447</v>
      </c>
      <c r="B14" t="s">
        <v>1448</v>
      </c>
      <c r="C14" t="s">
        <v>1449</v>
      </c>
      <c r="D14" t="s">
        <v>1403</v>
      </c>
      <c r="E14" t="s">
        <v>1404</v>
      </c>
      <c r="F14" t="s">
        <v>901</v>
      </c>
      <c r="G14" t="s">
        <v>1405</v>
      </c>
      <c r="I14" t="s">
        <v>1406</v>
      </c>
      <c r="J14" t="s">
        <v>1448</v>
      </c>
      <c r="K14" t="s">
        <v>1407</v>
      </c>
      <c r="L14" t="s">
        <v>1411</v>
      </c>
      <c r="N14" t="s">
        <v>66</v>
      </c>
      <c r="O14" s="131">
        <v>10252141157</v>
      </c>
      <c r="Q14" s="127">
        <v>551137957018</v>
      </c>
      <c r="R14" t="s">
        <v>1411</v>
      </c>
      <c r="S14" t="s">
        <v>1449</v>
      </c>
      <c r="T14" s="131">
        <v>10252141157</v>
      </c>
    </row>
    <row r="15" spans="1:20" x14ac:dyDescent="0.3">
      <c r="A15" t="s">
        <v>1450</v>
      </c>
      <c r="B15" t="s">
        <v>1451</v>
      </c>
      <c r="C15" t="s">
        <v>1452</v>
      </c>
      <c r="D15" t="s">
        <v>1403</v>
      </c>
      <c r="E15" t="s">
        <v>1404</v>
      </c>
      <c r="F15" t="s">
        <v>901</v>
      </c>
      <c r="G15" t="s">
        <v>1405</v>
      </c>
      <c r="I15" t="s">
        <v>1406</v>
      </c>
      <c r="J15" t="s">
        <v>1451</v>
      </c>
      <c r="K15" t="s">
        <v>1407</v>
      </c>
      <c r="L15" t="s">
        <v>1414</v>
      </c>
      <c r="N15" t="s">
        <v>66</v>
      </c>
      <c r="O15" t="s">
        <v>1453</v>
      </c>
      <c r="Q15" s="127">
        <v>551137957019</v>
      </c>
      <c r="R15" t="s">
        <v>1414</v>
      </c>
      <c r="S15" t="s">
        <v>1452</v>
      </c>
      <c r="T15" t="s">
        <v>1453</v>
      </c>
    </row>
    <row r="16" spans="1:20" x14ac:dyDescent="0.3">
      <c r="A16" t="s">
        <v>1454</v>
      </c>
      <c r="B16" t="s">
        <v>1455</v>
      </c>
      <c r="C16" t="s">
        <v>932</v>
      </c>
      <c r="D16" t="s">
        <v>1403</v>
      </c>
      <c r="E16" t="s">
        <v>1404</v>
      </c>
      <c r="F16" t="s">
        <v>901</v>
      </c>
      <c r="G16" t="s">
        <v>1405</v>
      </c>
      <c r="I16" t="s">
        <v>1406</v>
      </c>
      <c r="J16" t="s">
        <v>1455</v>
      </c>
      <c r="K16" t="s">
        <v>1407</v>
      </c>
      <c r="L16" t="s">
        <v>1408</v>
      </c>
      <c r="N16" t="s">
        <v>66</v>
      </c>
      <c r="O16" t="s">
        <v>933</v>
      </c>
      <c r="Q16" s="127">
        <v>551137957020</v>
      </c>
      <c r="R16" t="s">
        <v>1408</v>
      </c>
      <c r="S16" t="s">
        <v>932</v>
      </c>
      <c r="T16" t="s">
        <v>933</v>
      </c>
    </row>
    <row r="17" spans="1:20" x14ac:dyDescent="0.3">
      <c r="A17" t="s">
        <v>1456</v>
      </c>
      <c r="B17" t="s">
        <v>1457</v>
      </c>
      <c r="C17" t="s">
        <v>1458</v>
      </c>
      <c r="D17" t="s">
        <v>1403</v>
      </c>
      <c r="E17" t="s">
        <v>1404</v>
      </c>
      <c r="F17" t="s">
        <v>901</v>
      </c>
      <c r="G17" t="s">
        <v>1405</v>
      </c>
      <c r="I17" t="s">
        <v>1406</v>
      </c>
      <c r="J17" t="s">
        <v>1457</v>
      </c>
      <c r="K17" t="s">
        <v>1407</v>
      </c>
      <c r="L17" t="s">
        <v>1411</v>
      </c>
      <c r="N17" t="s">
        <v>66</v>
      </c>
      <c r="O17" t="s">
        <v>2706</v>
      </c>
      <c r="Q17" s="127">
        <v>551137957021</v>
      </c>
      <c r="R17" t="s">
        <v>1411</v>
      </c>
      <c r="S17" t="s">
        <v>1458</v>
      </c>
      <c r="T17" t="s">
        <v>2706</v>
      </c>
    </row>
    <row r="18" spans="1:20" x14ac:dyDescent="0.3">
      <c r="A18" t="s">
        <v>1459</v>
      </c>
      <c r="B18" t="s">
        <v>1460</v>
      </c>
      <c r="C18" t="s">
        <v>927</v>
      </c>
      <c r="D18" t="s">
        <v>1403</v>
      </c>
      <c r="E18" t="s">
        <v>1404</v>
      </c>
      <c r="F18" t="s">
        <v>901</v>
      </c>
      <c r="G18" t="s">
        <v>1405</v>
      </c>
      <c r="I18" t="s">
        <v>1406</v>
      </c>
      <c r="J18" t="s">
        <v>1460</v>
      </c>
      <c r="K18" t="s">
        <v>1407</v>
      </c>
      <c r="L18" t="s">
        <v>1411</v>
      </c>
      <c r="N18" t="s">
        <v>66</v>
      </c>
      <c r="O18" t="s">
        <v>1461</v>
      </c>
      <c r="Q18" s="127">
        <v>551137957022</v>
      </c>
      <c r="R18" t="s">
        <v>1411</v>
      </c>
      <c r="S18" t="s">
        <v>927</v>
      </c>
      <c r="T18" t="s">
        <v>1461</v>
      </c>
    </row>
    <row r="19" spans="1:20" x14ac:dyDescent="0.3">
      <c r="A19" t="s">
        <v>1462</v>
      </c>
      <c r="B19" t="s">
        <v>1463</v>
      </c>
      <c r="C19" t="s">
        <v>1024</v>
      </c>
      <c r="D19" t="s">
        <v>1403</v>
      </c>
      <c r="E19" t="s">
        <v>1404</v>
      </c>
      <c r="F19" t="s">
        <v>901</v>
      </c>
      <c r="G19" t="s">
        <v>1405</v>
      </c>
      <c r="I19" t="s">
        <v>1406</v>
      </c>
      <c r="J19" t="s">
        <v>1463</v>
      </c>
      <c r="K19" t="s">
        <v>1407</v>
      </c>
      <c r="L19" t="s">
        <v>1411</v>
      </c>
      <c r="N19" t="s">
        <v>66</v>
      </c>
      <c r="O19" t="s">
        <v>1025</v>
      </c>
      <c r="Q19" s="127">
        <v>551137957023</v>
      </c>
      <c r="R19" t="s">
        <v>1411</v>
      </c>
      <c r="S19" t="s">
        <v>1024</v>
      </c>
      <c r="T19" t="s">
        <v>1025</v>
      </c>
    </row>
    <row r="20" spans="1:20" x14ac:dyDescent="0.3">
      <c r="A20" t="s">
        <v>1464</v>
      </c>
      <c r="B20" t="s">
        <v>1465</v>
      </c>
      <c r="C20" t="s">
        <v>1034</v>
      </c>
      <c r="D20" t="s">
        <v>1403</v>
      </c>
      <c r="E20" t="s">
        <v>1404</v>
      </c>
      <c r="F20" t="s">
        <v>901</v>
      </c>
      <c r="G20" t="s">
        <v>1405</v>
      </c>
      <c r="I20" t="s">
        <v>1406</v>
      </c>
      <c r="J20" t="s">
        <v>1465</v>
      </c>
      <c r="K20" t="s">
        <v>1407</v>
      </c>
      <c r="L20" t="s">
        <v>1466</v>
      </c>
      <c r="N20" t="s">
        <v>66</v>
      </c>
      <c r="O20" t="s">
        <v>1035</v>
      </c>
      <c r="Q20" s="127">
        <v>551137957025</v>
      </c>
      <c r="R20" t="s">
        <v>1466</v>
      </c>
      <c r="S20" t="s">
        <v>1034</v>
      </c>
      <c r="T20" t="s">
        <v>1035</v>
      </c>
    </row>
    <row r="21" spans="1:20" x14ac:dyDescent="0.3">
      <c r="A21" t="s">
        <v>1467</v>
      </c>
      <c r="B21" t="s">
        <v>1468</v>
      </c>
      <c r="C21" t="s">
        <v>1469</v>
      </c>
      <c r="D21" t="s">
        <v>1403</v>
      </c>
      <c r="E21" t="s">
        <v>1404</v>
      </c>
      <c r="F21" t="s">
        <v>901</v>
      </c>
      <c r="G21" t="s">
        <v>1405</v>
      </c>
      <c r="I21" t="s">
        <v>1406</v>
      </c>
      <c r="J21" t="s">
        <v>1468</v>
      </c>
      <c r="K21" t="s">
        <v>1407</v>
      </c>
      <c r="L21" t="s">
        <v>1411</v>
      </c>
      <c r="N21" t="s">
        <v>66</v>
      </c>
      <c r="O21" s="131">
        <v>10252140163</v>
      </c>
      <c r="Q21" s="127">
        <v>551137957026</v>
      </c>
      <c r="R21" t="s">
        <v>1411</v>
      </c>
      <c r="S21" t="s">
        <v>1469</v>
      </c>
      <c r="T21" s="131">
        <v>10252140163</v>
      </c>
    </row>
    <row r="22" spans="1:20" x14ac:dyDescent="0.3">
      <c r="A22" t="s">
        <v>1470</v>
      </c>
      <c r="B22" t="s">
        <v>1471</v>
      </c>
      <c r="C22" t="s">
        <v>902</v>
      </c>
      <c r="D22" t="s">
        <v>1403</v>
      </c>
      <c r="E22" t="s">
        <v>1404</v>
      </c>
      <c r="F22" t="s">
        <v>901</v>
      </c>
      <c r="G22" t="s">
        <v>1405</v>
      </c>
      <c r="I22" t="s">
        <v>1406</v>
      </c>
      <c r="J22" t="s">
        <v>1471</v>
      </c>
      <c r="K22" t="s">
        <v>1407</v>
      </c>
      <c r="L22" t="s">
        <v>1414</v>
      </c>
      <c r="N22" t="s">
        <v>66</v>
      </c>
      <c r="O22" s="131">
        <v>10252139128</v>
      </c>
      <c r="Q22" s="127">
        <v>551137957027</v>
      </c>
      <c r="R22" t="s">
        <v>1414</v>
      </c>
      <c r="S22" t="s">
        <v>902</v>
      </c>
      <c r="T22" s="131">
        <v>10252139128</v>
      </c>
    </row>
    <row r="23" spans="1:20" x14ac:dyDescent="0.3">
      <c r="A23" t="s">
        <v>1472</v>
      </c>
      <c r="B23" t="s">
        <v>1473</v>
      </c>
      <c r="C23" t="s">
        <v>1474</v>
      </c>
      <c r="D23" t="s">
        <v>1403</v>
      </c>
      <c r="E23" t="s">
        <v>1404</v>
      </c>
      <c r="F23" t="s">
        <v>901</v>
      </c>
      <c r="G23" t="s">
        <v>1405</v>
      </c>
      <c r="I23" t="s">
        <v>1406</v>
      </c>
      <c r="J23" t="s">
        <v>1473</v>
      </c>
      <c r="K23" t="s">
        <v>1407</v>
      </c>
      <c r="L23" t="s">
        <v>1411</v>
      </c>
      <c r="N23" t="s">
        <v>66</v>
      </c>
      <c r="O23" t="s">
        <v>1475</v>
      </c>
      <c r="Q23" s="127">
        <v>551137957028</v>
      </c>
      <c r="R23" t="s">
        <v>1411</v>
      </c>
      <c r="S23" t="s">
        <v>1474</v>
      </c>
      <c r="T23" t="s">
        <v>1475</v>
      </c>
    </row>
    <row r="24" spans="1:20" x14ac:dyDescent="0.3">
      <c r="A24" t="s">
        <v>1476</v>
      </c>
      <c r="B24" t="s">
        <v>1477</v>
      </c>
      <c r="C24" t="s">
        <v>1478</v>
      </c>
      <c r="D24" t="s">
        <v>1403</v>
      </c>
      <c r="E24" t="s">
        <v>1404</v>
      </c>
      <c r="F24" t="s">
        <v>901</v>
      </c>
      <c r="G24" t="s">
        <v>1405</v>
      </c>
      <c r="I24" t="s">
        <v>1406</v>
      </c>
      <c r="J24" t="s">
        <v>1477</v>
      </c>
      <c r="K24" t="s">
        <v>1407</v>
      </c>
      <c r="L24" t="s">
        <v>1414</v>
      </c>
      <c r="N24" t="s">
        <v>66</v>
      </c>
      <c r="Q24" s="127">
        <v>551137957029</v>
      </c>
      <c r="R24" t="s">
        <v>1414</v>
      </c>
      <c r="S24" t="s">
        <v>1478</v>
      </c>
    </row>
    <row r="25" spans="1:20" x14ac:dyDescent="0.3">
      <c r="A25" t="s">
        <v>1479</v>
      </c>
      <c r="B25" t="s">
        <v>1480</v>
      </c>
      <c r="C25" t="s">
        <v>1481</v>
      </c>
      <c r="D25" t="s">
        <v>1403</v>
      </c>
      <c r="E25" t="s">
        <v>1404</v>
      </c>
      <c r="F25" t="s">
        <v>901</v>
      </c>
      <c r="G25" t="s">
        <v>1405</v>
      </c>
      <c r="I25" t="s">
        <v>1406</v>
      </c>
      <c r="J25" t="s">
        <v>1480</v>
      </c>
      <c r="K25" t="s">
        <v>1407</v>
      </c>
      <c r="L25" t="s">
        <v>1411</v>
      </c>
      <c r="N25" t="s">
        <v>66</v>
      </c>
      <c r="O25" s="131">
        <v>10252140139</v>
      </c>
      <c r="Q25" s="127">
        <v>551137957033</v>
      </c>
      <c r="R25" t="s">
        <v>1411</v>
      </c>
      <c r="S25" t="s">
        <v>1481</v>
      </c>
      <c r="T25" s="131">
        <v>10252140139</v>
      </c>
    </row>
    <row r="26" spans="1:20" x14ac:dyDescent="0.3">
      <c r="A26" t="s">
        <v>1482</v>
      </c>
      <c r="B26" t="s">
        <v>1483</v>
      </c>
      <c r="C26" t="s">
        <v>1484</v>
      </c>
      <c r="D26" t="s">
        <v>1403</v>
      </c>
      <c r="E26" t="s">
        <v>1404</v>
      </c>
      <c r="F26" t="s">
        <v>901</v>
      </c>
      <c r="G26" t="s">
        <v>1405</v>
      </c>
      <c r="I26" t="s">
        <v>1406</v>
      </c>
      <c r="J26" t="s">
        <v>1483</v>
      </c>
      <c r="K26" t="s">
        <v>1407</v>
      </c>
      <c r="L26" t="s">
        <v>1411</v>
      </c>
      <c r="N26" t="s">
        <v>66</v>
      </c>
      <c r="O26" s="131">
        <v>10252141178</v>
      </c>
      <c r="Q26" s="127">
        <v>551137957034</v>
      </c>
      <c r="R26" t="s">
        <v>1411</v>
      </c>
      <c r="S26" t="s">
        <v>1484</v>
      </c>
      <c r="T26" s="131">
        <v>10252141178</v>
      </c>
    </row>
    <row r="27" spans="1:20" x14ac:dyDescent="0.3">
      <c r="A27" t="s">
        <v>1485</v>
      </c>
      <c r="B27" t="s">
        <v>1486</v>
      </c>
      <c r="C27" t="s">
        <v>1017</v>
      </c>
      <c r="D27" t="s">
        <v>1403</v>
      </c>
      <c r="E27" t="s">
        <v>1404</v>
      </c>
      <c r="F27" t="s">
        <v>901</v>
      </c>
      <c r="G27" t="s">
        <v>1405</v>
      </c>
      <c r="I27" t="s">
        <v>1406</v>
      </c>
      <c r="J27" t="s">
        <v>1486</v>
      </c>
      <c r="K27" t="s">
        <v>1407</v>
      </c>
      <c r="L27" t="s">
        <v>1466</v>
      </c>
      <c r="N27" t="s">
        <v>66</v>
      </c>
      <c r="O27" s="131">
        <v>10252141132</v>
      </c>
      <c r="Q27" s="127">
        <v>551137957035</v>
      </c>
      <c r="R27" t="s">
        <v>1466</v>
      </c>
      <c r="S27" t="s">
        <v>1017</v>
      </c>
      <c r="T27" s="131">
        <v>10252141132</v>
      </c>
    </row>
    <row r="28" spans="1:20" x14ac:dyDescent="0.3">
      <c r="A28" t="s">
        <v>1487</v>
      </c>
      <c r="B28" t="s">
        <v>1488</v>
      </c>
      <c r="D28" t="s">
        <v>1403</v>
      </c>
      <c r="E28" t="s">
        <v>1404</v>
      </c>
      <c r="F28" t="s">
        <v>901</v>
      </c>
      <c r="G28" t="s">
        <v>1405</v>
      </c>
      <c r="I28" t="s">
        <v>1406</v>
      </c>
      <c r="J28" t="s">
        <v>1488</v>
      </c>
      <c r="K28" t="s">
        <v>1407</v>
      </c>
      <c r="L28" t="s">
        <v>1411</v>
      </c>
      <c r="N28" t="s">
        <v>66</v>
      </c>
      <c r="O28" t="s">
        <v>1489</v>
      </c>
      <c r="Q28" s="127">
        <v>551137957038</v>
      </c>
      <c r="R28" t="s">
        <v>1411</v>
      </c>
      <c r="T28" t="s">
        <v>1489</v>
      </c>
    </row>
    <row r="29" spans="1:20" x14ac:dyDescent="0.3">
      <c r="A29" t="s">
        <v>1490</v>
      </c>
      <c r="B29" t="s">
        <v>1491</v>
      </c>
      <c r="C29" t="s">
        <v>1492</v>
      </c>
      <c r="D29" t="s">
        <v>1403</v>
      </c>
      <c r="E29" t="s">
        <v>1404</v>
      </c>
      <c r="F29" t="s">
        <v>901</v>
      </c>
      <c r="G29" t="s">
        <v>1405</v>
      </c>
      <c r="I29" t="s">
        <v>1406</v>
      </c>
      <c r="J29" t="s">
        <v>1491</v>
      </c>
      <c r="K29" t="s">
        <v>1407</v>
      </c>
      <c r="L29" t="s">
        <v>1414</v>
      </c>
      <c r="N29" t="s">
        <v>66</v>
      </c>
      <c r="O29" t="s">
        <v>1493</v>
      </c>
      <c r="Q29" s="127">
        <v>551137957039</v>
      </c>
      <c r="R29" t="s">
        <v>1414</v>
      </c>
      <c r="S29" t="s">
        <v>1492</v>
      </c>
      <c r="T29" t="s">
        <v>1493</v>
      </c>
    </row>
    <row r="30" spans="1:20" x14ac:dyDescent="0.3">
      <c r="A30" t="s">
        <v>1494</v>
      </c>
      <c r="B30" t="s">
        <v>1495</v>
      </c>
      <c r="C30" t="s">
        <v>1496</v>
      </c>
      <c r="D30" t="s">
        <v>1403</v>
      </c>
      <c r="E30" t="s">
        <v>1404</v>
      </c>
      <c r="F30" t="s">
        <v>901</v>
      </c>
      <c r="G30" t="s">
        <v>1405</v>
      </c>
      <c r="I30" t="s">
        <v>1406</v>
      </c>
      <c r="J30" t="s">
        <v>1495</v>
      </c>
      <c r="K30" t="s">
        <v>1407</v>
      </c>
      <c r="L30" t="s">
        <v>1411</v>
      </c>
      <c r="N30" t="s">
        <v>66</v>
      </c>
      <c r="O30" s="131">
        <v>10252139164</v>
      </c>
      <c r="Q30" s="127">
        <v>551137957040</v>
      </c>
      <c r="R30" t="s">
        <v>1411</v>
      </c>
      <c r="S30" t="s">
        <v>1496</v>
      </c>
      <c r="T30" s="131">
        <v>10252139164</v>
      </c>
    </row>
    <row r="31" spans="1:20" x14ac:dyDescent="0.3">
      <c r="A31" t="s">
        <v>1497</v>
      </c>
      <c r="B31" t="s">
        <v>1498</v>
      </c>
      <c r="C31" t="s">
        <v>922</v>
      </c>
      <c r="D31" t="s">
        <v>1403</v>
      </c>
      <c r="E31" t="s">
        <v>1404</v>
      </c>
      <c r="F31" t="s">
        <v>901</v>
      </c>
      <c r="G31" t="s">
        <v>1405</v>
      </c>
      <c r="I31" t="s">
        <v>1406</v>
      </c>
      <c r="J31" t="s">
        <v>1498</v>
      </c>
      <c r="K31" t="s">
        <v>1407</v>
      </c>
      <c r="L31" t="s">
        <v>1411</v>
      </c>
      <c r="N31" t="s">
        <v>66</v>
      </c>
      <c r="O31" s="131">
        <v>10252139157</v>
      </c>
      <c r="Q31" s="127">
        <v>551137957042</v>
      </c>
      <c r="R31" t="s">
        <v>1411</v>
      </c>
      <c r="S31" t="s">
        <v>922</v>
      </c>
      <c r="T31" s="131">
        <v>10252139157</v>
      </c>
    </row>
    <row r="32" spans="1:20" x14ac:dyDescent="0.3">
      <c r="A32" t="s">
        <v>1499</v>
      </c>
      <c r="B32" t="s">
        <v>1500</v>
      </c>
      <c r="D32" t="s">
        <v>1403</v>
      </c>
      <c r="E32" t="s">
        <v>1404</v>
      </c>
      <c r="F32" t="s">
        <v>901</v>
      </c>
      <c r="G32" t="s">
        <v>1405</v>
      </c>
      <c r="I32" t="s">
        <v>1406</v>
      </c>
      <c r="J32" t="s">
        <v>1500</v>
      </c>
      <c r="K32" t="s">
        <v>1407</v>
      </c>
      <c r="L32" t="s">
        <v>1414</v>
      </c>
      <c r="N32" t="s">
        <v>66</v>
      </c>
      <c r="O32" t="s">
        <v>1501</v>
      </c>
      <c r="Q32" s="127">
        <v>551137957043</v>
      </c>
      <c r="R32" t="s">
        <v>1414</v>
      </c>
      <c r="T32" t="s">
        <v>1501</v>
      </c>
    </row>
    <row r="33" spans="1:20" x14ac:dyDescent="0.3">
      <c r="A33" t="s">
        <v>1502</v>
      </c>
      <c r="B33" t="s">
        <v>1503</v>
      </c>
      <c r="C33" t="s">
        <v>1033</v>
      </c>
      <c r="D33" t="s">
        <v>1403</v>
      </c>
      <c r="E33" t="s">
        <v>1404</v>
      </c>
      <c r="F33" t="s">
        <v>901</v>
      </c>
      <c r="G33" t="s">
        <v>1405</v>
      </c>
      <c r="I33" t="s">
        <v>1406</v>
      </c>
      <c r="J33" t="s">
        <v>1503</v>
      </c>
      <c r="K33" t="s">
        <v>1407</v>
      </c>
      <c r="L33" t="s">
        <v>1411</v>
      </c>
      <c r="N33" t="s">
        <v>66</v>
      </c>
      <c r="O33" s="131">
        <v>10252141156</v>
      </c>
      <c r="Q33" s="127">
        <v>551137957047</v>
      </c>
      <c r="R33" t="s">
        <v>1411</v>
      </c>
      <c r="S33" t="s">
        <v>1033</v>
      </c>
      <c r="T33" s="131">
        <v>10252141156</v>
      </c>
    </row>
    <row r="34" spans="1:20" x14ac:dyDescent="0.3">
      <c r="A34" t="s">
        <v>1504</v>
      </c>
      <c r="B34" t="s">
        <v>1505</v>
      </c>
      <c r="C34" t="s">
        <v>2651</v>
      </c>
      <c r="D34" t="s">
        <v>1403</v>
      </c>
      <c r="E34" t="s">
        <v>1404</v>
      </c>
      <c r="F34" t="s">
        <v>901</v>
      </c>
      <c r="G34" t="s">
        <v>1405</v>
      </c>
      <c r="I34" t="s">
        <v>1406</v>
      </c>
      <c r="J34" t="s">
        <v>1505</v>
      </c>
      <c r="K34" t="s">
        <v>1407</v>
      </c>
      <c r="L34" t="s">
        <v>1411</v>
      </c>
      <c r="N34" t="s">
        <v>83</v>
      </c>
      <c r="O34" t="s">
        <v>1010</v>
      </c>
      <c r="Q34" s="127">
        <v>551137957048</v>
      </c>
      <c r="R34" t="s">
        <v>1411</v>
      </c>
      <c r="S34" t="s">
        <v>2651</v>
      </c>
      <c r="T34" t="s">
        <v>1010</v>
      </c>
    </row>
    <row r="35" spans="1:20" x14ac:dyDescent="0.3">
      <c r="A35" t="s">
        <v>1506</v>
      </c>
      <c r="B35" t="s">
        <v>1507</v>
      </c>
      <c r="C35" t="s">
        <v>1508</v>
      </c>
      <c r="D35" t="s">
        <v>1403</v>
      </c>
      <c r="E35" t="s">
        <v>1404</v>
      </c>
      <c r="F35" t="s">
        <v>901</v>
      </c>
      <c r="G35" t="s">
        <v>1405</v>
      </c>
      <c r="I35" t="s">
        <v>1406</v>
      </c>
      <c r="J35" t="s">
        <v>1507</v>
      </c>
      <c r="K35" t="s">
        <v>1407</v>
      </c>
      <c r="L35" t="s">
        <v>1414</v>
      </c>
      <c r="N35" t="s">
        <v>66</v>
      </c>
      <c r="O35" t="s">
        <v>1509</v>
      </c>
      <c r="Q35" s="127">
        <v>551137957049</v>
      </c>
      <c r="R35" t="s">
        <v>1414</v>
      </c>
      <c r="S35" t="s">
        <v>1508</v>
      </c>
      <c r="T35" t="s">
        <v>1509</v>
      </c>
    </row>
    <row r="36" spans="1:20" x14ac:dyDescent="0.3">
      <c r="A36" t="s">
        <v>1510</v>
      </c>
      <c r="B36" t="s">
        <v>1511</v>
      </c>
      <c r="C36" t="s">
        <v>1512</v>
      </c>
      <c r="D36" t="s">
        <v>1403</v>
      </c>
      <c r="E36" t="s">
        <v>1404</v>
      </c>
      <c r="F36" t="s">
        <v>901</v>
      </c>
      <c r="G36" t="s">
        <v>1405</v>
      </c>
      <c r="I36" t="s">
        <v>1406</v>
      </c>
      <c r="J36" t="s">
        <v>1511</v>
      </c>
      <c r="K36" t="s">
        <v>1407</v>
      </c>
      <c r="L36" t="s">
        <v>1414</v>
      </c>
      <c r="N36" t="s">
        <v>66</v>
      </c>
      <c r="O36" s="131">
        <v>10252140152</v>
      </c>
      <c r="Q36" s="127">
        <v>551137957051</v>
      </c>
      <c r="R36" t="s">
        <v>1414</v>
      </c>
      <c r="S36" t="s">
        <v>1512</v>
      </c>
      <c r="T36" s="131">
        <v>10252140152</v>
      </c>
    </row>
    <row r="37" spans="1:20" x14ac:dyDescent="0.3">
      <c r="A37" t="s">
        <v>1513</v>
      </c>
      <c r="B37" t="s">
        <v>1514</v>
      </c>
      <c r="C37" t="s">
        <v>1515</v>
      </c>
      <c r="D37" t="s">
        <v>1403</v>
      </c>
      <c r="E37" t="s">
        <v>1404</v>
      </c>
      <c r="F37" t="s">
        <v>901</v>
      </c>
      <c r="G37" t="s">
        <v>1405</v>
      </c>
      <c r="I37" t="s">
        <v>1406</v>
      </c>
      <c r="J37" t="s">
        <v>1514</v>
      </c>
      <c r="K37" t="s">
        <v>1407</v>
      </c>
      <c r="L37" t="s">
        <v>1414</v>
      </c>
      <c r="N37" t="s">
        <v>66</v>
      </c>
      <c r="O37" t="s">
        <v>1516</v>
      </c>
      <c r="Q37" s="127">
        <v>551137957054</v>
      </c>
      <c r="R37" t="s">
        <v>1414</v>
      </c>
      <c r="S37" t="s">
        <v>1515</v>
      </c>
      <c r="T37" t="s">
        <v>1516</v>
      </c>
    </row>
    <row r="38" spans="1:20" x14ac:dyDescent="0.3">
      <c r="A38" t="s">
        <v>1517</v>
      </c>
      <c r="B38" t="s">
        <v>1518</v>
      </c>
      <c r="C38" t="s">
        <v>1519</v>
      </c>
      <c r="D38" t="s">
        <v>1403</v>
      </c>
      <c r="E38" t="s">
        <v>1404</v>
      </c>
      <c r="F38" t="s">
        <v>901</v>
      </c>
      <c r="G38" t="s">
        <v>1405</v>
      </c>
      <c r="I38" t="s">
        <v>1406</v>
      </c>
      <c r="J38" t="s">
        <v>1518</v>
      </c>
      <c r="K38" t="s">
        <v>1407</v>
      </c>
      <c r="L38" t="s">
        <v>1414</v>
      </c>
      <c r="N38" t="s">
        <v>66</v>
      </c>
      <c r="O38" t="s">
        <v>1520</v>
      </c>
      <c r="Q38" s="127">
        <v>551137957055</v>
      </c>
      <c r="R38" t="s">
        <v>1414</v>
      </c>
      <c r="S38" t="s">
        <v>1519</v>
      </c>
      <c r="T38" t="s">
        <v>1520</v>
      </c>
    </row>
    <row r="39" spans="1:20" x14ac:dyDescent="0.3">
      <c r="A39" t="s">
        <v>1521</v>
      </c>
      <c r="B39" t="s">
        <v>1522</v>
      </c>
      <c r="C39" t="s">
        <v>906</v>
      </c>
      <c r="D39" t="s">
        <v>1403</v>
      </c>
      <c r="E39" t="s">
        <v>1404</v>
      </c>
      <c r="F39" t="s">
        <v>901</v>
      </c>
      <c r="G39" t="s">
        <v>1405</v>
      </c>
      <c r="I39" t="s">
        <v>1406</v>
      </c>
      <c r="J39" t="s">
        <v>1522</v>
      </c>
      <c r="K39" t="s">
        <v>1407</v>
      </c>
      <c r="L39" t="s">
        <v>1414</v>
      </c>
      <c r="N39" t="s">
        <v>66</v>
      </c>
      <c r="O39" s="131">
        <v>10252140178</v>
      </c>
      <c r="Q39" s="127">
        <v>551137957062</v>
      </c>
      <c r="R39" t="s">
        <v>1414</v>
      </c>
      <c r="S39" t="s">
        <v>906</v>
      </c>
      <c r="T39" s="131">
        <v>10252140178</v>
      </c>
    </row>
    <row r="40" spans="1:20" x14ac:dyDescent="0.3">
      <c r="A40" t="s">
        <v>2707</v>
      </c>
      <c r="B40" t="s">
        <v>2708</v>
      </c>
      <c r="C40" t="s">
        <v>2655</v>
      </c>
      <c r="D40" t="s">
        <v>1403</v>
      </c>
      <c r="E40" t="s">
        <v>1404</v>
      </c>
      <c r="F40" t="s">
        <v>901</v>
      </c>
      <c r="G40" t="s">
        <v>1405</v>
      </c>
      <c r="I40" t="s">
        <v>1406</v>
      </c>
      <c r="J40" t="s">
        <v>2708</v>
      </c>
      <c r="K40" t="s">
        <v>1407</v>
      </c>
      <c r="L40" t="s">
        <v>1411</v>
      </c>
      <c r="N40" t="s">
        <v>66</v>
      </c>
      <c r="O40" t="s">
        <v>1730</v>
      </c>
      <c r="Q40" s="127">
        <v>551137957074</v>
      </c>
      <c r="R40" t="s">
        <v>1411</v>
      </c>
      <c r="S40" t="s">
        <v>2655</v>
      </c>
      <c r="T40" t="s">
        <v>1730</v>
      </c>
    </row>
    <row r="41" spans="1:20" x14ac:dyDescent="0.3">
      <c r="A41" t="s">
        <v>1523</v>
      </c>
      <c r="B41" t="s">
        <v>1524</v>
      </c>
      <c r="C41" t="s">
        <v>1051</v>
      </c>
      <c r="D41" t="s">
        <v>1403</v>
      </c>
      <c r="E41" t="s">
        <v>1404</v>
      </c>
      <c r="F41" t="s">
        <v>901</v>
      </c>
      <c r="G41" t="s">
        <v>1405</v>
      </c>
      <c r="I41" t="s">
        <v>1406</v>
      </c>
      <c r="J41" t="s">
        <v>1524</v>
      </c>
      <c r="K41" t="s">
        <v>1407</v>
      </c>
      <c r="L41" t="s">
        <v>1414</v>
      </c>
      <c r="N41" t="s">
        <v>66</v>
      </c>
      <c r="O41" t="s">
        <v>1052</v>
      </c>
      <c r="Q41" s="127">
        <v>551137957075</v>
      </c>
      <c r="R41" t="s">
        <v>1414</v>
      </c>
      <c r="S41" t="s">
        <v>1051</v>
      </c>
      <c r="T41" t="s">
        <v>1052</v>
      </c>
    </row>
    <row r="42" spans="1:20" x14ac:dyDescent="0.3">
      <c r="A42" t="s">
        <v>1525</v>
      </c>
      <c r="B42" t="s">
        <v>1526</v>
      </c>
      <c r="C42" t="s">
        <v>1527</v>
      </c>
      <c r="D42" t="s">
        <v>1403</v>
      </c>
      <c r="E42" t="s">
        <v>1404</v>
      </c>
      <c r="F42" t="s">
        <v>901</v>
      </c>
      <c r="G42" t="s">
        <v>1405</v>
      </c>
      <c r="I42" t="s">
        <v>1406</v>
      </c>
      <c r="J42" t="s">
        <v>1526</v>
      </c>
      <c r="K42" t="s">
        <v>1407</v>
      </c>
      <c r="L42" t="s">
        <v>1466</v>
      </c>
      <c r="N42" t="s">
        <v>66</v>
      </c>
      <c r="O42" t="s">
        <v>1528</v>
      </c>
      <c r="Q42" s="127">
        <v>551137957077</v>
      </c>
      <c r="R42" t="s">
        <v>1466</v>
      </c>
      <c r="S42" t="s">
        <v>1527</v>
      </c>
      <c r="T42" t="s">
        <v>1528</v>
      </c>
    </row>
    <row r="43" spans="1:20" x14ac:dyDescent="0.3">
      <c r="A43" t="s">
        <v>1529</v>
      </c>
      <c r="B43" t="s">
        <v>1530</v>
      </c>
      <c r="C43" t="s">
        <v>1531</v>
      </c>
      <c r="D43" t="s">
        <v>1403</v>
      </c>
      <c r="E43" t="s">
        <v>1404</v>
      </c>
      <c r="F43" t="s">
        <v>901</v>
      </c>
      <c r="G43" t="s">
        <v>1405</v>
      </c>
      <c r="I43" t="s">
        <v>1406</v>
      </c>
      <c r="J43" t="s">
        <v>1530</v>
      </c>
      <c r="K43" t="s">
        <v>1407</v>
      </c>
      <c r="L43" t="s">
        <v>1414</v>
      </c>
      <c r="N43" t="s">
        <v>66</v>
      </c>
      <c r="O43" s="131">
        <v>10252139131</v>
      </c>
      <c r="Q43" s="127">
        <v>551137957083</v>
      </c>
      <c r="R43" t="s">
        <v>1414</v>
      </c>
      <c r="S43" t="s">
        <v>1531</v>
      </c>
      <c r="T43" s="131">
        <v>10252139131</v>
      </c>
    </row>
    <row r="44" spans="1:20" x14ac:dyDescent="0.3">
      <c r="A44" t="s">
        <v>1532</v>
      </c>
      <c r="B44" t="s">
        <v>1533</v>
      </c>
      <c r="C44" t="s">
        <v>965</v>
      </c>
      <c r="D44" t="s">
        <v>1403</v>
      </c>
      <c r="E44" t="s">
        <v>1404</v>
      </c>
      <c r="F44" t="s">
        <v>901</v>
      </c>
      <c r="G44" t="s">
        <v>1405</v>
      </c>
      <c r="I44" t="s">
        <v>1406</v>
      </c>
      <c r="J44" t="s">
        <v>1533</v>
      </c>
      <c r="K44" t="s">
        <v>1407</v>
      </c>
      <c r="L44" t="s">
        <v>1414</v>
      </c>
      <c r="N44" t="s">
        <v>66</v>
      </c>
      <c r="O44" s="131">
        <v>10252139138</v>
      </c>
      <c r="Q44" s="127">
        <v>551137957084</v>
      </c>
      <c r="R44" t="s">
        <v>1414</v>
      </c>
      <c r="S44" t="s">
        <v>965</v>
      </c>
      <c r="T44" s="131">
        <v>10252139138</v>
      </c>
    </row>
    <row r="45" spans="1:20" x14ac:dyDescent="0.3">
      <c r="A45" t="s">
        <v>1534</v>
      </c>
      <c r="B45" t="s">
        <v>1535</v>
      </c>
      <c r="C45" t="s">
        <v>929</v>
      </c>
      <c r="D45" t="s">
        <v>1403</v>
      </c>
      <c r="E45" t="s">
        <v>1404</v>
      </c>
      <c r="F45" t="s">
        <v>901</v>
      </c>
      <c r="G45" t="s">
        <v>1405</v>
      </c>
      <c r="I45" t="s">
        <v>1406</v>
      </c>
      <c r="J45" t="s">
        <v>1535</v>
      </c>
      <c r="K45" t="s">
        <v>1407</v>
      </c>
      <c r="L45" t="s">
        <v>1414</v>
      </c>
      <c r="N45" t="s">
        <v>66</v>
      </c>
      <c r="O45" s="131">
        <v>10252139146</v>
      </c>
      <c r="Q45" s="127">
        <v>551137957088</v>
      </c>
      <c r="R45" t="s">
        <v>1414</v>
      </c>
      <c r="S45" t="s">
        <v>929</v>
      </c>
      <c r="T45" s="131">
        <v>10252139146</v>
      </c>
    </row>
    <row r="46" spans="1:20" x14ac:dyDescent="0.3">
      <c r="A46" t="s">
        <v>1536</v>
      </c>
      <c r="B46" t="s">
        <v>1537</v>
      </c>
      <c r="C46" t="s">
        <v>939</v>
      </c>
      <c r="D46" t="s">
        <v>1403</v>
      </c>
      <c r="E46" t="s">
        <v>1404</v>
      </c>
      <c r="F46" t="s">
        <v>901</v>
      </c>
      <c r="G46" t="s">
        <v>1405</v>
      </c>
      <c r="I46" t="s">
        <v>1406</v>
      </c>
      <c r="J46" t="s">
        <v>1537</v>
      </c>
      <c r="K46" t="s">
        <v>1407</v>
      </c>
      <c r="L46" t="s">
        <v>1411</v>
      </c>
      <c r="N46" t="s">
        <v>66</v>
      </c>
      <c r="O46" t="s">
        <v>940</v>
      </c>
      <c r="Q46" s="127">
        <v>551137957090</v>
      </c>
      <c r="R46" t="s">
        <v>1411</v>
      </c>
      <c r="S46" t="s">
        <v>939</v>
      </c>
      <c r="T46" t="s">
        <v>940</v>
      </c>
    </row>
    <row r="47" spans="1:20" x14ac:dyDescent="0.3">
      <c r="A47" t="s">
        <v>1538</v>
      </c>
      <c r="B47" t="s">
        <v>1539</v>
      </c>
      <c r="C47" t="s">
        <v>1036</v>
      </c>
      <c r="D47" t="s">
        <v>1403</v>
      </c>
      <c r="E47" t="s">
        <v>1404</v>
      </c>
      <c r="F47" t="s">
        <v>901</v>
      </c>
      <c r="G47" t="s">
        <v>1405</v>
      </c>
      <c r="I47" t="s">
        <v>1406</v>
      </c>
      <c r="J47" t="s">
        <v>1539</v>
      </c>
      <c r="K47" t="s">
        <v>1407</v>
      </c>
      <c r="L47" t="s">
        <v>1466</v>
      </c>
      <c r="N47" t="s">
        <v>66</v>
      </c>
      <c r="O47" s="131">
        <v>10252141137</v>
      </c>
      <c r="Q47" s="127">
        <v>551137957091</v>
      </c>
      <c r="R47" t="s">
        <v>1466</v>
      </c>
      <c r="S47" t="s">
        <v>1036</v>
      </c>
      <c r="T47" s="131">
        <v>10252141137</v>
      </c>
    </row>
    <row r="48" spans="1:20" x14ac:dyDescent="0.3">
      <c r="A48" t="s">
        <v>1540</v>
      </c>
      <c r="B48" t="s">
        <v>1541</v>
      </c>
      <c r="C48" t="s">
        <v>1542</v>
      </c>
      <c r="D48" t="s">
        <v>1403</v>
      </c>
      <c r="E48" t="s">
        <v>1404</v>
      </c>
      <c r="F48" t="s">
        <v>901</v>
      </c>
      <c r="G48" t="s">
        <v>1405</v>
      </c>
      <c r="I48" t="s">
        <v>1406</v>
      </c>
      <c r="J48" t="s">
        <v>1541</v>
      </c>
      <c r="K48" t="s">
        <v>1407</v>
      </c>
      <c r="L48" t="s">
        <v>1411</v>
      </c>
      <c r="N48" t="s">
        <v>66</v>
      </c>
      <c r="O48" s="131">
        <v>10252141165</v>
      </c>
      <c r="Q48" s="127">
        <v>551137957093</v>
      </c>
      <c r="R48" t="s">
        <v>1411</v>
      </c>
      <c r="S48" t="s">
        <v>1542</v>
      </c>
      <c r="T48" s="131">
        <v>10252141165</v>
      </c>
    </row>
    <row r="49" spans="1:20" x14ac:dyDescent="0.3">
      <c r="A49" t="s">
        <v>1543</v>
      </c>
      <c r="B49" t="s">
        <v>1544</v>
      </c>
      <c r="C49" t="s">
        <v>1545</v>
      </c>
      <c r="D49" t="s">
        <v>1403</v>
      </c>
      <c r="E49" t="s">
        <v>1404</v>
      </c>
      <c r="F49" t="s">
        <v>901</v>
      </c>
      <c r="G49" t="s">
        <v>1405</v>
      </c>
      <c r="I49" t="s">
        <v>1406</v>
      </c>
      <c r="J49" t="s">
        <v>1544</v>
      </c>
      <c r="K49" t="s">
        <v>1407</v>
      </c>
      <c r="L49" t="s">
        <v>1411</v>
      </c>
      <c r="N49" t="s">
        <v>66</v>
      </c>
      <c r="O49" s="131">
        <v>10252140144</v>
      </c>
      <c r="Q49" s="127">
        <v>551137957094</v>
      </c>
      <c r="R49" t="s">
        <v>1411</v>
      </c>
      <c r="S49" t="s">
        <v>1545</v>
      </c>
      <c r="T49" s="131">
        <v>10252140144</v>
      </c>
    </row>
    <row r="50" spans="1:20" x14ac:dyDescent="0.3">
      <c r="A50" t="s">
        <v>1546</v>
      </c>
      <c r="B50" t="s">
        <v>1547</v>
      </c>
      <c r="C50" t="s">
        <v>960</v>
      </c>
      <c r="D50" t="s">
        <v>1403</v>
      </c>
      <c r="E50" t="s">
        <v>1404</v>
      </c>
      <c r="F50" t="s">
        <v>901</v>
      </c>
      <c r="G50" t="s">
        <v>1405</v>
      </c>
      <c r="I50" t="s">
        <v>1406</v>
      </c>
      <c r="J50" t="s">
        <v>1547</v>
      </c>
      <c r="K50" t="s">
        <v>1407</v>
      </c>
      <c r="L50" t="s">
        <v>1466</v>
      </c>
      <c r="N50" t="s">
        <v>66</v>
      </c>
      <c r="O50" t="s">
        <v>961</v>
      </c>
      <c r="Q50" s="127">
        <v>551137957097</v>
      </c>
      <c r="R50" t="s">
        <v>1466</v>
      </c>
      <c r="S50" t="s">
        <v>960</v>
      </c>
      <c r="T50" t="s">
        <v>961</v>
      </c>
    </row>
    <row r="51" spans="1:20" x14ac:dyDescent="0.3">
      <c r="A51" t="s">
        <v>1548</v>
      </c>
      <c r="B51" t="s">
        <v>1549</v>
      </c>
      <c r="C51" t="s">
        <v>1550</v>
      </c>
      <c r="D51" t="s">
        <v>1403</v>
      </c>
      <c r="E51" t="s">
        <v>1404</v>
      </c>
      <c r="F51" t="s">
        <v>901</v>
      </c>
      <c r="G51" t="s">
        <v>1405</v>
      </c>
      <c r="I51" t="s">
        <v>1406</v>
      </c>
      <c r="J51" t="s">
        <v>1549</v>
      </c>
      <c r="K51" t="s">
        <v>1407</v>
      </c>
      <c r="L51" t="s">
        <v>1411</v>
      </c>
      <c r="N51" t="s">
        <v>66</v>
      </c>
      <c r="O51" s="131">
        <v>10252139168</v>
      </c>
      <c r="Q51" s="127">
        <v>551137957098</v>
      </c>
      <c r="R51" t="s">
        <v>1411</v>
      </c>
      <c r="S51" t="s">
        <v>1550</v>
      </c>
      <c r="T51" s="131">
        <v>10252139168</v>
      </c>
    </row>
    <row r="52" spans="1:20" x14ac:dyDescent="0.3">
      <c r="A52" t="s">
        <v>1551</v>
      </c>
      <c r="B52" t="s">
        <v>1552</v>
      </c>
      <c r="C52" t="s">
        <v>962</v>
      </c>
      <c r="D52" t="s">
        <v>1403</v>
      </c>
      <c r="E52" t="s">
        <v>1404</v>
      </c>
      <c r="F52" t="s">
        <v>901</v>
      </c>
      <c r="G52" t="s">
        <v>1405</v>
      </c>
      <c r="I52" t="s">
        <v>1406</v>
      </c>
      <c r="J52" t="s">
        <v>1552</v>
      </c>
      <c r="K52" t="s">
        <v>1407</v>
      </c>
      <c r="L52" t="s">
        <v>1408</v>
      </c>
      <c r="N52" t="s">
        <v>66</v>
      </c>
      <c r="O52" t="s">
        <v>963</v>
      </c>
      <c r="Q52" s="127">
        <v>551137957099</v>
      </c>
      <c r="R52" t="s">
        <v>1408</v>
      </c>
      <c r="S52" t="s">
        <v>962</v>
      </c>
      <c r="T52" t="s">
        <v>963</v>
      </c>
    </row>
    <row r="53" spans="1:20" x14ac:dyDescent="0.3">
      <c r="A53" t="s">
        <v>1553</v>
      </c>
      <c r="B53" t="s">
        <v>1554</v>
      </c>
      <c r="C53" t="s">
        <v>1053</v>
      </c>
      <c r="D53" t="s">
        <v>1403</v>
      </c>
      <c r="E53" t="s">
        <v>1404</v>
      </c>
      <c r="F53" t="s">
        <v>901</v>
      </c>
      <c r="G53" t="s">
        <v>1405</v>
      </c>
      <c r="I53" t="s">
        <v>1406</v>
      </c>
      <c r="J53" t="s">
        <v>1554</v>
      </c>
      <c r="K53" t="s">
        <v>1407</v>
      </c>
      <c r="L53" t="s">
        <v>1414</v>
      </c>
      <c r="N53" t="s">
        <v>66</v>
      </c>
      <c r="O53" s="131">
        <v>10252141128</v>
      </c>
      <c r="Q53" s="127">
        <v>551137957100</v>
      </c>
      <c r="R53" t="s">
        <v>1414</v>
      </c>
      <c r="S53" t="s">
        <v>1053</v>
      </c>
      <c r="T53" s="131">
        <v>10252141128</v>
      </c>
    </row>
    <row r="54" spans="1:20" x14ac:dyDescent="0.3">
      <c r="A54" t="s">
        <v>1555</v>
      </c>
      <c r="B54" t="s">
        <v>1556</v>
      </c>
      <c r="C54" t="s">
        <v>1557</v>
      </c>
      <c r="D54" t="s">
        <v>1403</v>
      </c>
      <c r="E54" t="s">
        <v>1404</v>
      </c>
      <c r="F54" t="s">
        <v>901</v>
      </c>
      <c r="G54" t="s">
        <v>1405</v>
      </c>
      <c r="I54" t="s">
        <v>1406</v>
      </c>
      <c r="J54" t="s">
        <v>1556</v>
      </c>
      <c r="K54" t="s">
        <v>1407</v>
      </c>
      <c r="L54" t="s">
        <v>1411</v>
      </c>
      <c r="N54" t="s">
        <v>66</v>
      </c>
      <c r="O54" t="s">
        <v>1558</v>
      </c>
      <c r="Q54" s="127">
        <v>551137957101</v>
      </c>
      <c r="R54" t="s">
        <v>1411</v>
      </c>
      <c r="S54" t="s">
        <v>1557</v>
      </c>
      <c r="T54" t="s">
        <v>1558</v>
      </c>
    </row>
    <row r="55" spans="1:20" x14ac:dyDescent="0.3">
      <c r="A55" t="s">
        <v>1559</v>
      </c>
      <c r="B55" t="s">
        <v>1560</v>
      </c>
      <c r="C55" t="s">
        <v>2709</v>
      </c>
      <c r="D55" t="s">
        <v>1403</v>
      </c>
      <c r="E55" t="s">
        <v>1404</v>
      </c>
      <c r="F55" t="s">
        <v>901</v>
      </c>
      <c r="G55" t="s">
        <v>1405</v>
      </c>
      <c r="I55" t="s">
        <v>1406</v>
      </c>
      <c r="J55" t="s">
        <v>1560</v>
      </c>
      <c r="K55" t="s">
        <v>1407</v>
      </c>
      <c r="L55" t="s">
        <v>1414</v>
      </c>
      <c r="N55" t="s">
        <v>66</v>
      </c>
      <c r="O55" s="131">
        <v>10252140157</v>
      </c>
      <c r="Q55" s="127">
        <v>551137957126</v>
      </c>
      <c r="R55" t="s">
        <v>1414</v>
      </c>
      <c r="S55" t="s">
        <v>2709</v>
      </c>
      <c r="T55" s="131">
        <v>10252140157</v>
      </c>
    </row>
    <row r="56" spans="1:20" x14ac:dyDescent="0.3">
      <c r="A56" t="s">
        <v>1561</v>
      </c>
      <c r="B56" t="s">
        <v>1562</v>
      </c>
      <c r="C56" t="s">
        <v>1563</v>
      </c>
      <c r="D56" t="s">
        <v>1403</v>
      </c>
      <c r="E56" t="s">
        <v>1404</v>
      </c>
      <c r="F56" t="s">
        <v>901</v>
      </c>
      <c r="G56" t="s">
        <v>1405</v>
      </c>
      <c r="I56" t="s">
        <v>1406</v>
      </c>
      <c r="J56" t="s">
        <v>1562</v>
      </c>
      <c r="K56" t="s">
        <v>1407</v>
      </c>
      <c r="L56" t="s">
        <v>1411</v>
      </c>
      <c r="N56" t="s">
        <v>66</v>
      </c>
      <c r="O56" s="131">
        <v>10252141166</v>
      </c>
      <c r="Q56" s="127">
        <v>551137957169</v>
      </c>
      <c r="R56" t="s">
        <v>1411</v>
      </c>
      <c r="S56" t="s">
        <v>1563</v>
      </c>
      <c r="T56" s="131">
        <v>10252141166</v>
      </c>
    </row>
    <row r="57" spans="1:20" x14ac:dyDescent="0.3">
      <c r="A57" t="s">
        <v>1564</v>
      </c>
      <c r="B57" t="s">
        <v>1565</v>
      </c>
      <c r="C57" t="s">
        <v>2710</v>
      </c>
      <c r="D57" t="s">
        <v>1403</v>
      </c>
      <c r="E57" t="s">
        <v>1404</v>
      </c>
      <c r="F57" t="s">
        <v>901</v>
      </c>
      <c r="G57" t="s">
        <v>1405</v>
      </c>
      <c r="I57" t="s">
        <v>1406</v>
      </c>
      <c r="J57" t="s">
        <v>1565</v>
      </c>
      <c r="K57" t="s">
        <v>1407</v>
      </c>
      <c r="L57" t="s">
        <v>1414</v>
      </c>
      <c r="N57" t="s">
        <v>66</v>
      </c>
      <c r="O57" t="s">
        <v>1566</v>
      </c>
      <c r="Q57" s="127">
        <v>551137957171</v>
      </c>
      <c r="R57" t="s">
        <v>1414</v>
      </c>
      <c r="S57" t="s">
        <v>2710</v>
      </c>
      <c r="T57" t="s">
        <v>1566</v>
      </c>
    </row>
    <row r="58" spans="1:20" x14ac:dyDescent="0.3">
      <c r="A58" t="s">
        <v>1567</v>
      </c>
      <c r="B58" t="s">
        <v>1568</v>
      </c>
      <c r="C58" t="s">
        <v>985</v>
      </c>
      <c r="D58" t="s">
        <v>1403</v>
      </c>
      <c r="E58" t="s">
        <v>1404</v>
      </c>
      <c r="F58" t="s">
        <v>901</v>
      </c>
      <c r="G58" t="s">
        <v>1405</v>
      </c>
      <c r="I58" t="s">
        <v>1406</v>
      </c>
      <c r="J58" t="s">
        <v>1568</v>
      </c>
      <c r="K58" t="s">
        <v>1407</v>
      </c>
      <c r="L58" t="s">
        <v>1411</v>
      </c>
      <c r="N58" t="s">
        <v>66</v>
      </c>
      <c r="O58" s="131">
        <v>10252140170</v>
      </c>
      <c r="Q58" s="127">
        <v>551137957192</v>
      </c>
      <c r="R58" t="s">
        <v>1411</v>
      </c>
      <c r="S58" t="s">
        <v>985</v>
      </c>
      <c r="T58" s="131">
        <v>10252140170</v>
      </c>
    </row>
    <row r="59" spans="1:20" x14ac:dyDescent="0.3">
      <c r="A59" t="s">
        <v>1569</v>
      </c>
      <c r="B59" t="s">
        <v>1570</v>
      </c>
      <c r="C59" t="s">
        <v>1571</v>
      </c>
      <c r="D59" t="s">
        <v>1403</v>
      </c>
      <c r="E59" t="s">
        <v>1404</v>
      </c>
      <c r="F59" t="s">
        <v>901</v>
      </c>
      <c r="G59" t="s">
        <v>1405</v>
      </c>
      <c r="I59" t="s">
        <v>1406</v>
      </c>
      <c r="J59" t="s">
        <v>1570</v>
      </c>
      <c r="K59" t="s">
        <v>1407</v>
      </c>
      <c r="L59" t="s">
        <v>1411</v>
      </c>
      <c r="N59" t="s">
        <v>66</v>
      </c>
      <c r="O59" s="131">
        <v>10252139147</v>
      </c>
      <c r="Q59" s="127">
        <v>551137957252</v>
      </c>
      <c r="R59" t="s">
        <v>1411</v>
      </c>
      <c r="S59" t="s">
        <v>1571</v>
      </c>
      <c r="T59" s="131">
        <v>10252139147</v>
      </c>
    </row>
    <row r="60" spans="1:20" x14ac:dyDescent="0.3">
      <c r="A60" t="s">
        <v>1572</v>
      </c>
      <c r="B60" t="s">
        <v>1573</v>
      </c>
      <c r="C60" t="s">
        <v>1574</v>
      </c>
      <c r="D60" t="s">
        <v>1403</v>
      </c>
      <c r="E60" t="s">
        <v>1404</v>
      </c>
      <c r="F60" t="s">
        <v>901</v>
      </c>
      <c r="G60" t="s">
        <v>1405</v>
      </c>
      <c r="I60" t="s">
        <v>1406</v>
      </c>
      <c r="J60" t="s">
        <v>1573</v>
      </c>
      <c r="K60" t="s">
        <v>1407</v>
      </c>
      <c r="L60" t="s">
        <v>1411</v>
      </c>
      <c r="N60" t="s">
        <v>66</v>
      </c>
      <c r="O60" s="131">
        <v>10252141146</v>
      </c>
      <c r="Q60" s="127">
        <v>551137957272</v>
      </c>
      <c r="R60" t="s">
        <v>1411</v>
      </c>
      <c r="S60" t="s">
        <v>1574</v>
      </c>
      <c r="T60" s="131">
        <v>10252141146</v>
      </c>
    </row>
    <row r="61" spans="1:20" x14ac:dyDescent="0.3">
      <c r="A61" t="s">
        <v>1575</v>
      </c>
      <c r="B61" t="s">
        <v>1576</v>
      </c>
      <c r="C61" t="s">
        <v>1577</v>
      </c>
      <c r="D61" t="s">
        <v>1403</v>
      </c>
      <c r="E61" t="s">
        <v>1404</v>
      </c>
      <c r="F61" t="s">
        <v>901</v>
      </c>
      <c r="G61" t="s">
        <v>1405</v>
      </c>
      <c r="I61" t="s">
        <v>1406</v>
      </c>
      <c r="J61" t="s">
        <v>1576</v>
      </c>
      <c r="K61" t="s">
        <v>1407</v>
      </c>
      <c r="L61" t="s">
        <v>1414</v>
      </c>
      <c r="N61" t="s">
        <v>66</v>
      </c>
      <c r="O61" s="131">
        <v>10252141139</v>
      </c>
      <c r="Q61" s="127">
        <v>551137957334</v>
      </c>
      <c r="R61" t="s">
        <v>1414</v>
      </c>
      <c r="S61" t="s">
        <v>1577</v>
      </c>
      <c r="T61" s="131">
        <v>10252141139</v>
      </c>
    </row>
    <row r="62" spans="1:20" x14ac:dyDescent="0.3">
      <c r="A62" t="s">
        <v>1578</v>
      </c>
      <c r="B62" t="s">
        <v>1579</v>
      </c>
      <c r="C62" t="s">
        <v>1580</v>
      </c>
      <c r="D62" t="s">
        <v>1403</v>
      </c>
      <c r="E62" t="s">
        <v>1404</v>
      </c>
      <c r="F62" t="s">
        <v>901</v>
      </c>
      <c r="G62" t="s">
        <v>1405</v>
      </c>
      <c r="I62" t="s">
        <v>1406</v>
      </c>
      <c r="J62" t="s">
        <v>1579</v>
      </c>
      <c r="K62" t="s">
        <v>1407</v>
      </c>
      <c r="L62" t="s">
        <v>1414</v>
      </c>
      <c r="N62" t="s">
        <v>66</v>
      </c>
      <c r="O62" t="s">
        <v>1581</v>
      </c>
      <c r="Q62" s="127">
        <v>551137957402</v>
      </c>
      <c r="R62" t="s">
        <v>1414</v>
      </c>
      <c r="S62" t="s">
        <v>1580</v>
      </c>
      <c r="T62" t="s">
        <v>1581</v>
      </c>
    </row>
    <row r="63" spans="1:20" x14ac:dyDescent="0.3">
      <c r="A63" t="s">
        <v>1582</v>
      </c>
      <c r="B63" t="s">
        <v>1583</v>
      </c>
      <c r="C63" t="s">
        <v>1584</v>
      </c>
      <c r="D63" t="s">
        <v>1403</v>
      </c>
      <c r="E63" t="s">
        <v>1404</v>
      </c>
      <c r="F63" t="s">
        <v>901</v>
      </c>
      <c r="G63" t="s">
        <v>1405</v>
      </c>
      <c r="I63" t="s">
        <v>1406</v>
      </c>
      <c r="J63" t="s">
        <v>1583</v>
      </c>
      <c r="K63" t="s">
        <v>1407</v>
      </c>
      <c r="L63" t="s">
        <v>1414</v>
      </c>
      <c r="N63" t="s">
        <v>66</v>
      </c>
      <c r="O63" t="s">
        <v>1585</v>
      </c>
      <c r="Q63" s="127">
        <v>551137957500</v>
      </c>
      <c r="R63" t="s">
        <v>1414</v>
      </c>
      <c r="S63" t="s">
        <v>1584</v>
      </c>
      <c r="T63" t="s">
        <v>1585</v>
      </c>
    </row>
    <row r="64" spans="1:20" x14ac:dyDescent="0.3">
      <c r="A64" t="s">
        <v>1586</v>
      </c>
      <c r="B64" t="s">
        <v>1587</v>
      </c>
      <c r="C64" t="s">
        <v>898</v>
      </c>
      <c r="D64" t="s">
        <v>1403</v>
      </c>
      <c r="E64" t="s">
        <v>1404</v>
      </c>
      <c r="F64" t="s">
        <v>901</v>
      </c>
      <c r="G64" t="s">
        <v>1405</v>
      </c>
      <c r="I64" t="s">
        <v>1406</v>
      </c>
      <c r="J64" t="s">
        <v>1587</v>
      </c>
      <c r="K64" t="s">
        <v>1407</v>
      </c>
      <c r="L64" t="s">
        <v>1411</v>
      </c>
      <c r="N64" t="s">
        <v>66</v>
      </c>
      <c r="O64" s="131">
        <v>10252139149</v>
      </c>
      <c r="Q64" s="127">
        <v>551137957501</v>
      </c>
      <c r="R64" t="s">
        <v>1411</v>
      </c>
      <c r="S64" t="s">
        <v>898</v>
      </c>
      <c r="T64" s="131">
        <v>10252139149</v>
      </c>
    </row>
    <row r="65" spans="1:20" x14ac:dyDescent="0.3">
      <c r="A65" t="s">
        <v>1588</v>
      </c>
      <c r="B65" t="s">
        <v>1589</v>
      </c>
      <c r="C65" t="s">
        <v>990</v>
      </c>
      <c r="D65" t="s">
        <v>1403</v>
      </c>
      <c r="E65" t="s">
        <v>1404</v>
      </c>
      <c r="F65" t="s">
        <v>901</v>
      </c>
      <c r="G65" t="s">
        <v>1405</v>
      </c>
      <c r="I65" t="s">
        <v>1406</v>
      </c>
      <c r="J65" t="s">
        <v>1589</v>
      </c>
      <c r="K65" t="s">
        <v>1407</v>
      </c>
      <c r="L65" t="s">
        <v>1408</v>
      </c>
      <c r="N65" t="s">
        <v>66</v>
      </c>
      <c r="Q65" s="127">
        <v>551137957502</v>
      </c>
      <c r="R65" t="s">
        <v>1408</v>
      </c>
      <c r="S65" t="s">
        <v>990</v>
      </c>
    </row>
    <row r="66" spans="1:20" x14ac:dyDescent="0.3">
      <c r="A66" t="s">
        <v>1590</v>
      </c>
      <c r="B66" t="s">
        <v>1591</v>
      </c>
      <c r="C66" t="s">
        <v>1592</v>
      </c>
      <c r="D66" t="s">
        <v>1403</v>
      </c>
      <c r="E66" t="s">
        <v>1404</v>
      </c>
      <c r="F66" t="s">
        <v>901</v>
      </c>
      <c r="G66" t="s">
        <v>1405</v>
      </c>
      <c r="I66" t="s">
        <v>1406</v>
      </c>
      <c r="J66" t="s">
        <v>1591</v>
      </c>
      <c r="K66" t="s">
        <v>1407</v>
      </c>
      <c r="L66" t="s">
        <v>1414</v>
      </c>
      <c r="N66" t="s">
        <v>66</v>
      </c>
      <c r="O66" s="131">
        <v>10252139127</v>
      </c>
      <c r="Q66" s="127">
        <v>551137957503</v>
      </c>
      <c r="R66" t="s">
        <v>1414</v>
      </c>
      <c r="S66" t="s">
        <v>1592</v>
      </c>
      <c r="T66" s="131">
        <v>10252139127</v>
      </c>
    </row>
    <row r="67" spans="1:20" x14ac:dyDescent="0.3">
      <c r="A67" t="s">
        <v>1593</v>
      </c>
      <c r="B67" t="s">
        <v>1594</v>
      </c>
      <c r="C67" t="s">
        <v>1595</v>
      </c>
      <c r="D67" t="s">
        <v>1403</v>
      </c>
      <c r="E67" t="s">
        <v>1404</v>
      </c>
      <c r="F67" t="s">
        <v>901</v>
      </c>
      <c r="G67" t="s">
        <v>1405</v>
      </c>
      <c r="I67" t="s">
        <v>1406</v>
      </c>
      <c r="J67" t="s">
        <v>1594</v>
      </c>
      <c r="K67" t="s">
        <v>1407</v>
      </c>
      <c r="L67" t="s">
        <v>1414</v>
      </c>
      <c r="N67" t="s">
        <v>66</v>
      </c>
      <c r="O67" s="131">
        <v>10252139130</v>
      </c>
      <c r="Q67" s="127">
        <v>551137957508</v>
      </c>
      <c r="R67" t="s">
        <v>1414</v>
      </c>
      <c r="S67" t="s">
        <v>1595</v>
      </c>
      <c r="T67" s="131">
        <v>10252139130</v>
      </c>
    </row>
    <row r="68" spans="1:20" x14ac:dyDescent="0.3">
      <c r="A68" t="s">
        <v>1596</v>
      </c>
      <c r="B68" t="s">
        <v>1597</v>
      </c>
      <c r="C68" t="s">
        <v>906</v>
      </c>
      <c r="D68" t="s">
        <v>1403</v>
      </c>
      <c r="E68" t="s">
        <v>1404</v>
      </c>
      <c r="F68" t="s">
        <v>901</v>
      </c>
      <c r="G68" t="s">
        <v>1405</v>
      </c>
      <c r="I68" t="s">
        <v>1406</v>
      </c>
      <c r="J68" t="s">
        <v>1597</v>
      </c>
      <c r="K68" t="s">
        <v>1407</v>
      </c>
      <c r="L68" t="s">
        <v>1414</v>
      </c>
      <c r="N68" t="s">
        <v>66</v>
      </c>
      <c r="O68" s="131">
        <v>10252139200</v>
      </c>
      <c r="Q68" s="127">
        <v>551137957510</v>
      </c>
      <c r="R68" t="s">
        <v>1414</v>
      </c>
      <c r="S68" t="s">
        <v>906</v>
      </c>
      <c r="T68" s="131">
        <v>10252139200</v>
      </c>
    </row>
    <row r="69" spans="1:20" x14ac:dyDescent="0.3">
      <c r="A69" t="s">
        <v>1598</v>
      </c>
      <c r="B69" t="s">
        <v>1599</v>
      </c>
      <c r="C69" t="s">
        <v>1600</v>
      </c>
      <c r="D69" t="s">
        <v>1403</v>
      </c>
      <c r="E69" t="s">
        <v>1404</v>
      </c>
      <c r="F69" t="s">
        <v>901</v>
      </c>
      <c r="G69" t="s">
        <v>1405</v>
      </c>
      <c r="I69" t="s">
        <v>1406</v>
      </c>
      <c r="J69" t="s">
        <v>1599</v>
      </c>
      <c r="K69" t="s">
        <v>1407</v>
      </c>
      <c r="L69" t="s">
        <v>1411</v>
      </c>
      <c r="N69" t="s">
        <v>66</v>
      </c>
      <c r="O69" s="131">
        <v>10252141164</v>
      </c>
      <c r="Q69" s="127">
        <v>551137957511</v>
      </c>
      <c r="R69" t="s">
        <v>1411</v>
      </c>
      <c r="S69" t="s">
        <v>1600</v>
      </c>
      <c r="T69" s="131">
        <v>10252141164</v>
      </c>
    </row>
    <row r="70" spans="1:20" x14ac:dyDescent="0.3">
      <c r="A70" t="s">
        <v>1601</v>
      </c>
      <c r="B70" t="s">
        <v>1602</v>
      </c>
      <c r="C70" t="s">
        <v>1049</v>
      </c>
      <c r="D70" t="s">
        <v>1403</v>
      </c>
      <c r="E70" t="s">
        <v>1404</v>
      </c>
      <c r="F70" t="s">
        <v>901</v>
      </c>
      <c r="G70" t="s">
        <v>1405</v>
      </c>
      <c r="I70" t="s">
        <v>1406</v>
      </c>
      <c r="J70" t="s">
        <v>1602</v>
      </c>
      <c r="K70" t="s">
        <v>1407</v>
      </c>
      <c r="L70" t="s">
        <v>1411</v>
      </c>
      <c r="N70" t="s">
        <v>66</v>
      </c>
      <c r="Q70" s="127">
        <v>551137957512</v>
      </c>
      <c r="R70" t="s">
        <v>1411</v>
      </c>
      <c r="S70" t="s">
        <v>1049</v>
      </c>
    </row>
    <row r="71" spans="1:20" x14ac:dyDescent="0.3">
      <c r="A71" t="s">
        <v>1603</v>
      </c>
      <c r="B71" t="s">
        <v>1604</v>
      </c>
      <c r="C71" t="s">
        <v>1026</v>
      </c>
      <c r="D71" t="s">
        <v>1403</v>
      </c>
      <c r="E71" t="s">
        <v>1404</v>
      </c>
      <c r="F71" t="s">
        <v>901</v>
      </c>
      <c r="G71" t="s">
        <v>1405</v>
      </c>
      <c r="I71" t="s">
        <v>1406</v>
      </c>
      <c r="J71" t="s">
        <v>1604</v>
      </c>
      <c r="K71" t="s">
        <v>1407</v>
      </c>
      <c r="L71" t="s">
        <v>1466</v>
      </c>
      <c r="N71" t="s">
        <v>66</v>
      </c>
      <c r="O71" t="s">
        <v>1027</v>
      </c>
      <c r="Q71" s="127">
        <v>551137957514</v>
      </c>
      <c r="R71" t="s">
        <v>1466</v>
      </c>
      <c r="S71" t="s">
        <v>1026</v>
      </c>
      <c r="T71" t="s">
        <v>1027</v>
      </c>
    </row>
    <row r="72" spans="1:20" x14ac:dyDescent="0.3">
      <c r="A72" t="s">
        <v>1605</v>
      </c>
      <c r="B72" t="s">
        <v>1606</v>
      </c>
      <c r="C72" t="s">
        <v>1607</v>
      </c>
      <c r="D72" t="s">
        <v>1403</v>
      </c>
      <c r="E72" t="s">
        <v>1404</v>
      </c>
      <c r="F72" t="s">
        <v>901</v>
      </c>
      <c r="G72" t="s">
        <v>1405</v>
      </c>
      <c r="I72" t="s">
        <v>1406</v>
      </c>
      <c r="J72" t="s">
        <v>1606</v>
      </c>
      <c r="K72" t="s">
        <v>1407</v>
      </c>
      <c r="L72" t="s">
        <v>1411</v>
      </c>
      <c r="N72" t="s">
        <v>66</v>
      </c>
      <c r="O72" s="131">
        <v>10252139124</v>
      </c>
      <c r="Q72" s="127">
        <v>551137957515</v>
      </c>
      <c r="R72" t="s">
        <v>1411</v>
      </c>
      <c r="S72" t="s">
        <v>1607</v>
      </c>
      <c r="T72" s="131">
        <v>10252139124</v>
      </c>
    </row>
    <row r="73" spans="1:20" x14ac:dyDescent="0.3">
      <c r="A73" t="s">
        <v>1608</v>
      </c>
      <c r="B73" t="s">
        <v>1609</v>
      </c>
      <c r="C73" t="s">
        <v>1610</v>
      </c>
      <c r="D73" t="s">
        <v>1403</v>
      </c>
      <c r="E73" t="s">
        <v>1404</v>
      </c>
      <c r="F73" t="s">
        <v>901</v>
      </c>
      <c r="G73" t="s">
        <v>1405</v>
      </c>
      <c r="I73" t="s">
        <v>1406</v>
      </c>
      <c r="J73" t="s">
        <v>1609</v>
      </c>
      <c r="K73" t="s">
        <v>1407</v>
      </c>
      <c r="L73" t="s">
        <v>1411</v>
      </c>
      <c r="N73" t="s">
        <v>66</v>
      </c>
      <c r="O73" t="s">
        <v>1611</v>
      </c>
      <c r="Q73" s="127">
        <v>551137957528</v>
      </c>
      <c r="R73" t="s">
        <v>1411</v>
      </c>
      <c r="S73" t="s">
        <v>1610</v>
      </c>
      <c r="T73" t="s">
        <v>1611</v>
      </c>
    </row>
    <row r="74" spans="1:20" x14ac:dyDescent="0.3">
      <c r="A74" t="s">
        <v>1612</v>
      </c>
      <c r="B74" t="s">
        <v>1613</v>
      </c>
      <c r="C74" t="s">
        <v>1614</v>
      </c>
      <c r="D74" t="s">
        <v>1403</v>
      </c>
      <c r="E74" t="s">
        <v>1404</v>
      </c>
      <c r="F74" t="s">
        <v>901</v>
      </c>
      <c r="G74" t="s">
        <v>1405</v>
      </c>
      <c r="I74" t="s">
        <v>1406</v>
      </c>
      <c r="J74" t="s">
        <v>1613</v>
      </c>
      <c r="K74" t="s">
        <v>1407</v>
      </c>
      <c r="L74" t="s">
        <v>1414</v>
      </c>
      <c r="N74" t="s">
        <v>66</v>
      </c>
      <c r="O74" s="131">
        <v>10252140149</v>
      </c>
      <c r="Q74" s="127">
        <v>551137957532</v>
      </c>
      <c r="R74" t="s">
        <v>1414</v>
      </c>
      <c r="S74" t="s">
        <v>1614</v>
      </c>
      <c r="T74" s="131">
        <v>10252140149</v>
      </c>
    </row>
    <row r="75" spans="1:20" x14ac:dyDescent="0.3">
      <c r="A75" t="s">
        <v>1615</v>
      </c>
      <c r="B75" t="s">
        <v>1616</v>
      </c>
      <c r="C75" t="s">
        <v>921</v>
      </c>
      <c r="D75" t="s">
        <v>1403</v>
      </c>
      <c r="E75" t="s">
        <v>1404</v>
      </c>
      <c r="F75" t="s">
        <v>901</v>
      </c>
      <c r="G75" t="s">
        <v>1405</v>
      </c>
      <c r="I75" t="s">
        <v>1406</v>
      </c>
      <c r="J75" t="s">
        <v>1616</v>
      </c>
      <c r="K75" t="s">
        <v>1407</v>
      </c>
      <c r="L75" t="s">
        <v>1414</v>
      </c>
      <c r="N75" t="s">
        <v>66</v>
      </c>
      <c r="O75" s="131">
        <v>10252139162</v>
      </c>
      <c r="Q75" s="127">
        <v>551137957533</v>
      </c>
      <c r="R75" t="s">
        <v>1414</v>
      </c>
      <c r="S75" t="s">
        <v>921</v>
      </c>
      <c r="T75" s="131">
        <v>10252139162</v>
      </c>
    </row>
    <row r="76" spans="1:20" x14ac:dyDescent="0.3">
      <c r="A76" t="s">
        <v>1617</v>
      </c>
      <c r="B76" t="s">
        <v>1618</v>
      </c>
      <c r="C76" t="s">
        <v>927</v>
      </c>
      <c r="D76" t="s">
        <v>1403</v>
      </c>
      <c r="E76" t="s">
        <v>1404</v>
      </c>
      <c r="F76" t="s">
        <v>901</v>
      </c>
      <c r="G76" t="s">
        <v>1405</v>
      </c>
      <c r="I76" t="s">
        <v>1406</v>
      </c>
      <c r="J76" t="s">
        <v>1618</v>
      </c>
      <c r="K76" t="s">
        <v>1407</v>
      </c>
      <c r="L76" t="s">
        <v>1414</v>
      </c>
      <c r="N76" t="s">
        <v>66</v>
      </c>
      <c r="O76" t="s">
        <v>928</v>
      </c>
      <c r="Q76" s="127">
        <v>551137957538</v>
      </c>
      <c r="R76" t="s">
        <v>1414</v>
      </c>
      <c r="S76" t="s">
        <v>927</v>
      </c>
      <c r="T76" t="s">
        <v>928</v>
      </c>
    </row>
    <row r="77" spans="1:20" x14ac:dyDescent="0.3">
      <c r="A77" t="s">
        <v>1619</v>
      </c>
      <c r="B77" t="s">
        <v>1620</v>
      </c>
      <c r="C77" t="s">
        <v>1621</v>
      </c>
      <c r="D77" t="s">
        <v>1403</v>
      </c>
      <c r="E77" t="s">
        <v>1404</v>
      </c>
      <c r="F77" t="s">
        <v>901</v>
      </c>
      <c r="G77" t="s">
        <v>1405</v>
      </c>
      <c r="I77" t="s">
        <v>1406</v>
      </c>
      <c r="J77" t="s">
        <v>1620</v>
      </c>
      <c r="K77" t="s">
        <v>1407</v>
      </c>
      <c r="L77" t="s">
        <v>1414</v>
      </c>
      <c r="N77" t="s">
        <v>66</v>
      </c>
      <c r="O77" t="s">
        <v>1622</v>
      </c>
      <c r="Q77" s="127">
        <v>551137957544</v>
      </c>
      <c r="R77" t="s">
        <v>1414</v>
      </c>
      <c r="S77" t="s">
        <v>1621</v>
      </c>
      <c r="T77" t="s">
        <v>1622</v>
      </c>
    </row>
    <row r="78" spans="1:20" x14ac:dyDescent="0.3">
      <c r="A78" t="s">
        <v>1623</v>
      </c>
      <c r="B78" t="s">
        <v>1624</v>
      </c>
      <c r="C78" t="s">
        <v>980</v>
      </c>
      <c r="D78" t="s">
        <v>1403</v>
      </c>
      <c r="E78" t="s">
        <v>1404</v>
      </c>
      <c r="F78" t="s">
        <v>901</v>
      </c>
      <c r="G78" t="s">
        <v>1405</v>
      </c>
      <c r="I78" t="s">
        <v>1406</v>
      </c>
      <c r="J78" t="s">
        <v>1624</v>
      </c>
      <c r="K78" t="s">
        <v>1407</v>
      </c>
      <c r="L78" t="s">
        <v>1411</v>
      </c>
      <c r="N78" t="s">
        <v>66</v>
      </c>
      <c r="O78" s="131">
        <v>10252139160</v>
      </c>
      <c r="Q78" s="127">
        <v>551137957572</v>
      </c>
      <c r="R78" t="s">
        <v>1411</v>
      </c>
      <c r="S78" t="s">
        <v>980</v>
      </c>
      <c r="T78" s="131">
        <v>10252139160</v>
      </c>
    </row>
    <row r="79" spans="1:20" x14ac:dyDescent="0.3">
      <c r="A79" t="s">
        <v>1625</v>
      </c>
      <c r="B79" t="s">
        <v>1626</v>
      </c>
      <c r="C79" t="s">
        <v>1627</v>
      </c>
      <c r="D79" t="s">
        <v>1403</v>
      </c>
      <c r="E79" t="s">
        <v>1404</v>
      </c>
      <c r="F79" t="s">
        <v>901</v>
      </c>
      <c r="G79" t="s">
        <v>1405</v>
      </c>
      <c r="I79" t="s">
        <v>1406</v>
      </c>
      <c r="J79" t="s">
        <v>1626</v>
      </c>
      <c r="K79" t="s">
        <v>1407</v>
      </c>
      <c r="L79" t="s">
        <v>1411</v>
      </c>
      <c r="N79" t="s">
        <v>66</v>
      </c>
      <c r="O79" t="s">
        <v>1628</v>
      </c>
      <c r="Q79" s="127">
        <v>551137957592</v>
      </c>
      <c r="R79" t="s">
        <v>1411</v>
      </c>
      <c r="S79" t="s">
        <v>1627</v>
      </c>
      <c r="T79" t="s">
        <v>1628</v>
      </c>
    </row>
    <row r="80" spans="1:20" x14ac:dyDescent="0.3">
      <c r="A80" t="s">
        <v>1629</v>
      </c>
      <c r="B80" t="s">
        <v>1630</v>
      </c>
      <c r="C80" t="s">
        <v>1631</v>
      </c>
      <c r="D80" t="s">
        <v>1632</v>
      </c>
      <c r="E80" t="s">
        <v>1633</v>
      </c>
      <c r="F80" t="s">
        <v>901</v>
      </c>
      <c r="G80" t="s">
        <v>1405</v>
      </c>
      <c r="I80" t="s">
        <v>1406</v>
      </c>
      <c r="J80" t="s">
        <v>1630</v>
      </c>
      <c r="K80" t="s">
        <v>1407</v>
      </c>
      <c r="L80" t="s">
        <v>1634</v>
      </c>
      <c r="N80" t="s">
        <v>83</v>
      </c>
      <c r="O80" s="131">
        <v>10252139103</v>
      </c>
      <c r="Q80" s="127">
        <v>551137959001</v>
      </c>
      <c r="R80" t="s">
        <v>1634</v>
      </c>
      <c r="S80" t="s">
        <v>1631</v>
      </c>
      <c r="T80" s="131">
        <v>10252139103</v>
      </c>
    </row>
    <row r="81" spans="1:20" x14ac:dyDescent="0.3">
      <c r="A81" t="s">
        <v>1635</v>
      </c>
      <c r="B81" t="s">
        <v>1636</v>
      </c>
      <c r="C81" t="s">
        <v>1637</v>
      </c>
      <c r="D81" t="s">
        <v>1632</v>
      </c>
      <c r="E81" t="s">
        <v>1633</v>
      </c>
      <c r="F81" t="s">
        <v>901</v>
      </c>
      <c r="G81" t="s">
        <v>1405</v>
      </c>
      <c r="I81" t="s">
        <v>1406</v>
      </c>
      <c r="J81" t="s">
        <v>1636</v>
      </c>
      <c r="K81" t="s">
        <v>1407</v>
      </c>
      <c r="L81" t="s">
        <v>1411</v>
      </c>
      <c r="N81" t="s">
        <v>83</v>
      </c>
      <c r="O81" s="131">
        <v>10252139154</v>
      </c>
      <c r="Q81" s="127">
        <v>551137959002</v>
      </c>
      <c r="R81" t="s">
        <v>1411</v>
      </c>
      <c r="S81" t="s">
        <v>1637</v>
      </c>
      <c r="T81" s="131">
        <v>10252139154</v>
      </c>
    </row>
    <row r="82" spans="1:20" x14ac:dyDescent="0.3">
      <c r="A82" t="s">
        <v>2711</v>
      </c>
      <c r="B82" t="s">
        <v>2712</v>
      </c>
      <c r="C82" t="s">
        <v>2658</v>
      </c>
      <c r="D82" t="s">
        <v>1403</v>
      </c>
      <c r="E82" t="s">
        <v>1404</v>
      </c>
      <c r="F82" t="s">
        <v>901</v>
      </c>
      <c r="G82" t="s">
        <v>1405</v>
      </c>
      <c r="I82" t="s">
        <v>1406</v>
      </c>
      <c r="J82" t="s">
        <v>2712</v>
      </c>
      <c r="K82" t="s">
        <v>1407</v>
      </c>
      <c r="L82" t="s">
        <v>1411</v>
      </c>
      <c r="N82" t="s">
        <v>66</v>
      </c>
      <c r="O82" s="131">
        <v>10252139150</v>
      </c>
      <c r="Q82" s="127">
        <v>551137959004</v>
      </c>
      <c r="R82" t="s">
        <v>1411</v>
      </c>
      <c r="S82" t="s">
        <v>2658</v>
      </c>
      <c r="T82" s="131">
        <v>10252139150</v>
      </c>
    </row>
    <row r="83" spans="1:20" x14ac:dyDescent="0.3">
      <c r="A83" t="s">
        <v>1638</v>
      </c>
      <c r="B83" t="s">
        <v>1639</v>
      </c>
      <c r="C83" t="s">
        <v>1640</v>
      </c>
      <c r="D83" t="s">
        <v>1632</v>
      </c>
      <c r="E83" t="s">
        <v>1404</v>
      </c>
      <c r="F83" t="s">
        <v>901</v>
      </c>
      <c r="G83" t="s">
        <v>1405</v>
      </c>
      <c r="I83" t="s">
        <v>1406</v>
      </c>
      <c r="J83" t="s">
        <v>1639</v>
      </c>
      <c r="K83" t="s">
        <v>1407</v>
      </c>
      <c r="L83" t="s">
        <v>1411</v>
      </c>
      <c r="N83" t="s">
        <v>66</v>
      </c>
      <c r="O83" t="s">
        <v>1641</v>
      </c>
      <c r="Q83" s="127">
        <v>551137959005</v>
      </c>
      <c r="R83" t="s">
        <v>1411</v>
      </c>
      <c r="S83" t="s">
        <v>1640</v>
      </c>
      <c r="T83" t="s">
        <v>1641</v>
      </c>
    </row>
    <row r="84" spans="1:20" x14ac:dyDescent="0.3">
      <c r="A84" t="s">
        <v>2713</v>
      </c>
      <c r="B84" t="s">
        <v>2714</v>
      </c>
      <c r="C84" t="s">
        <v>2661</v>
      </c>
      <c r="D84" t="s">
        <v>1403</v>
      </c>
      <c r="E84" t="s">
        <v>1404</v>
      </c>
      <c r="F84" t="s">
        <v>901</v>
      </c>
      <c r="G84" t="s">
        <v>1405</v>
      </c>
      <c r="I84" t="s">
        <v>1406</v>
      </c>
      <c r="J84" t="s">
        <v>2714</v>
      </c>
      <c r="K84" t="s">
        <v>1407</v>
      </c>
      <c r="L84" t="s">
        <v>1411</v>
      </c>
      <c r="N84" t="s">
        <v>66</v>
      </c>
      <c r="O84" s="131">
        <v>10252140155</v>
      </c>
      <c r="Q84" s="127">
        <v>551137959006</v>
      </c>
      <c r="R84" t="s">
        <v>1411</v>
      </c>
      <c r="S84" t="s">
        <v>2661</v>
      </c>
      <c r="T84" s="131">
        <v>10252140155</v>
      </c>
    </row>
    <row r="85" spans="1:20" x14ac:dyDescent="0.3">
      <c r="A85" t="s">
        <v>2715</v>
      </c>
      <c r="B85" t="s">
        <v>2716</v>
      </c>
      <c r="C85" t="s">
        <v>2664</v>
      </c>
      <c r="D85" t="s">
        <v>1403</v>
      </c>
      <c r="E85" t="s">
        <v>1404</v>
      </c>
      <c r="F85" t="s">
        <v>901</v>
      </c>
      <c r="G85" t="s">
        <v>1405</v>
      </c>
      <c r="I85" t="s">
        <v>1406</v>
      </c>
      <c r="J85" t="s">
        <v>2716</v>
      </c>
      <c r="K85" t="s">
        <v>1407</v>
      </c>
      <c r="L85" t="s">
        <v>1414</v>
      </c>
      <c r="N85" t="s">
        <v>66</v>
      </c>
      <c r="Q85" s="127">
        <v>551137959008</v>
      </c>
      <c r="R85" t="s">
        <v>1414</v>
      </c>
      <c r="S85" t="s">
        <v>2664</v>
      </c>
    </row>
    <row r="86" spans="1:20" x14ac:dyDescent="0.3">
      <c r="A86" t="s">
        <v>1642</v>
      </c>
      <c r="B86" t="s">
        <v>1643</v>
      </c>
      <c r="C86" t="s">
        <v>1644</v>
      </c>
      <c r="D86" t="s">
        <v>1632</v>
      </c>
      <c r="E86" t="s">
        <v>1404</v>
      </c>
      <c r="F86" t="s">
        <v>901</v>
      </c>
      <c r="G86" t="s">
        <v>1405</v>
      </c>
      <c r="I86" t="s">
        <v>1406</v>
      </c>
      <c r="J86" t="s">
        <v>1643</v>
      </c>
      <c r="K86" t="s">
        <v>1407</v>
      </c>
      <c r="L86" t="s">
        <v>1408</v>
      </c>
      <c r="N86" t="s">
        <v>66</v>
      </c>
      <c r="O86" t="s">
        <v>1645</v>
      </c>
      <c r="Q86" s="127">
        <v>551137959009</v>
      </c>
      <c r="R86" t="s">
        <v>1408</v>
      </c>
      <c r="S86" t="s">
        <v>1644</v>
      </c>
      <c r="T86" t="s">
        <v>1645</v>
      </c>
    </row>
    <row r="87" spans="1:20" x14ac:dyDescent="0.3">
      <c r="A87" t="s">
        <v>1646</v>
      </c>
      <c r="B87" t="s">
        <v>1647</v>
      </c>
      <c r="C87" t="s">
        <v>1043</v>
      </c>
      <c r="D87" t="s">
        <v>1403</v>
      </c>
      <c r="E87" t="s">
        <v>1404</v>
      </c>
      <c r="F87" t="s">
        <v>901</v>
      </c>
      <c r="G87" t="s">
        <v>1405</v>
      </c>
      <c r="I87" t="s">
        <v>1406</v>
      </c>
      <c r="J87" t="s">
        <v>1647</v>
      </c>
      <c r="K87" t="s">
        <v>1407</v>
      </c>
      <c r="L87" t="s">
        <v>1411</v>
      </c>
      <c r="N87" t="s">
        <v>66</v>
      </c>
      <c r="O87" t="s">
        <v>1044</v>
      </c>
      <c r="Q87" s="127">
        <v>551137959011</v>
      </c>
      <c r="R87" t="s">
        <v>1411</v>
      </c>
      <c r="S87" t="s">
        <v>1043</v>
      </c>
      <c r="T87" t="s">
        <v>1044</v>
      </c>
    </row>
    <row r="88" spans="1:20" x14ac:dyDescent="0.3">
      <c r="A88" t="s">
        <v>2717</v>
      </c>
      <c r="B88" t="s">
        <v>2718</v>
      </c>
      <c r="C88" t="s">
        <v>2667</v>
      </c>
      <c r="D88" t="s">
        <v>1403</v>
      </c>
      <c r="E88" t="s">
        <v>1404</v>
      </c>
      <c r="F88" t="s">
        <v>901</v>
      </c>
      <c r="G88" t="s">
        <v>1405</v>
      </c>
      <c r="I88" t="s">
        <v>1406</v>
      </c>
      <c r="J88" t="s">
        <v>2718</v>
      </c>
      <c r="K88" t="s">
        <v>1407</v>
      </c>
      <c r="L88" t="s">
        <v>1411</v>
      </c>
      <c r="N88" t="s">
        <v>83</v>
      </c>
      <c r="O88" s="131">
        <v>10252140148</v>
      </c>
      <c r="Q88" s="127">
        <v>551137959012</v>
      </c>
      <c r="R88" t="s">
        <v>1411</v>
      </c>
      <c r="S88" t="s">
        <v>2667</v>
      </c>
      <c r="T88" s="131">
        <v>10252140148</v>
      </c>
    </row>
    <row r="89" spans="1:20" x14ac:dyDescent="0.3">
      <c r="A89" t="s">
        <v>1648</v>
      </c>
      <c r="B89" t="s">
        <v>1649</v>
      </c>
      <c r="C89" t="s">
        <v>1045</v>
      </c>
      <c r="D89" t="s">
        <v>1403</v>
      </c>
      <c r="E89" t="s">
        <v>1404</v>
      </c>
      <c r="F89" t="s">
        <v>901</v>
      </c>
      <c r="G89" t="s">
        <v>1405</v>
      </c>
      <c r="I89" t="s">
        <v>1406</v>
      </c>
      <c r="J89" t="s">
        <v>1649</v>
      </c>
      <c r="K89" t="s">
        <v>1407</v>
      </c>
      <c r="L89" t="s">
        <v>1466</v>
      </c>
      <c r="N89" t="s">
        <v>66</v>
      </c>
      <c r="O89" t="s">
        <v>1046</v>
      </c>
      <c r="Q89" s="127">
        <v>551137959013</v>
      </c>
      <c r="R89" t="s">
        <v>1466</v>
      </c>
      <c r="S89" t="s">
        <v>1045</v>
      </c>
      <c r="T89" t="s">
        <v>1046</v>
      </c>
    </row>
    <row r="90" spans="1:20" x14ac:dyDescent="0.3">
      <c r="A90" t="s">
        <v>1650</v>
      </c>
      <c r="B90" t="s">
        <v>1651</v>
      </c>
      <c r="C90" t="s">
        <v>1652</v>
      </c>
      <c r="D90" t="s">
        <v>1632</v>
      </c>
      <c r="E90" t="s">
        <v>1404</v>
      </c>
      <c r="F90" t="s">
        <v>901</v>
      </c>
      <c r="G90" t="s">
        <v>1405</v>
      </c>
      <c r="I90" t="s">
        <v>1406</v>
      </c>
      <c r="J90" t="s">
        <v>1651</v>
      </c>
      <c r="K90" t="s">
        <v>1407</v>
      </c>
      <c r="L90" t="s">
        <v>1411</v>
      </c>
      <c r="N90" t="s">
        <v>66</v>
      </c>
      <c r="O90" t="s">
        <v>1653</v>
      </c>
      <c r="Q90" s="127">
        <v>551137959014</v>
      </c>
      <c r="R90" t="s">
        <v>1411</v>
      </c>
      <c r="S90" t="s">
        <v>1652</v>
      </c>
      <c r="T90" t="s">
        <v>1653</v>
      </c>
    </row>
    <row r="91" spans="1:20" x14ac:dyDescent="0.3">
      <c r="A91" t="s">
        <v>1654</v>
      </c>
      <c r="B91" t="s">
        <v>1655</v>
      </c>
      <c r="C91" t="s">
        <v>1656</v>
      </c>
      <c r="D91" t="s">
        <v>1632</v>
      </c>
      <c r="E91" t="s">
        <v>1404</v>
      </c>
      <c r="F91" t="s">
        <v>901</v>
      </c>
      <c r="G91" t="s">
        <v>1405</v>
      </c>
      <c r="I91" t="s">
        <v>1406</v>
      </c>
      <c r="J91" t="s">
        <v>1655</v>
      </c>
      <c r="K91" t="s">
        <v>1407</v>
      </c>
      <c r="L91" t="s">
        <v>1411</v>
      </c>
      <c r="N91" t="s">
        <v>66</v>
      </c>
      <c r="O91" t="s">
        <v>1657</v>
      </c>
      <c r="Q91" s="127">
        <v>551137959017</v>
      </c>
      <c r="R91" t="s">
        <v>1411</v>
      </c>
      <c r="S91" t="s">
        <v>1656</v>
      </c>
      <c r="T91" t="s">
        <v>1657</v>
      </c>
    </row>
    <row r="92" spans="1:20" x14ac:dyDescent="0.3">
      <c r="A92" t="s">
        <v>1658</v>
      </c>
      <c r="B92" t="s">
        <v>1659</v>
      </c>
      <c r="C92" t="s">
        <v>1660</v>
      </c>
      <c r="D92" t="s">
        <v>1403</v>
      </c>
      <c r="E92" t="s">
        <v>1404</v>
      </c>
      <c r="F92" t="s">
        <v>901</v>
      </c>
      <c r="G92" t="s">
        <v>1405</v>
      </c>
      <c r="I92" t="s">
        <v>1406</v>
      </c>
      <c r="J92" t="s">
        <v>1659</v>
      </c>
      <c r="K92" t="s">
        <v>1407</v>
      </c>
      <c r="L92" t="s">
        <v>1411</v>
      </c>
      <c r="N92" t="s">
        <v>66</v>
      </c>
      <c r="O92" t="s">
        <v>1661</v>
      </c>
      <c r="Q92" s="127">
        <v>551137959018</v>
      </c>
      <c r="R92" t="s">
        <v>1411</v>
      </c>
      <c r="S92" t="s">
        <v>1660</v>
      </c>
      <c r="T92" t="s">
        <v>1661</v>
      </c>
    </row>
    <row r="93" spans="1:20" x14ac:dyDescent="0.3">
      <c r="A93" t="s">
        <v>1662</v>
      </c>
      <c r="B93" t="s">
        <v>1663</v>
      </c>
      <c r="C93" t="s">
        <v>1664</v>
      </c>
      <c r="D93" t="s">
        <v>1403</v>
      </c>
      <c r="E93" t="s">
        <v>1404</v>
      </c>
      <c r="F93" t="s">
        <v>901</v>
      </c>
      <c r="G93" t="s">
        <v>1405</v>
      </c>
      <c r="I93" t="s">
        <v>1406</v>
      </c>
      <c r="J93" t="s">
        <v>1663</v>
      </c>
      <c r="K93" t="s">
        <v>1407</v>
      </c>
      <c r="L93" t="s">
        <v>1411</v>
      </c>
      <c r="N93" t="s">
        <v>66</v>
      </c>
      <c r="O93" s="131">
        <v>10252141154</v>
      </c>
      <c r="Q93" s="127">
        <v>551137959020</v>
      </c>
      <c r="R93" t="s">
        <v>1411</v>
      </c>
      <c r="S93" t="s">
        <v>1664</v>
      </c>
      <c r="T93" s="131">
        <v>10252141154</v>
      </c>
    </row>
    <row r="94" spans="1:20" x14ac:dyDescent="0.3">
      <c r="A94" t="s">
        <v>1665</v>
      </c>
      <c r="B94" t="s">
        <v>1666</v>
      </c>
      <c r="C94" t="s">
        <v>1667</v>
      </c>
      <c r="D94" t="s">
        <v>1403</v>
      </c>
      <c r="E94" t="s">
        <v>1404</v>
      </c>
      <c r="F94" t="s">
        <v>901</v>
      </c>
      <c r="G94" t="s">
        <v>1405</v>
      </c>
      <c r="I94" t="s">
        <v>1406</v>
      </c>
      <c r="J94" t="s">
        <v>1666</v>
      </c>
      <c r="K94" t="s">
        <v>1407</v>
      </c>
      <c r="L94" t="s">
        <v>1411</v>
      </c>
      <c r="N94" t="s">
        <v>66</v>
      </c>
      <c r="O94" t="s">
        <v>1668</v>
      </c>
      <c r="Q94" s="127">
        <v>551137959021</v>
      </c>
      <c r="R94" t="s">
        <v>1411</v>
      </c>
      <c r="S94" t="s">
        <v>1667</v>
      </c>
      <c r="T94" t="s">
        <v>1668</v>
      </c>
    </row>
    <row r="95" spans="1:20" x14ac:dyDescent="0.3">
      <c r="A95" t="s">
        <v>1669</v>
      </c>
      <c r="B95" t="s">
        <v>1670</v>
      </c>
      <c r="C95" t="s">
        <v>923</v>
      </c>
      <c r="D95" t="s">
        <v>1632</v>
      </c>
      <c r="E95" t="s">
        <v>1404</v>
      </c>
      <c r="F95" t="s">
        <v>901</v>
      </c>
      <c r="G95" t="s">
        <v>1405</v>
      </c>
      <c r="I95" t="s">
        <v>1406</v>
      </c>
      <c r="J95" t="s">
        <v>1670</v>
      </c>
      <c r="K95" t="s">
        <v>1407</v>
      </c>
      <c r="L95" t="s">
        <v>1411</v>
      </c>
      <c r="N95" t="s">
        <v>66</v>
      </c>
      <c r="O95" t="s">
        <v>924</v>
      </c>
      <c r="Q95" s="127">
        <v>551137959022</v>
      </c>
      <c r="R95" t="s">
        <v>1411</v>
      </c>
      <c r="S95" t="s">
        <v>923</v>
      </c>
      <c r="T95" t="s">
        <v>924</v>
      </c>
    </row>
    <row r="96" spans="1:20" x14ac:dyDescent="0.3">
      <c r="A96" t="s">
        <v>1671</v>
      </c>
      <c r="B96" t="s">
        <v>1672</v>
      </c>
      <c r="C96" t="s">
        <v>1673</v>
      </c>
      <c r="D96" t="s">
        <v>1632</v>
      </c>
      <c r="E96" t="s">
        <v>1404</v>
      </c>
      <c r="F96" t="s">
        <v>901</v>
      </c>
      <c r="G96" t="s">
        <v>1405</v>
      </c>
      <c r="I96" t="s">
        <v>1406</v>
      </c>
      <c r="J96" t="s">
        <v>1672</v>
      </c>
      <c r="K96" t="s">
        <v>1407</v>
      </c>
      <c r="L96" t="s">
        <v>1411</v>
      </c>
      <c r="N96" t="s">
        <v>66</v>
      </c>
      <c r="O96" t="s">
        <v>1674</v>
      </c>
      <c r="Q96" s="127">
        <v>551137959023</v>
      </c>
      <c r="R96" t="s">
        <v>1411</v>
      </c>
      <c r="S96" t="s">
        <v>1673</v>
      </c>
      <c r="T96" t="s">
        <v>1674</v>
      </c>
    </row>
    <row r="97" spans="1:20" x14ac:dyDescent="0.3">
      <c r="A97" t="s">
        <v>1675</v>
      </c>
      <c r="B97" t="s">
        <v>1676</v>
      </c>
      <c r="C97" t="s">
        <v>1677</v>
      </c>
      <c r="D97" t="s">
        <v>1632</v>
      </c>
      <c r="E97" t="s">
        <v>1404</v>
      </c>
      <c r="F97" t="s">
        <v>901</v>
      </c>
      <c r="G97" t="s">
        <v>1405</v>
      </c>
      <c r="I97" t="s">
        <v>1406</v>
      </c>
      <c r="J97" t="s">
        <v>1676</v>
      </c>
      <c r="K97" t="s">
        <v>1407</v>
      </c>
      <c r="L97" t="s">
        <v>1411</v>
      </c>
      <c r="N97" t="s">
        <v>83</v>
      </c>
      <c r="O97" t="s">
        <v>1678</v>
      </c>
      <c r="Q97" s="127">
        <v>551137959025</v>
      </c>
      <c r="R97" t="s">
        <v>1411</v>
      </c>
      <c r="S97" t="s">
        <v>1677</v>
      </c>
      <c r="T97" t="s">
        <v>1678</v>
      </c>
    </row>
    <row r="98" spans="1:20" x14ac:dyDescent="0.3">
      <c r="A98" t="s">
        <v>1679</v>
      </c>
      <c r="B98" t="s">
        <v>1680</v>
      </c>
      <c r="C98" t="s">
        <v>1681</v>
      </c>
      <c r="D98" t="s">
        <v>1632</v>
      </c>
      <c r="E98" t="s">
        <v>1404</v>
      </c>
      <c r="F98" t="s">
        <v>901</v>
      </c>
      <c r="G98" t="s">
        <v>1405</v>
      </c>
      <c r="I98" t="s">
        <v>1406</v>
      </c>
      <c r="J98" t="s">
        <v>1680</v>
      </c>
      <c r="K98" t="s">
        <v>1407</v>
      </c>
      <c r="L98" t="s">
        <v>1411</v>
      </c>
      <c r="N98" t="s">
        <v>66</v>
      </c>
      <c r="O98" t="s">
        <v>1682</v>
      </c>
      <c r="Q98" s="127">
        <v>551137959026</v>
      </c>
      <c r="R98" t="s">
        <v>1411</v>
      </c>
      <c r="S98" t="s">
        <v>1681</v>
      </c>
      <c r="T98" t="s">
        <v>1682</v>
      </c>
    </row>
    <row r="99" spans="1:20" x14ac:dyDescent="0.3">
      <c r="A99" t="s">
        <v>1683</v>
      </c>
      <c r="B99" t="s">
        <v>1684</v>
      </c>
      <c r="C99" t="s">
        <v>1685</v>
      </c>
      <c r="D99" t="s">
        <v>1632</v>
      </c>
      <c r="E99" t="s">
        <v>1404</v>
      </c>
      <c r="F99" t="s">
        <v>901</v>
      </c>
      <c r="G99" t="s">
        <v>1405</v>
      </c>
      <c r="I99" t="s">
        <v>1406</v>
      </c>
      <c r="J99" t="s">
        <v>1684</v>
      </c>
      <c r="K99" t="s">
        <v>1407</v>
      </c>
      <c r="L99" t="s">
        <v>1411</v>
      </c>
      <c r="N99" t="s">
        <v>66</v>
      </c>
      <c r="O99" s="131">
        <v>10252140150</v>
      </c>
      <c r="Q99" s="127">
        <v>551137959027</v>
      </c>
      <c r="R99" t="s">
        <v>1411</v>
      </c>
      <c r="S99" t="s">
        <v>1685</v>
      </c>
      <c r="T99" s="131">
        <v>10252140150</v>
      </c>
    </row>
    <row r="100" spans="1:20" x14ac:dyDescent="0.3">
      <c r="A100" t="s">
        <v>1686</v>
      </c>
      <c r="B100" t="s">
        <v>1687</v>
      </c>
      <c r="C100" t="s">
        <v>912</v>
      </c>
      <c r="D100" t="s">
        <v>1403</v>
      </c>
      <c r="E100" t="s">
        <v>1404</v>
      </c>
      <c r="F100" t="s">
        <v>901</v>
      </c>
      <c r="G100" t="s">
        <v>1405</v>
      </c>
      <c r="I100" t="s">
        <v>1406</v>
      </c>
      <c r="J100" t="s">
        <v>1687</v>
      </c>
      <c r="K100" t="s">
        <v>1407</v>
      </c>
      <c r="L100" t="s">
        <v>1411</v>
      </c>
      <c r="N100" t="s">
        <v>66</v>
      </c>
      <c r="O100" s="131">
        <v>10252141168</v>
      </c>
      <c r="Q100" s="127">
        <v>551137959028</v>
      </c>
      <c r="R100" t="s">
        <v>1411</v>
      </c>
      <c r="S100" t="s">
        <v>912</v>
      </c>
      <c r="T100" s="131">
        <v>10252141168</v>
      </c>
    </row>
    <row r="101" spans="1:20" x14ac:dyDescent="0.3">
      <c r="A101" t="s">
        <v>2719</v>
      </c>
      <c r="B101" t="s">
        <v>2720</v>
      </c>
      <c r="C101" t="s">
        <v>2670</v>
      </c>
      <c r="D101" t="s">
        <v>1403</v>
      </c>
      <c r="E101" t="s">
        <v>1404</v>
      </c>
      <c r="F101" t="s">
        <v>901</v>
      </c>
      <c r="G101" t="s">
        <v>1405</v>
      </c>
      <c r="I101" t="s">
        <v>1406</v>
      </c>
      <c r="J101" t="s">
        <v>2720</v>
      </c>
      <c r="K101" t="s">
        <v>1407</v>
      </c>
      <c r="L101" t="s">
        <v>1411</v>
      </c>
      <c r="N101" t="s">
        <v>83</v>
      </c>
      <c r="O101" t="s">
        <v>2391</v>
      </c>
      <c r="Q101" s="127">
        <v>551137959029</v>
      </c>
      <c r="R101" t="s">
        <v>1411</v>
      </c>
      <c r="S101" t="s">
        <v>2670</v>
      </c>
      <c r="T101" t="s">
        <v>2391</v>
      </c>
    </row>
    <row r="102" spans="1:20" x14ac:dyDescent="0.3">
      <c r="A102" t="s">
        <v>1688</v>
      </c>
      <c r="B102" t="s">
        <v>1689</v>
      </c>
      <c r="C102" t="s">
        <v>1421</v>
      </c>
      <c r="D102" t="s">
        <v>1403</v>
      </c>
      <c r="E102" t="s">
        <v>1404</v>
      </c>
      <c r="F102" t="s">
        <v>901</v>
      </c>
      <c r="G102" t="s">
        <v>1405</v>
      </c>
      <c r="I102" t="s">
        <v>1406</v>
      </c>
      <c r="J102" t="s">
        <v>1689</v>
      </c>
      <c r="K102" t="s">
        <v>1407</v>
      </c>
      <c r="L102" t="s">
        <v>1411</v>
      </c>
      <c r="N102" t="s">
        <v>66</v>
      </c>
      <c r="O102" s="131">
        <v>10252140161</v>
      </c>
      <c r="Q102" s="127">
        <v>551137959030</v>
      </c>
      <c r="R102" t="s">
        <v>1411</v>
      </c>
      <c r="S102" t="s">
        <v>1421</v>
      </c>
      <c r="T102" s="131">
        <v>10252140161</v>
      </c>
    </row>
    <row r="103" spans="1:20" x14ac:dyDescent="0.3">
      <c r="A103" t="s">
        <v>1690</v>
      </c>
      <c r="B103" t="s">
        <v>1691</v>
      </c>
      <c r="C103" t="s">
        <v>904</v>
      </c>
      <c r="D103" t="s">
        <v>1632</v>
      </c>
      <c r="E103" t="s">
        <v>1404</v>
      </c>
      <c r="F103" t="s">
        <v>901</v>
      </c>
      <c r="G103" t="s">
        <v>1405</v>
      </c>
      <c r="I103" t="s">
        <v>1406</v>
      </c>
      <c r="J103" t="s">
        <v>1691</v>
      </c>
      <c r="K103" t="s">
        <v>1407</v>
      </c>
      <c r="L103" t="s">
        <v>1411</v>
      </c>
      <c r="N103" t="s">
        <v>66</v>
      </c>
      <c r="O103" s="131">
        <v>10252139132</v>
      </c>
      <c r="Q103" s="127">
        <v>551137959031</v>
      </c>
      <c r="R103" t="s">
        <v>1411</v>
      </c>
      <c r="S103" t="s">
        <v>904</v>
      </c>
      <c r="T103" s="131">
        <v>10252139132</v>
      </c>
    </row>
    <row r="104" spans="1:20" x14ac:dyDescent="0.3">
      <c r="A104" t="s">
        <v>1692</v>
      </c>
      <c r="B104" t="s">
        <v>1693</v>
      </c>
      <c r="C104" t="s">
        <v>1694</v>
      </c>
      <c r="D104" t="s">
        <v>1632</v>
      </c>
      <c r="E104" t="s">
        <v>1404</v>
      </c>
      <c r="F104" t="s">
        <v>901</v>
      </c>
      <c r="G104" t="s">
        <v>1405</v>
      </c>
      <c r="I104" t="s">
        <v>1406</v>
      </c>
      <c r="J104" t="s">
        <v>1693</v>
      </c>
      <c r="K104" t="s">
        <v>1407</v>
      </c>
      <c r="L104" t="s">
        <v>1411</v>
      </c>
      <c r="N104" t="s">
        <v>66</v>
      </c>
      <c r="O104" t="s">
        <v>1695</v>
      </c>
      <c r="Q104" s="127">
        <v>551137959032</v>
      </c>
      <c r="R104" t="s">
        <v>1411</v>
      </c>
      <c r="S104" t="s">
        <v>1694</v>
      </c>
      <c r="T104" t="s">
        <v>1695</v>
      </c>
    </row>
    <row r="105" spans="1:20" x14ac:dyDescent="0.3">
      <c r="A105" t="s">
        <v>1696</v>
      </c>
      <c r="B105" t="s">
        <v>1697</v>
      </c>
      <c r="C105" t="s">
        <v>1041</v>
      </c>
      <c r="D105" t="s">
        <v>1403</v>
      </c>
      <c r="E105" t="s">
        <v>1404</v>
      </c>
      <c r="F105" t="s">
        <v>901</v>
      </c>
      <c r="G105" t="s">
        <v>1405</v>
      </c>
      <c r="I105" t="s">
        <v>1406</v>
      </c>
      <c r="J105" t="s">
        <v>1697</v>
      </c>
      <c r="K105" t="s">
        <v>1407</v>
      </c>
      <c r="L105" t="s">
        <v>1411</v>
      </c>
      <c r="N105" t="s">
        <v>83</v>
      </c>
      <c r="O105" s="131">
        <v>10252141129</v>
      </c>
      <c r="Q105" s="127">
        <v>551137959033</v>
      </c>
      <c r="R105" t="s">
        <v>1411</v>
      </c>
      <c r="S105" t="s">
        <v>1041</v>
      </c>
      <c r="T105" s="131">
        <v>10252141129</v>
      </c>
    </row>
    <row r="106" spans="1:20" x14ac:dyDescent="0.3">
      <c r="A106" t="s">
        <v>1698</v>
      </c>
      <c r="B106" t="s">
        <v>1699</v>
      </c>
      <c r="C106" t="s">
        <v>993</v>
      </c>
      <c r="D106" t="s">
        <v>1403</v>
      </c>
      <c r="E106" t="s">
        <v>1404</v>
      </c>
      <c r="F106" t="s">
        <v>901</v>
      </c>
      <c r="G106" t="s">
        <v>1405</v>
      </c>
      <c r="I106" t="s">
        <v>1406</v>
      </c>
      <c r="J106" t="s">
        <v>1699</v>
      </c>
      <c r="K106" t="s">
        <v>1407</v>
      </c>
      <c r="L106" t="s">
        <v>1414</v>
      </c>
      <c r="N106" t="s">
        <v>66</v>
      </c>
      <c r="O106" t="s">
        <v>994</v>
      </c>
      <c r="Q106" s="127">
        <v>551137959034</v>
      </c>
      <c r="R106" t="s">
        <v>1414</v>
      </c>
      <c r="S106" t="s">
        <v>993</v>
      </c>
      <c r="T106" t="s">
        <v>994</v>
      </c>
    </row>
    <row r="107" spans="1:20" x14ac:dyDescent="0.3">
      <c r="A107" t="s">
        <v>1700</v>
      </c>
      <c r="B107" t="s">
        <v>1701</v>
      </c>
      <c r="C107" t="s">
        <v>978</v>
      </c>
      <c r="D107" t="s">
        <v>1632</v>
      </c>
      <c r="E107" t="s">
        <v>1404</v>
      </c>
      <c r="F107" t="s">
        <v>901</v>
      </c>
      <c r="G107" t="s">
        <v>1405</v>
      </c>
      <c r="I107" t="s">
        <v>1406</v>
      </c>
      <c r="J107" t="s">
        <v>1701</v>
      </c>
      <c r="K107" t="s">
        <v>1407</v>
      </c>
      <c r="L107" t="s">
        <v>1411</v>
      </c>
      <c r="N107" t="s">
        <v>83</v>
      </c>
      <c r="O107" t="s">
        <v>979</v>
      </c>
      <c r="Q107" s="127">
        <v>551137959035</v>
      </c>
      <c r="R107" t="s">
        <v>1411</v>
      </c>
      <c r="S107" t="s">
        <v>978</v>
      </c>
      <c r="T107" t="s">
        <v>979</v>
      </c>
    </row>
    <row r="108" spans="1:20" x14ac:dyDescent="0.3">
      <c r="A108" t="s">
        <v>1702</v>
      </c>
      <c r="B108" t="s">
        <v>1703</v>
      </c>
      <c r="C108" t="s">
        <v>1704</v>
      </c>
      <c r="D108" t="s">
        <v>1403</v>
      </c>
      <c r="E108" t="s">
        <v>1404</v>
      </c>
      <c r="F108" t="s">
        <v>901</v>
      </c>
      <c r="G108" t="s">
        <v>1405</v>
      </c>
      <c r="I108" t="s">
        <v>1406</v>
      </c>
      <c r="J108" t="s">
        <v>1703</v>
      </c>
      <c r="K108" t="s">
        <v>1407</v>
      </c>
      <c r="L108" t="s">
        <v>1408</v>
      </c>
      <c r="N108" t="s">
        <v>66</v>
      </c>
      <c r="O108" t="s">
        <v>1705</v>
      </c>
      <c r="Q108" s="127">
        <v>551137959036</v>
      </c>
      <c r="R108" t="s">
        <v>1408</v>
      </c>
      <c r="S108" t="s">
        <v>1704</v>
      </c>
      <c r="T108" t="s">
        <v>1705</v>
      </c>
    </row>
    <row r="109" spans="1:20" x14ac:dyDescent="0.3">
      <c r="A109" t="s">
        <v>1706</v>
      </c>
      <c r="B109" t="s">
        <v>1707</v>
      </c>
      <c r="C109" t="s">
        <v>1030</v>
      </c>
      <c r="D109" t="s">
        <v>1403</v>
      </c>
      <c r="E109" t="s">
        <v>1404</v>
      </c>
      <c r="F109" t="s">
        <v>901</v>
      </c>
      <c r="G109" t="s">
        <v>1405</v>
      </c>
      <c r="I109" t="s">
        <v>1406</v>
      </c>
      <c r="J109" t="s">
        <v>1707</v>
      </c>
      <c r="K109" t="s">
        <v>1407</v>
      </c>
      <c r="L109" t="s">
        <v>1411</v>
      </c>
      <c r="N109" t="s">
        <v>83</v>
      </c>
      <c r="O109" s="131">
        <v>10252141180</v>
      </c>
      <c r="Q109" s="127">
        <v>551137959037</v>
      </c>
      <c r="R109" t="s">
        <v>1411</v>
      </c>
      <c r="S109" t="s">
        <v>1030</v>
      </c>
      <c r="T109" s="131">
        <v>10252141180</v>
      </c>
    </row>
    <row r="110" spans="1:20" x14ac:dyDescent="0.3">
      <c r="A110" t="s">
        <v>2721</v>
      </c>
      <c r="B110" t="s">
        <v>2722</v>
      </c>
      <c r="C110" t="s">
        <v>2672</v>
      </c>
      <c r="D110" t="s">
        <v>1403</v>
      </c>
      <c r="E110" t="s">
        <v>1404</v>
      </c>
      <c r="F110" t="s">
        <v>901</v>
      </c>
      <c r="G110" t="s">
        <v>1405</v>
      </c>
      <c r="I110" t="s">
        <v>1406</v>
      </c>
      <c r="J110" t="s">
        <v>2722</v>
      </c>
      <c r="K110" t="s">
        <v>1407</v>
      </c>
      <c r="L110" t="s">
        <v>1411</v>
      </c>
      <c r="N110" t="s">
        <v>66</v>
      </c>
      <c r="O110" s="131">
        <v>10252140159</v>
      </c>
      <c r="Q110" s="127">
        <v>551137959038</v>
      </c>
      <c r="R110" t="s">
        <v>1411</v>
      </c>
      <c r="S110" t="s">
        <v>2672</v>
      </c>
      <c r="T110" s="131">
        <v>10252140159</v>
      </c>
    </row>
    <row r="111" spans="1:20" x14ac:dyDescent="0.3">
      <c r="A111" t="s">
        <v>1708</v>
      </c>
      <c r="B111" t="s">
        <v>1709</v>
      </c>
      <c r="C111" t="s">
        <v>998</v>
      </c>
      <c r="D111" t="s">
        <v>1403</v>
      </c>
      <c r="E111" t="s">
        <v>1404</v>
      </c>
      <c r="F111" t="s">
        <v>901</v>
      </c>
      <c r="G111" t="s">
        <v>1405</v>
      </c>
      <c r="I111" t="s">
        <v>1406</v>
      </c>
      <c r="J111" t="s">
        <v>1709</v>
      </c>
      <c r="K111" t="s">
        <v>1407</v>
      </c>
      <c r="L111" t="s">
        <v>1414</v>
      </c>
      <c r="N111" t="s">
        <v>66</v>
      </c>
      <c r="O111" s="131">
        <v>10252141135</v>
      </c>
      <c r="Q111" s="127">
        <v>551137959040</v>
      </c>
      <c r="R111" t="s">
        <v>1414</v>
      </c>
      <c r="S111" t="s">
        <v>998</v>
      </c>
      <c r="T111" s="131">
        <v>10252141135</v>
      </c>
    </row>
    <row r="112" spans="1:20" x14ac:dyDescent="0.3">
      <c r="A112" t="s">
        <v>1710</v>
      </c>
      <c r="B112" t="s">
        <v>1711</v>
      </c>
      <c r="C112" t="s">
        <v>1712</v>
      </c>
      <c r="D112" t="s">
        <v>1403</v>
      </c>
      <c r="E112" t="s">
        <v>1404</v>
      </c>
      <c r="F112" t="s">
        <v>901</v>
      </c>
      <c r="G112" t="s">
        <v>1405</v>
      </c>
      <c r="I112" t="s">
        <v>1406</v>
      </c>
      <c r="J112" t="s">
        <v>1711</v>
      </c>
      <c r="K112" t="s">
        <v>1407</v>
      </c>
      <c r="L112" t="s">
        <v>1414</v>
      </c>
      <c r="N112" t="s">
        <v>66</v>
      </c>
      <c r="O112" t="s">
        <v>1713</v>
      </c>
      <c r="Q112" s="127">
        <v>551137959042</v>
      </c>
      <c r="R112" t="s">
        <v>1414</v>
      </c>
      <c r="S112" t="s">
        <v>1712</v>
      </c>
      <c r="T112" t="s">
        <v>1713</v>
      </c>
    </row>
    <row r="113" spans="1:20" x14ac:dyDescent="0.3">
      <c r="A113" t="s">
        <v>1714</v>
      </c>
      <c r="B113" t="s">
        <v>1715</v>
      </c>
      <c r="C113" t="s">
        <v>1716</v>
      </c>
      <c r="D113" t="s">
        <v>1403</v>
      </c>
      <c r="E113" t="s">
        <v>1404</v>
      </c>
      <c r="F113" t="s">
        <v>901</v>
      </c>
      <c r="G113" t="s">
        <v>1405</v>
      </c>
      <c r="I113" t="s">
        <v>1406</v>
      </c>
      <c r="J113" t="s">
        <v>1715</v>
      </c>
      <c r="K113" t="s">
        <v>1407</v>
      </c>
      <c r="L113" t="s">
        <v>1466</v>
      </c>
      <c r="N113" t="s">
        <v>66</v>
      </c>
      <c r="O113" s="131">
        <v>10252139148</v>
      </c>
      <c r="Q113" s="127">
        <v>551137959043</v>
      </c>
      <c r="R113" t="s">
        <v>1466</v>
      </c>
      <c r="S113" t="s">
        <v>1716</v>
      </c>
      <c r="T113" s="131">
        <v>10252139148</v>
      </c>
    </row>
    <row r="114" spans="1:20" x14ac:dyDescent="0.3">
      <c r="A114" t="s">
        <v>2723</v>
      </c>
      <c r="B114" t="s">
        <v>2724</v>
      </c>
      <c r="C114" t="s">
        <v>2675</v>
      </c>
      <c r="D114" t="s">
        <v>1403</v>
      </c>
      <c r="E114" t="s">
        <v>1404</v>
      </c>
      <c r="F114" t="s">
        <v>901</v>
      </c>
      <c r="G114" t="s">
        <v>1405</v>
      </c>
      <c r="I114" t="s">
        <v>1406</v>
      </c>
      <c r="J114" t="s">
        <v>2724</v>
      </c>
      <c r="K114" t="s">
        <v>1407</v>
      </c>
      <c r="L114" t="s">
        <v>1466</v>
      </c>
      <c r="N114" t="s">
        <v>66</v>
      </c>
      <c r="O114" t="s">
        <v>966</v>
      </c>
      <c r="Q114" s="127">
        <v>551137959046</v>
      </c>
      <c r="R114" t="s">
        <v>1466</v>
      </c>
      <c r="S114" t="s">
        <v>2675</v>
      </c>
      <c r="T114" t="s">
        <v>966</v>
      </c>
    </row>
    <row r="115" spans="1:20" x14ac:dyDescent="0.3">
      <c r="A115" t="s">
        <v>2725</v>
      </c>
      <c r="B115" t="s">
        <v>2726</v>
      </c>
      <c r="C115" t="s">
        <v>2679</v>
      </c>
      <c r="D115" t="s">
        <v>1403</v>
      </c>
      <c r="E115" t="s">
        <v>1404</v>
      </c>
      <c r="F115" t="s">
        <v>901</v>
      </c>
      <c r="G115" t="s">
        <v>1405</v>
      </c>
      <c r="I115" t="s">
        <v>1406</v>
      </c>
      <c r="J115" t="s">
        <v>2726</v>
      </c>
      <c r="K115" t="s">
        <v>1407</v>
      </c>
      <c r="L115" t="s">
        <v>1411</v>
      </c>
      <c r="N115" t="s">
        <v>66</v>
      </c>
      <c r="O115" s="131">
        <v>10252140153</v>
      </c>
      <c r="Q115" s="127">
        <v>551137959048</v>
      </c>
      <c r="R115" t="s">
        <v>1411</v>
      </c>
      <c r="S115" t="s">
        <v>2679</v>
      </c>
      <c r="T115" s="131">
        <v>10252140153</v>
      </c>
    </row>
    <row r="116" spans="1:20" x14ac:dyDescent="0.3">
      <c r="A116" t="s">
        <v>1717</v>
      </c>
      <c r="B116" t="s">
        <v>1718</v>
      </c>
      <c r="C116" t="s">
        <v>1719</v>
      </c>
      <c r="D116" t="s">
        <v>1403</v>
      </c>
      <c r="E116" t="s">
        <v>1404</v>
      </c>
      <c r="F116" t="s">
        <v>901</v>
      </c>
      <c r="G116" t="s">
        <v>1405</v>
      </c>
      <c r="I116" t="s">
        <v>1406</v>
      </c>
      <c r="J116" t="s">
        <v>1718</v>
      </c>
      <c r="K116" t="s">
        <v>1407</v>
      </c>
      <c r="L116" t="s">
        <v>1411</v>
      </c>
      <c r="N116" t="s">
        <v>83</v>
      </c>
      <c r="O116" t="s">
        <v>1720</v>
      </c>
      <c r="Q116" s="127">
        <v>551137959049</v>
      </c>
      <c r="R116" t="s">
        <v>1411</v>
      </c>
      <c r="S116" t="s">
        <v>1719</v>
      </c>
      <c r="T116" t="s">
        <v>1720</v>
      </c>
    </row>
    <row r="117" spans="1:20" x14ac:dyDescent="0.3">
      <c r="A117" t="s">
        <v>1721</v>
      </c>
      <c r="B117" t="s">
        <v>1722</v>
      </c>
      <c r="C117" t="s">
        <v>1723</v>
      </c>
      <c r="D117" t="s">
        <v>1632</v>
      </c>
      <c r="E117" t="s">
        <v>1404</v>
      </c>
      <c r="F117" t="s">
        <v>901</v>
      </c>
      <c r="G117" t="s">
        <v>1405</v>
      </c>
      <c r="I117" t="s">
        <v>1406</v>
      </c>
      <c r="J117" t="s">
        <v>1722</v>
      </c>
      <c r="K117" t="s">
        <v>1407</v>
      </c>
      <c r="L117" t="s">
        <v>1411</v>
      </c>
      <c r="N117" t="s">
        <v>66</v>
      </c>
      <c r="O117" s="131">
        <v>10252140135</v>
      </c>
      <c r="Q117" s="127">
        <v>551137959052</v>
      </c>
      <c r="R117" t="s">
        <v>1411</v>
      </c>
      <c r="S117" t="s">
        <v>1723</v>
      </c>
      <c r="T117" s="131">
        <v>10252140135</v>
      </c>
    </row>
    <row r="118" spans="1:20" x14ac:dyDescent="0.3">
      <c r="A118" t="s">
        <v>1724</v>
      </c>
      <c r="B118" t="s">
        <v>1725</v>
      </c>
      <c r="C118" t="s">
        <v>1726</v>
      </c>
      <c r="D118" t="s">
        <v>1403</v>
      </c>
      <c r="E118" t="s">
        <v>1404</v>
      </c>
      <c r="F118" t="s">
        <v>901</v>
      </c>
      <c r="G118" t="s">
        <v>1405</v>
      </c>
      <c r="I118" t="s">
        <v>1406</v>
      </c>
      <c r="J118" t="s">
        <v>1725</v>
      </c>
      <c r="K118" t="s">
        <v>1407</v>
      </c>
      <c r="L118" t="s">
        <v>1411</v>
      </c>
      <c r="N118" t="s">
        <v>83</v>
      </c>
      <c r="O118" s="131">
        <v>10252140176</v>
      </c>
      <c r="Q118" s="127">
        <v>551137959053</v>
      </c>
      <c r="R118" t="s">
        <v>1411</v>
      </c>
      <c r="S118" t="s">
        <v>1726</v>
      </c>
      <c r="T118" s="131">
        <v>10252140176</v>
      </c>
    </row>
    <row r="119" spans="1:20" x14ac:dyDescent="0.3">
      <c r="A119" t="s">
        <v>1727</v>
      </c>
      <c r="B119" t="s">
        <v>1728</v>
      </c>
      <c r="C119" t="s">
        <v>1729</v>
      </c>
      <c r="D119" t="s">
        <v>1403</v>
      </c>
      <c r="E119" t="s">
        <v>1404</v>
      </c>
      <c r="F119" t="s">
        <v>901</v>
      </c>
      <c r="G119" t="s">
        <v>1405</v>
      </c>
      <c r="I119" t="s">
        <v>1406</v>
      </c>
      <c r="J119" t="s">
        <v>1728</v>
      </c>
      <c r="K119" t="s">
        <v>1407</v>
      </c>
      <c r="L119" t="s">
        <v>1411</v>
      </c>
      <c r="N119" t="s">
        <v>66</v>
      </c>
      <c r="Q119" s="127">
        <v>551137959054</v>
      </c>
      <c r="R119" t="s">
        <v>1411</v>
      </c>
      <c r="S119" t="s">
        <v>1729</v>
      </c>
    </row>
    <row r="120" spans="1:20" x14ac:dyDescent="0.3">
      <c r="A120" t="s">
        <v>1731</v>
      </c>
      <c r="B120" t="s">
        <v>1732</v>
      </c>
      <c r="C120" t="s">
        <v>1733</v>
      </c>
      <c r="D120" t="s">
        <v>1403</v>
      </c>
      <c r="E120" t="s">
        <v>1404</v>
      </c>
      <c r="F120" t="s">
        <v>901</v>
      </c>
      <c r="G120" t="s">
        <v>1405</v>
      </c>
      <c r="I120" t="s">
        <v>1406</v>
      </c>
      <c r="J120" t="s">
        <v>1732</v>
      </c>
      <c r="K120" t="s">
        <v>1407</v>
      </c>
      <c r="L120" t="s">
        <v>1466</v>
      </c>
      <c r="N120" t="s">
        <v>66</v>
      </c>
      <c r="Q120" s="127">
        <v>551137959055</v>
      </c>
      <c r="R120" t="s">
        <v>1466</v>
      </c>
      <c r="S120" t="s">
        <v>1733</v>
      </c>
    </row>
    <row r="121" spans="1:20" x14ac:dyDescent="0.3">
      <c r="A121" t="s">
        <v>1734</v>
      </c>
      <c r="B121" t="s">
        <v>1735</v>
      </c>
      <c r="C121" t="s">
        <v>943</v>
      </c>
      <c r="D121" t="s">
        <v>1632</v>
      </c>
      <c r="E121" t="s">
        <v>1404</v>
      </c>
      <c r="F121" t="s">
        <v>901</v>
      </c>
      <c r="G121" t="s">
        <v>1405</v>
      </c>
      <c r="I121" t="s">
        <v>1406</v>
      </c>
      <c r="J121" t="s">
        <v>1735</v>
      </c>
      <c r="K121" t="s">
        <v>1407</v>
      </c>
      <c r="L121" t="s">
        <v>1411</v>
      </c>
      <c r="N121" t="s">
        <v>66</v>
      </c>
      <c r="O121" t="s">
        <v>944</v>
      </c>
      <c r="Q121" s="127">
        <v>551137959056</v>
      </c>
      <c r="R121" t="s">
        <v>1411</v>
      </c>
      <c r="S121" t="s">
        <v>943</v>
      </c>
      <c r="T121" t="s">
        <v>944</v>
      </c>
    </row>
    <row r="122" spans="1:20" x14ac:dyDescent="0.3">
      <c r="A122" t="s">
        <v>1736</v>
      </c>
      <c r="B122" t="s">
        <v>1737</v>
      </c>
      <c r="C122" t="s">
        <v>1738</v>
      </c>
      <c r="D122" t="s">
        <v>1632</v>
      </c>
      <c r="E122" t="s">
        <v>1404</v>
      </c>
      <c r="F122" t="s">
        <v>901</v>
      </c>
      <c r="G122" t="s">
        <v>1405</v>
      </c>
      <c r="I122" t="s">
        <v>1406</v>
      </c>
      <c r="J122" t="s">
        <v>1737</v>
      </c>
      <c r="K122" t="s">
        <v>1407</v>
      </c>
      <c r="L122" t="s">
        <v>1411</v>
      </c>
      <c r="N122" t="s">
        <v>66</v>
      </c>
      <c r="O122" s="131">
        <v>10252141172</v>
      </c>
      <c r="Q122" s="127">
        <v>551137959057</v>
      </c>
      <c r="R122" t="s">
        <v>1411</v>
      </c>
      <c r="S122" t="s">
        <v>1738</v>
      </c>
      <c r="T122" s="131">
        <v>10252141172</v>
      </c>
    </row>
    <row r="123" spans="1:20" x14ac:dyDescent="0.3">
      <c r="A123" t="s">
        <v>2727</v>
      </c>
      <c r="B123" t="s">
        <v>2728</v>
      </c>
      <c r="C123" t="s">
        <v>2683</v>
      </c>
      <c r="D123" t="s">
        <v>1403</v>
      </c>
      <c r="E123" t="s">
        <v>1404</v>
      </c>
      <c r="F123" t="s">
        <v>901</v>
      </c>
      <c r="G123" t="s">
        <v>1405</v>
      </c>
      <c r="I123" t="s">
        <v>1406</v>
      </c>
      <c r="J123" t="s">
        <v>2728</v>
      </c>
      <c r="K123" t="s">
        <v>1407</v>
      </c>
      <c r="L123" t="s">
        <v>1408</v>
      </c>
      <c r="N123" t="s">
        <v>66</v>
      </c>
      <c r="O123" s="131">
        <v>10252140132</v>
      </c>
      <c r="Q123" s="127">
        <v>551137959058</v>
      </c>
      <c r="R123" t="s">
        <v>1408</v>
      </c>
      <c r="S123" t="s">
        <v>2683</v>
      </c>
      <c r="T123" s="131">
        <v>10252140132</v>
      </c>
    </row>
    <row r="124" spans="1:20" x14ac:dyDescent="0.3">
      <c r="A124" t="s">
        <v>1739</v>
      </c>
      <c r="B124" t="s">
        <v>1740</v>
      </c>
      <c r="C124" t="s">
        <v>1741</v>
      </c>
      <c r="D124" t="s">
        <v>1403</v>
      </c>
      <c r="E124" t="s">
        <v>1404</v>
      </c>
      <c r="F124" t="s">
        <v>901</v>
      </c>
      <c r="G124" t="s">
        <v>1405</v>
      </c>
      <c r="I124" t="s">
        <v>1406</v>
      </c>
      <c r="J124" t="s">
        <v>1740</v>
      </c>
      <c r="K124" t="s">
        <v>1407</v>
      </c>
      <c r="L124" t="s">
        <v>1411</v>
      </c>
      <c r="N124" t="s">
        <v>66</v>
      </c>
      <c r="O124" t="s">
        <v>1742</v>
      </c>
      <c r="Q124" s="127">
        <v>551137959060</v>
      </c>
      <c r="R124" t="s">
        <v>1411</v>
      </c>
      <c r="S124" t="s">
        <v>1741</v>
      </c>
      <c r="T124" t="s">
        <v>1742</v>
      </c>
    </row>
    <row r="125" spans="1:20" x14ac:dyDescent="0.3">
      <c r="A125" t="s">
        <v>1743</v>
      </c>
      <c r="B125" t="s">
        <v>1744</v>
      </c>
      <c r="C125" t="s">
        <v>2687</v>
      </c>
      <c r="D125" t="s">
        <v>1403</v>
      </c>
      <c r="E125" t="s">
        <v>1404</v>
      </c>
      <c r="F125" t="s">
        <v>901</v>
      </c>
      <c r="G125" t="s">
        <v>1405</v>
      </c>
      <c r="I125" t="s">
        <v>1406</v>
      </c>
      <c r="J125" t="s">
        <v>1744</v>
      </c>
      <c r="K125" t="s">
        <v>1407</v>
      </c>
      <c r="L125" t="s">
        <v>1411</v>
      </c>
      <c r="N125" t="s">
        <v>83</v>
      </c>
      <c r="O125" s="131">
        <v>10252141171</v>
      </c>
      <c r="Q125" s="127">
        <v>551137959069</v>
      </c>
      <c r="R125" t="s">
        <v>1411</v>
      </c>
      <c r="S125" t="s">
        <v>2687</v>
      </c>
      <c r="T125" s="131">
        <v>10252141171</v>
      </c>
    </row>
    <row r="126" spans="1:20" x14ac:dyDescent="0.3">
      <c r="A126" t="s">
        <v>1745</v>
      </c>
      <c r="B126" t="s">
        <v>1746</v>
      </c>
      <c r="C126" t="s">
        <v>1747</v>
      </c>
      <c r="D126" t="s">
        <v>1632</v>
      </c>
      <c r="E126" t="s">
        <v>1404</v>
      </c>
      <c r="F126" t="s">
        <v>901</v>
      </c>
      <c r="G126" t="s">
        <v>1405</v>
      </c>
      <c r="I126" t="s">
        <v>1406</v>
      </c>
      <c r="J126" t="s">
        <v>1746</v>
      </c>
      <c r="K126" t="s">
        <v>1407</v>
      </c>
      <c r="L126" t="s">
        <v>1411</v>
      </c>
      <c r="N126" t="s">
        <v>83</v>
      </c>
      <c r="O126" t="s">
        <v>1748</v>
      </c>
      <c r="Q126" s="127">
        <v>551137959070</v>
      </c>
      <c r="R126" t="s">
        <v>1411</v>
      </c>
      <c r="S126" t="s">
        <v>1747</v>
      </c>
      <c r="T126" t="s">
        <v>1748</v>
      </c>
    </row>
    <row r="127" spans="1:20" x14ac:dyDescent="0.3">
      <c r="A127" t="s">
        <v>1749</v>
      </c>
      <c r="B127" t="s">
        <v>1750</v>
      </c>
      <c r="C127" t="s">
        <v>1751</v>
      </c>
      <c r="D127" t="s">
        <v>1632</v>
      </c>
      <c r="E127" t="s">
        <v>1404</v>
      </c>
      <c r="F127" t="s">
        <v>901</v>
      </c>
      <c r="G127" t="s">
        <v>1405</v>
      </c>
      <c r="I127" t="s">
        <v>1406</v>
      </c>
      <c r="J127" t="s">
        <v>1750</v>
      </c>
      <c r="K127" t="s">
        <v>1407</v>
      </c>
      <c r="L127" t="s">
        <v>1411</v>
      </c>
      <c r="N127" t="s">
        <v>66</v>
      </c>
      <c r="O127" t="s">
        <v>1752</v>
      </c>
      <c r="Q127" s="127">
        <v>551137959074</v>
      </c>
      <c r="R127" t="s">
        <v>1411</v>
      </c>
      <c r="S127" t="s">
        <v>1751</v>
      </c>
      <c r="T127" t="s">
        <v>1752</v>
      </c>
    </row>
    <row r="128" spans="1:20" x14ac:dyDescent="0.3">
      <c r="A128" t="s">
        <v>1753</v>
      </c>
      <c r="B128" t="s">
        <v>1754</v>
      </c>
      <c r="C128" t="s">
        <v>954</v>
      </c>
      <c r="D128" t="s">
        <v>1632</v>
      </c>
      <c r="E128" t="s">
        <v>1404</v>
      </c>
      <c r="F128" t="s">
        <v>901</v>
      </c>
      <c r="G128" t="s">
        <v>1405</v>
      </c>
      <c r="I128" t="s">
        <v>1406</v>
      </c>
      <c r="J128" t="s">
        <v>1754</v>
      </c>
      <c r="K128" t="s">
        <v>1407</v>
      </c>
      <c r="L128" t="s">
        <v>1408</v>
      </c>
      <c r="N128" t="s">
        <v>66</v>
      </c>
      <c r="O128" s="131">
        <v>10252139170</v>
      </c>
      <c r="Q128" s="127">
        <v>551137959076</v>
      </c>
      <c r="R128" t="s">
        <v>1408</v>
      </c>
      <c r="S128" t="s">
        <v>954</v>
      </c>
      <c r="T128" s="131">
        <v>10252139170</v>
      </c>
    </row>
    <row r="129" spans="1:20" x14ac:dyDescent="0.3">
      <c r="A129" t="s">
        <v>1755</v>
      </c>
      <c r="B129" t="s">
        <v>1756</v>
      </c>
      <c r="C129" t="s">
        <v>1757</v>
      </c>
      <c r="D129" t="s">
        <v>1632</v>
      </c>
      <c r="E129" t="s">
        <v>1404</v>
      </c>
      <c r="F129" t="s">
        <v>901</v>
      </c>
      <c r="G129" t="s">
        <v>1405</v>
      </c>
      <c r="I129" t="s">
        <v>1406</v>
      </c>
      <c r="J129" t="s">
        <v>1756</v>
      </c>
      <c r="K129" t="s">
        <v>1407</v>
      </c>
      <c r="L129" t="s">
        <v>1411</v>
      </c>
      <c r="N129" t="s">
        <v>66</v>
      </c>
      <c r="Q129" s="127">
        <v>551137959077</v>
      </c>
      <c r="R129" t="s">
        <v>1411</v>
      </c>
      <c r="S129" t="s">
        <v>1757</v>
      </c>
    </row>
    <row r="130" spans="1:20" x14ac:dyDescent="0.3">
      <c r="A130" t="s">
        <v>1758</v>
      </c>
      <c r="B130" t="s">
        <v>1759</v>
      </c>
      <c r="C130" t="s">
        <v>915</v>
      </c>
      <c r="D130" t="s">
        <v>1403</v>
      </c>
      <c r="E130" t="s">
        <v>1404</v>
      </c>
      <c r="F130" t="s">
        <v>901</v>
      </c>
      <c r="G130" t="s">
        <v>1405</v>
      </c>
      <c r="I130" t="s">
        <v>1406</v>
      </c>
      <c r="J130" t="s">
        <v>1759</v>
      </c>
      <c r="K130" t="s">
        <v>1407</v>
      </c>
      <c r="L130" t="s">
        <v>1408</v>
      </c>
      <c r="N130" t="s">
        <v>66</v>
      </c>
      <c r="O130" s="131">
        <v>10252141131</v>
      </c>
      <c r="Q130" s="127">
        <v>551137959079</v>
      </c>
      <c r="R130" t="s">
        <v>1408</v>
      </c>
      <c r="S130" t="s">
        <v>915</v>
      </c>
      <c r="T130" s="131">
        <v>10252141131</v>
      </c>
    </row>
    <row r="131" spans="1:20" x14ac:dyDescent="0.3">
      <c r="A131" t="s">
        <v>1760</v>
      </c>
      <c r="B131" t="s">
        <v>1761</v>
      </c>
      <c r="C131" t="s">
        <v>1762</v>
      </c>
      <c r="D131" t="s">
        <v>1632</v>
      </c>
      <c r="E131" t="s">
        <v>1404</v>
      </c>
      <c r="F131" t="s">
        <v>901</v>
      </c>
      <c r="G131" t="s">
        <v>1405</v>
      </c>
      <c r="I131" t="s">
        <v>1406</v>
      </c>
      <c r="J131" t="s">
        <v>1761</v>
      </c>
      <c r="K131" t="s">
        <v>1407</v>
      </c>
      <c r="L131" t="s">
        <v>1411</v>
      </c>
      <c r="N131" t="s">
        <v>66</v>
      </c>
      <c r="O131" s="131">
        <v>10252140156</v>
      </c>
      <c r="Q131" s="127">
        <v>551137959081</v>
      </c>
      <c r="R131" t="s">
        <v>1411</v>
      </c>
      <c r="S131" t="s">
        <v>1762</v>
      </c>
      <c r="T131" s="131">
        <v>10252140156</v>
      </c>
    </row>
    <row r="132" spans="1:20" x14ac:dyDescent="0.3">
      <c r="A132" t="s">
        <v>1763</v>
      </c>
      <c r="B132" t="s">
        <v>1764</v>
      </c>
      <c r="C132" t="s">
        <v>1765</v>
      </c>
      <c r="D132" t="s">
        <v>1632</v>
      </c>
      <c r="E132" t="s">
        <v>1404</v>
      </c>
      <c r="F132" t="s">
        <v>901</v>
      </c>
      <c r="G132" t="s">
        <v>1405</v>
      </c>
      <c r="I132" t="s">
        <v>1406</v>
      </c>
      <c r="J132" t="s">
        <v>1764</v>
      </c>
      <c r="K132" t="s">
        <v>1407</v>
      </c>
      <c r="L132" t="s">
        <v>1411</v>
      </c>
      <c r="N132" t="s">
        <v>66</v>
      </c>
      <c r="O132" t="s">
        <v>1766</v>
      </c>
      <c r="Q132" s="127">
        <v>551137959082</v>
      </c>
      <c r="R132" t="s">
        <v>1411</v>
      </c>
      <c r="S132" t="s">
        <v>1765</v>
      </c>
      <c r="T132" t="s">
        <v>1766</v>
      </c>
    </row>
    <row r="133" spans="1:20" x14ac:dyDescent="0.3">
      <c r="A133" t="s">
        <v>1767</v>
      </c>
      <c r="B133" t="s">
        <v>1768</v>
      </c>
      <c r="C133" t="s">
        <v>1769</v>
      </c>
      <c r="D133" t="s">
        <v>1632</v>
      </c>
      <c r="E133" t="s">
        <v>1404</v>
      </c>
      <c r="F133" t="s">
        <v>901</v>
      </c>
      <c r="G133" t="s">
        <v>1405</v>
      </c>
      <c r="I133" t="s">
        <v>1406</v>
      </c>
      <c r="J133" t="s">
        <v>1768</v>
      </c>
      <c r="K133" t="s">
        <v>1407</v>
      </c>
      <c r="L133" t="s">
        <v>1411</v>
      </c>
      <c r="N133" t="s">
        <v>66</v>
      </c>
      <c r="Q133" s="127">
        <v>551137959083</v>
      </c>
      <c r="R133" t="s">
        <v>1411</v>
      </c>
      <c r="S133" t="s">
        <v>1769</v>
      </c>
    </row>
    <row r="134" spans="1:20" x14ac:dyDescent="0.3">
      <c r="A134" t="s">
        <v>1770</v>
      </c>
      <c r="B134" t="s">
        <v>1771</v>
      </c>
      <c r="C134" t="s">
        <v>1772</v>
      </c>
      <c r="D134" t="s">
        <v>1403</v>
      </c>
      <c r="E134" t="s">
        <v>1404</v>
      </c>
      <c r="F134" t="s">
        <v>901</v>
      </c>
      <c r="G134" t="s">
        <v>1405</v>
      </c>
      <c r="I134" t="s">
        <v>1406</v>
      </c>
      <c r="J134" t="s">
        <v>1771</v>
      </c>
      <c r="K134" t="s">
        <v>1407</v>
      </c>
      <c r="L134" t="s">
        <v>1411</v>
      </c>
      <c r="N134" t="s">
        <v>66</v>
      </c>
      <c r="O134" t="s">
        <v>1773</v>
      </c>
      <c r="Q134" s="127">
        <v>551137959086</v>
      </c>
      <c r="R134" t="s">
        <v>1411</v>
      </c>
      <c r="S134" t="s">
        <v>1772</v>
      </c>
      <c r="T134" t="s">
        <v>1773</v>
      </c>
    </row>
    <row r="135" spans="1:20" x14ac:dyDescent="0.3">
      <c r="A135" t="s">
        <v>1774</v>
      </c>
      <c r="B135" t="s">
        <v>1775</v>
      </c>
      <c r="C135" t="s">
        <v>917</v>
      </c>
      <c r="D135" t="s">
        <v>1403</v>
      </c>
      <c r="E135" t="s">
        <v>1404</v>
      </c>
      <c r="F135" t="s">
        <v>901</v>
      </c>
      <c r="G135" t="s">
        <v>1405</v>
      </c>
      <c r="I135" t="s">
        <v>1406</v>
      </c>
      <c r="J135" t="s">
        <v>1775</v>
      </c>
      <c r="K135" t="s">
        <v>1407</v>
      </c>
      <c r="L135" t="s">
        <v>1408</v>
      </c>
      <c r="N135" t="s">
        <v>66</v>
      </c>
      <c r="O135" s="131">
        <v>10252141183</v>
      </c>
      <c r="Q135" s="127">
        <v>551137959087</v>
      </c>
      <c r="R135" t="s">
        <v>1408</v>
      </c>
      <c r="S135" t="s">
        <v>917</v>
      </c>
      <c r="T135" s="131">
        <v>10252141183</v>
      </c>
    </row>
    <row r="136" spans="1:20" x14ac:dyDescent="0.3">
      <c r="A136" t="s">
        <v>1776</v>
      </c>
      <c r="B136" t="s">
        <v>1777</v>
      </c>
      <c r="C136" t="s">
        <v>969</v>
      </c>
      <c r="D136" t="s">
        <v>1632</v>
      </c>
      <c r="E136" t="s">
        <v>1404</v>
      </c>
      <c r="F136" t="s">
        <v>901</v>
      </c>
      <c r="G136" t="s">
        <v>1405</v>
      </c>
      <c r="I136" t="s">
        <v>1406</v>
      </c>
      <c r="J136" t="s">
        <v>1777</v>
      </c>
      <c r="K136" t="s">
        <v>1407</v>
      </c>
      <c r="L136" t="s">
        <v>1411</v>
      </c>
      <c r="N136" t="s">
        <v>83</v>
      </c>
      <c r="O136" t="s">
        <v>970</v>
      </c>
      <c r="Q136" s="127">
        <v>551137959090</v>
      </c>
      <c r="R136" t="s">
        <v>1411</v>
      </c>
      <c r="S136" t="s">
        <v>969</v>
      </c>
      <c r="T136" t="s">
        <v>970</v>
      </c>
    </row>
    <row r="137" spans="1:20" x14ac:dyDescent="0.3">
      <c r="A137" t="s">
        <v>2729</v>
      </c>
      <c r="B137" t="s">
        <v>2730</v>
      </c>
      <c r="C137" t="s">
        <v>2691</v>
      </c>
      <c r="D137" t="s">
        <v>1403</v>
      </c>
      <c r="E137" t="s">
        <v>1404</v>
      </c>
      <c r="F137" t="s">
        <v>901</v>
      </c>
      <c r="G137" t="s">
        <v>1405</v>
      </c>
      <c r="I137" t="s">
        <v>1406</v>
      </c>
      <c r="J137" t="s">
        <v>2730</v>
      </c>
      <c r="K137" t="s">
        <v>1407</v>
      </c>
      <c r="L137" t="s">
        <v>1411</v>
      </c>
      <c r="N137" t="s">
        <v>83</v>
      </c>
      <c r="O137" t="s">
        <v>533</v>
      </c>
      <c r="Q137" s="127">
        <v>551137959091</v>
      </c>
      <c r="R137" t="s">
        <v>1411</v>
      </c>
      <c r="S137" t="s">
        <v>2691</v>
      </c>
      <c r="T137" t="s">
        <v>533</v>
      </c>
    </row>
    <row r="138" spans="1:20" x14ac:dyDescent="0.3">
      <c r="A138" t="s">
        <v>1778</v>
      </c>
      <c r="B138" t="s">
        <v>1779</v>
      </c>
      <c r="C138" t="s">
        <v>1780</v>
      </c>
      <c r="D138" t="s">
        <v>1632</v>
      </c>
      <c r="E138" t="s">
        <v>1404</v>
      </c>
      <c r="F138" t="s">
        <v>901</v>
      </c>
      <c r="G138" t="s">
        <v>1405</v>
      </c>
      <c r="I138" t="s">
        <v>1406</v>
      </c>
      <c r="J138" t="s">
        <v>1779</v>
      </c>
      <c r="K138" t="s">
        <v>1407</v>
      </c>
      <c r="L138" t="s">
        <v>1408</v>
      </c>
      <c r="N138" t="s">
        <v>66</v>
      </c>
      <c r="O138" s="131">
        <v>10252139144</v>
      </c>
      <c r="Q138" s="127">
        <v>551137959096</v>
      </c>
      <c r="R138" t="s">
        <v>1408</v>
      </c>
      <c r="S138" t="s">
        <v>1780</v>
      </c>
      <c r="T138" s="131">
        <v>10252139144</v>
      </c>
    </row>
    <row r="139" spans="1:20" x14ac:dyDescent="0.3">
      <c r="A139" t="s">
        <v>1782</v>
      </c>
      <c r="B139" t="s">
        <v>1783</v>
      </c>
      <c r="C139" t="s">
        <v>973</v>
      </c>
      <c r="D139" t="s">
        <v>1632</v>
      </c>
      <c r="E139" t="s">
        <v>1404</v>
      </c>
      <c r="F139" t="s">
        <v>901</v>
      </c>
      <c r="G139" t="s">
        <v>1405</v>
      </c>
      <c r="I139" t="s">
        <v>1406</v>
      </c>
      <c r="J139" t="s">
        <v>1783</v>
      </c>
      <c r="K139" t="s">
        <v>1407</v>
      </c>
      <c r="L139" t="s">
        <v>1411</v>
      </c>
      <c r="N139" t="s">
        <v>66</v>
      </c>
      <c r="O139" t="s">
        <v>974</v>
      </c>
      <c r="Q139" s="127">
        <v>551137959101</v>
      </c>
      <c r="R139" t="s">
        <v>1411</v>
      </c>
      <c r="S139" t="s">
        <v>973</v>
      </c>
      <c r="T139" t="s">
        <v>974</v>
      </c>
    </row>
    <row r="140" spans="1:20" x14ac:dyDescent="0.3">
      <c r="A140" t="s">
        <v>1784</v>
      </c>
      <c r="B140" t="s">
        <v>1785</v>
      </c>
      <c r="C140" t="s">
        <v>947</v>
      </c>
      <c r="D140" t="s">
        <v>1632</v>
      </c>
      <c r="E140" t="s">
        <v>1404</v>
      </c>
      <c r="F140" t="s">
        <v>901</v>
      </c>
      <c r="G140" t="s">
        <v>1405</v>
      </c>
      <c r="I140" t="s">
        <v>1406</v>
      </c>
      <c r="J140" t="s">
        <v>1785</v>
      </c>
      <c r="K140" t="s">
        <v>1407</v>
      </c>
      <c r="L140" t="s">
        <v>1408</v>
      </c>
      <c r="N140" t="s">
        <v>66</v>
      </c>
      <c r="O140" s="131">
        <v>10252139166</v>
      </c>
      <c r="Q140" s="127">
        <v>551137959102</v>
      </c>
      <c r="R140" t="s">
        <v>1408</v>
      </c>
      <c r="S140" t="s">
        <v>947</v>
      </c>
      <c r="T140" s="131">
        <v>10252139166</v>
      </c>
    </row>
    <row r="141" spans="1:20" x14ac:dyDescent="0.3">
      <c r="A141" t="s">
        <v>1786</v>
      </c>
      <c r="B141" t="s">
        <v>1787</v>
      </c>
      <c r="C141" t="s">
        <v>909</v>
      </c>
      <c r="D141" t="s">
        <v>1403</v>
      </c>
      <c r="E141" t="s">
        <v>1404</v>
      </c>
      <c r="F141" t="s">
        <v>901</v>
      </c>
      <c r="G141" t="s">
        <v>1405</v>
      </c>
      <c r="I141" t="s">
        <v>1406</v>
      </c>
      <c r="J141" t="s">
        <v>1787</v>
      </c>
      <c r="K141" t="s">
        <v>1407</v>
      </c>
      <c r="L141" t="s">
        <v>1411</v>
      </c>
      <c r="N141" t="s">
        <v>66</v>
      </c>
      <c r="O141" s="131">
        <v>10252141149</v>
      </c>
      <c r="Q141" s="127">
        <v>551137959104</v>
      </c>
      <c r="R141" t="s">
        <v>1411</v>
      </c>
      <c r="S141" t="s">
        <v>909</v>
      </c>
      <c r="T141" s="131">
        <v>10252141149</v>
      </c>
    </row>
    <row r="142" spans="1:20" x14ac:dyDescent="0.3">
      <c r="A142" t="s">
        <v>1788</v>
      </c>
      <c r="B142" t="s">
        <v>1789</v>
      </c>
      <c r="C142" t="s">
        <v>1790</v>
      </c>
      <c r="D142" t="s">
        <v>1632</v>
      </c>
      <c r="E142" t="s">
        <v>1404</v>
      </c>
      <c r="F142" t="s">
        <v>901</v>
      </c>
      <c r="G142" t="s">
        <v>1405</v>
      </c>
      <c r="I142" t="s">
        <v>1406</v>
      </c>
      <c r="J142" t="s">
        <v>1789</v>
      </c>
      <c r="K142" t="s">
        <v>1407</v>
      </c>
      <c r="L142" t="s">
        <v>1411</v>
      </c>
      <c r="N142" t="s">
        <v>66</v>
      </c>
      <c r="O142" t="s">
        <v>2444</v>
      </c>
      <c r="Q142" s="127">
        <v>551137959107</v>
      </c>
      <c r="R142" t="s">
        <v>1411</v>
      </c>
      <c r="S142" t="s">
        <v>1790</v>
      </c>
      <c r="T142" t="s">
        <v>2444</v>
      </c>
    </row>
    <row r="143" spans="1:20" x14ac:dyDescent="0.3">
      <c r="A143" t="s">
        <v>1791</v>
      </c>
      <c r="B143" t="s">
        <v>1792</v>
      </c>
      <c r="C143" t="s">
        <v>1007</v>
      </c>
      <c r="D143" t="s">
        <v>1403</v>
      </c>
      <c r="E143" t="s">
        <v>1404</v>
      </c>
      <c r="F143" t="s">
        <v>901</v>
      </c>
      <c r="G143" t="s">
        <v>1405</v>
      </c>
      <c r="I143" t="s">
        <v>1406</v>
      </c>
      <c r="J143" t="s">
        <v>1792</v>
      </c>
      <c r="K143" t="s">
        <v>1407</v>
      </c>
      <c r="L143" t="s">
        <v>1411</v>
      </c>
      <c r="N143" t="s">
        <v>66</v>
      </c>
      <c r="O143" t="s">
        <v>1008</v>
      </c>
      <c r="Q143" s="127">
        <v>551137959109</v>
      </c>
      <c r="R143" t="s">
        <v>1411</v>
      </c>
      <c r="S143" t="s">
        <v>1007</v>
      </c>
      <c r="T143" t="s">
        <v>1008</v>
      </c>
    </row>
    <row r="144" spans="1:20" x14ac:dyDescent="0.3">
      <c r="A144" t="s">
        <v>1793</v>
      </c>
      <c r="B144" t="s">
        <v>1794</v>
      </c>
      <c r="C144" t="s">
        <v>2695</v>
      </c>
      <c r="D144" t="s">
        <v>1632</v>
      </c>
      <c r="E144" t="s">
        <v>1404</v>
      </c>
      <c r="F144" t="s">
        <v>901</v>
      </c>
      <c r="G144" t="s">
        <v>1405</v>
      </c>
      <c r="I144" t="s">
        <v>1406</v>
      </c>
      <c r="J144" t="s">
        <v>1794</v>
      </c>
      <c r="K144" t="s">
        <v>1407</v>
      </c>
      <c r="L144" t="s">
        <v>1411</v>
      </c>
      <c r="N144" t="s">
        <v>83</v>
      </c>
      <c r="O144" t="s">
        <v>941</v>
      </c>
      <c r="Q144" s="127">
        <v>551137959111</v>
      </c>
      <c r="R144" t="s">
        <v>1411</v>
      </c>
      <c r="S144" t="s">
        <v>2695</v>
      </c>
      <c r="T144" t="s">
        <v>941</v>
      </c>
    </row>
    <row r="145" spans="1:20" x14ac:dyDescent="0.3">
      <c r="A145" t="s">
        <v>1795</v>
      </c>
      <c r="B145" t="s">
        <v>1796</v>
      </c>
      <c r="C145" t="s">
        <v>1797</v>
      </c>
      <c r="D145" t="s">
        <v>1403</v>
      </c>
      <c r="E145" t="s">
        <v>1404</v>
      </c>
      <c r="F145" t="s">
        <v>901</v>
      </c>
      <c r="G145" t="s">
        <v>1405</v>
      </c>
      <c r="I145" t="s">
        <v>1406</v>
      </c>
      <c r="J145" t="s">
        <v>1796</v>
      </c>
      <c r="K145" t="s">
        <v>1407</v>
      </c>
      <c r="L145" t="s">
        <v>1411</v>
      </c>
      <c r="N145" t="s">
        <v>66</v>
      </c>
      <c r="O145" s="131">
        <v>10252140174</v>
      </c>
      <c r="Q145" s="127">
        <v>551137959113</v>
      </c>
      <c r="R145" t="s">
        <v>1411</v>
      </c>
      <c r="S145" t="s">
        <v>1797</v>
      </c>
      <c r="T145" s="131">
        <v>10252140174</v>
      </c>
    </row>
    <row r="146" spans="1:20" x14ac:dyDescent="0.3">
      <c r="A146" t="s">
        <v>1798</v>
      </c>
      <c r="B146" t="s">
        <v>1799</v>
      </c>
      <c r="C146" t="s">
        <v>986</v>
      </c>
      <c r="D146" t="s">
        <v>1632</v>
      </c>
      <c r="E146" t="s">
        <v>1404</v>
      </c>
      <c r="F146" t="s">
        <v>901</v>
      </c>
      <c r="G146" t="s">
        <v>1405</v>
      </c>
      <c r="I146" t="s">
        <v>1406</v>
      </c>
      <c r="J146" t="s">
        <v>1799</v>
      </c>
      <c r="K146" t="s">
        <v>1407</v>
      </c>
      <c r="L146" t="s">
        <v>1411</v>
      </c>
      <c r="N146" t="s">
        <v>66</v>
      </c>
      <c r="O146" t="s">
        <v>987</v>
      </c>
      <c r="Q146" s="127">
        <v>551137959117</v>
      </c>
      <c r="R146" t="s">
        <v>1411</v>
      </c>
      <c r="S146" t="s">
        <v>986</v>
      </c>
      <c r="T146" t="s">
        <v>987</v>
      </c>
    </row>
    <row r="147" spans="1:20" x14ac:dyDescent="0.3">
      <c r="A147" t="s">
        <v>1800</v>
      </c>
      <c r="B147" t="s">
        <v>1801</v>
      </c>
      <c r="C147" t="s">
        <v>1802</v>
      </c>
      <c r="D147" t="s">
        <v>1632</v>
      </c>
      <c r="E147" t="s">
        <v>1404</v>
      </c>
      <c r="F147" t="s">
        <v>901</v>
      </c>
      <c r="G147" t="s">
        <v>1405</v>
      </c>
      <c r="I147" t="s">
        <v>1406</v>
      </c>
      <c r="J147" t="s">
        <v>1801</v>
      </c>
      <c r="K147" t="s">
        <v>1407</v>
      </c>
      <c r="L147" t="s">
        <v>1411</v>
      </c>
      <c r="N147" t="s">
        <v>66</v>
      </c>
      <c r="O147" t="s">
        <v>1803</v>
      </c>
      <c r="Q147" s="127">
        <v>551137959118</v>
      </c>
      <c r="R147" t="s">
        <v>1411</v>
      </c>
      <c r="S147" t="s">
        <v>1802</v>
      </c>
      <c r="T147" t="s">
        <v>1803</v>
      </c>
    </row>
    <row r="148" spans="1:20" x14ac:dyDescent="0.3">
      <c r="A148" t="s">
        <v>1804</v>
      </c>
      <c r="B148" t="s">
        <v>1805</v>
      </c>
      <c r="C148" t="s">
        <v>1492</v>
      </c>
      <c r="D148" t="s">
        <v>1632</v>
      </c>
      <c r="E148" t="s">
        <v>1404</v>
      </c>
      <c r="F148" t="s">
        <v>901</v>
      </c>
      <c r="G148" t="s">
        <v>1405</v>
      </c>
      <c r="I148" t="s">
        <v>1406</v>
      </c>
      <c r="J148" t="s">
        <v>1805</v>
      </c>
      <c r="K148" t="s">
        <v>1407</v>
      </c>
      <c r="L148" t="s">
        <v>1411</v>
      </c>
      <c r="N148" t="s">
        <v>66</v>
      </c>
      <c r="O148" s="131">
        <v>10252141125</v>
      </c>
      <c r="Q148" s="127">
        <v>551137959120</v>
      </c>
      <c r="R148" t="s">
        <v>1411</v>
      </c>
      <c r="S148" t="s">
        <v>1492</v>
      </c>
      <c r="T148" s="131">
        <v>10252141125</v>
      </c>
    </row>
    <row r="149" spans="1:20" x14ac:dyDescent="0.3">
      <c r="A149" t="s">
        <v>1806</v>
      </c>
      <c r="B149" t="s">
        <v>1807</v>
      </c>
      <c r="C149" t="s">
        <v>935</v>
      </c>
      <c r="D149" t="s">
        <v>1632</v>
      </c>
      <c r="E149" t="s">
        <v>1404</v>
      </c>
      <c r="F149" t="s">
        <v>901</v>
      </c>
      <c r="G149" t="s">
        <v>1405</v>
      </c>
      <c r="I149" t="s">
        <v>1406</v>
      </c>
      <c r="J149" t="s">
        <v>1807</v>
      </c>
      <c r="K149" t="s">
        <v>1407</v>
      </c>
      <c r="L149" t="s">
        <v>1414</v>
      </c>
      <c r="N149" t="s">
        <v>66</v>
      </c>
      <c r="O149" s="131">
        <v>10252139165</v>
      </c>
      <c r="Q149" s="127">
        <v>551137959124</v>
      </c>
      <c r="R149" t="s">
        <v>1414</v>
      </c>
      <c r="S149" t="s">
        <v>935</v>
      </c>
      <c r="T149" s="131">
        <v>10252139165</v>
      </c>
    </row>
    <row r="150" spans="1:20" x14ac:dyDescent="0.3">
      <c r="A150" t="s">
        <v>1808</v>
      </c>
      <c r="B150" t="s">
        <v>1809</v>
      </c>
      <c r="C150" t="s">
        <v>1810</v>
      </c>
      <c r="D150" t="s">
        <v>1632</v>
      </c>
      <c r="E150" t="s">
        <v>1404</v>
      </c>
      <c r="F150" t="s">
        <v>901</v>
      </c>
      <c r="G150" t="s">
        <v>1405</v>
      </c>
      <c r="I150" t="s">
        <v>1406</v>
      </c>
      <c r="J150" t="s">
        <v>1809</v>
      </c>
      <c r="K150" t="s">
        <v>1407</v>
      </c>
      <c r="L150" t="s">
        <v>1411</v>
      </c>
      <c r="N150" t="s">
        <v>83</v>
      </c>
      <c r="O150" s="131">
        <v>10252140167</v>
      </c>
      <c r="Q150" s="127">
        <v>551137959127</v>
      </c>
      <c r="R150" t="s">
        <v>1411</v>
      </c>
      <c r="S150" t="s">
        <v>1810</v>
      </c>
      <c r="T150" s="131">
        <v>10252140167</v>
      </c>
    </row>
    <row r="151" spans="1:20" x14ac:dyDescent="0.3">
      <c r="A151" t="s">
        <v>1811</v>
      </c>
      <c r="B151" t="s">
        <v>1812</v>
      </c>
      <c r="C151" t="s">
        <v>967</v>
      </c>
      <c r="D151" t="s">
        <v>1632</v>
      </c>
      <c r="E151" t="s">
        <v>1404</v>
      </c>
      <c r="F151" t="s">
        <v>901</v>
      </c>
      <c r="G151" t="s">
        <v>1405</v>
      </c>
      <c r="I151" t="s">
        <v>1406</v>
      </c>
      <c r="J151" t="s">
        <v>1812</v>
      </c>
      <c r="K151" t="s">
        <v>1407</v>
      </c>
      <c r="L151" t="s">
        <v>1408</v>
      </c>
      <c r="N151" t="s">
        <v>66</v>
      </c>
      <c r="O151" t="s">
        <v>968</v>
      </c>
      <c r="Q151" s="127">
        <v>551137959130</v>
      </c>
      <c r="R151" t="s">
        <v>1408</v>
      </c>
      <c r="S151" t="s">
        <v>967</v>
      </c>
      <c r="T151" t="s">
        <v>968</v>
      </c>
    </row>
    <row r="152" spans="1:20" x14ac:dyDescent="0.3">
      <c r="A152" t="s">
        <v>1813</v>
      </c>
      <c r="B152" t="s">
        <v>1814</v>
      </c>
      <c r="C152" t="s">
        <v>1815</v>
      </c>
      <c r="D152" t="s">
        <v>1632</v>
      </c>
      <c r="E152" t="s">
        <v>1404</v>
      </c>
      <c r="F152" t="s">
        <v>901</v>
      </c>
      <c r="G152" t="s">
        <v>1405</v>
      </c>
      <c r="I152" t="s">
        <v>1406</v>
      </c>
      <c r="J152" t="s">
        <v>1814</v>
      </c>
      <c r="K152" t="s">
        <v>1407</v>
      </c>
      <c r="L152" t="s">
        <v>1411</v>
      </c>
      <c r="N152" t="s">
        <v>83</v>
      </c>
      <c r="O152" t="s">
        <v>1816</v>
      </c>
      <c r="Q152" s="127">
        <v>551137959134</v>
      </c>
      <c r="R152" t="s">
        <v>1411</v>
      </c>
      <c r="S152" t="s">
        <v>1815</v>
      </c>
      <c r="T152" t="s">
        <v>1816</v>
      </c>
    </row>
    <row r="153" spans="1:20" x14ac:dyDescent="0.3">
      <c r="A153" t="s">
        <v>1817</v>
      </c>
      <c r="B153" t="s">
        <v>1818</v>
      </c>
      <c r="C153" t="s">
        <v>1003</v>
      </c>
      <c r="D153" t="s">
        <v>1403</v>
      </c>
      <c r="E153" t="s">
        <v>1404</v>
      </c>
      <c r="F153" t="s">
        <v>901</v>
      </c>
      <c r="G153" t="s">
        <v>1405</v>
      </c>
      <c r="I153" t="s">
        <v>1406</v>
      </c>
      <c r="J153" t="s">
        <v>1818</v>
      </c>
      <c r="K153" t="s">
        <v>1407</v>
      </c>
      <c r="L153" t="s">
        <v>1408</v>
      </c>
      <c r="N153" t="s">
        <v>83</v>
      </c>
      <c r="O153" t="s">
        <v>1004</v>
      </c>
      <c r="Q153" s="127">
        <v>551137959135</v>
      </c>
      <c r="R153" t="s">
        <v>1408</v>
      </c>
      <c r="S153" t="s">
        <v>1003</v>
      </c>
      <c r="T153" t="s">
        <v>1004</v>
      </c>
    </row>
    <row r="154" spans="1:20" x14ac:dyDescent="0.3">
      <c r="A154" t="s">
        <v>1819</v>
      </c>
      <c r="B154" t="s">
        <v>1820</v>
      </c>
      <c r="C154" t="s">
        <v>1009</v>
      </c>
      <c r="D154" t="s">
        <v>1403</v>
      </c>
      <c r="E154" t="s">
        <v>1404</v>
      </c>
      <c r="F154" t="s">
        <v>901</v>
      </c>
      <c r="G154" t="s">
        <v>1405</v>
      </c>
      <c r="I154" t="s">
        <v>1406</v>
      </c>
      <c r="J154" t="s">
        <v>1820</v>
      </c>
      <c r="K154" t="s">
        <v>1407</v>
      </c>
      <c r="L154" t="s">
        <v>1411</v>
      </c>
      <c r="N154" t="s">
        <v>83</v>
      </c>
      <c r="O154" s="131">
        <v>10252141153</v>
      </c>
      <c r="Q154" s="127">
        <v>551137959136</v>
      </c>
      <c r="R154" t="s">
        <v>1411</v>
      </c>
      <c r="S154" t="s">
        <v>1009</v>
      </c>
      <c r="T154" s="131">
        <v>10252141153</v>
      </c>
    </row>
    <row r="155" spans="1:20" x14ac:dyDescent="0.3">
      <c r="A155" t="s">
        <v>1821</v>
      </c>
      <c r="B155" t="s">
        <v>1822</v>
      </c>
      <c r="C155" t="s">
        <v>1823</v>
      </c>
      <c r="D155" t="s">
        <v>1632</v>
      </c>
      <c r="E155" t="s">
        <v>1404</v>
      </c>
      <c r="F155" t="s">
        <v>901</v>
      </c>
      <c r="G155" t="s">
        <v>1405</v>
      </c>
      <c r="I155" t="s">
        <v>1406</v>
      </c>
      <c r="J155" t="s">
        <v>1822</v>
      </c>
      <c r="K155" t="s">
        <v>1407</v>
      </c>
      <c r="L155" t="s">
        <v>1411</v>
      </c>
      <c r="N155" t="s">
        <v>66</v>
      </c>
      <c r="O155" t="s">
        <v>1824</v>
      </c>
      <c r="Q155" s="127">
        <v>551137959142</v>
      </c>
      <c r="R155" t="s">
        <v>1411</v>
      </c>
      <c r="S155" t="s">
        <v>1823</v>
      </c>
      <c r="T155" t="s">
        <v>1824</v>
      </c>
    </row>
    <row r="156" spans="1:20" x14ac:dyDescent="0.3">
      <c r="A156" t="s">
        <v>1825</v>
      </c>
      <c r="B156" t="s">
        <v>1826</v>
      </c>
      <c r="C156" t="s">
        <v>402</v>
      </c>
      <c r="D156" t="s">
        <v>1403</v>
      </c>
      <c r="E156" t="s">
        <v>1404</v>
      </c>
      <c r="F156" t="s">
        <v>901</v>
      </c>
      <c r="G156" t="s">
        <v>1405</v>
      </c>
      <c r="I156" t="s">
        <v>1406</v>
      </c>
      <c r="J156" t="s">
        <v>1826</v>
      </c>
      <c r="K156" t="s">
        <v>1407</v>
      </c>
      <c r="L156" t="s">
        <v>1408</v>
      </c>
      <c r="N156" t="s">
        <v>66</v>
      </c>
      <c r="O156" s="131">
        <v>10252141144</v>
      </c>
      <c r="Q156" s="127">
        <v>551137959143</v>
      </c>
      <c r="R156" t="s">
        <v>1408</v>
      </c>
      <c r="S156" t="s">
        <v>402</v>
      </c>
      <c r="T156" s="131">
        <v>10252141144</v>
      </c>
    </row>
    <row r="157" spans="1:20" x14ac:dyDescent="0.3">
      <c r="A157" t="s">
        <v>1827</v>
      </c>
      <c r="B157" t="s">
        <v>1828</v>
      </c>
      <c r="C157" t="s">
        <v>920</v>
      </c>
      <c r="D157" t="s">
        <v>1403</v>
      </c>
      <c r="E157" t="s">
        <v>1404</v>
      </c>
      <c r="F157" t="s">
        <v>901</v>
      </c>
      <c r="G157" t="s">
        <v>1405</v>
      </c>
      <c r="I157" t="s">
        <v>1406</v>
      </c>
      <c r="J157" t="s">
        <v>1828</v>
      </c>
      <c r="K157" t="s">
        <v>1407</v>
      </c>
      <c r="L157" t="s">
        <v>1414</v>
      </c>
      <c r="N157" t="s">
        <v>66</v>
      </c>
      <c r="O157" s="131">
        <v>10252141200</v>
      </c>
      <c r="Q157" s="127">
        <v>551137959147</v>
      </c>
      <c r="R157" t="s">
        <v>1414</v>
      </c>
      <c r="S157" t="s">
        <v>920</v>
      </c>
      <c r="T157" s="131">
        <v>10252141200</v>
      </c>
    </row>
    <row r="158" spans="1:20" x14ac:dyDescent="0.3">
      <c r="A158" t="s">
        <v>1829</v>
      </c>
      <c r="B158" t="s">
        <v>1830</v>
      </c>
      <c r="C158" t="s">
        <v>2696</v>
      </c>
      <c r="D158" t="s">
        <v>1403</v>
      </c>
      <c r="E158" t="s">
        <v>1404</v>
      </c>
      <c r="F158" t="s">
        <v>901</v>
      </c>
      <c r="G158" t="s">
        <v>1405</v>
      </c>
      <c r="I158" t="s">
        <v>1406</v>
      </c>
      <c r="J158" t="s">
        <v>1830</v>
      </c>
      <c r="K158" t="s">
        <v>1407</v>
      </c>
      <c r="L158" t="s">
        <v>1411</v>
      </c>
      <c r="N158" t="s">
        <v>83</v>
      </c>
      <c r="O158" t="s">
        <v>995</v>
      </c>
      <c r="Q158" s="127">
        <v>551137959148</v>
      </c>
      <c r="R158" t="s">
        <v>1411</v>
      </c>
      <c r="S158" t="s">
        <v>2696</v>
      </c>
      <c r="T158" t="s">
        <v>995</v>
      </c>
    </row>
    <row r="159" spans="1:20" x14ac:dyDescent="0.3">
      <c r="A159" t="s">
        <v>1831</v>
      </c>
      <c r="B159" t="s">
        <v>1832</v>
      </c>
      <c r="C159" t="s">
        <v>992</v>
      </c>
      <c r="D159" t="s">
        <v>1403</v>
      </c>
      <c r="E159" t="s">
        <v>1404</v>
      </c>
      <c r="F159" t="s">
        <v>901</v>
      </c>
      <c r="G159" t="s">
        <v>1405</v>
      </c>
      <c r="I159" t="s">
        <v>1406</v>
      </c>
      <c r="J159" t="s">
        <v>1832</v>
      </c>
      <c r="K159" t="s">
        <v>1407</v>
      </c>
      <c r="L159" t="s">
        <v>1411</v>
      </c>
      <c r="N159" t="s">
        <v>66</v>
      </c>
      <c r="O159" s="131">
        <v>10252141142</v>
      </c>
      <c r="Q159" s="127">
        <v>551137959153</v>
      </c>
      <c r="R159" t="s">
        <v>1411</v>
      </c>
      <c r="S159" t="s">
        <v>992</v>
      </c>
      <c r="T159" s="131">
        <v>10252141142</v>
      </c>
    </row>
    <row r="160" spans="1:20" x14ac:dyDescent="0.3">
      <c r="A160" t="s">
        <v>1833</v>
      </c>
      <c r="B160" t="s">
        <v>1834</v>
      </c>
      <c r="C160" t="s">
        <v>982</v>
      </c>
      <c r="D160" t="s">
        <v>1403</v>
      </c>
      <c r="E160" t="s">
        <v>1404</v>
      </c>
      <c r="F160" t="s">
        <v>901</v>
      </c>
      <c r="G160" t="s">
        <v>1405</v>
      </c>
      <c r="I160" t="s">
        <v>1406</v>
      </c>
      <c r="J160" t="s">
        <v>1834</v>
      </c>
      <c r="K160" t="s">
        <v>1407</v>
      </c>
      <c r="L160" t="s">
        <v>1411</v>
      </c>
      <c r="N160" t="s">
        <v>66</v>
      </c>
      <c r="O160" t="s">
        <v>983</v>
      </c>
      <c r="Q160" s="127">
        <v>551137959154</v>
      </c>
      <c r="R160" t="s">
        <v>1411</v>
      </c>
      <c r="S160" t="s">
        <v>982</v>
      </c>
      <c r="T160" t="s">
        <v>983</v>
      </c>
    </row>
    <row r="161" spans="1:20" x14ac:dyDescent="0.3">
      <c r="A161" t="s">
        <v>1835</v>
      </c>
      <c r="B161" t="s">
        <v>1836</v>
      </c>
      <c r="C161" t="s">
        <v>1837</v>
      </c>
      <c r="D161" t="s">
        <v>1632</v>
      </c>
      <c r="E161" t="s">
        <v>1404</v>
      </c>
      <c r="F161" t="s">
        <v>901</v>
      </c>
      <c r="G161" t="s">
        <v>1405</v>
      </c>
      <c r="I161" t="s">
        <v>1406</v>
      </c>
      <c r="J161" t="s">
        <v>1836</v>
      </c>
      <c r="K161" t="s">
        <v>1407</v>
      </c>
      <c r="L161" t="s">
        <v>1411</v>
      </c>
      <c r="N161" t="s">
        <v>66</v>
      </c>
      <c r="O161" t="s">
        <v>1838</v>
      </c>
      <c r="Q161" s="127">
        <v>551137959157</v>
      </c>
      <c r="R161" t="s">
        <v>1411</v>
      </c>
      <c r="S161" t="s">
        <v>1837</v>
      </c>
      <c r="T161" t="s">
        <v>1838</v>
      </c>
    </row>
    <row r="162" spans="1:20" x14ac:dyDescent="0.3">
      <c r="A162" t="s">
        <v>1839</v>
      </c>
      <c r="B162" t="s">
        <v>1840</v>
      </c>
      <c r="C162" t="s">
        <v>908</v>
      </c>
      <c r="D162" t="s">
        <v>1403</v>
      </c>
      <c r="E162" t="s">
        <v>1404</v>
      </c>
      <c r="F162" t="s">
        <v>901</v>
      </c>
      <c r="G162" t="s">
        <v>1405</v>
      </c>
      <c r="I162" t="s">
        <v>1406</v>
      </c>
      <c r="J162" t="s">
        <v>1840</v>
      </c>
      <c r="K162" t="s">
        <v>1407</v>
      </c>
      <c r="L162" t="s">
        <v>1414</v>
      </c>
      <c r="N162" t="s">
        <v>66</v>
      </c>
      <c r="Q162" s="127">
        <v>551137959160</v>
      </c>
      <c r="R162" t="s">
        <v>1414</v>
      </c>
      <c r="S162" t="s">
        <v>908</v>
      </c>
    </row>
    <row r="163" spans="1:20" x14ac:dyDescent="0.3">
      <c r="A163" t="s">
        <v>1841</v>
      </c>
      <c r="B163" t="s">
        <v>1842</v>
      </c>
      <c r="C163" t="s">
        <v>2731</v>
      </c>
      <c r="D163" t="s">
        <v>1403</v>
      </c>
      <c r="E163" t="s">
        <v>1404</v>
      </c>
      <c r="F163" t="s">
        <v>901</v>
      </c>
      <c r="G163" t="s">
        <v>1405</v>
      </c>
      <c r="I163" t="s">
        <v>1406</v>
      </c>
      <c r="J163" t="s">
        <v>1842</v>
      </c>
      <c r="K163" t="s">
        <v>1407</v>
      </c>
      <c r="L163" t="s">
        <v>1414</v>
      </c>
      <c r="N163" t="s">
        <v>66</v>
      </c>
      <c r="O163" s="131">
        <v>10252140160</v>
      </c>
      <c r="Q163" s="127">
        <v>551137959163</v>
      </c>
      <c r="R163" t="s">
        <v>1414</v>
      </c>
      <c r="S163" t="s">
        <v>2731</v>
      </c>
      <c r="T163" s="131">
        <v>10252140160</v>
      </c>
    </row>
    <row r="164" spans="1:20" x14ac:dyDescent="0.3">
      <c r="A164" t="s">
        <v>1843</v>
      </c>
      <c r="B164" t="s">
        <v>1844</v>
      </c>
      <c r="C164" t="s">
        <v>988</v>
      </c>
      <c r="D164" t="s">
        <v>1632</v>
      </c>
      <c r="E164" t="s">
        <v>1404</v>
      </c>
      <c r="F164" t="s">
        <v>901</v>
      </c>
      <c r="G164" t="s">
        <v>1405</v>
      </c>
      <c r="I164" t="s">
        <v>1406</v>
      </c>
      <c r="J164" t="s">
        <v>1844</v>
      </c>
      <c r="K164" t="s">
        <v>1407</v>
      </c>
      <c r="L164" t="s">
        <v>1414</v>
      </c>
      <c r="N164" t="s">
        <v>66</v>
      </c>
      <c r="O164" t="s">
        <v>989</v>
      </c>
      <c r="Q164" s="127">
        <v>551137959164</v>
      </c>
      <c r="R164" t="s">
        <v>1414</v>
      </c>
      <c r="S164" t="s">
        <v>988</v>
      </c>
      <c r="T164" t="s">
        <v>989</v>
      </c>
    </row>
    <row r="165" spans="1:20" x14ac:dyDescent="0.3">
      <c r="A165" t="s">
        <v>1845</v>
      </c>
      <c r="B165" t="s">
        <v>1846</v>
      </c>
      <c r="C165" t="s">
        <v>913</v>
      </c>
      <c r="D165" t="s">
        <v>1403</v>
      </c>
      <c r="E165" t="s">
        <v>1404</v>
      </c>
      <c r="F165" t="s">
        <v>901</v>
      </c>
      <c r="G165" t="s">
        <v>1405</v>
      </c>
      <c r="I165" t="s">
        <v>1406</v>
      </c>
      <c r="J165" t="s">
        <v>1846</v>
      </c>
      <c r="K165" t="s">
        <v>1407</v>
      </c>
      <c r="L165" t="s">
        <v>1411</v>
      </c>
      <c r="N165" t="s">
        <v>66</v>
      </c>
      <c r="O165" s="131">
        <v>10252141169</v>
      </c>
      <c r="Q165" s="127">
        <v>551137959165</v>
      </c>
      <c r="R165" t="s">
        <v>1411</v>
      </c>
      <c r="S165" t="s">
        <v>913</v>
      </c>
      <c r="T165" s="131">
        <v>10252141169</v>
      </c>
    </row>
    <row r="166" spans="1:20" x14ac:dyDescent="0.3">
      <c r="A166" t="s">
        <v>1847</v>
      </c>
      <c r="B166" t="s">
        <v>1848</v>
      </c>
      <c r="C166" t="s">
        <v>916</v>
      </c>
      <c r="D166" t="s">
        <v>1403</v>
      </c>
      <c r="E166" t="s">
        <v>1404</v>
      </c>
      <c r="F166" t="s">
        <v>901</v>
      </c>
      <c r="G166" t="s">
        <v>1405</v>
      </c>
      <c r="I166" t="s">
        <v>1406</v>
      </c>
      <c r="J166" t="s">
        <v>1848</v>
      </c>
      <c r="K166" t="s">
        <v>1407</v>
      </c>
      <c r="L166" t="s">
        <v>1408</v>
      </c>
      <c r="N166" t="s">
        <v>66</v>
      </c>
      <c r="O166" s="131">
        <v>10252141151</v>
      </c>
      <c r="Q166" s="127">
        <v>551137959167</v>
      </c>
      <c r="R166" t="s">
        <v>1408</v>
      </c>
      <c r="S166" t="s">
        <v>916</v>
      </c>
      <c r="T166" s="131">
        <v>10252141151</v>
      </c>
    </row>
    <row r="167" spans="1:20" x14ac:dyDescent="0.3">
      <c r="A167" t="s">
        <v>1849</v>
      </c>
      <c r="B167" t="s">
        <v>1850</v>
      </c>
      <c r="C167" t="s">
        <v>1851</v>
      </c>
      <c r="D167" t="s">
        <v>1403</v>
      </c>
      <c r="E167" t="s">
        <v>1404</v>
      </c>
      <c r="F167" t="s">
        <v>901</v>
      </c>
      <c r="G167" t="s">
        <v>1405</v>
      </c>
      <c r="I167" t="s">
        <v>1406</v>
      </c>
      <c r="J167" t="s">
        <v>1850</v>
      </c>
      <c r="K167" t="s">
        <v>1407</v>
      </c>
      <c r="L167" t="s">
        <v>1411</v>
      </c>
      <c r="N167" t="s">
        <v>66</v>
      </c>
      <c r="O167" s="131">
        <v>10252140137</v>
      </c>
      <c r="Q167" s="127">
        <v>551137959168</v>
      </c>
      <c r="R167" t="s">
        <v>1411</v>
      </c>
      <c r="S167" t="s">
        <v>1851</v>
      </c>
      <c r="T167" s="131">
        <v>10252140137</v>
      </c>
    </row>
    <row r="168" spans="1:20" x14ac:dyDescent="0.3">
      <c r="A168" t="s">
        <v>1852</v>
      </c>
      <c r="B168" t="s">
        <v>1853</v>
      </c>
      <c r="C168" t="s">
        <v>1005</v>
      </c>
      <c r="D168" t="s">
        <v>1403</v>
      </c>
      <c r="E168" t="s">
        <v>1404</v>
      </c>
      <c r="F168" t="s">
        <v>901</v>
      </c>
      <c r="G168" t="s">
        <v>1405</v>
      </c>
      <c r="I168" t="s">
        <v>1406</v>
      </c>
      <c r="J168" t="s">
        <v>1853</v>
      </c>
      <c r="K168" t="s">
        <v>1407</v>
      </c>
      <c r="L168" t="s">
        <v>1411</v>
      </c>
      <c r="N168" t="s">
        <v>66</v>
      </c>
      <c r="Q168" s="127">
        <v>551137959170</v>
      </c>
      <c r="R168" t="s">
        <v>1411</v>
      </c>
      <c r="S168" t="s">
        <v>1005</v>
      </c>
    </row>
    <row r="169" spans="1:20" x14ac:dyDescent="0.3">
      <c r="A169" t="s">
        <v>1854</v>
      </c>
      <c r="B169" t="s">
        <v>1855</v>
      </c>
      <c r="C169" t="s">
        <v>958</v>
      </c>
      <c r="D169" t="s">
        <v>1403</v>
      </c>
      <c r="E169" t="s">
        <v>1404</v>
      </c>
      <c r="F169" t="s">
        <v>901</v>
      </c>
      <c r="G169" t="s">
        <v>1405</v>
      </c>
      <c r="I169" t="s">
        <v>1406</v>
      </c>
      <c r="J169" t="s">
        <v>1855</v>
      </c>
      <c r="K169" t="s">
        <v>1407</v>
      </c>
      <c r="L169" t="s">
        <v>1411</v>
      </c>
      <c r="N169" t="s">
        <v>66</v>
      </c>
      <c r="O169" t="s">
        <v>959</v>
      </c>
      <c r="Q169" s="127">
        <v>551137959174</v>
      </c>
      <c r="R169" t="s">
        <v>1411</v>
      </c>
      <c r="S169" t="s">
        <v>958</v>
      </c>
      <c r="T169" t="s">
        <v>959</v>
      </c>
    </row>
    <row r="170" spans="1:20" x14ac:dyDescent="0.3">
      <c r="A170" t="s">
        <v>1856</v>
      </c>
      <c r="B170" t="s">
        <v>1857</v>
      </c>
      <c r="C170" t="s">
        <v>1858</v>
      </c>
      <c r="D170" t="s">
        <v>1403</v>
      </c>
      <c r="E170" t="s">
        <v>1404</v>
      </c>
      <c r="F170" t="s">
        <v>901</v>
      </c>
      <c r="G170" t="s">
        <v>1405</v>
      </c>
      <c r="I170" t="s">
        <v>1406</v>
      </c>
      <c r="J170" t="s">
        <v>1857</v>
      </c>
      <c r="K170" t="s">
        <v>1407</v>
      </c>
      <c r="L170" t="s">
        <v>1414</v>
      </c>
      <c r="N170" t="s">
        <v>66</v>
      </c>
      <c r="O170" t="s">
        <v>1859</v>
      </c>
      <c r="Q170" s="127">
        <v>551137959175</v>
      </c>
      <c r="R170" t="s">
        <v>1414</v>
      </c>
      <c r="S170" t="s">
        <v>1858</v>
      </c>
      <c r="T170" t="s">
        <v>1859</v>
      </c>
    </row>
    <row r="171" spans="1:20" x14ac:dyDescent="0.3">
      <c r="A171" t="s">
        <v>1860</v>
      </c>
      <c r="B171" t="s">
        <v>1861</v>
      </c>
      <c r="C171" t="s">
        <v>1862</v>
      </c>
      <c r="D171" t="s">
        <v>1632</v>
      </c>
      <c r="E171" t="s">
        <v>1404</v>
      </c>
      <c r="F171" t="s">
        <v>901</v>
      </c>
      <c r="G171" t="s">
        <v>1405</v>
      </c>
      <c r="I171" t="s">
        <v>1406</v>
      </c>
      <c r="J171" t="s">
        <v>1861</v>
      </c>
      <c r="K171" t="s">
        <v>1407</v>
      </c>
      <c r="L171" t="s">
        <v>1411</v>
      </c>
      <c r="N171" t="s">
        <v>83</v>
      </c>
      <c r="O171" t="s">
        <v>1863</v>
      </c>
      <c r="Q171" s="127">
        <v>551137959176</v>
      </c>
      <c r="R171" t="s">
        <v>1411</v>
      </c>
      <c r="S171" t="s">
        <v>1862</v>
      </c>
      <c r="T171" t="s">
        <v>1863</v>
      </c>
    </row>
    <row r="172" spans="1:20" x14ac:dyDescent="0.3">
      <c r="A172" t="s">
        <v>1864</v>
      </c>
      <c r="B172" t="s">
        <v>1865</v>
      </c>
      <c r="C172" t="s">
        <v>908</v>
      </c>
      <c r="D172" t="s">
        <v>1403</v>
      </c>
      <c r="E172" t="s">
        <v>1404</v>
      </c>
      <c r="F172" t="s">
        <v>901</v>
      </c>
      <c r="G172" t="s">
        <v>1405</v>
      </c>
      <c r="I172" t="s">
        <v>1406</v>
      </c>
      <c r="J172" t="s">
        <v>1865</v>
      </c>
      <c r="K172" t="s">
        <v>1407</v>
      </c>
      <c r="L172" t="s">
        <v>1414</v>
      </c>
      <c r="N172" t="s">
        <v>66</v>
      </c>
      <c r="O172" s="131">
        <v>10252141181</v>
      </c>
      <c r="Q172" s="127">
        <v>551137959178</v>
      </c>
      <c r="R172" t="s">
        <v>1414</v>
      </c>
      <c r="S172" t="s">
        <v>908</v>
      </c>
      <c r="T172" s="131">
        <v>10252141181</v>
      </c>
    </row>
    <row r="173" spans="1:20" x14ac:dyDescent="0.3">
      <c r="A173" t="s">
        <v>1866</v>
      </c>
      <c r="B173" t="s">
        <v>1867</v>
      </c>
      <c r="C173" t="s">
        <v>1868</v>
      </c>
      <c r="D173" t="s">
        <v>1632</v>
      </c>
      <c r="E173" t="s">
        <v>1404</v>
      </c>
      <c r="F173" t="s">
        <v>901</v>
      </c>
      <c r="G173" t="s">
        <v>1405</v>
      </c>
      <c r="I173" t="s">
        <v>1406</v>
      </c>
      <c r="J173" t="s">
        <v>1867</v>
      </c>
      <c r="K173" t="s">
        <v>1407</v>
      </c>
      <c r="L173" t="s">
        <v>1411</v>
      </c>
      <c r="N173" t="s">
        <v>66</v>
      </c>
      <c r="O173" s="131">
        <v>10252140134</v>
      </c>
      <c r="Q173" s="127">
        <v>551137959181</v>
      </c>
      <c r="R173" t="s">
        <v>1411</v>
      </c>
      <c r="S173" t="s">
        <v>1868</v>
      </c>
      <c r="T173" s="131">
        <v>10252140134</v>
      </c>
    </row>
    <row r="174" spans="1:20" x14ac:dyDescent="0.3">
      <c r="A174" t="s">
        <v>1869</v>
      </c>
      <c r="B174" t="s">
        <v>1870</v>
      </c>
      <c r="C174" t="s">
        <v>2732</v>
      </c>
      <c r="D174" t="s">
        <v>1632</v>
      </c>
      <c r="E174" t="s">
        <v>1404</v>
      </c>
      <c r="F174" t="s">
        <v>901</v>
      </c>
      <c r="G174" t="s">
        <v>1405</v>
      </c>
      <c r="I174" t="s">
        <v>1406</v>
      </c>
      <c r="J174" t="s">
        <v>1870</v>
      </c>
      <c r="K174" t="s">
        <v>1407</v>
      </c>
      <c r="L174" t="s">
        <v>1411</v>
      </c>
      <c r="N174" t="s">
        <v>66</v>
      </c>
      <c r="O174" t="s">
        <v>1871</v>
      </c>
      <c r="Q174" s="127">
        <v>551137959183</v>
      </c>
      <c r="R174" t="s">
        <v>1411</v>
      </c>
      <c r="S174" t="s">
        <v>2732</v>
      </c>
      <c r="T174" t="s">
        <v>1871</v>
      </c>
    </row>
    <row r="175" spans="1:20" x14ac:dyDescent="0.3">
      <c r="A175" t="s">
        <v>1872</v>
      </c>
      <c r="B175" t="s">
        <v>1873</v>
      </c>
      <c r="C175" t="s">
        <v>945</v>
      </c>
      <c r="D175" t="s">
        <v>1632</v>
      </c>
      <c r="E175" t="s">
        <v>1404</v>
      </c>
      <c r="F175" t="s">
        <v>901</v>
      </c>
      <c r="G175" t="s">
        <v>1405</v>
      </c>
      <c r="I175" t="s">
        <v>1406</v>
      </c>
      <c r="J175" t="s">
        <v>1873</v>
      </c>
      <c r="K175" t="s">
        <v>1407</v>
      </c>
      <c r="L175" t="s">
        <v>1411</v>
      </c>
      <c r="N175" t="s">
        <v>66</v>
      </c>
      <c r="Q175" s="127">
        <v>551137959184</v>
      </c>
      <c r="R175" t="s">
        <v>1411</v>
      </c>
      <c r="S175" t="s">
        <v>945</v>
      </c>
    </row>
    <row r="176" spans="1:20" x14ac:dyDescent="0.3">
      <c r="A176" t="s">
        <v>1874</v>
      </c>
      <c r="B176" t="s">
        <v>1875</v>
      </c>
      <c r="C176" t="s">
        <v>1876</v>
      </c>
      <c r="D176" t="s">
        <v>1403</v>
      </c>
      <c r="E176" t="s">
        <v>1404</v>
      </c>
      <c r="F176" t="s">
        <v>901</v>
      </c>
      <c r="G176" t="s">
        <v>1405</v>
      </c>
      <c r="I176" t="s">
        <v>1406</v>
      </c>
      <c r="J176" t="s">
        <v>1875</v>
      </c>
      <c r="K176" t="s">
        <v>1407</v>
      </c>
      <c r="L176" t="s">
        <v>1414</v>
      </c>
      <c r="N176" t="s">
        <v>66</v>
      </c>
      <c r="O176" s="131">
        <v>10252141176</v>
      </c>
      <c r="Q176" s="127">
        <v>551137959186</v>
      </c>
      <c r="R176" t="s">
        <v>1414</v>
      </c>
      <c r="S176" t="s">
        <v>1876</v>
      </c>
      <c r="T176" s="131">
        <v>10252141176</v>
      </c>
    </row>
    <row r="177" spans="1:20" x14ac:dyDescent="0.3">
      <c r="A177" t="s">
        <v>1877</v>
      </c>
      <c r="B177" t="s">
        <v>1878</v>
      </c>
      <c r="C177" t="s">
        <v>908</v>
      </c>
      <c r="D177" t="s">
        <v>1403</v>
      </c>
      <c r="E177" t="s">
        <v>1404</v>
      </c>
      <c r="F177" t="s">
        <v>901</v>
      </c>
      <c r="G177" t="s">
        <v>1405</v>
      </c>
      <c r="I177" t="s">
        <v>1406</v>
      </c>
      <c r="J177" t="s">
        <v>1878</v>
      </c>
      <c r="K177" t="s">
        <v>1407</v>
      </c>
      <c r="L177" t="s">
        <v>1411</v>
      </c>
      <c r="N177" t="s">
        <v>66</v>
      </c>
      <c r="O177" s="131">
        <v>10252141136</v>
      </c>
      <c r="Q177" s="127">
        <v>551137959188</v>
      </c>
      <c r="R177" t="s">
        <v>1411</v>
      </c>
      <c r="S177" t="s">
        <v>908</v>
      </c>
      <c r="T177" s="131">
        <v>10252141136</v>
      </c>
    </row>
    <row r="178" spans="1:20" x14ac:dyDescent="0.3">
      <c r="A178" t="s">
        <v>1879</v>
      </c>
      <c r="B178" t="s">
        <v>1880</v>
      </c>
      <c r="C178" t="s">
        <v>1881</v>
      </c>
      <c r="D178" t="s">
        <v>1403</v>
      </c>
      <c r="E178" t="s">
        <v>1404</v>
      </c>
      <c r="F178" t="s">
        <v>901</v>
      </c>
      <c r="G178" t="s">
        <v>1405</v>
      </c>
      <c r="I178" t="s">
        <v>1406</v>
      </c>
      <c r="J178" t="s">
        <v>1880</v>
      </c>
      <c r="K178" t="s">
        <v>1407</v>
      </c>
      <c r="L178" t="s">
        <v>1408</v>
      </c>
      <c r="N178" t="s">
        <v>66</v>
      </c>
      <c r="O178" t="s">
        <v>1882</v>
      </c>
      <c r="Q178" s="127">
        <v>551137959191</v>
      </c>
      <c r="R178" t="s">
        <v>1408</v>
      </c>
      <c r="S178" t="s">
        <v>1881</v>
      </c>
      <c r="T178" t="s">
        <v>1882</v>
      </c>
    </row>
    <row r="179" spans="1:20" x14ac:dyDescent="0.3">
      <c r="A179" t="s">
        <v>1883</v>
      </c>
      <c r="B179" t="s">
        <v>1884</v>
      </c>
      <c r="C179" t="s">
        <v>1885</v>
      </c>
      <c r="D179" t="s">
        <v>1632</v>
      </c>
      <c r="E179" t="s">
        <v>1404</v>
      </c>
      <c r="F179" t="s">
        <v>901</v>
      </c>
      <c r="G179" t="s">
        <v>1405</v>
      </c>
      <c r="I179" t="s">
        <v>1406</v>
      </c>
      <c r="J179" t="s">
        <v>1884</v>
      </c>
      <c r="K179" t="s">
        <v>1407</v>
      </c>
      <c r="L179" t="s">
        <v>1411</v>
      </c>
      <c r="N179" t="s">
        <v>66</v>
      </c>
      <c r="O179" t="s">
        <v>1886</v>
      </c>
      <c r="Q179" s="127">
        <v>551137959193</v>
      </c>
      <c r="R179" t="s">
        <v>1411</v>
      </c>
      <c r="S179" t="s">
        <v>1885</v>
      </c>
      <c r="T179" t="s">
        <v>1886</v>
      </c>
    </row>
    <row r="180" spans="1:20" x14ac:dyDescent="0.3">
      <c r="A180" t="s">
        <v>1887</v>
      </c>
      <c r="B180" t="s">
        <v>1888</v>
      </c>
      <c r="C180" t="s">
        <v>1889</v>
      </c>
      <c r="D180" t="s">
        <v>1403</v>
      </c>
      <c r="E180" t="s">
        <v>1404</v>
      </c>
      <c r="F180" t="s">
        <v>901</v>
      </c>
      <c r="G180" t="s">
        <v>1405</v>
      </c>
      <c r="I180" t="s">
        <v>1406</v>
      </c>
      <c r="J180" t="s">
        <v>1888</v>
      </c>
      <c r="K180" t="s">
        <v>1407</v>
      </c>
      <c r="L180" t="s">
        <v>1411</v>
      </c>
      <c r="N180" t="s">
        <v>83</v>
      </c>
      <c r="O180" s="131">
        <v>10252141162</v>
      </c>
      <c r="Q180" s="127">
        <v>551137959194</v>
      </c>
      <c r="R180" t="s">
        <v>1411</v>
      </c>
      <c r="S180" t="s">
        <v>1889</v>
      </c>
      <c r="T180" s="131">
        <v>10252141162</v>
      </c>
    </row>
    <row r="181" spans="1:20" x14ac:dyDescent="0.3">
      <c r="A181" t="s">
        <v>1890</v>
      </c>
      <c r="B181" t="s">
        <v>1891</v>
      </c>
      <c r="C181" t="s">
        <v>2733</v>
      </c>
      <c r="D181" t="s">
        <v>1632</v>
      </c>
      <c r="E181" t="s">
        <v>1404</v>
      </c>
      <c r="F181" t="s">
        <v>901</v>
      </c>
      <c r="G181" t="s">
        <v>1405</v>
      </c>
      <c r="I181" t="s">
        <v>1406</v>
      </c>
      <c r="J181" t="s">
        <v>1891</v>
      </c>
      <c r="K181" t="s">
        <v>1407</v>
      </c>
      <c r="L181" t="s">
        <v>1411</v>
      </c>
      <c r="N181" t="s">
        <v>66</v>
      </c>
      <c r="O181" t="s">
        <v>1892</v>
      </c>
      <c r="Q181" s="127">
        <v>551137959195</v>
      </c>
      <c r="R181" t="s">
        <v>1411</v>
      </c>
      <c r="S181" t="s">
        <v>2733</v>
      </c>
      <c r="T181" t="s">
        <v>1892</v>
      </c>
    </row>
    <row r="182" spans="1:20" x14ac:dyDescent="0.3">
      <c r="A182" t="s">
        <v>1893</v>
      </c>
      <c r="B182" t="s">
        <v>1894</v>
      </c>
      <c r="C182" t="s">
        <v>1895</v>
      </c>
      <c r="D182" t="s">
        <v>1632</v>
      </c>
      <c r="E182" t="s">
        <v>1404</v>
      </c>
      <c r="F182" t="s">
        <v>901</v>
      </c>
      <c r="G182" t="s">
        <v>1405</v>
      </c>
      <c r="I182" t="s">
        <v>1406</v>
      </c>
      <c r="J182" t="s">
        <v>1894</v>
      </c>
      <c r="K182" t="s">
        <v>1407</v>
      </c>
      <c r="L182" t="s">
        <v>1414</v>
      </c>
      <c r="N182" t="s">
        <v>66</v>
      </c>
      <c r="O182" t="s">
        <v>936</v>
      </c>
      <c r="Q182" s="127">
        <v>551137959196</v>
      </c>
      <c r="R182" t="s">
        <v>1414</v>
      </c>
      <c r="S182" t="s">
        <v>1895</v>
      </c>
      <c r="T182" t="s">
        <v>936</v>
      </c>
    </row>
    <row r="183" spans="1:20" x14ac:dyDescent="0.3">
      <c r="A183" t="s">
        <v>1896</v>
      </c>
      <c r="B183" t="s">
        <v>1897</v>
      </c>
      <c r="C183" t="s">
        <v>1898</v>
      </c>
      <c r="D183" t="s">
        <v>1403</v>
      </c>
      <c r="E183" t="s">
        <v>1404</v>
      </c>
      <c r="F183" t="s">
        <v>901</v>
      </c>
      <c r="G183" t="s">
        <v>1405</v>
      </c>
      <c r="I183" t="s">
        <v>1406</v>
      </c>
      <c r="J183" t="s">
        <v>1897</v>
      </c>
      <c r="K183" t="s">
        <v>1407</v>
      </c>
      <c r="L183" t="s">
        <v>1414</v>
      </c>
      <c r="N183" t="s">
        <v>66</v>
      </c>
      <c r="O183" s="131">
        <v>10252140168</v>
      </c>
      <c r="Q183" s="127">
        <v>551137959199</v>
      </c>
      <c r="R183" t="s">
        <v>1414</v>
      </c>
      <c r="S183" t="s">
        <v>1898</v>
      </c>
      <c r="T183" s="131">
        <v>10252140168</v>
      </c>
    </row>
    <row r="184" spans="1:20" x14ac:dyDescent="0.3">
      <c r="A184" t="s">
        <v>1899</v>
      </c>
      <c r="B184" t="s">
        <v>1900</v>
      </c>
      <c r="C184" t="s">
        <v>1013</v>
      </c>
      <c r="D184" t="s">
        <v>1403</v>
      </c>
      <c r="E184" t="s">
        <v>1404</v>
      </c>
      <c r="F184" t="s">
        <v>901</v>
      </c>
      <c r="G184" t="s">
        <v>1405</v>
      </c>
      <c r="I184" t="s">
        <v>1406</v>
      </c>
      <c r="J184" t="s">
        <v>1900</v>
      </c>
      <c r="K184" t="s">
        <v>1407</v>
      </c>
      <c r="L184" t="s">
        <v>1411</v>
      </c>
      <c r="N184" t="s">
        <v>83</v>
      </c>
      <c r="O184" s="131">
        <v>10252141150</v>
      </c>
      <c r="Q184" s="127">
        <v>551137959200</v>
      </c>
      <c r="R184" t="s">
        <v>1411</v>
      </c>
      <c r="S184" t="s">
        <v>1013</v>
      </c>
      <c r="T184" s="131">
        <v>10252141150</v>
      </c>
    </row>
    <row r="185" spans="1:20" x14ac:dyDescent="0.3">
      <c r="A185" t="s">
        <v>1901</v>
      </c>
      <c r="B185" t="s">
        <v>1902</v>
      </c>
      <c r="C185" t="s">
        <v>903</v>
      </c>
      <c r="D185" t="s">
        <v>1632</v>
      </c>
      <c r="E185" t="s">
        <v>1404</v>
      </c>
      <c r="F185" t="s">
        <v>901</v>
      </c>
      <c r="G185" t="s">
        <v>1405</v>
      </c>
      <c r="I185" t="s">
        <v>1406</v>
      </c>
      <c r="J185" t="s">
        <v>1902</v>
      </c>
      <c r="K185" t="s">
        <v>1407</v>
      </c>
      <c r="L185" t="s">
        <v>1408</v>
      </c>
      <c r="N185" t="s">
        <v>83</v>
      </c>
      <c r="O185" s="131">
        <v>10252139152</v>
      </c>
      <c r="Q185" s="127">
        <v>551137959203</v>
      </c>
      <c r="R185" t="s">
        <v>1408</v>
      </c>
      <c r="S185" t="s">
        <v>903</v>
      </c>
      <c r="T185" s="131">
        <v>10252139152</v>
      </c>
    </row>
    <row r="186" spans="1:20" x14ac:dyDescent="0.3">
      <c r="A186" t="s">
        <v>1903</v>
      </c>
      <c r="B186" t="s">
        <v>1904</v>
      </c>
      <c r="C186" t="s">
        <v>934</v>
      </c>
      <c r="D186" t="s">
        <v>1632</v>
      </c>
      <c r="E186" t="s">
        <v>1404</v>
      </c>
      <c r="F186" t="s">
        <v>901</v>
      </c>
      <c r="G186" t="s">
        <v>1405</v>
      </c>
      <c r="I186" t="s">
        <v>1406</v>
      </c>
      <c r="J186" t="s">
        <v>1904</v>
      </c>
      <c r="K186" t="s">
        <v>1407</v>
      </c>
      <c r="L186" t="s">
        <v>1411</v>
      </c>
      <c r="N186" t="s">
        <v>83</v>
      </c>
      <c r="O186" s="131">
        <v>10252139145</v>
      </c>
      <c r="Q186" s="127">
        <v>551137959204</v>
      </c>
      <c r="R186" t="s">
        <v>1411</v>
      </c>
      <c r="S186" t="s">
        <v>934</v>
      </c>
      <c r="T186" s="131">
        <v>10252139145</v>
      </c>
    </row>
    <row r="187" spans="1:20" x14ac:dyDescent="0.3">
      <c r="A187" t="s">
        <v>1905</v>
      </c>
      <c r="B187" t="s">
        <v>1906</v>
      </c>
      <c r="C187" t="s">
        <v>996</v>
      </c>
      <c r="D187" t="s">
        <v>1403</v>
      </c>
      <c r="E187" t="s">
        <v>1404</v>
      </c>
      <c r="F187" t="s">
        <v>901</v>
      </c>
      <c r="G187" t="s">
        <v>1405</v>
      </c>
      <c r="I187" t="s">
        <v>1406</v>
      </c>
      <c r="J187" t="s">
        <v>1906</v>
      </c>
      <c r="K187" t="s">
        <v>1407</v>
      </c>
      <c r="L187" t="s">
        <v>1411</v>
      </c>
      <c r="N187" t="s">
        <v>66</v>
      </c>
      <c r="O187" s="131">
        <v>10252141138</v>
      </c>
      <c r="Q187" s="127">
        <v>551137959205</v>
      </c>
      <c r="R187" t="s">
        <v>1411</v>
      </c>
      <c r="S187" t="s">
        <v>996</v>
      </c>
      <c r="T187" s="131">
        <v>10252141138</v>
      </c>
    </row>
    <row r="188" spans="1:20" x14ac:dyDescent="0.3">
      <c r="A188" t="s">
        <v>1907</v>
      </c>
      <c r="B188" t="s">
        <v>1908</v>
      </c>
      <c r="C188" t="s">
        <v>1909</v>
      </c>
      <c r="D188" t="s">
        <v>1632</v>
      </c>
      <c r="E188" t="s">
        <v>1404</v>
      </c>
      <c r="F188" t="s">
        <v>901</v>
      </c>
      <c r="G188" t="s">
        <v>1405</v>
      </c>
      <c r="I188" t="s">
        <v>1406</v>
      </c>
      <c r="J188" t="s">
        <v>1908</v>
      </c>
      <c r="K188" t="s">
        <v>1407</v>
      </c>
      <c r="L188" t="s">
        <v>1411</v>
      </c>
      <c r="N188" t="s">
        <v>66</v>
      </c>
      <c r="O188" t="s">
        <v>1910</v>
      </c>
      <c r="Q188" s="127">
        <v>551137959209</v>
      </c>
      <c r="R188" t="s">
        <v>1411</v>
      </c>
      <c r="S188" t="s">
        <v>1909</v>
      </c>
      <c r="T188" t="s">
        <v>1910</v>
      </c>
    </row>
    <row r="189" spans="1:20" x14ac:dyDescent="0.3">
      <c r="A189" t="s">
        <v>1911</v>
      </c>
      <c r="B189" t="s">
        <v>1912</v>
      </c>
      <c r="C189" t="s">
        <v>981</v>
      </c>
      <c r="D189" t="s">
        <v>1403</v>
      </c>
      <c r="E189" t="s">
        <v>1404</v>
      </c>
      <c r="F189" t="s">
        <v>901</v>
      </c>
      <c r="G189" t="s">
        <v>1405</v>
      </c>
      <c r="I189" t="s">
        <v>1406</v>
      </c>
      <c r="J189" t="s">
        <v>1912</v>
      </c>
      <c r="K189" t="s">
        <v>1407</v>
      </c>
      <c r="L189" t="s">
        <v>1411</v>
      </c>
      <c r="N189" t="s">
        <v>66</v>
      </c>
      <c r="O189" s="131">
        <v>10252140147</v>
      </c>
      <c r="Q189" s="127">
        <v>551137959210</v>
      </c>
      <c r="R189" t="s">
        <v>1411</v>
      </c>
      <c r="S189" t="s">
        <v>981</v>
      </c>
      <c r="T189" s="131">
        <v>10252140147</v>
      </c>
    </row>
    <row r="190" spans="1:20" x14ac:dyDescent="0.3">
      <c r="A190" t="s">
        <v>1913</v>
      </c>
      <c r="B190" t="s">
        <v>1914</v>
      </c>
      <c r="C190" t="s">
        <v>952</v>
      </c>
      <c r="D190" t="s">
        <v>1632</v>
      </c>
      <c r="E190" t="s">
        <v>1404</v>
      </c>
      <c r="F190" t="s">
        <v>901</v>
      </c>
      <c r="G190" t="s">
        <v>1405</v>
      </c>
      <c r="I190" t="s">
        <v>1406</v>
      </c>
      <c r="J190" t="s">
        <v>1914</v>
      </c>
      <c r="K190" t="s">
        <v>1407</v>
      </c>
      <c r="L190" t="s">
        <v>1411</v>
      </c>
      <c r="N190" t="s">
        <v>83</v>
      </c>
      <c r="O190" t="s">
        <v>953</v>
      </c>
      <c r="Q190" s="127">
        <v>551137959211</v>
      </c>
      <c r="R190" t="s">
        <v>1411</v>
      </c>
      <c r="S190" t="s">
        <v>952</v>
      </c>
      <c r="T190" t="s">
        <v>953</v>
      </c>
    </row>
    <row r="191" spans="1:20" x14ac:dyDescent="0.3">
      <c r="A191" t="s">
        <v>1915</v>
      </c>
      <c r="B191" t="s">
        <v>1916</v>
      </c>
      <c r="C191" t="s">
        <v>1917</v>
      </c>
      <c r="D191" t="s">
        <v>1403</v>
      </c>
      <c r="E191" t="s">
        <v>1404</v>
      </c>
      <c r="F191" t="s">
        <v>901</v>
      </c>
      <c r="G191" t="s">
        <v>1405</v>
      </c>
      <c r="I191" t="s">
        <v>1406</v>
      </c>
      <c r="J191" t="s">
        <v>1916</v>
      </c>
      <c r="K191" t="s">
        <v>1407</v>
      </c>
      <c r="L191" t="s">
        <v>1411</v>
      </c>
      <c r="N191" t="s">
        <v>66</v>
      </c>
      <c r="O191" s="131">
        <v>10252140145</v>
      </c>
      <c r="Q191" s="127">
        <v>551137959214</v>
      </c>
      <c r="R191" t="s">
        <v>1411</v>
      </c>
      <c r="S191" t="s">
        <v>1917</v>
      </c>
      <c r="T191" s="131">
        <v>10252140145</v>
      </c>
    </row>
    <row r="192" spans="1:20" x14ac:dyDescent="0.3">
      <c r="A192" t="s">
        <v>1918</v>
      </c>
      <c r="B192" t="s">
        <v>1919</v>
      </c>
      <c r="C192" t="s">
        <v>1920</v>
      </c>
      <c r="D192" t="s">
        <v>1632</v>
      </c>
      <c r="E192" t="s">
        <v>1404</v>
      </c>
      <c r="F192" t="s">
        <v>901</v>
      </c>
      <c r="G192" t="s">
        <v>1405</v>
      </c>
      <c r="I192" t="s">
        <v>1406</v>
      </c>
      <c r="J192" t="s">
        <v>1919</v>
      </c>
      <c r="K192" t="s">
        <v>1407</v>
      </c>
      <c r="L192" t="s">
        <v>1414</v>
      </c>
      <c r="N192" t="s">
        <v>66</v>
      </c>
      <c r="O192" t="s">
        <v>1921</v>
      </c>
      <c r="Q192" s="127">
        <v>551137959215</v>
      </c>
      <c r="R192" t="s">
        <v>1414</v>
      </c>
      <c r="S192" t="s">
        <v>1920</v>
      </c>
      <c r="T192" t="s">
        <v>1921</v>
      </c>
    </row>
    <row r="193" spans="1:20" x14ac:dyDescent="0.3">
      <c r="A193" t="s">
        <v>1922</v>
      </c>
      <c r="B193" t="s">
        <v>1923</v>
      </c>
      <c r="C193" t="s">
        <v>1924</v>
      </c>
      <c r="D193" t="s">
        <v>1632</v>
      </c>
      <c r="E193" t="s">
        <v>1404</v>
      </c>
      <c r="F193" t="s">
        <v>901</v>
      </c>
      <c r="G193" t="s">
        <v>1405</v>
      </c>
      <c r="I193" t="s">
        <v>1406</v>
      </c>
      <c r="J193" t="s">
        <v>1923</v>
      </c>
      <c r="K193" t="s">
        <v>1407</v>
      </c>
      <c r="L193" t="s">
        <v>1411</v>
      </c>
      <c r="N193" t="s">
        <v>66</v>
      </c>
      <c r="O193" s="131">
        <v>10252141133</v>
      </c>
      <c r="Q193" s="127">
        <v>551137959217</v>
      </c>
      <c r="R193" t="s">
        <v>1411</v>
      </c>
      <c r="S193" t="s">
        <v>1924</v>
      </c>
      <c r="T193" s="131">
        <v>10252141133</v>
      </c>
    </row>
    <row r="194" spans="1:20" x14ac:dyDescent="0.3">
      <c r="A194" t="s">
        <v>1925</v>
      </c>
      <c r="B194" t="s">
        <v>1926</v>
      </c>
      <c r="C194" t="s">
        <v>905</v>
      </c>
      <c r="D194" t="s">
        <v>1632</v>
      </c>
      <c r="E194" t="s">
        <v>1404</v>
      </c>
      <c r="F194" t="s">
        <v>901</v>
      </c>
      <c r="G194" t="s">
        <v>1405</v>
      </c>
      <c r="I194" t="s">
        <v>1406</v>
      </c>
      <c r="J194" t="s">
        <v>1926</v>
      </c>
      <c r="K194" t="s">
        <v>1407</v>
      </c>
      <c r="L194" t="s">
        <v>1411</v>
      </c>
      <c r="N194" t="s">
        <v>66</v>
      </c>
      <c r="O194" s="131">
        <v>10252139158</v>
      </c>
      <c r="Q194" s="127">
        <v>551137959224</v>
      </c>
      <c r="R194" t="s">
        <v>1411</v>
      </c>
      <c r="S194" t="s">
        <v>905</v>
      </c>
      <c r="T194" s="131">
        <v>10252139158</v>
      </c>
    </row>
    <row r="195" spans="1:20" x14ac:dyDescent="0.3">
      <c r="A195" t="s">
        <v>1927</v>
      </c>
      <c r="B195" t="s">
        <v>1928</v>
      </c>
      <c r="C195" t="s">
        <v>942</v>
      </c>
      <c r="D195" t="s">
        <v>1632</v>
      </c>
      <c r="E195" t="s">
        <v>1404</v>
      </c>
      <c r="F195" t="s">
        <v>901</v>
      </c>
      <c r="G195" t="s">
        <v>1405</v>
      </c>
      <c r="I195" t="s">
        <v>1406</v>
      </c>
      <c r="J195" t="s">
        <v>1928</v>
      </c>
      <c r="K195" t="s">
        <v>1407</v>
      </c>
      <c r="L195" t="s">
        <v>1414</v>
      </c>
      <c r="N195" t="s">
        <v>66</v>
      </c>
      <c r="O195" s="131">
        <v>10252139163</v>
      </c>
      <c r="Q195" s="127">
        <v>551137959229</v>
      </c>
      <c r="R195" t="s">
        <v>1414</v>
      </c>
      <c r="S195" t="s">
        <v>942</v>
      </c>
      <c r="T195" s="131">
        <v>10252139163</v>
      </c>
    </row>
    <row r="196" spans="1:20" x14ac:dyDescent="0.3">
      <c r="A196" t="s">
        <v>1929</v>
      </c>
      <c r="B196" t="s">
        <v>1930</v>
      </c>
      <c r="C196" t="s">
        <v>1931</v>
      </c>
      <c r="D196" t="s">
        <v>1632</v>
      </c>
      <c r="E196" t="s">
        <v>1404</v>
      </c>
      <c r="F196" t="s">
        <v>901</v>
      </c>
      <c r="G196" t="s">
        <v>1405</v>
      </c>
      <c r="I196" t="s">
        <v>1406</v>
      </c>
      <c r="J196" t="s">
        <v>1930</v>
      </c>
      <c r="K196" t="s">
        <v>1407</v>
      </c>
      <c r="L196" t="s">
        <v>1411</v>
      </c>
      <c r="N196" t="s">
        <v>66</v>
      </c>
      <c r="O196" t="s">
        <v>1932</v>
      </c>
      <c r="Q196" s="127">
        <v>551137959232</v>
      </c>
      <c r="R196" t="s">
        <v>1411</v>
      </c>
      <c r="S196" t="s">
        <v>1931</v>
      </c>
      <c r="T196" t="s">
        <v>1932</v>
      </c>
    </row>
    <row r="197" spans="1:20" x14ac:dyDescent="0.3">
      <c r="A197" t="s">
        <v>1933</v>
      </c>
      <c r="B197" t="s">
        <v>1934</v>
      </c>
      <c r="C197" t="s">
        <v>1935</v>
      </c>
      <c r="D197" t="s">
        <v>1632</v>
      </c>
      <c r="E197" t="s">
        <v>1404</v>
      </c>
      <c r="F197" t="s">
        <v>901</v>
      </c>
      <c r="G197" t="s">
        <v>1405</v>
      </c>
      <c r="I197" t="s">
        <v>1406</v>
      </c>
      <c r="J197" t="s">
        <v>1934</v>
      </c>
      <c r="K197" t="s">
        <v>1407</v>
      </c>
      <c r="L197" t="s">
        <v>1411</v>
      </c>
      <c r="N197" t="s">
        <v>66</v>
      </c>
      <c r="O197" t="s">
        <v>1936</v>
      </c>
      <c r="Q197" s="127">
        <v>551137959233</v>
      </c>
      <c r="R197" t="s">
        <v>1411</v>
      </c>
      <c r="S197" t="s">
        <v>1935</v>
      </c>
      <c r="T197" t="s">
        <v>1936</v>
      </c>
    </row>
    <row r="198" spans="1:20" x14ac:dyDescent="0.3">
      <c r="A198" t="s">
        <v>1937</v>
      </c>
      <c r="B198" t="s">
        <v>1938</v>
      </c>
      <c r="C198" t="s">
        <v>1939</v>
      </c>
      <c r="D198" t="s">
        <v>1632</v>
      </c>
      <c r="E198" t="s">
        <v>1404</v>
      </c>
      <c r="F198" t="s">
        <v>901</v>
      </c>
      <c r="G198" t="s">
        <v>1405</v>
      </c>
      <c r="I198" t="s">
        <v>1406</v>
      </c>
      <c r="J198" t="s">
        <v>1938</v>
      </c>
      <c r="K198" t="s">
        <v>1407</v>
      </c>
      <c r="L198" t="s">
        <v>1411</v>
      </c>
      <c r="N198" t="s">
        <v>66</v>
      </c>
      <c r="O198" s="131">
        <v>10252140172</v>
      </c>
      <c r="Q198" s="127">
        <v>551137959234</v>
      </c>
      <c r="R198" t="s">
        <v>1411</v>
      </c>
      <c r="S198" t="s">
        <v>1939</v>
      </c>
      <c r="T198" s="131">
        <v>10252140172</v>
      </c>
    </row>
    <row r="199" spans="1:20" x14ac:dyDescent="0.3">
      <c r="A199" t="s">
        <v>1940</v>
      </c>
      <c r="B199" t="s">
        <v>1941</v>
      </c>
      <c r="C199" t="s">
        <v>1942</v>
      </c>
      <c r="D199" t="s">
        <v>1403</v>
      </c>
      <c r="E199" t="s">
        <v>1404</v>
      </c>
      <c r="F199" t="s">
        <v>901</v>
      </c>
      <c r="G199" t="s">
        <v>1405</v>
      </c>
      <c r="I199" t="s">
        <v>1406</v>
      </c>
      <c r="J199" t="s">
        <v>1941</v>
      </c>
      <c r="K199" t="s">
        <v>1407</v>
      </c>
      <c r="L199" t="s">
        <v>1411</v>
      </c>
      <c r="N199" t="s">
        <v>66</v>
      </c>
      <c r="O199" t="s">
        <v>1943</v>
      </c>
      <c r="Q199" s="127">
        <v>551137959235</v>
      </c>
      <c r="R199" t="s">
        <v>1411</v>
      </c>
      <c r="S199" t="s">
        <v>1942</v>
      </c>
      <c r="T199" t="s">
        <v>1943</v>
      </c>
    </row>
    <row r="200" spans="1:20" x14ac:dyDescent="0.3">
      <c r="A200" t="s">
        <v>1944</v>
      </c>
      <c r="B200" t="s">
        <v>1945</v>
      </c>
      <c r="C200" t="s">
        <v>910</v>
      </c>
      <c r="D200" t="s">
        <v>1403</v>
      </c>
      <c r="E200" t="s">
        <v>1404</v>
      </c>
      <c r="F200" t="s">
        <v>901</v>
      </c>
      <c r="G200" t="s">
        <v>1405</v>
      </c>
      <c r="I200" t="s">
        <v>1406</v>
      </c>
      <c r="J200" t="s">
        <v>1945</v>
      </c>
      <c r="K200" t="s">
        <v>1407</v>
      </c>
      <c r="L200" t="s">
        <v>1411</v>
      </c>
      <c r="N200" t="s">
        <v>66</v>
      </c>
      <c r="O200" s="131">
        <v>10252141148</v>
      </c>
      <c r="Q200" s="127">
        <v>551137959238</v>
      </c>
      <c r="R200" t="s">
        <v>1411</v>
      </c>
      <c r="S200" t="s">
        <v>910</v>
      </c>
      <c r="T200" s="131">
        <v>10252141148</v>
      </c>
    </row>
    <row r="201" spans="1:20" x14ac:dyDescent="0.3">
      <c r="A201" t="s">
        <v>1946</v>
      </c>
      <c r="B201" t="s">
        <v>1947</v>
      </c>
      <c r="C201" t="s">
        <v>1677</v>
      </c>
      <c r="D201" t="s">
        <v>1403</v>
      </c>
      <c r="E201" t="s">
        <v>1404</v>
      </c>
      <c r="F201" t="s">
        <v>901</v>
      </c>
      <c r="G201" t="s">
        <v>1405</v>
      </c>
      <c r="I201" t="s">
        <v>1406</v>
      </c>
      <c r="J201" t="s">
        <v>1947</v>
      </c>
      <c r="K201" t="s">
        <v>1407</v>
      </c>
      <c r="L201" t="s">
        <v>1414</v>
      </c>
      <c r="N201" t="s">
        <v>66</v>
      </c>
      <c r="O201" s="131">
        <v>10252139167</v>
      </c>
      <c r="Q201" s="127">
        <v>551137959240</v>
      </c>
      <c r="R201" t="s">
        <v>1414</v>
      </c>
      <c r="S201" t="s">
        <v>1677</v>
      </c>
      <c r="T201" s="131">
        <v>10252139167</v>
      </c>
    </row>
    <row r="202" spans="1:20" x14ac:dyDescent="0.3">
      <c r="A202" t="s">
        <v>1948</v>
      </c>
      <c r="B202" t="s">
        <v>1949</v>
      </c>
      <c r="C202" t="s">
        <v>914</v>
      </c>
      <c r="D202" t="s">
        <v>1403</v>
      </c>
      <c r="E202" t="s">
        <v>1404</v>
      </c>
      <c r="F202" t="s">
        <v>901</v>
      </c>
      <c r="G202" t="s">
        <v>1405</v>
      </c>
      <c r="I202" t="s">
        <v>1406</v>
      </c>
      <c r="J202" t="s">
        <v>1949</v>
      </c>
      <c r="K202" t="s">
        <v>1407</v>
      </c>
      <c r="L202" t="s">
        <v>1408</v>
      </c>
      <c r="N202" t="s">
        <v>66</v>
      </c>
      <c r="O202" s="131">
        <v>10252141170</v>
      </c>
      <c r="Q202" s="127">
        <v>551137959245</v>
      </c>
      <c r="R202" t="s">
        <v>1408</v>
      </c>
      <c r="S202" t="s">
        <v>914</v>
      </c>
      <c r="T202" s="131">
        <v>10252141170</v>
      </c>
    </row>
    <row r="203" spans="1:20" x14ac:dyDescent="0.3">
      <c r="A203" t="s">
        <v>1950</v>
      </c>
      <c r="B203" t="s">
        <v>1951</v>
      </c>
      <c r="C203" t="s">
        <v>1952</v>
      </c>
      <c r="D203" t="s">
        <v>1403</v>
      </c>
      <c r="E203" t="s">
        <v>1404</v>
      </c>
      <c r="F203" t="s">
        <v>901</v>
      </c>
      <c r="G203" t="s">
        <v>1405</v>
      </c>
      <c r="I203" t="s">
        <v>1406</v>
      </c>
      <c r="J203" t="s">
        <v>1951</v>
      </c>
      <c r="K203" t="s">
        <v>1407</v>
      </c>
      <c r="L203" t="s">
        <v>1411</v>
      </c>
      <c r="N203" t="s">
        <v>66</v>
      </c>
      <c r="O203" t="s">
        <v>1953</v>
      </c>
      <c r="Q203" s="127">
        <v>551137959248</v>
      </c>
      <c r="R203" t="s">
        <v>1411</v>
      </c>
      <c r="S203" t="s">
        <v>1952</v>
      </c>
      <c r="T203" t="s">
        <v>1953</v>
      </c>
    </row>
    <row r="204" spans="1:20" x14ac:dyDescent="0.3">
      <c r="A204" t="s">
        <v>1954</v>
      </c>
      <c r="B204" t="s">
        <v>1955</v>
      </c>
      <c r="C204" t="s">
        <v>976</v>
      </c>
      <c r="D204" t="s">
        <v>1632</v>
      </c>
      <c r="E204" t="s">
        <v>1404</v>
      </c>
      <c r="F204" t="s">
        <v>901</v>
      </c>
      <c r="G204" t="s">
        <v>1405</v>
      </c>
      <c r="I204" t="s">
        <v>1406</v>
      </c>
      <c r="J204" t="s">
        <v>1955</v>
      </c>
      <c r="K204" t="s">
        <v>1407</v>
      </c>
      <c r="L204" t="s">
        <v>1411</v>
      </c>
      <c r="N204" t="s">
        <v>83</v>
      </c>
      <c r="O204" s="131">
        <v>10252139135</v>
      </c>
      <c r="Q204" s="127">
        <v>551137959250</v>
      </c>
      <c r="R204" t="s">
        <v>1411</v>
      </c>
      <c r="S204" t="s">
        <v>976</v>
      </c>
      <c r="T204" s="131">
        <v>10252139135</v>
      </c>
    </row>
    <row r="205" spans="1:20" x14ac:dyDescent="0.3">
      <c r="A205" t="s">
        <v>1956</v>
      </c>
      <c r="B205" t="s">
        <v>1957</v>
      </c>
      <c r="C205">
        <v>7529253</v>
      </c>
      <c r="D205" t="s">
        <v>1403</v>
      </c>
      <c r="E205" t="s">
        <v>1404</v>
      </c>
      <c r="F205" t="s">
        <v>901</v>
      </c>
      <c r="G205" t="s">
        <v>1405</v>
      </c>
      <c r="I205" t="s">
        <v>1406</v>
      </c>
      <c r="J205" t="s">
        <v>1957</v>
      </c>
      <c r="K205" t="s">
        <v>1407</v>
      </c>
      <c r="L205" t="s">
        <v>1411</v>
      </c>
      <c r="N205" t="s">
        <v>66</v>
      </c>
      <c r="O205" t="s">
        <v>975</v>
      </c>
      <c r="Q205" s="127">
        <v>551137959253</v>
      </c>
      <c r="R205" t="s">
        <v>1411</v>
      </c>
      <c r="S205">
        <v>7529253</v>
      </c>
      <c r="T205" t="s">
        <v>975</v>
      </c>
    </row>
    <row r="206" spans="1:20" x14ac:dyDescent="0.3">
      <c r="A206" t="s">
        <v>1958</v>
      </c>
      <c r="B206" t="s">
        <v>1959</v>
      </c>
      <c r="C206" t="s">
        <v>1960</v>
      </c>
      <c r="D206" t="s">
        <v>1632</v>
      </c>
      <c r="E206" t="s">
        <v>1404</v>
      </c>
      <c r="F206" t="s">
        <v>901</v>
      </c>
      <c r="G206" t="s">
        <v>1405</v>
      </c>
      <c r="I206" t="s">
        <v>1406</v>
      </c>
      <c r="J206" t="s">
        <v>1959</v>
      </c>
      <c r="K206" t="s">
        <v>1407</v>
      </c>
      <c r="L206" t="s">
        <v>1411</v>
      </c>
      <c r="N206" t="s">
        <v>66</v>
      </c>
      <c r="O206" t="s">
        <v>1961</v>
      </c>
      <c r="Q206" s="127">
        <v>551137959255</v>
      </c>
      <c r="R206" t="s">
        <v>1411</v>
      </c>
      <c r="S206" t="s">
        <v>1960</v>
      </c>
      <c r="T206" t="s">
        <v>1961</v>
      </c>
    </row>
    <row r="207" spans="1:20" x14ac:dyDescent="0.3">
      <c r="A207" t="s">
        <v>1962</v>
      </c>
      <c r="B207" t="s">
        <v>1963</v>
      </c>
      <c r="C207" t="s">
        <v>1000</v>
      </c>
      <c r="D207" t="s">
        <v>1403</v>
      </c>
      <c r="E207" t="s">
        <v>1404</v>
      </c>
      <c r="F207" t="s">
        <v>901</v>
      </c>
      <c r="G207" t="s">
        <v>1405</v>
      </c>
      <c r="I207" t="s">
        <v>1406</v>
      </c>
      <c r="J207" t="s">
        <v>1963</v>
      </c>
      <c r="K207" t="s">
        <v>1407</v>
      </c>
      <c r="L207" t="s">
        <v>1408</v>
      </c>
      <c r="N207" t="s">
        <v>66</v>
      </c>
      <c r="O207" s="131">
        <v>10252141152</v>
      </c>
      <c r="Q207" s="127">
        <v>551137959256</v>
      </c>
      <c r="R207" t="s">
        <v>1408</v>
      </c>
      <c r="S207" t="s">
        <v>1000</v>
      </c>
      <c r="T207" s="131">
        <v>10252141152</v>
      </c>
    </row>
    <row r="208" spans="1:20" x14ac:dyDescent="0.3">
      <c r="A208" t="s">
        <v>1964</v>
      </c>
      <c r="B208" t="s">
        <v>1965</v>
      </c>
      <c r="C208" t="s">
        <v>1966</v>
      </c>
      <c r="D208" t="s">
        <v>1632</v>
      </c>
      <c r="E208" t="s">
        <v>1404</v>
      </c>
      <c r="F208" t="s">
        <v>901</v>
      </c>
      <c r="G208" t="s">
        <v>1405</v>
      </c>
      <c r="I208" t="s">
        <v>1406</v>
      </c>
      <c r="J208" t="s">
        <v>1965</v>
      </c>
      <c r="K208" t="s">
        <v>1407</v>
      </c>
      <c r="L208" t="s">
        <v>1411</v>
      </c>
      <c r="N208" t="s">
        <v>66</v>
      </c>
      <c r="O208" s="131">
        <v>10252139139</v>
      </c>
      <c r="Q208" s="127">
        <v>551137959257</v>
      </c>
      <c r="R208" t="s">
        <v>1411</v>
      </c>
      <c r="S208" t="s">
        <v>1966</v>
      </c>
      <c r="T208" s="131">
        <v>10252139139</v>
      </c>
    </row>
    <row r="209" spans="1:20" x14ac:dyDescent="0.3">
      <c r="A209" t="s">
        <v>1967</v>
      </c>
      <c r="B209" t="s">
        <v>1968</v>
      </c>
      <c r="C209" t="s">
        <v>908</v>
      </c>
      <c r="D209" t="s">
        <v>1403</v>
      </c>
      <c r="E209" t="s">
        <v>1404</v>
      </c>
      <c r="F209" t="s">
        <v>901</v>
      </c>
      <c r="G209" t="s">
        <v>1405</v>
      </c>
      <c r="I209" t="s">
        <v>1406</v>
      </c>
      <c r="J209" t="s">
        <v>1968</v>
      </c>
      <c r="K209" t="s">
        <v>1407</v>
      </c>
      <c r="L209" t="s">
        <v>1408</v>
      </c>
      <c r="N209" t="s">
        <v>66</v>
      </c>
      <c r="O209" s="131">
        <v>10252141155</v>
      </c>
      <c r="Q209" s="127">
        <v>551137959258</v>
      </c>
      <c r="R209" t="s">
        <v>1408</v>
      </c>
      <c r="S209" t="s">
        <v>908</v>
      </c>
      <c r="T209" s="131">
        <v>10252141155</v>
      </c>
    </row>
    <row r="210" spans="1:20" x14ac:dyDescent="0.3">
      <c r="A210" t="s">
        <v>1969</v>
      </c>
      <c r="B210" t="s">
        <v>1970</v>
      </c>
      <c r="C210" t="s">
        <v>1971</v>
      </c>
      <c r="D210" t="s">
        <v>1403</v>
      </c>
      <c r="E210" t="s">
        <v>1404</v>
      </c>
      <c r="F210" t="s">
        <v>901</v>
      </c>
      <c r="G210" t="s">
        <v>1405</v>
      </c>
      <c r="I210" t="s">
        <v>1406</v>
      </c>
      <c r="J210" t="s">
        <v>1970</v>
      </c>
      <c r="K210" t="s">
        <v>1407</v>
      </c>
      <c r="L210" t="s">
        <v>1466</v>
      </c>
      <c r="N210" t="s">
        <v>66</v>
      </c>
      <c r="O210" s="131">
        <v>10252139155</v>
      </c>
      <c r="Q210" s="127">
        <v>551137959260</v>
      </c>
      <c r="R210" t="s">
        <v>1466</v>
      </c>
      <c r="S210" t="s">
        <v>1971</v>
      </c>
      <c r="T210" s="131">
        <v>10252139155</v>
      </c>
    </row>
    <row r="211" spans="1:20" x14ac:dyDescent="0.3">
      <c r="A211" t="s">
        <v>1972</v>
      </c>
      <c r="B211" t="s">
        <v>1973</v>
      </c>
      <c r="C211" t="s">
        <v>1974</v>
      </c>
      <c r="D211" t="s">
        <v>1632</v>
      </c>
      <c r="E211" t="s">
        <v>1404</v>
      </c>
      <c r="F211" t="s">
        <v>901</v>
      </c>
      <c r="G211" t="s">
        <v>1405</v>
      </c>
      <c r="I211" t="s">
        <v>1406</v>
      </c>
      <c r="J211" t="s">
        <v>1973</v>
      </c>
      <c r="K211" t="s">
        <v>1407</v>
      </c>
      <c r="L211" t="s">
        <v>1411</v>
      </c>
      <c r="N211" t="s">
        <v>66</v>
      </c>
      <c r="O211" t="s">
        <v>1975</v>
      </c>
      <c r="Q211" s="127">
        <v>551137959262</v>
      </c>
      <c r="R211" t="s">
        <v>1411</v>
      </c>
      <c r="S211" t="s">
        <v>1974</v>
      </c>
      <c r="T211" t="s">
        <v>1975</v>
      </c>
    </row>
    <row r="212" spans="1:20" x14ac:dyDescent="0.3">
      <c r="A212" t="s">
        <v>1976</v>
      </c>
      <c r="B212" t="s">
        <v>1977</v>
      </c>
      <c r="C212" t="s">
        <v>1677</v>
      </c>
      <c r="D212" t="s">
        <v>1632</v>
      </c>
      <c r="E212" t="s">
        <v>1404</v>
      </c>
      <c r="F212" t="s">
        <v>901</v>
      </c>
      <c r="G212" t="s">
        <v>1405</v>
      </c>
      <c r="I212" t="s">
        <v>1406</v>
      </c>
      <c r="J212" t="s">
        <v>1977</v>
      </c>
      <c r="K212" t="s">
        <v>1407</v>
      </c>
      <c r="L212" t="s">
        <v>1411</v>
      </c>
      <c r="N212" t="s">
        <v>83</v>
      </c>
      <c r="Q212" s="127">
        <v>551137959264</v>
      </c>
      <c r="R212" t="s">
        <v>1411</v>
      </c>
      <c r="S212" t="s">
        <v>1677</v>
      </c>
    </row>
    <row r="213" spans="1:20" x14ac:dyDescent="0.3">
      <c r="A213" t="s">
        <v>1978</v>
      </c>
      <c r="B213" t="s">
        <v>1979</v>
      </c>
      <c r="C213" t="s">
        <v>1039</v>
      </c>
      <c r="D213" t="s">
        <v>1403</v>
      </c>
      <c r="E213" t="s">
        <v>1404</v>
      </c>
      <c r="F213" t="s">
        <v>901</v>
      </c>
      <c r="G213" t="s">
        <v>1405</v>
      </c>
      <c r="I213" t="s">
        <v>1406</v>
      </c>
      <c r="J213" t="s">
        <v>1979</v>
      </c>
      <c r="K213" t="s">
        <v>1407</v>
      </c>
      <c r="L213" t="s">
        <v>1411</v>
      </c>
      <c r="N213" t="s">
        <v>66</v>
      </c>
      <c r="O213" t="s">
        <v>1040</v>
      </c>
      <c r="Q213" s="127">
        <v>551137959272</v>
      </c>
      <c r="R213" t="s">
        <v>1411</v>
      </c>
      <c r="S213" t="s">
        <v>1039</v>
      </c>
      <c r="T213" t="s">
        <v>1040</v>
      </c>
    </row>
    <row r="214" spans="1:20" x14ac:dyDescent="0.3">
      <c r="A214" t="s">
        <v>1980</v>
      </c>
      <c r="B214" t="s">
        <v>1981</v>
      </c>
      <c r="C214" t="s">
        <v>1982</v>
      </c>
      <c r="D214" t="s">
        <v>1403</v>
      </c>
      <c r="E214" t="s">
        <v>1404</v>
      </c>
      <c r="F214" t="s">
        <v>901</v>
      </c>
      <c r="G214" t="s">
        <v>1405</v>
      </c>
      <c r="I214" t="s">
        <v>1406</v>
      </c>
      <c r="J214" t="s">
        <v>1981</v>
      </c>
      <c r="K214" t="s">
        <v>1407</v>
      </c>
      <c r="L214" t="s">
        <v>1414</v>
      </c>
      <c r="N214" t="s">
        <v>66</v>
      </c>
      <c r="O214" s="131">
        <v>10252140173</v>
      </c>
      <c r="Q214" s="127">
        <v>551137959276</v>
      </c>
      <c r="R214" t="s">
        <v>1414</v>
      </c>
      <c r="S214" t="s">
        <v>1982</v>
      </c>
      <c r="T214" s="131">
        <v>10252140173</v>
      </c>
    </row>
    <row r="215" spans="1:20" x14ac:dyDescent="0.3">
      <c r="A215" t="s">
        <v>1983</v>
      </c>
      <c r="B215" t="s">
        <v>1984</v>
      </c>
      <c r="C215" t="s">
        <v>1985</v>
      </c>
      <c r="D215" t="s">
        <v>1632</v>
      </c>
      <c r="E215" t="s">
        <v>1404</v>
      </c>
      <c r="F215" t="s">
        <v>901</v>
      </c>
      <c r="G215" t="s">
        <v>1405</v>
      </c>
      <c r="I215" t="s">
        <v>1406</v>
      </c>
      <c r="J215" t="s">
        <v>1984</v>
      </c>
      <c r="K215" t="s">
        <v>1407</v>
      </c>
      <c r="L215" t="s">
        <v>1411</v>
      </c>
      <c r="N215" t="s">
        <v>66</v>
      </c>
      <c r="O215" t="s">
        <v>1986</v>
      </c>
      <c r="Q215" s="127">
        <v>551137959277</v>
      </c>
      <c r="R215" t="s">
        <v>1411</v>
      </c>
      <c r="S215" t="s">
        <v>1985</v>
      </c>
      <c r="T215" t="s">
        <v>1986</v>
      </c>
    </row>
    <row r="216" spans="1:20" x14ac:dyDescent="0.3">
      <c r="A216" t="s">
        <v>1987</v>
      </c>
      <c r="B216" t="s">
        <v>1988</v>
      </c>
      <c r="C216" t="s">
        <v>914</v>
      </c>
      <c r="D216" t="s">
        <v>1403</v>
      </c>
      <c r="E216" t="s">
        <v>1404</v>
      </c>
      <c r="F216" t="s">
        <v>901</v>
      </c>
      <c r="G216" t="s">
        <v>1405</v>
      </c>
      <c r="I216" t="s">
        <v>1406</v>
      </c>
      <c r="J216" t="s">
        <v>1988</v>
      </c>
      <c r="K216" t="s">
        <v>1407</v>
      </c>
      <c r="L216" t="s">
        <v>1408</v>
      </c>
      <c r="N216" t="s">
        <v>66</v>
      </c>
      <c r="O216" s="131">
        <v>10252141143</v>
      </c>
      <c r="Q216" s="127">
        <v>551137959278</v>
      </c>
      <c r="R216" t="s">
        <v>1408</v>
      </c>
      <c r="S216" t="s">
        <v>914</v>
      </c>
      <c r="T216" s="131">
        <v>10252141143</v>
      </c>
    </row>
    <row r="217" spans="1:20" x14ac:dyDescent="0.3">
      <c r="A217" t="s">
        <v>1989</v>
      </c>
      <c r="B217" t="s">
        <v>1990</v>
      </c>
      <c r="C217" t="s">
        <v>1991</v>
      </c>
      <c r="D217" t="s">
        <v>1403</v>
      </c>
      <c r="E217" t="s">
        <v>1404</v>
      </c>
      <c r="F217" t="s">
        <v>901</v>
      </c>
      <c r="G217" t="s">
        <v>1405</v>
      </c>
      <c r="I217" t="s">
        <v>1406</v>
      </c>
      <c r="J217" t="s">
        <v>1990</v>
      </c>
      <c r="K217" t="s">
        <v>1407</v>
      </c>
      <c r="L217" t="s">
        <v>1411</v>
      </c>
      <c r="N217" t="s">
        <v>66</v>
      </c>
      <c r="O217" s="131">
        <v>10252141147</v>
      </c>
      <c r="Q217" s="127">
        <v>551137959283</v>
      </c>
      <c r="R217" t="s">
        <v>1411</v>
      </c>
      <c r="S217" t="s">
        <v>1991</v>
      </c>
      <c r="T217" s="131">
        <v>10252141147</v>
      </c>
    </row>
    <row r="218" spans="1:20" x14ac:dyDescent="0.3">
      <c r="A218" t="s">
        <v>1992</v>
      </c>
      <c r="B218" t="s">
        <v>1993</v>
      </c>
      <c r="C218" t="s">
        <v>1994</v>
      </c>
      <c r="D218" t="s">
        <v>1403</v>
      </c>
      <c r="E218" t="s">
        <v>1404</v>
      </c>
      <c r="F218" t="s">
        <v>901</v>
      </c>
      <c r="G218" t="s">
        <v>1405</v>
      </c>
      <c r="I218" t="s">
        <v>1406</v>
      </c>
      <c r="J218" t="s">
        <v>1993</v>
      </c>
      <c r="K218" t="s">
        <v>1407</v>
      </c>
      <c r="L218" t="s">
        <v>1414</v>
      </c>
      <c r="N218" t="s">
        <v>66</v>
      </c>
      <c r="O218" t="s">
        <v>1995</v>
      </c>
      <c r="Q218" s="127">
        <v>551137959284</v>
      </c>
      <c r="R218" t="s">
        <v>1414</v>
      </c>
      <c r="S218" t="s">
        <v>1994</v>
      </c>
      <c r="T218" t="s">
        <v>1995</v>
      </c>
    </row>
    <row r="219" spans="1:20" x14ac:dyDescent="0.3">
      <c r="A219" t="s">
        <v>1996</v>
      </c>
      <c r="B219" t="s">
        <v>1997</v>
      </c>
      <c r="C219" t="s">
        <v>1614</v>
      </c>
      <c r="D219" t="s">
        <v>1632</v>
      </c>
      <c r="E219" t="s">
        <v>1404</v>
      </c>
      <c r="F219" t="s">
        <v>901</v>
      </c>
      <c r="G219" t="s">
        <v>1405</v>
      </c>
      <c r="I219" t="s">
        <v>1406</v>
      </c>
      <c r="J219" t="s">
        <v>1997</v>
      </c>
      <c r="K219" t="s">
        <v>1407</v>
      </c>
      <c r="L219" t="s">
        <v>1411</v>
      </c>
      <c r="N219" t="s">
        <v>66</v>
      </c>
      <c r="Q219" s="127">
        <v>551137959286</v>
      </c>
      <c r="R219" t="s">
        <v>1411</v>
      </c>
      <c r="S219" t="s">
        <v>1614</v>
      </c>
    </row>
    <row r="220" spans="1:20" x14ac:dyDescent="0.3">
      <c r="A220" t="s">
        <v>1999</v>
      </c>
      <c r="B220" t="s">
        <v>2000</v>
      </c>
      <c r="C220" t="s">
        <v>2001</v>
      </c>
      <c r="D220" t="s">
        <v>1403</v>
      </c>
      <c r="E220" t="s">
        <v>1404</v>
      </c>
      <c r="F220" t="s">
        <v>901</v>
      </c>
      <c r="G220" t="s">
        <v>1405</v>
      </c>
      <c r="I220" t="s">
        <v>1406</v>
      </c>
      <c r="J220" t="s">
        <v>2000</v>
      </c>
      <c r="K220" t="s">
        <v>1407</v>
      </c>
      <c r="L220" t="s">
        <v>1411</v>
      </c>
      <c r="N220" t="s">
        <v>66</v>
      </c>
      <c r="O220" s="131">
        <v>10252139143</v>
      </c>
      <c r="Q220" s="127">
        <v>551137959291</v>
      </c>
      <c r="R220" t="s">
        <v>1411</v>
      </c>
      <c r="S220" t="s">
        <v>2001</v>
      </c>
      <c r="T220" s="131">
        <v>10252139143</v>
      </c>
    </row>
    <row r="221" spans="1:20" x14ac:dyDescent="0.3">
      <c r="A221" t="s">
        <v>2002</v>
      </c>
      <c r="B221" t="s">
        <v>2003</v>
      </c>
      <c r="C221" t="s">
        <v>2004</v>
      </c>
      <c r="D221" t="s">
        <v>1632</v>
      </c>
      <c r="E221" t="s">
        <v>1404</v>
      </c>
      <c r="F221" t="s">
        <v>901</v>
      </c>
      <c r="G221" t="s">
        <v>1405</v>
      </c>
      <c r="I221" t="s">
        <v>1406</v>
      </c>
      <c r="J221" t="s">
        <v>2003</v>
      </c>
      <c r="K221" t="s">
        <v>1407</v>
      </c>
      <c r="L221" t="s">
        <v>1411</v>
      </c>
      <c r="N221" t="s">
        <v>66</v>
      </c>
      <c r="O221" t="s">
        <v>2005</v>
      </c>
      <c r="Q221" s="127">
        <v>551137959292</v>
      </c>
      <c r="R221" t="s">
        <v>1411</v>
      </c>
      <c r="S221" t="s">
        <v>2004</v>
      </c>
      <c r="T221" t="s">
        <v>2005</v>
      </c>
    </row>
    <row r="222" spans="1:20" x14ac:dyDescent="0.3">
      <c r="A222" t="s">
        <v>2006</v>
      </c>
      <c r="B222" t="s">
        <v>2007</v>
      </c>
      <c r="C222" t="s">
        <v>1810</v>
      </c>
      <c r="D222" t="s">
        <v>1632</v>
      </c>
      <c r="E222" t="s">
        <v>1404</v>
      </c>
      <c r="F222" t="s">
        <v>901</v>
      </c>
      <c r="G222" t="s">
        <v>1405</v>
      </c>
      <c r="I222" t="s">
        <v>1406</v>
      </c>
      <c r="J222" t="s">
        <v>2007</v>
      </c>
      <c r="K222" t="s">
        <v>1407</v>
      </c>
      <c r="L222" t="s">
        <v>1411</v>
      </c>
      <c r="N222" t="s">
        <v>66</v>
      </c>
      <c r="O222" s="131">
        <v>10252140164</v>
      </c>
      <c r="Q222" s="127">
        <v>551137959293</v>
      </c>
      <c r="R222" t="s">
        <v>1411</v>
      </c>
      <c r="S222" t="s">
        <v>1810</v>
      </c>
      <c r="T222" s="131">
        <v>10252140164</v>
      </c>
    </row>
    <row r="223" spans="1:20" x14ac:dyDescent="0.3">
      <c r="A223" t="s">
        <v>2008</v>
      </c>
      <c r="B223" t="s">
        <v>2009</v>
      </c>
      <c r="C223" t="s">
        <v>984</v>
      </c>
      <c r="D223" t="s">
        <v>1403</v>
      </c>
      <c r="E223" t="s">
        <v>1404</v>
      </c>
      <c r="F223" t="s">
        <v>901</v>
      </c>
      <c r="G223" t="s">
        <v>1405</v>
      </c>
      <c r="I223" t="s">
        <v>1406</v>
      </c>
      <c r="J223" t="s">
        <v>2009</v>
      </c>
      <c r="K223" t="s">
        <v>1407</v>
      </c>
      <c r="L223" t="s">
        <v>1411</v>
      </c>
      <c r="N223" t="s">
        <v>66</v>
      </c>
      <c r="O223" s="131">
        <v>10252140166</v>
      </c>
      <c r="Q223" s="127">
        <v>551137959296</v>
      </c>
      <c r="R223" t="s">
        <v>1411</v>
      </c>
      <c r="S223" t="s">
        <v>984</v>
      </c>
      <c r="T223" s="131">
        <v>10252140166</v>
      </c>
    </row>
    <row r="224" spans="1:20" x14ac:dyDescent="0.3">
      <c r="A224" t="s">
        <v>2010</v>
      </c>
      <c r="B224" t="s">
        <v>2011</v>
      </c>
      <c r="C224" t="s">
        <v>937</v>
      </c>
      <c r="D224" t="s">
        <v>1403</v>
      </c>
      <c r="E224" t="s">
        <v>1404</v>
      </c>
      <c r="F224" t="s">
        <v>901</v>
      </c>
      <c r="G224" t="s">
        <v>1405</v>
      </c>
      <c r="I224" t="s">
        <v>1406</v>
      </c>
      <c r="J224" t="s">
        <v>2011</v>
      </c>
      <c r="K224" t="s">
        <v>1407</v>
      </c>
      <c r="L224" t="s">
        <v>1411</v>
      </c>
      <c r="N224" t="s">
        <v>83</v>
      </c>
      <c r="O224" t="s">
        <v>938</v>
      </c>
      <c r="Q224" s="127">
        <v>551137959301</v>
      </c>
      <c r="R224" t="s">
        <v>1411</v>
      </c>
      <c r="S224" t="s">
        <v>937</v>
      </c>
      <c r="T224" t="s">
        <v>938</v>
      </c>
    </row>
    <row r="225" spans="1:20" x14ac:dyDescent="0.3">
      <c r="A225" t="s">
        <v>2012</v>
      </c>
      <c r="B225" t="s">
        <v>2013</v>
      </c>
      <c r="C225" t="s">
        <v>2014</v>
      </c>
      <c r="D225" t="s">
        <v>1403</v>
      </c>
      <c r="E225" t="s">
        <v>1404</v>
      </c>
      <c r="F225" t="s">
        <v>901</v>
      </c>
      <c r="G225" t="s">
        <v>1405</v>
      </c>
      <c r="I225" t="s">
        <v>1406</v>
      </c>
      <c r="J225" t="s">
        <v>2013</v>
      </c>
      <c r="K225" t="s">
        <v>1407</v>
      </c>
      <c r="L225" t="s">
        <v>1411</v>
      </c>
      <c r="N225" t="s">
        <v>66</v>
      </c>
      <c r="O225" s="131">
        <v>10252141159</v>
      </c>
      <c r="Q225" s="127">
        <v>551137959304</v>
      </c>
      <c r="R225" t="s">
        <v>1411</v>
      </c>
      <c r="S225" t="s">
        <v>2014</v>
      </c>
      <c r="T225" s="131">
        <v>10252141159</v>
      </c>
    </row>
    <row r="226" spans="1:20" x14ac:dyDescent="0.3">
      <c r="A226" t="s">
        <v>2015</v>
      </c>
      <c r="B226" t="s">
        <v>2016</v>
      </c>
      <c r="C226" t="s">
        <v>2017</v>
      </c>
      <c r="D226" t="s">
        <v>1632</v>
      </c>
      <c r="E226" t="s">
        <v>1404</v>
      </c>
      <c r="F226" t="s">
        <v>901</v>
      </c>
      <c r="G226" t="s">
        <v>1405</v>
      </c>
      <c r="I226" t="s">
        <v>1406</v>
      </c>
      <c r="J226" t="s">
        <v>2016</v>
      </c>
      <c r="K226" t="s">
        <v>1407</v>
      </c>
      <c r="L226" t="s">
        <v>1411</v>
      </c>
      <c r="N226" t="s">
        <v>66</v>
      </c>
      <c r="O226" s="131">
        <v>10252140140</v>
      </c>
      <c r="Q226" s="127">
        <v>551137959307</v>
      </c>
      <c r="R226" t="s">
        <v>1411</v>
      </c>
      <c r="S226" t="s">
        <v>2017</v>
      </c>
      <c r="T226" s="131">
        <v>10252140140</v>
      </c>
    </row>
    <row r="227" spans="1:20" x14ac:dyDescent="0.3">
      <c r="A227" t="s">
        <v>2018</v>
      </c>
      <c r="B227" t="s">
        <v>2019</v>
      </c>
      <c r="C227" t="s">
        <v>2020</v>
      </c>
      <c r="D227" t="s">
        <v>1403</v>
      </c>
      <c r="E227" t="s">
        <v>1404</v>
      </c>
      <c r="F227" t="s">
        <v>901</v>
      </c>
      <c r="G227" t="s">
        <v>1405</v>
      </c>
      <c r="I227" t="s">
        <v>1406</v>
      </c>
      <c r="J227" t="s">
        <v>2019</v>
      </c>
      <c r="K227" t="s">
        <v>1407</v>
      </c>
      <c r="L227" t="s">
        <v>1411</v>
      </c>
      <c r="N227" t="s">
        <v>66</v>
      </c>
      <c r="O227" s="131">
        <v>10252139153</v>
      </c>
      <c r="Q227" s="127">
        <v>551137959311</v>
      </c>
      <c r="R227" t="s">
        <v>1411</v>
      </c>
      <c r="S227" t="s">
        <v>2020</v>
      </c>
      <c r="T227" s="131">
        <v>10252139153</v>
      </c>
    </row>
    <row r="228" spans="1:20" x14ac:dyDescent="0.3">
      <c r="A228" t="s">
        <v>2021</v>
      </c>
      <c r="B228" t="s">
        <v>2022</v>
      </c>
      <c r="C228" t="s">
        <v>2023</v>
      </c>
      <c r="D228" t="s">
        <v>1403</v>
      </c>
      <c r="E228" t="s">
        <v>1404</v>
      </c>
      <c r="F228" t="s">
        <v>901</v>
      </c>
      <c r="G228" t="s">
        <v>1405</v>
      </c>
      <c r="I228" t="s">
        <v>1406</v>
      </c>
      <c r="J228" t="s">
        <v>2022</v>
      </c>
      <c r="K228" t="s">
        <v>1407</v>
      </c>
      <c r="L228" t="s">
        <v>1411</v>
      </c>
      <c r="N228" t="s">
        <v>66</v>
      </c>
      <c r="Q228" s="127">
        <v>551137959313</v>
      </c>
      <c r="R228" t="s">
        <v>1411</v>
      </c>
      <c r="S228" t="s">
        <v>2023</v>
      </c>
    </row>
    <row r="229" spans="1:20" x14ac:dyDescent="0.3">
      <c r="A229" t="s">
        <v>2024</v>
      </c>
      <c r="B229" t="s">
        <v>2025</v>
      </c>
      <c r="C229" t="s">
        <v>955</v>
      </c>
      <c r="D229" t="s">
        <v>1632</v>
      </c>
      <c r="E229" t="s">
        <v>1404</v>
      </c>
      <c r="F229" t="s">
        <v>901</v>
      </c>
      <c r="G229" t="s">
        <v>1405</v>
      </c>
      <c r="I229" t="s">
        <v>1406</v>
      </c>
      <c r="J229" t="s">
        <v>2025</v>
      </c>
      <c r="K229" t="s">
        <v>1407</v>
      </c>
      <c r="L229" t="s">
        <v>1411</v>
      </c>
      <c r="N229" t="s">
        <v>66</v>
      </c>
      <c r="O229" s="131">
        <v>10252139159</v>
      </c>
      <c r="Q229" s="127">
        <v>551137959314</v>
      </c>
      <c r="R229" t="s">
        <v>1411</v>
      </c>
      <c r="S229" t="s">
        <v>955</v>
      </c>
      <c r="T229" s="131">
        <v>10252139159</v>
      </c>
    </row>
    <row r="230" spans="1:20" x14ac:dyDescent="0.3">
      <c r="A230" t="s">
        <v>2026</v>
      </c>
      <c r="B230" t="s">
        <v>2027</v>
      </c>
      <c r="C230" t="s">
        <v>1421</v>
      </c>
      <c r="D230" t="s">
        <v>1403</v>
      </c>
      <c r="E230" t="s">
        <v>1404</v>
      </c>
      <c r="F230" t="s">
        <v>901</v>
      </c>
      <c r="G230" t="s">
        <v>1405</v>
      </c>
      <c r="I230" t="s">
        <v>1406</v>
      </c>
      <c r="J230" t="s">
        <v>2027</v>
      </c>
      <c r="K230" t="s">
        <v>1407</v>
      </c>
      <c r="L230" t="s">
        <v>1414</v>
      </c>
      <c r="N230" t="s">
        <v>66</v>
      </c>
      <c r="O230" t="s">
        <v>2028</v>
      </c>
      <c r="Q230" s="127">
        <v>551137959315</v>
      </c>
      <c r="R230" t="s">
        <v>1414</v>
      </c>
      <c r="S230" t="s">
        <v>1421</v>
      </c>
      <c r="T230" t="s">
        <v>2028</v>
      </c>
    </row>
    <row r="231" spans="1:20" x14ac:dyDescent="0.3">
      <c r="A231" t="s">
        <v>2029</v>
      </c>
      <c r="B231" t="s">
        <v>2030</v>
      </c>
      <c r="C231">
        <v>7529320</v>
      </c>
      <c r="D231" t="s">
        <v>1403</v>
      </c>
      <c r="E231" t="s">
        <v>1404</v>
      </c>
      <c r="F231" t="s">
        <v>901</v>
      </c>
      <c r="G231" t="s">
        <v>1405</v>
      </c>
      <c r="I231" t="s">
        <v>1406</v>
      </c>
      <c r="J231" t="s">
        <v>2030</v>
      </c>
      <c r="K231" t="s">
        <v>1407</v>
      </c>
      <c r="L231" t="s">
        <v>1411</v>
      </c>
      <c r="N231" t="s">
        <v>66</v>
      </c>
      <c r="O231" s="131">
        <v>10252139201</v>
      </c>
      <c r="Q231" s="127">
        <v>551137959320</v>
      </c>
      <c r="R231" t="s">
        <v>1411</v>
      </c>
      <c r="S231">
        <v>7529320</v>
      </c>
      <c r="T231" s="131">
        <v>10252139201</v>
      </c>
    </row>
    <row r="232" spans="1:20" x14ac:dyDescent="0.3">
      <c r="A232" t="s">
        <v>2031</v>
      </c>
      <c r="B232" t="s">
        <v>2032</v>
      </c>
      <c r="C232" t="s">
        <v>911</v>
      </c>
      <c r="D232" t="s">
        <v>1403</v>
      </c>
      <c r="E232" t="s">
        <v>1404</v>
      </c>
      <c r="F232" t="s">
        <v>901</v>
      </c>
      <c r="G232" t="s">
        <v>1405</v>
      </c>
      <c r="I232" t="s">
        <v>1406</v>
      </c>
      <c r="J232" t="s">
        <v>2032</v>
      </c>
      <c r="K232" t="s">
        <v>1407</v>
      </c>
      <c r="L232" t="s">
        <v>1408</v>
      </c>
      <c r="N232" t="s">
        <v>66</v>
      </c>
      <c r="O232" s="131">
        <v>10252141124</v>
      </c>
      <c r="Q232" s="127">
        <v>551137959321</v>
      </c>
      <c r="R232" t="s">
        <v>1408</v>
      </c>
      <c r="S232" t="s">
        <v>911</v>
      </c>
      <c r="T232" s="131">
        <v>10252141124</v>
      </c>
    </row>
    <row r="233" spans="1:20" x14ac:dyDescent="0.3">
      <c r="A233" t="s">
        <v>2033</v>
      </c>
      <c r="B233" t="s">
        <v>2034</v>
      </c>
      <c r="C233" t="s">
        <v>908</v>
      </c>
      <c r="D233" t="s">
        <v>1403</v>
      </c>
      <c r="E233" t="s">
        <v>1404</v>
      </c>
      <c r="F233" t="s">
        <v>901</v>
      </c>
      <c r="G233" t="s">
        <v>1405</v>
      </c>
      <c r="I233" t="s">
        <v>1406</v>
      </c>
      <c r="J233" t="s">
        <v>2034</v>
      </c>
      <c r="K233" t="s">
        <v>1407</v>
      </c>
      <c r="L233" t="s">
        <v>1408</v>
      </c>
      <c r="N233" t="s">
        <v>66</v>
      </c>
      <c r="O233" s="131">
        <v>10252141141</v>
      </c>
      <c r="Q233" s="127">
        <v>551137959323</v>
      </c>
      <c r="R233" t="s">
        <v>1408</v>
      </c>
      <c r="S233" t="s">
        <v>908</v>
      </c>
      <c r="T233" s="131">
        <v>10252141141</v>
      </c>
    </row>
    <row r="234" spans="1:20" x14ac:dyDescent="0.3">
      <c r="A234" t="s">
        <v>2734</v>
      </c>
      <c r="B234" t="s">
        <v>2735</v>
      </c>
      <c r="C234" t="s">
        <v>2699</v>
      </c>
      <c r="D234" t="s">
        <v>1403</v>
      </c>
      <c r="E234" t="s">
        <v>1404</v>
      </c>
      <c r="F234" t="s">
        <v>901</v>
      </c>
      <c r="G234" t="s">
        <v>1405</v>
      </c>
      <c r="I234" t="s">
        <v>1406</v>
      </c>
      <c r="J234" t="s">
        <v>2735</v>
      </c>
      <c r="K234" t="s">
        <v>1407</v>
      </c>
      <c r="L234" t="s">
        <v>1411</v>
      </c>
      <c r="N234" t="s">
        <v>66</v>
      </c>
      <c r="O234" s="131">
        <v>10252140154</v>
      </c>
      <c r="Q234" s="127">
        <v>551137959324</v>
      </c>
      <c r="R234" t="s">
        <v>1411</v>
      </c>
      <c r="S234" t="s">
        <v>2699</v>
      </c>
      <c r="T234" s="131">
        <v>10252140154</v>
      </c>
    </row>
    <row r="235" spans="1:20" x14ac:dyDescent="0.3">
      <c r="A235" t="s">
        <v>2035</v>
      </c>
      <c r="B235" t="s">
        <v>2036</v>
      </c>
      <c r="C235" t="s">
        <v>2037</v>
      </c>
      <c r="D235" t="s">
        <v>1632</v>
      </c>
      <c r="E235" t="s">
        <v>1404</v>
      </c>
      <c r="F235" t="s">
        <v>901</v>
      </c>
      <c r="G235" t="s">
        <v>1405</v>
      </c>
      <c r="I235" t="s">
        <v>1406</v>
      </c>
      <c r="J235" t="s">
        <v>2036</v>
      </c>
      <c r="K235" t="s">
        <v>1407</v>
      </c>
      <c r="L235" t="s">
        <v>1411</v>
      </c>
      <c r="N235" t="s">
        <v>66</v>
      </c>
      <c r="O235" t="s">
        <v>2038</v>
      </c>
      <c r="Q235" s="127">
        <v>551137959325</v>
      </c>
      <c r="R235" t="s">
        <v>1411</v>
      </c>
      <c r="S235" t="s">
        <v>2037</v>
      </c>
      <c r="T235" t="s">
        <v>2038</v>
      </c>
    </row>
    <row r="236" spans="1:20" x14ac:dyDescent="0.3">
      <c r="A236" t="s">
        <v>2039</v>
      </c>
      <c r="B236" t="s">
        <v>2040</v>
      </c>
      <c r="C236" t="s">
        <v>2041</v>
      </c>
      <c r="D236" t="s">
        <v>1403</v>
      </c>
      <c r="E236" t="s">
        <v>1404</v>
      </c>
      <c r="F236" t="s">
        <v>901</v>
      </c>
      <c r="G236" t="s">
        <v>1405</v>
      </c>
      <c r="I236" t="s">
        <v>1406</v>
      </c>
      <c r="J236" t="s">
        <v>2040</v>
      </c>
      <c r="K236" t="s">
        <v>1407</v>
      </c>
      <c r="L236" t="s">
        <v>1411</v>
      </c>
      <c r="N236" t="s">
        <v>66</v>
      </c>
      <c r="O236" s="131">
        <v>10252141122</v>
      </c>
      <c r="Q236" s="127">
        <v>551137959327</v>
      </c>
      <c r="R236" t="s">
        <v>1411</v>
      </c>
      <c r="S236" t="s">
        <v>2041</v>
      </c>
      <c r="T236" s="131">
        <v>10252141122</v>
      </c>
    </row>
    <row r="237" spans="1:20" x14ac:dyDescent="0.3">
      <c r="A237" t="s">
        <v>2042</v>
      </c>
      <c r="B237" t="s">
        <v>2043</v>
      </c>
      <c r="C237" t="s">
        <v>992</v>
      </c>
      <c r="D237" t="s">
        <v>1403</v>
      </c>
      <c r="E237" t="s">
        <v>1404</v>
      </c>
      <c r="F237" t="s">
        <v>901</v>
      </c>
      <c r="G237" t="s">
        <v>1405</v>
      </c>
      <c r="I237" t="s">
        <v>1406</v>
      </c>
      <c r="J237" t="s">
        <v>2043</v>
      </c>
      <c r="K237" t="s">
        <v>1407</v>
      </c>
      <c r="L237" t="s">
        <v>1408</v>
      </c>
      <c r="N237" t="s">
        <v>66</v>
      </c>
      <c r="O237" t="s">
        <v>1021</v>
      </c>
      <c r="Q237" s="127">
        <v>551137959328</v>
      </c>
      <c r="R237" t="s">
        <v>1408</v>
      </c>
      <c r="S237" t="s">
        <v>992</v>
      </c>
      <c r="T237" t="s">
        <v>1021</v>
      </c>
    </row>
    <row r="238" spans="1:20" x14ac:dyDescent="0.3">
      <c r="A238" t="s">
        <v>2044</v>
      </c>
      <c r="B238" t="s">
        <v>2045</v>
      </c>
      <c r="C238" t="s">
        <v>2046</v>
      </c>
      <c r="D238" t="s">
        <v>1632</v>
      </c>
      <c r="E238" t="s">
        <v>1404</v>
      </c>
      <c r="F238" t="s">
        <v>901</v>
      </c>
      <c r="G238" t="s">
        <v>1405</v>
      </c>
      <c r="I238" t="s">
        <v>1406</v>
      </c>
      <c r="J238" t="s">
        <v>2045</v>
      </c>
      <c r="K238" t="s">
        <v>1407</v>
      </c>
      <c r="L238" t="s">
        <v>1411</v>
      </c>
      <c r="N238" t="s">
        <v>66</v>
      </c>
      <c r="O238" s="131">
        <v>10252140175</v>
      </c>
      <c r="Q238" s="127">
        <v>551137959332</v>
      </c>
      <c r="R238" t="s">
        <v>1411</v>
      </c>
      <c r="S238" t="s">
        <v>2046</v>
      </c>
      <c r="T238" s="131">
        <v>10252140175</v>
      </c>
    </row>
    <row r="239" spans="1:20" x14ac:dyDescent="0.3">
      <c r="A239" t="s">
        <v>2047</v>
      </c>
      <c r="B239" t="s">
        <v>2048</v>
      </c>
      <c r="C239" t="s">
        <v>948</v>
      </c>
      <c r="D239" t="s">
        <v>1632</v>
      </c>
      <c r="E239" t="s">
        <v>1404</v>
      </c>
      <c r="F239" t="s">
        <v>901</v>
      </c>
      <c r="G239" t="s">
        <v>1405</v>
      </c>
      <c r="I239" t="s">
        <v>1406</v>
      </c>
      <c r="J239" t="s">
        <v>2048</v>
      </c>
      <c r="K239" t="s">
        <v>1407</v>
      </c>
      <c r="L239" t="s">
        <v>1411</v>
      </c>
      <c r="N239" t="s">
        <v>66</v>
      </c>
      <c r="O239" t="s">
        <v>949</v>
      </c>
      <c r="Q239" s="127">
        <v>551137959337</v>
      </c>
      <c r="R239" t="s">
        <v>1411</v>
      </c>
      <c r="S239" t="s">
        <v>948</v>
      </c>
      <c r="T239" t="s">
        <v>949</v>
      </c>
    </row>
    <row r="240" spans="1:20" x14ac:dyDescent="0.3">
      <c r="A240" t="s">
        <v>2049</v>
      </c>
      <c r="B240" t="s">
        <v>2050</v>
      </c>
      <c r="C240" t="s">
        <v>2051</v>
      </c>
      <c r="D240" t="s">
        <v>1632</v>
      </c>
      <c r="E240" t="s">
        <v>1404</v>
      </c>
      <c r="F240" t="s">
        <v>901</v>
      </c>
      <c r="G240" t="s">
        <v>1405</v>
      </c>
      <c r="I240" t="s">
        <v>1406</v>
      </c>
      <c r="J240" t="s">
        <v>2050</v>
      </c>
      <c r="K240" t="s">
        <v>1407</v>
      </c>
      <c r="L240" t="s">
        <v>1411</v>
      </c>
      <c r="N240" t="s">
        <v>66</v>
      </c>
      <c r="O240" s="131">
        <v>10252140138</v>
      </c>
      <c r="Q240" s="127">
        <v>551137959340</v>
      </c>
      <c r="R240" t="s">
        <v>1411</v>
      </c>
      <c r="S240" t="s">
        <v>2051</v>
      </c>
      <c r="T240" s="131">
        <v>10252140138</v>
      </c>
    </row>
    <row r="241" spans="1:20" x14ac:dyDescent="0.3">
      <c r="A241" t="s">
        <v>2052</v>
      </c>
      <c r="B241" t="s">
        <v>2053</v>
      </c>
      <c r="C241" t="s">
        <v>2054</v>
      </c>
      <c r="D241" t="s">
        <v>1403</v>
      </c>
      <c r="E241" t="s">
        <v>1404</v>
      </c>
      <c r="F241" t="s">
        <v>901</v>
      </c>
      <c r="G241" t="s">
        <v>1405</v>
      </c>
      <c r="I241" t="s">
        <v>1406</v>
      </c>
      <c r="J241" t="s">
        <v>2053</v>
      </c>
      <c r="K241" t="s">
        <v>1407</v>
      </c>
      <c r="L241" t="s">
        <v>1408</v>
      </c>
      <c r="N241" t="s">
        <v>66</v>
      </c>
      <c r="O241" s="131">
        <v>10252141145</v>
      </c>
      <c r="Q241" s="127">
        <v>551137959343</v>
      </c>
      <c r="R241" t="s">
        <v>1408</v>
      </c>
      <c r="S241" t="s">
        <v>2054</v>
      </c>
      <c r="T241" s="131">
        <v>10252141145</v>
      </c>
    </row>
    <row r="242" spans="1:20" x14ac:dyDescent="0.3">
      <c r="A242" t="s">
        <v>2055</v>
      </c>
      <c r="B242" t="s">
        <v>2056</v>
      </c>
      <c r="C242" t="s">
        <v>956</v>
      </c>
      <c r="D242" t="s">
        <v>1403</v>
      </c>
      <c r="E242" t="s">
        <v>1404</v>
      </c>
      <c r="F242" t="s">
        <v>901</v>
      </c>
      <c r="G242" t="s">
        <v>1405</v>
      </c>
      <c r="I242" t="s">
        <v>1406</v>
      </c>
      <c r="J242" t="s">
        <v>2056</v>
      </c>
      <c r="K242" t="s">
        <v>1407</v>
      </c>
      <c r="L242" t="s">
        <v>1466</v>
      </c>
      <c r="N242" t="s">
        <v>66</v>
      </c>
      <c r="O242" t="s">
        <v>957</v>
      </c>
      <c r="Q242" s="127">
        <v>551137959353</v>
      </c>
      <c r="R242" t="s">
        <v>1466</v>
      </c>
      <c r="S242" t="s">
        <v>956</v>
      </c>
      <c r="T242" t="s">
        <v>957</v>
      </c>
    </row>
    <row r="243" spans="1:20" x14ac:dyDescent="0.3">
      <c r="A243" t="s">
        <v>2057</v>
      </c>
      <c r="B243" t="s">
        <v>2058</v>
      </c>
      <c r="C243" t="s">
        <v>922</v>
      </c>
      <c r="D243" t="s">
        <v>1403</v>
      </c>
      <c r="E243" t="s">
        <v>1404</v>
      </c>
      <c r="F243" t="s">
        <v>901</v>
      </c>
      <c r="G243" t="s">
        <v>1405</v>
      </c>
      <c r="I243" t="s">
        <v>1406</v>
      </c>
      <c r="J243" t="s">
        <v>2058</v>
      </c>
      <c r="K243" t="s">
        <v>1407</v>
      </c>
      <c r="L243" t="s">
        <v>1411</v>
      </c>
      <c r="N243" t="s">
        <v>66</v>
      </c>
      <c r="O243" t="s">
        <v>2059</v>
      </c>
      <c r="Q243" s="127">
        <v>551137959354</v>
      </c>
      <c r="R243" t="s">
        <v>1411</v>
      </c>
      <c r="S243" t="s">
        <v>922</v>
      </c>
      <c r="T243" t="s">
        <v>2059</v>
      </c>
    </row>
    <row r="244" spans="1:20" x14ac:dyDescent="0.3">
      <c r="A244" t="s">
        <v>2060</v>
      </c>
      <c r="B244" t="s">
        <v>2061</v>
      </c>
      <c r="C244" t="s">
        <v>2062</v>
      </c>
      <c r="D244" t="s">
        <v>1632</v>
      </c>
      <c r="E244" t="s">
        <v>1404</v>
      </c>
      <c r="F244" t="s">
        <v>901</v>
      </c>
      <c r="G244" t="s">
        <v>1405</v>
      </c>
      <c r="I244" t="s">
        <v>1406</v>
      </c>
      <c r="J244" t="s">
        <v>2061</v>
      </c>
      <c r="K244" t="s">
        <v>1407</v>
      </c>
      <c r="L244" t="s">
        <v>1411</v>
      </c>
      <c r="N244" t="s">
        <v>83</v>
      </c>
      <c r="O244" t="s">
        <v>2063</v>
      </c>
      <c r="Q244" s="127">
        <v>551137959356</v>
      </c>
      <c r="R244" t="s">
        <v>1411</v>
      </c>
      <c r="S244" t="s">
        <v>2062</v>
      </c>
      <c r="T244" t="s">
        <v>2063</v>
      </c>
    </row>
    <row r="245" spans="1:20" x14ac:dyDescent="0.3">
      <c r="A245" t="s">
        <v>2064</v>
      </c>
      <c r="B245" t="s">
        <v>2065</v>
      </c>
      <c r="C245" t="s">
        <v>2066</v>
      </c>
      <c r="D245" t="s">
        <v>1632</v>
      </c>
      <c r="E245" t="s">
        <v>1404</v>
      </c>
      <c r="F245" t="s">
        <v>901</v>
      </c>
      <c r="G245" t="s">
        <v>1405</v>
      </c>
      <c r="I245" t="s">
        <v>1406</v>
      </c>
      <c r="J245" t="s">
        <v>2065</v>
      </c>
      <c r="K245" t="s">
        <v>1407</v>
      </c>
      <c r="L245" t="s">
        <v>1411</v>
      </c>
      <c r="N245" t="s">
        <v>66</v>
      </c>
      <c r="O245" t="s">
        <v>2067</v>
      </c>
      <c r="Q245" s="127">
        <v>551137959363</v>
      </c>
      <c r="R245" t="s">
        <v>1411</v>
      </c>
      <c r="S245" t="s">
        <v>2066</v>
      </c>
      <c r="T245" t="s">
        <v>2067</v>
      </c>
    </row>
    <row r="246" spans="1:20" x14ac:dyDescent="0.3">
      <c r="A246" t="s">
        <v>2068</v>
      </c>
      <c r="B246" t="s">
        <v>2069</v>
      </c>
      <c r="C246" t="s">
        <v>1022</v>
      </c>
      <c r="D246" t="s">
        <v>1403</v>
      </c>
      <c r="E246" t="s">
        <v>1404</v>
      </c>
      <c r="F246" t="s">
        <v>901</v>
      </c>
      <c r="G246" t="s">
        <v>1405</v>
      </c>
      <c r="I246" t="s">
        <v>1406</v>
      </c>
      <c r="J246" t="s">
        <v>2069</v>
      </c>
      <c r="K246" t="s">
        <v>1407</v>
      </c>
      <c r="L246" t="s">
        <v>1408</v>
      </c>
      <c r="N246" t="s">
        <v>66</v>
      </c>
      <c r="O246" s="131">
        <v>10252141126</v>
      </c>
      <c r="Q246" s="127">
        <v>551137959368</v>
      </c>
      <c r="R246" t="s">
        <v>1408</v>
      </c>
      <c r="S246" t="s">
        <v>1022</v>
      </c>
      <c r="T246" s="131">
        <v>10252141126</v>
      </c>
    </row>
    <row r="247" spans="1:20" x14ac:dyDescent="0.3">
      <c r="A247" t="s">
        <v>2070</v>
      </c>
      <c r="B247" t="s">
        <v>2071</v>
      </c>
      <c r="C247" t="s">
        <v>925</v>
      </c>
      <c r="D247" t="s">
        <v>1403</v>
      </c>
      <c r="E247" t="s">
        <v>1404</v>
      </c>
      <c r="F247" t="s">
        <v>901</v>
      </c>
      <c r="G247" t="s">
        <v>1405</v>
      </c>
      <c r="I247" t="s">
        <v>1406</v>
      </c>
      <c r="J247" t="s">
        <v>2071</v>
      </c>
      <c r="K247" t="s">
        <v>1407</v>
      </c>
      <c r="L247" t="s">
        <v>1411</v>
      </c>
      <c r="N247" t="s">
        <v>66</v>
      </c>
      <c r="O247" t="s">
        <v>926</v>
      </c>
      <c r="Q247" s="127">
        <v>551137959373</v>
      </c>
      <c r="R247" t="s">
        <v>1411</v>
      </c>
      <c r="S247" t="s">
        <v>925</v>
      </c>
      <c r="T247" t="s">
        <v>926</v>
      </c>
    </row>
    <row r="248" spans="1:20" x14ac:dyDescent="0.3">
      <c r="A248" t="s">
        <v>2072</v>
      </c>
      <c r="B248" t="s">
        <v>2073</v>
      </c>
      <c r="C248" t="s">
        <v>930</v>
      </c>
      <c r="D248" t="s">
        <v>1632</v>
      </c>
      <c r="E248" t="s">
        <v>1404</v>
      </c>
      <c r="F248" t="s">
        <v>901</v>
      </c>
      <c r="G248" t="s">
        <v>1405</v>
      </c>
      <c r="I248" t="s">
        <v>1406</v>
      </c>
      <c r="J248" t="s">
        <v>2073</v>
      </c>
      <c r="K248" t="s">
        <v>1407</v>
      </c>
      <c r="L248" t="s">
        <v>1414</v>
      </c>
      <c r="N248" t="s">
        <v>66</v>
      </c>
      <c r="O248" t="s">
        <v>931</v>
      </c>
      <c r="Q248" s="127">
        <v>551137959374</v>
      </c>
      <c r="R248" t="s">
        <v>1414</v>
      </c>
      <c r="S248" t="s">
        <v>930</v>
      </c>
      <c r="T248" t="s">
        <v>931</v>
      </c>
    </row>
    <row r="249" spans="1:20" x14ac:dyDescent="0.3">
      <c r="A249" t="s">
        <v>2074</v>
      </c>
      <c r="B249" t="s">
        <v>2075</v>
      </c>
      <c r="C249" t="s">
        <v>2076</v>
      </c>
      <c r="D249" t="s">
        <v>1632</v>
      </c>
      <c r="E249" t="s">
        <v>1404</v>
      </c>
      <c r="F249" t="s">
        <v>901</v>
      </c>
      <c r="G249" t="s">
        <v>1405</v>
      </c>
      <c r="I249" t="s">
        <v>1406</v>
      </c>
      <c r="J249" t="s">
        <v>2075</v>
      </c>
      <c r="K249" t="s">
        <v>1407</v>
      </c>
      <c r="L249" t="s">
        <v>1411</v>
      </c>
      <c r="N249" t="s">
        <v>66</v>
      </c>
      <c r="O249" t="s">
        <v>2077</v>
      </c>
      <c r="Q249" s="127">
        <v>551137959380</v>
      </c>
      <c r="R249" t="s">
        <v>1411</v>
      </c>
      <c r="S249" t="s">
        <v>2076</v>
      </c>
      <c r="T249" t="s">
        <v>2077</v>
      </c>
    </row>
    <row r="250" spans="1:20" x14ac:dyDescent="0.3">
      <c r="A250" t="s">
        <v>2078</v>
      </c>
      <c r="B250" t="s">
        <v>2079</v>
      </c>
      <c r="C250" t="s">
        <v>2080</v>
      </c>
      <c r="D250" t="s">
        <v>1403</v>
      </c>
      <c r="E250" t="s">
        <v>1404</v>
      </c>
      <c r="F250" t="s">
        <v>901</v>
      </c>
      <c r="G250" t="s">
        <v>1405</v>
      </c>
      <c r="I250" t="s">
        <v>1406</v>
      </c>
      <c r="J250" t="s">
        <v>2079</v>
      </c>
      <c r="K250" t="s">
        <v>1407</v>
      </c>
      <c r="L250" t="s">
        <v>1411</v>
      </c>
      <c r="N250" t="s">
        <v>66</v>
      </c>
      <c r="O250" t="s">
        <v>2081</v>
      </c>
      <c r="Q250" s="127">
        <v>551137959382</v>
      </c>
      <c r="R250" t="s">
        <v>1411</v>
      </c>
      <c r="S250" t="s">
        <v>2080</v>
      </c>
      <c r="T250" t="s">
        <v>2081</v>
      </c>
    </row>
    <row r="251" spans="1:20" x14ac:dyDescent="0.3">
      <c r="A251" t="s">
        <v>2082</v>
      </c>
      <c r="B251" t="s">
        <v>2083</v>
      </c>
      <c r="C251" t="s">
        <v>1001</v>
      </c>
      <c r="D251" t="s">
        <v>1403</v>
      </c>
      <c r="E251" t="s">
        <v>1404</v>
      </c>
      <c r="F251" t="s">
        <v>901</v>
      </c>
      <c r="G251" t="s">
        <v>1405</v>
      </c>
      <c r="I251" t="s">
        <v>1406</v>
      </c>
      <c r="J251" t="s">
        <v>2083</v>
      </c>
      <c r="K251" t="s">
        <v>1407</v>
      </c>
      <c r="L251" t="s">
        <v>1408</v>
      </c>
      <c r="N251" t="s">
        <v>66</v>
      </c>
      <c r="O251" t="s">
        <v>1002</v>
      </c>
      <c r="Q251" s="127">
        <v>551137959383</v>
      </c>
      <c r="R251" t="s">
        <v>1408</v>
      </c>
      <c r="S251" t="s">
        <v>1001</v>
      </c>
      <c r="T251" t="s">
        <v>1002</v>
      </c>
    </row>
    <row r="252" spans="1:20" x14ac:dyDescent="0.3">
      <c r="A252" t="s">
        <v>2084</v>
      </c>
      <c r="B252" t="s">
        <v>2085</v>
      </c>
      <c r="C252" t="s">
        <v>2086</v>
      </c>
      <c r="D252" t="s">
        <v>1403</v>
      </c>
      <c r="E252" t="s">
        <v>1404</v>
      </c>
      <c r="F252" t="s">
        <v>901</v>
      </c>
      <c r="G252" t="s">
        <v>1405</v>
      </c>
      <c r="I252" t="s">
        <v>1406</v>
      </c>
      <c r="J252" t="s">
        <v>2085</v>
      </c>
      <c r="K252" t="s">
        <v>1407</v>
      </c>
      <c r="L252" t="s">
        <v>1414</v>
      </c>
      <c r="N252" t="s">
        <v>66</v>
      </c>
      <c r="O252" s="131">
        <v>10252141184</v>
      </c>
      <c r="Q252" s="127">
        <v>551137959384</v>
      </c>
      <c r="R252" t="s">
        <v>1414</v>
      </c>
      <c r="S252" t="s">
        <v>2086</v>
      </c>
      <c r="T252" s="131">
        <v>10252141184</v>
      </c>
    </row>
    <row r="253" spans="1:20" x14ac:dyDescent="0.3">
      <c r="A253" t="s">
        <v>2087</v>
      </c>
      <c r="B253" t="s">
        <v>2088</v>
      </c>
      <c r="C253" t="s">
        <v>1015</v>
      </c>
      <c r="D253" t="s">
        <v>1403</v>
      </c>
      <c r="E253" t="s">
        <v>1404</v>
      </c>
      <c r="F253" t="s">
        <v>901</v>
      </c>
      <c r="G253" t="s">
        <v>1405</v>
      </c>
      <c r="I253" t="s">
        <v>1406</v>
      </c>
      <c r="J253" t="s">
        <v>2088</v>
      </c>
      <c r="K253" t="s">
        <v>1407</v>
      </c>
      <c r="L253" t="s">
        <v>1414</v>
      </c>
      <c r="N253" t="s">
        <v>66</v>
      </c>
      <c r="O253" t="s">
        <v>1016</v>
      </c>
      <c r="Q253" s="127">
        <v>551137959385</v>
      </c>
      <c r="R253" t="s">
        <v>1414</v>
      </c>
      <c r="S253" t="s">
        <v>1015</v>
      </c>
      <c r="T253" t="s">
        <v>1016</v>
      </c>
    </row>
    <row r="254" spans="1:20" x14ac:dyDescent="0.3">
      <c r="A254" t="s">
        <v>2089</v>
      </c>
      <c r="B254" t="s">
        <v>2090</v>
      </c>
      <c r="C254" t="s">
        <v>1047</v>
      </c>
      <c r="D254" t="s">
        <v>1403</v>
      </c>
      <c r="E254" t="s">
        <v>1404</v>
      </c>
      <c r="F254" t="s">
        <v>901</v>
      </c>
      <c r="G254" t="s">
        <v>1405</v>
      </c>
      <c r="I254" t="s">
        <v>1406</v>
      </c>
      <c r="J254" t="s">
        <v>2090</v>
      </c>
      <c r="K254" t="s">
        <v>1407</v>
      </c>
      <c r="L254" t="s">
        <v>1411</v>
      </c>
      <c r="N254" t="s">
        <v>83</v>
      </c>
      <c r="O254" t="s">
        <v>1048</v>
      </c>
      <c r="Q254" s="127">
        <v>551137959386</v>
      </c>
      <c r="R254" t="s">
        <v>1411</v>
      </c>
      <c r="S254" t="s">
        <v>1047</v>
      </c>
      <c r="T254" t="s">
        <v>1048</v>
      </c>
    </row>
    <row r="255" spans="1:20" x14ac:dyDescent="0.3">
      <c r="A255" t="s">
        <v>2091</v>
      </c>
      <c r="B255" t="s">
        <v>2092</v>
      </c>
      <c r="C255" t="s">
        <v>1484</v>
      </c>
      <c r="D255" t="s">
        <v>1632</v>
      </c>
      <c r="E255" t="s">
        <v>1404</v>
      </c>
      <c r="F255" t="s">
        <v>901</v>
      </c>
      <c r="G255" t="s">
        <v>1405</v>
      </c>
      <c r="I255" t="s">
        <v>1406</v>
      </c>
      <c r="J255" t="s">
        <v>2092</v>
      </c>
      <c r="K255" t="s">
        <v>1407</v>
      </c>
      <c r="L255" t="s">
        <v>1411</v>
      </c>
      <c r="N255" t="s">
        <v>66</v>
      </c>
      <c r="O255" s="131">
        <v>10252140142</v>
      </c>
      <c r="Q255" s="127">
        <v>551137959387</v>
      </c>
      <c r="R255" t="s">
        <v>1411</v>
      </c>
      <c r="S255" t="s">
        <v>1484</v>
      </c>
      <c r="T255" s="131">
        <v>10252140142</v>
      </c>
    </row>
    <row r="256" spans="1:20" x14ac:dyDescent="0.3">
      <c r="A256" t="s">
        <v>2093</v>
      </c>
      <c r="B256" t="s">
        <v>2094</v>
      </c>
      <c r="C256" t="s">
        <v>2095</v>
      </c>
      <c r="D256" t="s">
        <v>1403</v>
      </c>
      <c r="E256" t="s">
        <v>1404</v>
      </c>
      <c r="F256" t="s">
        <v>901</v>
      </c>
      <c r="G256" t="s">
        <v>1405</v>
      </c>
      <c r="I256" t="s">
        <v>1406</v>
      </c>
      <c r="J256" t="s">
        <v>2094</v>
      </c>
      <c r="K256" t="s">
        <v>1407</v>
      </c>
      <c r="L256" t="s">
        <v>1411</v>
      </c>
      <c r="N256" t="s">
        <v>66</v>
      </c>
      <c r="O256" t="s">
        <v>2096</v>
      </c>
      <c r="Q256" s="127">
        <v>551137959389</v>
      </c>
      <c r="R256" t="s">
        <v>1411</v>
      </c>
      <c r="S256" t="s">
        <v>2095</v>
      </c>
      <c r="T256" t="s">
        <v>2096</v>
      </c>
    </row>
    <row r="257" spans="1:20" x14ac:dyDescent="0.3">
      <c r="A257" t="s">
        <v>2097</v>
      </c>
      <c r="B257" t="s">
        <v>2098</v>
      </c>
      <c r="C257" t="s">
        <v>1000</v>
      </c>
      <c r="D257" t="s">
        <v>1403</v>
      </c>
      <c r="E257" t="s">
        <v>1404</v>
      </c>
      <c r="F257" t="s">
        <v>901</v>
      </c>
      <c r="G257" t="s">
        <v>1405</v>
      </c>
      <c r="I257" t="s">
        <v>1406</v>
      </c>
      <c r="J257" t="s">
        <v>2098</v>
      </c>
      <c r="K257" t="s">
        <v>1407</v>
      </c>
      <c r="L257" t="s">
        <v>1408</v>
      </c>
      <c r="N257" t="s">
        <v>66</v>
      </c>
      <c r="O257" t="s">
        <v>1018</v>
      </c>
      <c r="Q257" s="127">
        <v>551137959390</v>
      </c>
      <c r="R257" t="s">
        <v>1408</v>
      </c>
      <c r="S257" t="s">
        <v>1000</v>
      </c>
      <c r="T257" t="s">
        <v>1018</v>
      </c>
    </row>
    <row r="258" spans="1:20" x14ac:dyDescent="0.3">
      <c r="A258" t="s">
        <v>2099</v>
      </c>
      <c r="B258" t="s">
        <v>2100</v>
      </c>
      <c r="C258" t="s">
        <v>919</v>
      </c>
      <c r="D258" t="s">
        <v>1403</v>
      </c>
      <c r="E258" t="s">
        <v>1404</v>
      </c>
      <c r="F258" t="s">
        <v>901</v>
      </c>
      <c r="G258" t="s">
        <v>1405</v>
      </c>
      <c r="I258" t="s">
        <v>1406</v>
      </c>
      <c r="J258" t="s">
        <v>2100</v>
      </c>
      <c r="K258" t="s">
        <v>1407</v>
      </c>
      <c r="L258" t="s">
        <v>1414</v>
      </c>
      <c r="N258" t="s">
        <v>66</v>
      </c>
      <c r="O258" t="s">
        <v>2103</v>
      </c>
      <c r="Q258" s="127">
        <v>551137959391</v>
      </c>
      <c r="R258" t="s">
        <v>1414</v>
      </c>
      <c r="S258" t="s">
        <v>919</v>
      </c>
      <c r="T258" t="s">
        <v>2103</v>
      </c>
    </row>
    <row r="259" spans="1:20" x14ac:dyDescent="0.3">
      <c r="A259" t="s">
        <v>2101</v>
      </c>
      <c r="B259" t="s">
        <v>2102</v>
      </c>
      <c r="C259" t="s">
        <v>1677</v>
      </c>
      <c r="D259" t="s">
        <v>1403</v>
      </c>
      <c r="E259" t="s">
        <v>1404</v>
      </c>
      <c r="F259" t="s">
        <v>901</v>
      </c>
      <c r="G259" t="s">
        <v>1405</v>
      </c>
      <c r="I259" t="s">
        <v>1406</v>
      </c>
      <c r="J259" t="s">
        <v>2102</v>
      </c>
      <c r="K259" t="s">
        <v>1407</v>
      </c>
      <c r="L259" t="s">
        <v>1414</v>
      </c>
      <c r="N259" t="s">
        <v>66</v>
      </c>
      <c r="O259" s="131">
        <v>10252141173</v>
      </c>
      <c r="Q259" s="127">
        <v>551137959394</v>
      </c>
      <c r="R259" t="s">
        <v>1414</v>
      </c>
      <c r="S259" t="s">
        <v>1677</v>
      </c>
      <c r="T259" s="131">
        <v>10252141173</v>
      </c>
    </row>
    <row r="260" spans="1:20" x14ac:dyDescent="0.3">
      <c r="A260" t="s">
        <v>2104</v>
      </c>
      <c r="B260" t="s">
        <v>2105</v>
      </c>
      <c r="C260" t="s">
        <v>1898</v>
      </c>
      <c r="D260" t="s">
        <v>1403</v>
      </c>
      <c r="E260" t="s">
        <v>1404</v>
      </c>
      <c r="F260" t="s">
        <v>901</v>
      </c>
      <c r="G260" t="s">
        <v>1405</v>
      </c>
      <c r="I260" t="s">
        <v>1406</v>
      </c>
      <c r="J260" t="s">
        <v>2105</v>
      </c>
      <c r="K260" t="s">
        <v>1407</v>
      </c>
      <c r="L260" t="s">
        <v>1414</v>
      </c>
      <c r="N260" t="s">
        <v>66</v>
      </c>
      <c r="O260" s="131">
        <v>10252141130</v>
      </c>
      <c r="Q260" s="127">
        <v>551137959396</v>
      </c>
      <c r="R260" t="s">
        <v>1414</v>
      </c>
      <c r="S260" t="s">
        <v>1898</v>
      </c>
      <c r="T260" s="131">
        <v>10252141130</v>
      </c>
    </row>
    <row r="261" spans="1:20" x14ac:dyDescent="0.3">
      <c r="A261" t="s">
        <v>2106</v>
      </c>
      <c r="B261" t="s">
        <v>2107</v>
      </c>
      <c r="C261" t="s">
        <v>2108</v>
      </c>
      <c r="D261" t="s">
        <v>1632</v>
      </c>
      <c r="E261" t="s">
        <v>1404</v>
      </c>
      <c r="F261" t="s">
        <v>901</v>
      </c>
      <c r="G261" t="s">
        <v>1405</v>
      </c>
      <c r="I261" t="s">
        <v>1406</v>
      </c>
      <c r="J261" t="s">
        <v>2107</v>
      </c>
      <c r="K261" t="s">
        <v>1407</v>
      </c>
      <c r="L261" t="s">
        <v>1411</v>
      </c>
      <c r="N261" t="s">
        <v>66</v>
      </c>
      <c r="O261" t="s">
        <v>2109</v>
      </c>
      <c r="Q261" s="127">
        <v>551137959401</v>
      </c>
      <c r="R261" t="s">
        <v>1411</v>
      </c>
      <c r="S261" t="s">
        <v>2108</v>
      </c>
      <c r="T261" t="s">
        <v>2109</v>
      </c>
    </row>
    <row r="262" spans="1:20" x14ac:dyDescent="0.3">
      <c r="A262" t="s">
        <v>2110</v>
      </c>
      <c r="B262" t="s">
        <v>2111</v>
      </c>
      <c r="C262" t="s">
        <v>2112</v>
      </c>
      <c r="D262" t="s">
        <v>1632</v>
      </c>
      <c r="E262" t="s">
        <v>1404</v>
      </c>
      <c r="F262" t="s">
        <v>901</v>
      </c>
      <c r="G262" t="s">
        <v>1405</v>
      </c>
      <c r="I262" t="s">
        <v>1406</v>
      </c>
      <c r="J262" t="s">
        <v>2111</v>
      </c>
      <c r="K262" t="s">
        <v>1407</v>
      </c>
      <c r="L262" t="s">
        <v>1411</v>
      </c>
      <c r="N262" t="s">
        <v>66</v>
      </c>
      <c r="Q262" s="127">
        <v>551137959406</v>
      </c>
      <c r="R262" t="s">
        <v>1411</v>
      </c>
      <c r="S262" t="s">
        <v>2112</v>
      </c>
    </row>
    <row r="263" spans="1:20" x14ac:dyDescent="0.3">
      <c r="A263" t="s">
        <v>2113</v>
      </c>
      <c r="B263" t="s">
        <v>2114</v>
      </c>
      <c r="C263" t="s">
        <v>2115</v>
      </c>
      <c r="D263" t="s">
        <v>1403</v>
      </c>
      <c r="E263" t="s">
        <v>1404</v>
      </c>
      <c r="F263" t="s">
        <v>901</v>
      </c>
      <c r="G263" t="s">
        <v>1405</v>
      </c>
      <c r="I263" t="s">
        <v>1406</v>
      </c>
      <c r="J263" t="s">
        <v>2114</v>
      </c>
      <c r="K263" t="s">
        <v>1407</v>
      </c>
      <c r="L263" t="s">
        <v>1408</v>
      </c>
      <c r="N263" t="s">
        <v>66</v>
      </c>
      <c r="O263" t="s">
        <v>2116</v>
      </c>
      <c r="Q263" s="127">
        <v>551137959407</v>
      </c>
      <c r="R263" t="s">
        <v>1408</v>
      </c>
      <c r="S263" t="s">
        <v>2115</v>
      </c>
      <c r="T263" t="s">
        <v>2116</v>
      </c>
    </row>
    <row r="264" spans="1:20" x14ac:dyDescent="0.3">
      <c r="A264" t="s">
        <v>2117</v>
      </c>
      <c r="B264" t="s">
        <v>2118</v>
      </c>
      <c r="C264" t="s">
        <v>2119</v>
      </c>
      <c r="D264" t="s">
        <v>1403</v>
      </c>
      <c r="E264" t="s">
        <v>1404</v>
      </c>
      <c r="F264" t="s">
        <v>901</v>
      </c>
      <c r="G264" t="s">
        <v>1405</v>
      </c>
      <c r="I264" t="s">
        <v>1406</v>
      </c>
      <c r="J264" t="s">
        <v>2118</v>
      </c>
      <c r="K264" t="s">
        <v>1407</v>
      </c>
      <c r="L264" t="s">
        <v>1414</v>
      </c>
      <c r="N264" t="s">
        <v>66</v>
      </c>
      <c r="Q264" s="127">
        <v>551137959408</v>
      </c>
      <c r="R264" t="s">
        <v>1414</v>
      </c>
      <c r="S264" t="s">
        <v>2119</v>
      </c>
    </row>
    <row r="265" spans="1:20" x14ac:dyDescent="0.3">
      <c r="A265" t="s">
        <v>2120</v>
      </c>
      <c r="B265" t="s">
        <v>2121</v>
      </c>
      <c r="C265" t="s">
        <v>2122</v>
      </c>
      <c r="D265" t="s">
        <v>1632</v>
      </c>
      <c r="E265" t="s">
        <v>1404</v>
      </c>
      <c r="F265" t="s">
        <v>901</v>
      </c>
      <c r="G265" t="s">
        <v>1405</v>
      </c>
      <c r="I265" t="s">
        <v>1406</v>
      </c>
      <c r="J265" t="s">
        <v>2121</v>
      </c>
      <c r="K265" t="s">
        <v>1407</v>
      </c>
      <c r="L265" t="s">
        <v>1411</v>
      </c>
      <c r="N265" t="s">
        <v>66</v>
      </c>
      <c r="O265" t="s">
        <v>2123</v>
      </c>
      <c r="Q265" s="127">
        <v>551137959414</v>
      </c>
      <c r="R265" t="s">
        <v>1411</v>
      </c>
      <c r="S265" t="s">
        <v>2122</v>
      </c>
      <c r="T265" t="s">
        <v>2123</v>
      </c>
    </row>
    <row r="266" spans="1:20" x14ac:dyDescent="0.3">
      <c r="A266" t="s">
        <v>2124</v>
      </c>
      <c r="B266" t="s">
        <v>2125</v>
      </c>
      <c r="C266" t="s">
        <v>2126</v>
      </c>
      <c r="D266" t="s">
        <v>1632</v>
      </c>
      <c r="E266" t="s">
        <v>1404</v>
      </c>
      <c r="F266" t="s">
        <v>901</v>
      </c>
      <c r="G266" t="s">
        <v>1405</v>
      </c>
      <c r="I266" t="s">
        <v>1406</v>
      </c>
      <c r="J266" t="s">
        <v>2125</v>
      </c>
      <c r="K266" t="s">
        <v>1407</v>
      </c>
      <c r="L266" t="s">
        <v>1411</v>
      </c>
      <c r="N266" t="s">
        <v>66</v>
      </c>
      <c r="O266" t="s">
        <v>2127</v>
      </c>
      <c r="Q266" s="127">
        <v>551137959415</v>
      </c>
      <c r="R266" t="s">
        <v>1411</v>
      </c>
      <c r="S266" t="s">
        <v>2126</v>
      </c>
      <c r="T266" t="s">
        <v>2127</v>
      </c>
    </row>
    <row r="267" spans="1:20" x14ac:dyDescent="0.3">
      <c r="A267" t="s">
        <v>2128</v>
      </c>
      <c r="B267" t="s">
        <v>2129</v>
      </c>
      <c r="C267" t="s">
        <v>918</v>
      </c>
      <c r="D267" t="s">
        <v>1403</v>
      </c>
      <c r="E267" t="s">
        <v>1404</v>
      </c>
      <c r="F267" t="s">
        <v>901</v>
      </c>
      <c r="G267" t="s">
        <v>1405</v>
      </c>
      <c r="I267" t="s">
        <v>1406</v>
      </c>
      <c r="J267" t="s">
        <v>2129</v>
      </c>
      <c r="K267" t="s">
        <v>1407</v>
      </c>
      <c r="L267" t="s">
        <v>1411</v>
      </c>
      <c r="N267" t="s">
        <v>66</v>
      </c>
      <c r="O267" s="131">
        <v>10252141174</v>
      </c>
      <c r="Q267" s="127">
        <v>551137959418</v>
      </c>
      <c r="R267" t="s">
        <v>1411</v>
      </c>
      <c r="S267" t="s">
        <v>918</v>
      </c>
      <c r="T267" s="131">
        <v>10252141174</v>
      </c>
    </row>
    <row r="268" spans="1:20" x14ac:dyDescent="0.3">
      <c r="A268" t="s">
        <v>2130</v>
      </c>
      <c r="B268" t="s">
        <v>2131</v>
      </c>
      <c r="C268" t="s">
        <v>2132</v>
      </c>
      <c r="D268" t="s">
        <v>1403</v>
      </c>
      <c r="E268" t="s">
        <v>1404</v>
      </c>
      <c r="F268" t="s">
        <v>901</v>
      </c>
      <c r="G268" t="s">
        <v>1405</v>
      </c>
      <c r="I268" t="s">
        <v>1406</v>
      </c>
      <c r="J268" t="s">
        <v>2131</v>
      </c>
      <c r="K268" t="s">
        <v>1407</v>
      </c>
      <c r="L268" t="s">
        <v>1414</v>
      </c>
      <c r="N268" t="s">
        <v>66</v>
      </c>
      <c r="O268" s="131">
        <v>10252141182</v>
      </c>
      <c r="Q268" s="127">
        <v>551137959421</v>
      </c>
      <c r="R268" t="s">
        <v>1414</v>
      </c>
      <c r="S268" t="s">
        <v>2132</v>
      </c>
      <c r="T268" s="131">
        <v>10252141182</v>
      </c>
    </row>
    <row r="269" spans="1:20" x14ac:dyDescent="0.3">
      <c r="A269" t="s">
        <v>2133</v>
      </c>
      <c r="B269" t="s">
        <v>2134</v>
      </c>
      <c r="C269" t="s">
        <v>2135</v>
      </c>
      <c r="D269" t="s">
        <v>1403</v>
      </c>
      <c r="E269" t="s">
        <v>1404</v>
      </c>
      <c r="F269" t="s">
        <v>901</v>
      </c>
      <c r="G269" t="s">
        <v>1405</v>
      </c>
      <c r="I269" t="s">
        <v>1406</v>
      </c>
      <c r="J269" t="s">
        <v>2134</v>
      </c>
      <c r="K269" t="s">
        <v>1407</v>
      </c>
      <c r="L269" t="s">
        <v>1414</v>
      </c>
      <c r="N269" t="s">
        <v>66</v>
      </c>
      <c r="O269" t="s">
        <v>2136</v>
      </c>
      <c r="Q269" s="127">
        <v>551137959422</v>
      </c>
      <c r="R269" t="s">
        <v>1414</v>
      </c>
      <c r="S269" t="s">
        <v>2135</v>
      </c>
      <c r="T269" t="s">
        <v>2136</v>
      </c>
    </row>
    <row r="270" spans="1:20" x14ac:dyDescent="0.3">
      <c r="A270" t="s">
        <v>2137</v>
      </c>
      <c r="B270" t="s">
        <v>2138</v>
      </c>
      <c r="C270" t="s">
        <v>2139</v>
      </c>
      <c r="D270" t="s">
        <v>1403</v>
      </c>
      <c r="E270" t="s">
        <v>1404</v>
      </c>
      <c r="F270" t="s">
        <v>901</v>
      </c>
      <c r="G270" t="s">
        <v>1405</v>
      </c>
      <c r="I270" t="s">
        <v>1406</v>
      </c>
      <c r="J270" t="s">
        <v>2138</v>
      </c>
      <c r="K270" t="s">
        <v>1407</v>
      </c>
      <c r="L270" t="s">
        <v>1414</v>
      </c>
      <c r="N270" t="s">
        <v>66</v>
      </c>
      <c r="O270" t="s">
        <v>2140</v>
      </c>
      <c r="Q270" s="127">
        <v>551137959426</v>
      </c>
      <c r="R270" t="s">
        <v>1414</v>
      </c>
      <c r="S270" t="s">
        <v>2139</v>
      </c>
      <c r="T270" t="s">
        <v>2140</v>
      </c>
    </row>
    <row r="271" spans="1:20" x14ac:dyDescent="0.3">
      <c r="A271" t="s">
        <v>2141</v>
      </c>
      <c r="B271" t="s">
        <v>2142</v>
      </c>
      <c r="C271" t="s">
        <v>2143</v>
      </c>
      <c r="D271" t="s">
        <v>1403</v>
      </c>
      <c r="E271" t="s">
        <v>1404</v>
      </c>
      <c r="F271" t="s">
        <v>901</v>
      </c>
      <c r="G271" t="s">
        <v>1405</v>
      </c>
      <c r="I271" t="s">
        <v>1406</v>
      </c>
      <c r="J271" t="s">
        <v>2142</v>
      </c>
      <c r="K271" t="s">
        <v>1407</v>
      </c>
      <c r="L271" t="s">
        <v>1411</v>
      </c>
      <c r="N271" t="s">
        <v>66</v>
      </c>
      <c r="O271" s="131">
        <v>10252139142</v>
      </c>
      <c r="Q271" s="127">
        <v>551137959432</v>
      </c>
      <c r="R271" t="s">
        <v>1411</v>
      </c>
      <c r="S271" t="s">
        <v>2143</v>
      </c>
      <c r="T271" s="131">
        <v>10252139142</v>
      </c>
    </row>
    <row r="272" spans="1:20" x14ac:dyDescent="0.3">
      <c r="A272" t="s">
        <v>2144</v>
      </c>
      <c r="B272" t="s">
        <v>2145</v>
      </c>
      <c r="C272" t="s">
        <v>2146</v>
      </c>
      <c r="D272" t="s">
        <v>1403</v>
      </c>
      <c r="E272" t="s">
        <v>1404</v>
      </c>
      <c r="F272" t="s">
        <v>901</v>
      </c>
      <c r="G272" t="s">
        <v>1405</v>
      </c>
      <c r="I272" t="s">
        <v>1406</v>
      </c>
      <c r="J272" t="s">
        <v>2145</v>
      </c>
      <c r="K272" t="s">
        <v>1407</v>
      </c>
      <c r="L272" t="s">
        <v>1414</v>
      </c>
      <c r="N272" t="s">
        <v>66</v>
      </c>
      <c r="O272" s="131">
        <v>10252141175</v>
      </c>
      <c r="Q272" s="127">
        <v>551137959450</v>
      </c>
      <c r="R272" t="s">
        <v>1414</v>
      </c>
      <c r="S272" t="s">
        <v>2146</v>
      </c>
      <c r="T272" s="131">
        <v>10252141175</v>
      </c>
    </row>
    <row r="273" spans="1:20" x14ac:dyDescent="0.3">
      <c r="A273" t="s">
        <v>2147</v>
      </c>
      <c r="B273" t="s">
        <v>2148</v>
      </c>
      <c r="C273" t="s">
        <v>1011</v>
      </c>
      <c r="D273" t="s">
        <v>1403</v>
      </c>
      <c r="E273" t="s">
        <v>1404</v>
      </c>
      <c r="F273" t="s">
        <v>901</v>
      </c>
      <c r="G273" t="s">
        <v>1405</v>
      </c>
      <c r="I273" t="s">
        <v>1406</v>
      </c>
      <c r="J273" t="s">
        <v>2148</v>
      </c>
      <c r="K273" t="s">
        <v>1407</v>
      </c>
      <c r="L273" t="s">
        <v>1411</v>
      </c>
      <c r="N273" t="s">
        <v>83</v>
      </c>
      <c r="O273" t="s">
        <v>1012</v>
      </c>
      <c r="Q273" s="127">
        <v>551137959452</v>
      </c>
      <c r="R273" t="s">
        <v>1411</v>
      </c>
      <c r="S273" t="s">
        <v>1011</v>
      </c>
      <c r="T273" t="s">
        <v>1012</v>
      </c>
    </row>
    <row r="274" spans="1:20" x14ac:dyDescent="0.3">
      <c r="A274" t="s">
        <v>2149</v>
      </c>
      <c r="B274" t="s">
        <v>2150</v>
      </c>
      <c r="C274" t="s">
        <v>2151</v>
      </c>
      <c r="D274" t="s">
        <v>1403</v>
      </c>
      <c r="E274" t="s">
        <v>1404</v>
      </c>
      <c r="F274" t="s">
        <v>901</v>
      </c>
      <c r="G274" t="s">
        <v>1405</v>
      </c>
      <c r="I274" t="s">
        <v>1406</v>
      </c>
      <c r="J274" t="s">
        <v>2150</v>
      </c>
      <c r="K274" t="s">
        <v>1407</v>
      </c>
      <c r="L274" t="s">
        <v>1414</v>
      </c>
      <c r="N274" t="s">
        <v>66</v>
      </c>
      <c r="O274" s="131">
        <v>10252141160</v>
      </c>
      <c r="Q274" s="127">
        <v>551137959455</v>
      </c>
      <c r="R274" t="s">
        <v>1414</v>
      </c>
      <c r="S274" t="s">
        <v>2151</v>
      </c>
      <c r="T274" s="131">
        <v>10252141160</v>
      </c>
    </row>
    <row r="275" spans="1:20" x14ac:dyDescent="0.3">
      <c r="A275" t="s">
        <v>2152</v>
      </c>
      <c r="B275" t="s">
        <v>2153</v>
      </c>
      <c r="C275" t="s">
        <v>2154</v>
      </c>
      <c r="D275" t="s">
        <v>1632</v>
      </c>
      <c r="E275" t="s">
        <v>1404</v>
      </c>
      <c r="F275" t="s">
        <v>901</v>
      </c>
      <c r="G275" t="s">
        <v>1405</v>
      </c>
      <c r="I275" t="s">
        <v>1406</v>
      </c>
      <c r="J275" t="s">
        <v>2153</v>
      </c>
      <c r="K275" t="s">
        <v>1407</v>
      </c>
      <c r="L275" t="s">
        <v>1411</v>
      </c>
      <c r="N275" t="s">
        <v>66</v>
      </c>
      <c r="O275" t="s">
        <v>2155</v>
      </c>
      <c r="Q275" s="127">
        <v>551137959456</v>
      </c>
      <c r="R275" t="s">
        <v>1411</v>
      </c>
      <c r="S275" t="s">
        <v>2154</v>
      </c>
      <c r="T275" t="s">
        <v>2155</v>
      </c>
    </row>
    <row r="276" spans="1:20" x14ac:dyDescent="0.3">
      <c r="A276" t="s">
        <v>2156</v>
      </c>
      <c r="B276" t="s">
        <v>2157</v>
      </c>
      <c r="C276" t="s">
        <v>1043</v>
      </c>
      <c r="D276" t="s">
        <v>1403</v>
      </c>
      <c r="E276" t="s">
        <v>1404</v>
      </c>
      <c r="F276" t="s">
        <v>901</v>
      </c>
      <c r="G276" t="s">
        <v>1405</v>
      </c>
      <c r="I276" t="s">
        <v>1406</v>
      </c>
      <c r="J276" t="s">
        <v>2157</v>
      </c>
      <c r="K276" t="s">
        <v>1407</v>
      </c>
      <c r="L276" t="s">
        <v>1414</v>
      </c>
      <c r="N276" t="s">
        <v>66</v>
      </c>
      <c r="O276" s="131">
        <v>10252141163</v>
      </c>
      <c r="Q276" s="127">
        <v>551137959457</v>
      </c>
      <c r="R276" t="s">
        <v>1414</v>
      </c>
      <c r="S276" t="s">
        <v>1043</v>
      </c>
      <c r="T276" s="131">
        <v>10252141163</v>
      </c>
    </row>
    <row r="277" spans="1:20" x14ac:dyDescent="0.3">
      <c r="A277" t="s">
        <v>2158</v>
      </c>
      <c r="B277" t="s">
        <v>2159</v>
      </c>
      <c r="C277" t="s">
        <v>2160</v>
      </c>
      <c r="D277" t="s">
        <v>1403</v>
      </c>
      <c r="E277" t="s">
        <v>1404</v>
      </c>
      <c r="F277" t="s">
        <v>901</v>
      </c>
      <c r="G277" t="s">
        <v>1405</v>
      </c>
      <c r="I277" t="s">
        <v>1406</v>
      </c>
      <c r="J277" t="s">
        <v>2159</v>
      </c>
      <c r="K277" t="s">
        <v>1407</v>
      </c>
      <c r="L277" t="s">
        <v>1411</v>
      </c>
      <c r="N277" t="s">
        <v>66</v>
      </c>
      <c r="O277" s="131">
        <v>10252140143</v>
      </c>
      <c r="Q277" s="127">
        <v>551137959458</v>
      </c>
      <c r="R277" t="s">
        <v>1411</v>
      </c>
      <c r="S277" t="s">
        <v>2160</v>
      </c>
      <c r="T277" s="131">
        <v>10252140143</v>
      </c>
    </row>
    <row r="278" spans="1:20" x14ac:dyDescent="0.3">
      <c r="A278" t="s">
        <v>2161</v>
      </c>
      <c r="B278" t="s">
        <v>2162</v>
      </c>
      <c r="C278" t="s">
        <v>2163</v>
      </c>
      <c r="D278" t="s">
        <v>1403</v>
      </c>
      <c r="E278" t="s">
        <v>1404</v>
      </c>
      <c r="F278" t="s">
        <v>901</v>
      </c>
      <c r="G278" t="s">
        <v>1405</v>
      </c>
      <c r="I278" t="s">
        <v>1406</v>
      </c>
      <c r="J278" t="s">
        <v>2162</v>
      </c>
      <c r="K278" t="s">
        <v>1407</v>
      </c>
      <c r="L278" t="s">
        <v>1408</v>
      </c>
      <c r="N278" t="s">
        <v>66</v>
      </c>
      <c r="O278" t="s">
        <v>2164</v>
      </c>
      <c r="Q278" s="127">
        <v>551137959459</v>
      </c>
      <c r="R278" t="s">
        <v>1408</v>
      </c>
      <c r="S278" t="s">
        <v>2163</v>
      </c>
      <c r="T278" t="s">
        <v>2164</v>
      </c>
    </row>
    <row r="279" spans="1:20" x14ac:dyDescent="0.3">
      <c r="A279" t="s">
        <v>2165</v>
      </c>
      <c r="B279" t="s">
        <v>2166</v>
      </c>
      <c r="C279" t="s">
        <v>2167</v>
      </c>
      <c r="D279" t="s">
        <v>1632</v>
      </c>
      <c r="E279" t="s">
        <v>1404</v>
      </c>
      <c r="F279" t="s">
        <v>901</v>
      </c>
      <c r="G279" t="s">
        <v>1405</v>
      </c>
      <c r="I279" t="s">
        <v>1406</v>
      </c>
      <c r="J279" t="s">
        <v>2166</v>
      </c>
      <c r="K279" t="s">
        <v>1407</v>
      </c>
      <c r="L279" t="s">
        <v>1411</v>
      </c>
      <c r="N279" t="s">
        <v>66</v>
      </c>
      <c r="O279" s="131">
        <v>10252140171</v>
      </c>
      <c r="Q279" s="127">
        <v>551137959460</v>
      </c>
      <c r="R279" t="s">
        <v>1411</v>
      </c>
      <c r="S279" t="s">
        <v>2167</v>
      </c>
      <c r="T279" s="131">
        <v>10252140171</v>
      </c>
    </row>
    <row r="280" spans="1:20" x14ac:dyDescent="0.3">
      <c r="A280" t="s">
        <v>2168</v>
      </c>
      <c r="B280" t="s">
        <v>2169</v>
      </c>
      <c r="C280" t="s">
        <v>2170</v>
      </c>
      <c r="D280" t="s">
        <v>1632</v>
      </c>
      <c r="E280" t="s">
        <v>1404</v>
      </c>
      <c r="F280" t="s">
        <v>901</v>
      </c>
      <c r="G280" t="s">
        <v>1405</v>
      </c>
      <c r="I280" t="s">
        <v>1406</v>
      </c>
      <c r="J280" t="s">
        <v>2169</v>
      </c>
      <c r="K280" t="s">
        <v>1407</v>
      </c>
      <c r="L280" t="s">
        <v>1411</v>
      </c>
      <c r="N280" t="s">
        <v>66</v>
      </c>
      <c r="O280" t="s">
        <v>2171</v>
      </c>
      <c r="Q280" s="127">
        <v>551137959463</v>
      </c>
      <c r="R280" t="s">
        <v>1411</v>
      </c>
      <c r="S280" t="s">
        <v>2170</v>
      </c>
      <c r="T280" t="s">
        <v>2171</v>
      </c>
    </row>
    <row r="281" spans="1:20" x14ac:dyDescent="0.3">
      <c r="A281" t="s">
        <v>2172</v>
      </c>
      <c r="B281" t="s">
        <v>2173</v>
      </c>
      <c r="C281" t="s">
        <v>2736</v>
      </c>
      <c r="D281" t="s">
        <v>1632</v>
      </c>
      <c r="E281" t="s">
        <v>1404</v>
      </c>
      <c r="F281" t="s">
        <v>901</v>
      </c>
      <c r="G281" t="s">
        <v>1405</v>
      </c>
      <c r="I281" t="s">
        <v>1406</v>
      </c>
      <c r="J281" t="s">
        <v>2173</v>
      </c>
      <c r="K281" t="s">
        <v>1407</v>
      </c>
      <c r="L281" t="s">
        <v>1411</v>
      </c>
      <c r="N281" t="s">
        <v>66</v>
      </c>
      <c r="O281" t="s">
        <v>2174</v>
      </c>
      <c r="Q281" s="127">
        <v>551137959467</v>
      </c>
      <c r="R281" t="s">
        <v>1411</v>
      </c>
      <c r="S281" t="s">
        <v>2736</v>
      </c>
      <c r="T281" t="s">
        <v>2174</v>
      </c>
    </row>
    <row r="282" spans="1:20" x14ac:dyDescent="0.3">
      <c r="A282" t="s">
        <v>2175</v>
      </c>
      <c r="B282" t="s">
        <v>2176</v>
      </c>
      <c r="C282" t="s">
        <v>2177</v>
      </c>
      <c r="D282" t="s">
        <v>1632</v>
      </c>
      <c r="E282" t="s">
        <v>1404</v>
      </c>
      <c r="F282" t="s">
        <v>901</v>
      </c>
      <c r="G282" t="s">
        <v>1405</v>
      </c>
      <c r="I282" t="s">
        <v>1406</v>
      </c>
      <c r="J282" t="s">
        <v>2176</v>
      </c>
      <c r="K282" t="s">
        <v>1407</v>
      </c>
      <c r="L282" t="s">
        <v>1414</v>
      </c>
      <c r="N282" t="s">
        <v>66</v>
      </c>
      <c r="O282" t="s">
        <v>2178</v>
      </c>
      <c r="Q282" s="127">
        <v>551137959468</v>
      </c>
      <c r="R282" t="s">
        <v>1414</v>
      </c>
      <c r="S282" t="s">
        <v>2177</v>
      </c>
      <c r="T282" t="s">
        <v>2178</v>
      </c>
    </row>
    <row r="283" spans="1:20" x14ac:dyDescent="0.3">
      <c r="A283" t="s">
        <v>2179</v>
      </c>
      <c r="B283" t="s">
        <v>2180</v>
      </c>
      <c r="C283" t="s">
        <v>2181</v>
      </c>
      <c r="D283" t="s">
        <v>1403</v>
      </c>
      <c r="E283" t="s">
        <v>1404</v>
      </c>
      <c r="F283" t="s">
        <v>901</v>
      </c>
      <c r="G283" t="s">
        <v>1405</v>
      </c>
      <c r="I283" t="s">
        <v>1406</v>
      </c>
      <c r="J283" t="s">
        <v>2180</v>
      </c>
      <c r="K283" t="s">
        <v>1407</v>
      </c>
      <c r="L283" t="s">
        <v>1408</v>
      </c>
      <c r="N283" t="s">
        <v>83</v>
      </c>
      <c r="O283" s="131">
        <v>10252139156</v>
      </c>
      <c r="Q283" s="127">
        <v>551137959480</v>
      </c>
      <c r="R283" t="s">
        <v>1408</v>
      </c>
      <c r="S283" t="s">
        <v>2181</v>
      </c>
      <c r="T283" s="131">
        <v>10252139156</v>
      </c>
    </row>
    <row r="284" spans="1:20" x14ac:dyDescent="0.3">
      <c r="A284" t="s">
        <v>2182</v>
      </c>
      <c r="B284" t="s">
        <v>2183</v>
      </c>
      <c r="C284" t="s">
        <v>2184</v>
      </c>
      <c r="D284" t="s">
        <v>1632</v>
      </c>
      <c r="E284" t="s">
        <v>1404</v>
      </c>
      <c r="F284" t="s">
        <v>901</v>
      </c>
      <c r="G284" t="s">
        <v>1405</v>
      </c>
      <c r="I284" t="s">
        <v>1406</v>
      </c>
      <c r="J284" t="s">
        <v>2183</v>
      </c>
      <c r="K284" t="s">
        <v>1407</v>
      </c>
      <c r="L284" t="s">
        <v>1411</v>
      </c>
      <c r="N284" t="s">
        <v>66</v>
      </c>
      <c r="O284" s="131">
        <v>10252140133</v>
      </c>
      <c r="Q284" s="127">
        <v>551137959498</v>
      </c>
      <c r="R284" t="s">
        <v>1411</v>
      </c>
      <c r="S284" t="s">
        <v>2184</v>
      </c>
      <c r="T284" s="131">
        <v>10252140133</v>
      </c>
    </row>
    <row r="285" spans="1:20" x14ac:dyDescent="0.3">
      <c r="A285" t="s">
        <v>2185</v>
      </c>
      <c r="B285" t="s">
        <v>2186</v>
      </c>
      <c r="C285" t="s">
        <v>2187</v>
      </c>
      <c r="D285" t="s">
        <v>1632</v>
      </c>
      <c r="E285" t="s">
        <v>1404</v>
      </c>
      <c r="F285" t="s">
        <v>901</v>
      </c>
      <c r="G285" t="s">
        <v>1405</v>
      </c>
      <c r="I285" t="s">
        <v>1406</v>
      </c>
      <c r="J285" t="s">
        <v>2186</v>
      </c>
      <c r="K285" t="s">
        <v>1407</v>
      </c>
      <c r="L285" t="s">
        <v>1411</v>
      </c>
      <c r="N285" t="s">
        <v>66</v>
      </c>
      <c r="O285" t="s">
        <v>527</v>
      </c>
      <c r="Q285" s="127">
        <v>551137959507</v>
      </c>
      <c r="R285" t="s">
        <v>1411</v>
      </c>
      <c r="S285" t="s">
        <v>2187</v>
      </c>
      <c r="T285" t="s">
        <v>527</v>
      </c>
    </row>
    <row r="286" spans="1:20" x14ac:dyDescent="0.3">
      <c r="A286" t="s">
        <v>2188</v>
      </c>
      <c r="B286" t="s">
        <v>2189</v>
      </c>
      <c r="C286" t="s">
        <v>997</v>
      </c>
      <c r="D286" t="s">
        <v>1403</v>
      </c>
      <c r="E286" t="s">
        <v>1404</v>
      </c>
      <c r="F286" t="s">
        <v>901</v>
      </c>
      <c r="G286" t="s">
        <v>1405</v>
      </c>
      <c r="I286" t="s">
        <v>1406</v>
      </c>
      <c r="J286" t="s">
        <v>2189</v>
      </c>
      <c r="K286" t="s">
        <v>1407</v>
      </c>
      <c r="L286" t="s">
        <v>1411</v>
      </c>
      <c r="N286" t="s">
        <v>83</v>
      </c>
      <c r="O286" s="131">
        <v>10252141158</v>
      </c>
      <c r="Q286" s="127">
        <v>551137959515</v>
      </c>
      <c r="R286" t="s">
        <v>1411</v>
      </c>
      <c r="S286" t="s">
        <v>997</v>
      </c>
      <c r="T286" s="131">
        <v>10252141158</v>
      </c>
    </row>
    <row r="287" spans="1:20" x14ac:dyDescent="0.3">
      <c r="A287" t="s">
        <v>2190</v>
      </c>
      <c r="B287" t="s">
        <v>2191</v>
      </c>
      <c r="C287" t="s">
        <v>1028</v>
      </c>
      <c r="D287" t="s">
        <v>1632</v>
      </c>
      <c r="E287" t="s">
        <v>1404</v>
      </c>
      <c r="F287" t="s">
        <v>901</v>
      </c>
      <c r="G287" t="s">
        <v>1405</v>
      </c>
      <c r="I287" t="s">
        <v>1406</v>
      </c>
      <c r="J287" t="s">
        <v>2191</v>
      </c>
      <c r="K287" t="s">
        <v>1407</v>
      </c>
      <c r="L287" t="s">
        <v>1411</v>
      </c>
      <c r="N287" t="s">
        <v>66</v>
      </c>
      <c r="O287" t="s">
        <v>1029</v>
      </c>
      <c r="Q287" s="127">
        <v>551137959516</v>
      </c>
      <c r="R287" t="s">
        <v>1411</v>
      </c>
      <c r="S287" t="s">
        <v>1028</v>
      </c>
      <c r="T287" t="s">
        <v>1029</v>
      </c>
    </row>
    <row r="288" spans="1:20" x14ac:dyDescent="0.3">
      <c r="A288" t="s">
        <v>2192</v>
      </c>
      <c r="B288" t="s">
        <v>2193</v>
      </c>
      <c r="C288" t="s">
        <v>2194</v>
      </c>
      <c r="D288" t="s">
        <v>1632</v>
      </c>
      <c r="E288" t="s">
        <v>1404</v>
      </c>
      <c r="F288" t="s">
        <v>901</v>
      </c>
      <c r="G288" t="s">
        <v>1405</v>
      </c>
      <c r="I288" t="s">
        <v>1406</v>
      </c>
      <c r="J288" t="s">
        <v>2193</v>
      </c>
      <c r="K288" t="s">
        <v>1407</v>
      </c>
      <c r="L288" t="s">
        <v>1411</v>
      </c>
      <c r="N288" t="s">
        <v>66</v>
      </c>
      <c r="O288" t="s">
        <v>2195</v>
      </c>
      <c r="Q288" s="127">
        <v>551137959525</v>
      </c>
      <c r="R288" t="s">
        <v>1411</v>
      </c>
      <c r="S288" t="s">
        <v>2194</v>
      </c>
      <c r="T288" t="s">
        <v>2195</v>
      </c>
    </row>
    <row r="289" spans="1:20" x14ac:dyDescent="0.3">
      <c r="A289" t="s">
        <v>2196</v>
      </c>
      <c r="B289" t="s">
        <v>2197</v>
      </c>
      <c r="C289" t="s">
        <v>2198</v>
      </c>
      <c r="D289" t="s">
        <v>1632</v>
      </c>
      <c r="E289" t="s">
        <v>1404</v>
      </c>
      <c r="F289" t="s">
        <v>901</v>
      </c>
      <c r="G289" t="s">
        <v>1405</v>
      </c>
      <c r="I289" t="s">
        <v>1406</v>
      </c>
      <c r="J289" t="s">
        <v>2197</v>
      </c>
      <c r="K289" t="s">
        <v>1407</v>
      </c>
      <c r="L289" t="s">
        <v>1411</v>
      </c>
      <c r="N289" t="s">
        <v>66</v>
      </c>
      <c r="O289" t="s">
        <v>2472</v>
      </c>
      <c r="Q289" s="127">
        <v>551137959527</v>
      </c>
      <c r="R289" t="s">
        <v>1411</v>
      </c>
      <c r="S289" t="s">
        <v>2198</v>
      </c>
      <c r="T289" t="s">
        <v>2472</v>
      </c>
    </row>
    <row r="290" spans="1:20" x14ac:dyDescent="0.3">
      <c r="A290" t="s">
        <v>2737</v>
      </c>
      <c r="B290" t="s">
        <v>2738</v>
      </c>
      <c r="C290" t="s">
        <v>2702</v>
      </c>
      <c r="D290" t="s">
        <v>1403</v>
      </c>
      <c r="E290" t="s">
        <v>1404</v>
      </c>
      <c r="F290" t="s">
        <v>901</v>
      </c>
      <c r="G290" t="s">
        <v>1405</v>
      </c>
      <c r="I290" t="s">
        <v>1406</v>
      </c>
      <c r="J290" t="s">
        <v>2738</v>
      </c>
      <c r="K290" t="s">
        <v>1407</v>
      </c>
      <c r="L290" t="s">
        <v>1466</v>
      </c>
      <c r="N290" t="s">
        <v>66</v>
      </c>
      <c r="O290" s="131">
        <v>10252139133</v>
      </c>
      <c r="Q290" s="127">
        <v>551137959550</v>
      </c>
      <c r="R290" t="s">
        <v>1466</v>
      </c>
      <c r="S290" t="s">
        <v>2702</v>
      </c>
      <c r="T290" s="131">
        <v>10252139133</v>
      </c>
    </row>
    <row r="291" spans="1:20" x14ac:dyDescent="0.3">
      <c r="A291" t="s">
        <v>2199</v>
      </c>
      <c r="B291" t="s">
        <v>2200</v>
      </c>
      <c r="C291" t="s">
        <v>971</v>
      </c>
      <c r="D291" t="s">
        <v>1632</v>
      </c>
      <c r="E291" t="s">
        <v>1404</v>
      </c>
      <c r="F291" t="s">
        <v>901</v>
      </c>
      <c r="G291" t="s">
        <v>1405</v>
      </c>
      <c r="I291" t="s">
        <v>1406</v>
      </c>
      <c r="J291" t="s">
        <v>2200</v>
      </c>
      <c r="K291" t="s">
        <v>1407</v>
      </c>
      <c r="L291" t="s">
        <v>1411</v>
      </c>
      <c r="N291" t="s">
        <v>83</v>
      </c>
      <c r="O291" t="s">
        <v>972</v>
      </c>
      <c r="Q291" s="127">
        <v>551137959555</v>
      </c>
      <c r="R291" t="s">
        <v>1411</v>
      </c>
      <c r="S291" t="s">
        <v>971</v>
      </c>
      <c r="T291" t="s">
        <v>972</v>
      </c>
    </row>
    <row r="292" spans="1:20" x14ac:dyDescent="0.3">
      <c r="A292" t="s">
        <v>2201</v>
      </c>
      <c r="B292" t="s">
        <v>2202</v>
      </c>
      <c r="C292" t="s">
        <v>2203</v>
      </c>
      <c r="D292" t="s">
        <v>2204</v>
      </c>
      <c r="E292" t="s">
        <v>1404</v>
      </c>
      <c r="F292" t="s">
        <v>901</v>
      </c>
      <c r="G292" t="s">
        <v>1405</v>
      </c>
      <c r="I292" t="s">
        <v>1406</v>
      </c>
      <c r="J292" t="s">
        <v>2202</v>
      </c>
      <c r="K292" t="s">
        <v>1407</v>
      </c>
      <c r="L292" t="s">
        <v>1411</v>
      </c>
      <c r="N292" t="s">
        <v>83</v>
      </c>
      <c r="O292" t="s">
        <v>2205</v>
      </c>
      <c r="Q292" s="127">
        <v>551137959557</v>
      </c>
      <c r="R292" t="s">
        <v>1411</v>
      </c>
      <c r="S292" t="s">
        <v>2203</v>
      </c>
      <c r="T292" t="s">
        <v>2205</v>
      </c>
    </row>
    <row r="293" spans="1:20" x14ac:dyDescent="0.3">
      <c r="A293" t="s">
        <v>2206</v>
      </c>
      <c r="B293" t="s">
        <v>2207</v>
      </c>
      <c r="C293" t="s">
        <v>2208</v>
      </c>
      <c r="D293" t="s">
        <v>1403</v>
      </c>
      <c r="E293" t="s">
        <v>1404</v>
      </c>
      <c r="F293" t="s">
        <v>901</v>
      </c>
      <c r="G293" t="s">
        <v>1405</v>
      </c>
      <c r="I293" t="s">
        <v>1406</v>
      </c>
      <c r="J293" t="s">
        <v>2207</v>
      </c>
      <c r="K293" t="s">
        <v>1407</v>
      </c>
      <c r="L293" t="s">
        <v>1408</v>
      </c>
      <c r="N293" t="s">
        <v>66</v>
      </c>
      <c r="O293" s="131">
        <v>10252141140</v>
      </c>
      <c r="Q293" s="127">
        <v>551137959558</v>
      </c>
      <c r="R293" t="s">
        <v>1408</v>
      </c>
      <c r="S293" t="s">
        <v>2208</v>
      </c>
      <c r="T293" s="131">
        <v>10252141140</v>
      </c>
    </row>
    <row r="294" spans="1:20" x14ac:dyDescent="0.3">
      <c r="A294" t="s">
        <v>2209</v>
      </c>
      <c r="B294" t="s">
        <v>2210</v>
      </c>
      <c r="C294" t="s">
        <v>2211</v>
      </c>
      <c r="D294" t="s">
        <v>1632</v>
      </c>
      <c r="E294" t="s">
        <v>1404</v>
      </c>
      <c r="F294" t="s">
        <v>901</v>
      </c>
      <c r="G294" t="s">
        <v>1405</v>
      </c>
      <c r="I294" t="s">
        <v>1406</v>
      </c>
      <c r="J294" t="s">
        <v>2210</v>
      </c>
      <c r="K294" t="s">
        <v>1407</v>
      </c>
      <c r="L294" t="s">
        <v>1411</v>
      </c>
      <c r="N294" t="s">
        <v>66</v>
      </c>
      <c r="O294" s="131">
        <v>10252140169</v>
      </c>
      <c r="Q294" s="127">
        <v>551137959561</v>
      </c>
      <c r="R294" t="s">
        <v>1411</v>
      </c>
      <c r="S294" t="s">
        <v>2211</v>
      </c>
      <c r="T294" s="131">
        <v>10252140169</v>
      </c>
    </row>
    <row r="295" spans="1:20" x14ac:dyDescent="0.3">
      <c r="A295" t="s">
        <v>2739</v>
      </c>
      <c r="B295" t="s">
        <v>2740</v>
      </c>
      <c r="C295" t="s">
        <v>2705</v>
      </c>
      <c r="D295" t="s">
        <v>1403</v>
      </c>
      <c r="E295" t="s">
        <v>1404</v>
      </c>
      <c r="F295" t="s">
        <v>901</v>
      </c>
      <c r="G295" t="s">
        <v>1405</v>
      </c>
      <c r="I295" t="s">
        <v>1406</v>
      </c>
      <c r="J295" t="s">
        <v>2740</v>
      </c>
      <c r="K295" t="s">
        <v>1407</v>
      </c>
      <c r="L295" t="s">
        <v>1408</v>
      </c>
      <c r="N295" t="s">
        <v>66</v>
      </c>
      <c r="Q295" s="127">
        <v>551137959566</v>
      </c>
      <c r="R295" t="s">
        <v>1408</v>
      </c>
      <c r="S295" t="s">
        <v>2705</v>
      </c>
    </row>
    <row r="296" spans="1:20" x14ac:dyDescent="0.3">
      <c r="A296" t="s">
        <v>2212</v>
      </c>
      <c r="B296" t="s">
        <v>2213</v>
      </c>
      <c r="C296" t="s">
        <v>950</v>
      </c>
      <c r="D296" t="s">
        <v>1632</v>
      </c>
      <c r="E296" t="s">
        <v>1404</v>
      </c>
      <c r="F296" t="s">
        <v>901</v>
      </c>
      <c r="G296" t="s">
        <v>1405</v>
      </c>
      <c r="I296" t="s">
        <v>1406</v>
      </c>
      <c r="J296" t="s">
        <v>2213</v>
      </c>
      <c r="K296" t="s">
        <v>1407</v>
      </c>
      <c r="L296" t="s">
        <v>1411</v>
      </c>
      <c r="N296" t="s">
        <v>66</v>
      </c>
      <c r="O296" t="s">
        <v>951</v>
      </c>
      <c r="Q296" s="127">
        <v>551137959569</v>
      </c>
      <c r="R296" t="s">
        <v>1411</v>
      </c>
      <c r="S296" t="s">
        <v>950</v>
      </c>
      <c r="T296" t="s">
        <v>951</v>
      </c>
    </row>
    <row r="297" spans="1:20" x14ac:dyDescent="0.3">
      <c r="A297" t="s">
        <v>2214</v>
      </c>
      <c r="B297" t="s">
        <v>2215</v>
      </c>
      <c r="C297" t="s">
        <v>1677</v>
      </c>
      <c r="D297" t="s">
        <v>1403</v>
      </c>
      <c r="E297" t="s">
        <v>1404</v>
      </c>
      <c r="F297" t="s">
        <v>901</v>
      </c>
      <c r="G297" t="s">
        <v>1405</v>
      </c>
      <c r="I297" t="s">
        <v>1406</v>
      </c>
      <c r="J297" t="s">
        <v>2215</v>
      </c>
      <c r="K297" t="s">
        <v>1407</v>
      </c>
      <c r="L297" t="s">
        <v>1414</v>
      </c>
      <c r="N297" t="s">
        <v>66</v>
      </c>
      <c r="O297" s="131">
        <v>10252140158</v>
      </c>
      <c r="Q297" s="127">
        <v>551137959574</v>
      </c>
      <c r="R297" t="s">
        <v>1414</v>
      </c>
      <c r="S297" t="s">
        <v>1677</v>
      </c>
      <c r="T297" s="131">
        <v>10252140158</v>
      </c>
    </row>
    <row r="298" spans="1:20" x14ac:dyDescent="0.3">
      <c r="A298" t="s">
        <v>2216</v>
      </c>
      <c r="B298" t="s">
        <v>2217</v>
      </c>
      <c r="C298" t="s">
        <v>2218</v>
      </c>
      <c r="D298" t="s">
        <v>1403</v>
      </c>
      <c r="E298" t="s">
        <v>1404</v>
      </c>
      <c r="F298" t="s">
        <v>901</v>
      </c>
      <c r="G298" t="s">
        <v>1405</v>
      </c>
      <c r="I298" t="s">
        <v>1406</v>
      </c>
      <c r="J298" t="s">
        <v>2217</v>
      </c>
      <c r="K298" t="s">
        <v>1407</v>
      </c>
      <c r="L298" t="s">
        <v>1411</v>
      </c>
      <c r="N298" t="s">
        <v>66</v>
      </c>
      <c r="O298" t="s">
        <v>2219</v>
      </c>
      <c r="Q298" s="127">
        <v>551137959577</v>
      </c>
      <c r="R298" t="s">
        <v>1411</v>
      </c>
      <c r="S298" t="s">
        <v>2218</v>
      </c>
      <c r="T298" t="s">
        <v>2219</v>
      </c>
    </row>
    <row r="299" spans="1:20" x14ac:dyDescent="0.3">
      <c r="A299" t="s">
        <v>2220</v>
      </c>
      <c r="B299" t="s">
        <v>2221</v>
      </c>
      <c r="C299" t="s">
        <v>2222</v>
      </c>
      <c r="D299" t="s">
        <v>1403</v>
      </c>
      <c r="E299" t="s">
        <v>1404</v>
      </c>
      <c r="F299" t="s">
        <v>901</v>
      </c>
      <c r="G299" t="s">
        <v>1405</v>
      </c>
      <c r="I299" t="s">
        <v>1406</v>
      </c>
      <c r="J299" t="s">
        <v>2221</v>
      </c>
      <c r="K299" t="s">
        <v>1407</v>
      </c>
      <c r="L299" t="s">
        <v>1408</v>
      </c>
      <c r="N299" t="s">
        <v>66</v>
      </c>
      <c r="O299" s="131">
        <v>10252140179</v>
      </c>
      <c r="Q299" s="127">
        <v>551137959578</v>
      </c>
      <c r="R299" t="s">
        <v>1408</v>
      </c>
      <c r="S299" t="s">
        <v>2222</v>
      </c>
      <c r="T299" s="131">
        <v>10252140179</v>
      </c>
    </row>
    <row r="300" spans="1:20" x14ac:dyDescent="0.3">
      <c r="A300" t="s">
        <v>2223</v>
      </c>
      <c r="B300" t="s">
        <v>2224</v>
      </c>
      <c r="C300" t="s">
        <v>2225</v>
      </c>
      <c r="D300" t="s">
        <v>1403</v>
      </c>
      <c r="E300" t="s">
        <v>1404</v>
      </c>
      <c r="F300" t="s">
        <v>901</v>
      </c>
      <c r="G300" t="s">
        <v>1405</v>
      </c>
      <c r="I300" t="s">
        <v>1406</v>
      </c>
      <c r="J300" t="s">
        <v>2224</v>
      </c>
      <c r="K300" t="s">
        <v>1407</v>
      </c>
      <c r="L300" t="s">
        <v>1411</v>
      </c>
      <c r="N300" t="s">
        <v>66</v>
      </c>
      <c r="O300" s="131">
        <v>10252140165</v>
      </c>
      <c r="Q300" s="127">
        <v>551137959581</v>
      </c>
      <c r="R300" t="s">
        <v>1411</v>
      </c>
      <c r="S300" t="s">
        <v>2225</v>
      </c>
      <c r="T300" s="131">
        <v>10252140165</v>
      </c>
    </row>
    <row r="301" spans="1:20" x14ac:dyDescent="0.3">
      <c r="A301" t="s">
        <v>2226</v>
      </c>
      <c r="B301" t="s">
        <v>2227</v>
      </c>
      <c r="C301" t="s">
        <v>2228</v>
      </c>
      <c r="D301" t="s">
        <v>1632</v>
      </c>
      <c r="E301" t="s">
        <v>1404</v>
      </c>
      <c r="F301" t="s">
        <v>901</v>
      </c>
      <c r="G301" t="s">
        <v>1405</v>
      </c>
      <c r="I301" t="s">
        <v>1406</v>
      </c>
      <c r="J301" t="s">
        <v>2227</v>
      </c>
      <c r="K301" t="s">
        <v>1407</v>
      </c>
      <c r="L301" t="s">
        <v>1411</v>
      </c>
      <c r="N301" t="s">
        <v>83</v>
      </c>
      <c r="O301" s="131">
        <v>10252139161</v>
      </c>
      <c r="Q301" s="127">
        <v>551137959588</v>
      </c>
      <c r="R301" t="s">
        <v>1411</v>
      </c>
      <c r="S301" t="s">
        <v>2228</v>
      </c>
      <c r="T301" s="131">
        <v>10252139161</v>
      </c>
    </row>
    <row r="302" spans="1:20" x14ac:dyDescent="0.3">
      <c r="A302" t="s">
        <v>2229</v>
      </c>
      <c r="B302" t="s">
        <v>2230</v>
      </c>
      <c r="C302" t="s">
        <v>964</v>
      </c>
      <c r="D302" t="s">
        <v>1632</v>
      </c>
      <c r="E302" t="s">
        <v>1404</v>
      </c>
      <c r="F302" t="s">
        <v>901</v>
      </c>
      <c r="G302" t="s">
        <v>1405</v>
      </c>
      <c r="I302" t="s">
        <v>1406</v>
      </c>
      <c r="J302" t="s">
        <v>2230</v>
      </c>
      <c r="K302" t="s">
        <v>1407</v>
      </c>
      <c r="L302" t="s">
        <v>1408</v>
      </c>
      <c r="N302" t="s">
        <v>66</v>
      </c>
      <c r="O302" s="131">
        <v>10252139141</v>
      </c>
      <c r="Q302" s="127">
        <v>551137959596</v>
      </c>
      <c r="R302" t="s">
        <v>1408</v>
      </c>
      <c r="S302" t="s">
        <v>964</v>
      </c>
      <c r="T302" s="131">
        <v>10252139141</v>
      </c>
    </row>
    <row r="303" spans="1:20" x14ac:dyDescent="0.3">
      <c r="A303" t="s">
        <v>2231</v>
      </c>
      <c r="B303" t="s">
        <v>1630</v>
      </c>
      <c r="C303" t="s">
        <v>1781</v>
      </c>
      <c r="D303" t="s">
        <v>1632</v>
      </c>
      <c r="E303" t="s">
        <v>2232</v>
      </c>
      <c r="F303" t="s">
        <v>901</v>
      </c>
      <c r="G303" t="s">
        <v>1405</v>
      </c>
      <c r="I303" t="s">
        <v>1406</v>
      </c>
      <c r="J303" t="s">
        <v>1630</v>
      </c>
      <c r="K303" t="s">
        <v>1407</v>
      </c>
      <c r="L303" t="s">
        <v>1634</v>
      </c>
      <c r="N303" t="s">
        <v>83</v>
      </c>
      <c r="O303" s="131">
        <v>10252139154</v>
      </c>
      <c r="Q303" s="127">
        <v>5511379590014</v>
      </c>
      <c r="R303" t="s">
        <v>1634</v>
      </c>
      <c r="S303" t="s">
        <v>1781</v>
      </c>
      <c r="T303" s="131">
        <v>10252139154</v>
      </c>
    </row>
    <row r="304" spans="1:20" x14ac:dyDescent="0.3">
      <c r="A304" t="s">
        <v>2233</v>
      </c>
      <c r="B304" t="s">
        <v>1636</v>
      </c>
      <c r="C304" t="s">
        <v>2234</v>
      </c>
      <c r="D304" t="s">
        <v>1632</v>
      </c>
      <c r="E304" t="s">
        <v>2232</v>
      </c>
      <c r="F304" t="s">
        <v>901</v>
      </c>
      <c r="G304" t="s">
        <v>1405</v>
      </c>
      <c r="I304" t="s">
        <v>1406</v>
      </c>
      <c r="J304" t="s">
        <v>1636</v>
      </c>
      <c r="K304" t="s">
        <v>1407</v>
      </c>
      <c r="L304" t="s">
        <v>1411</v>
      </c>
      <c r="N304" t="s">
        <v>83</v>
      </c>
      <c r="O304" s="131">
        <v>10252139154</v>
      </c>
      <c r="Q304" s="127">
        <v>5511379590024</v>
      </c>
      <c r="R304" t="s">
        <v>1411</v>
      </c>
      <c r="S304" t="s">
        <v>2234</v>
      </c>
      <c r="T304" s="131">
        <v>10252139154</v>
      </c>
    </row>
    <row r="305" spans="1:20" x14ac:dyDescent="0.3">
      <c r="A305" t="s">
        <v>1956</v>
      </c>
      <c r="B305" t="s">
        <v>1957</v>
      </c>
      <c r="C305">
        <v>7529253</v>
      </c>
      <c r="D305" t="s">
        <v>1403</v>
      </c>
      <c r="E305" t="s">
        <v>1404</v>
      </c>
      <c r="F305" t="s">
        <v>901</v>
      </c>
      <c r="G305" t="s">
        <v>1405</v>
      </c>
      <c r="I305" t="s">
        <v>1406</v>
      </c>
      <c r="J305" t="s">
        <v>1957</v>
      </c>
      <c r="K305" t="s">
        <v>1407</v>
      </c>
      <c r="L305" t="s">
        <v>1411</v>
      </c>
      <c r="N305" t="s">
        <v>66</v>
      </c>
      <c r="O305" t="s">
        <v>975</v>
      </c>
      <c r="Q305" s="127">
        <v>551137959253</v>
      </c>
      <c r="R305" t="s">
        <v>1411</v>
      </c>
      <c r="S305">
        <v>7529253</v>
      </c>
      <c r="T305" t="s">
        <v>975</v>
      </c>
    </row>
  </sheetData>
  <autoFilter ref="A1:T304" xr:uid="{444A4539-0E6E-4835-98CC-BD443BED71B3}"/>
  <pageMargins left="0.511811024" right="0.511811024" top="0.78740157499999996" bottom="0.78740157499999996" header="0.31496062000000002" footer="0.31496062000000002"/>
  <pageSetup paperSize="9" orientation="portrait" r:id="rId1"/>
  <headerFooter>
    <oddFooter>&amp;L&amp;1#&amp;"Trebuchet MS"&amp;9&amp;K008542INTERNA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0B31-530D-486C-B591-9F6152BACB92}">
  <dimension ref="A1:BH295"/>
  <sheetViews>
    <sheetView topLeftCell="A258" workbookViewId="0">
      <selection activeCell="C5" sqref="C5:C295"/>
    </sheetView>
  </sheetViews>
  <sheetFormatPr defaultRowHeight="14" x14ac:dyDescent="0.3"/>
  <cols>
    <col min="1" max="1" width="14.58203125" style="127" bestFit="1" customWidth="1"/>
    <col min="3" max="3" width="14" bestFit="1" customWidth="1"/>
    <col min="5" max="5" width="30.75" customWidth="1"/>
    <col min="7" max="8" width="14.58203125" style="127" bestFit="1" customWidth="1"/>
    <col min="59" max="59" width="13.75" style="127" customWidth="1"/>
    <col min="60" max="60" width="9" style="129"/>
  </cols>
  <sheetData>
    <row r="1" spans="1:58" x14ac:dyDescent="0.3">
      <c r="A1" s="127" t="s">
        <v>2235</v>
      </c>
      <c r="B1" t="s">
        <v>1114</v>
      </c>
      <c r="C1" s="129" t="s">
        <v>2236</v>
      </c>
      <c r="D1" s="129" t="s">
        <v>2237</v>
      </c>
      <c r="E1" s="129" t="s">
        <v>2238</v>
      </c>
      <c r="F1" s="129" t="s">
        <v>2239</v>
      </c>
      <c r="G1" s="126" t="s">
        <v>2235</v>
      </c>
      <c r="H1" s="126" t="s">
        <v>2240</v>
      </c>
      <c r="I1" t="s">
        <v>2236</v>
      </c>
      <c r="J1" t="s">
        <v>2241</v>
      </c>
      <c r="K1" t="s">
        <v>2242</v>
      </c>
      <c r="L1" t="s">
        <v>2243</v>
      </c>
      <c r="M1" t="s">
        <v>2244</v>
      </c>
      <c r="N1" t="s">
        <v>2245</v>
      </c>
      <c r="O1" t="s">
        <v>2246</v>
      </c>
      <c r="P1" t="s">
        <v>2247</v>
      </c>
      <c r="Q1" t="s">
        <v>2248</v>
      </c>
      <c r="R1" t="s">
        <v>2249</v>
      </c>
      <c r="S1" t="s">
        <v>2250</v>
      </c>
      <c r="T1" t="s">
        <v>2251</v>
      </c>
      <c r="U1" t="s">
        <v>2252</v>
      </c>
      <c r="V1" t="s">
        <v>1111</v>
      </c>
      <c r="W1" t="s">
        <v>2253</v>
      </c>
      <c r="X1" t="s">
        <v>2254</v>
      </c>
      <c r="Y1" t="s">
        <v>2255</v>
      </c>
      <c r="Z1" t="s">
        <v>2256</v>
      </c>
      <c r="AA1" t="s">
        <v>2257</v>
      </c>
      <c r="AB1" t="s">
        <v>2258</v>
      </c>
      <c r="AC1" t="s">
        <v>2259</v>
      </c>
      <c r="AD1" t="s">
        <v>2260</v>
      </c>
      <c r="AE1" t="s">
        <v>2261</v>
      </c>
      <c r="AF1" t="s">
        <v>2262</v>
      </c>
      <c r="AG1" t="s">
        <v>2263</v>
      </c>
      <c r="AH1" t="s">
        <v>2264</v>
      </c>
      <c r="AI1" t="s">
        <v>2265</v>
      </c>
      <c r="AJ1" t="s">
        <v>2266</v>
      </c>
      <c r="AK1" t="s">
        <v>2267</v>
      </c>
      <c r="AL1" t="s">
        <v>2268</v>
      </c>
      <c r="AM1" t="s">
        <v>2269</v>
      </c>
      <c r="AN1" t="s">
        <v>2270</v>
      </c>
      <c r="AO1" t="s">
        <v>2271</v>
      </c>
      <c r="AP1" t="s">
        <v>2272</v>
      </c>
      <c r="AQ1" t="s">
        <v>2273</v>
      </c>
      <c r="AR1" t="s">
        <v>2274</v>
      </c>
      <c r="AS1" t="s">
        <v>2275</v>
      </c>
      <c r="AT1" t="s">
        <v>2276</v>
      </c>
      <c r="AU1" t="s">
        <v>2277</v>
      </c>
      <c r="AV1" t="s">
        <v>2278</v>
      </c>
      <c r="AW1" t="s">
        <v>2279</v>
      </c>
      <c r="AX1" t="s">
        <v>2280</v>
      </c>
      <c r="AY1" t="s">
        <v>2281</v>
      </c>
      <c r="AZ1" t="s">
        <v>2282</v>
      </c>
      <c r="BA1" t="s">
        <v>2283</v>
      </c>
      <c r="BB1" t="s">
        <v>2284</v>
      </c>
      <c r="BC1" t="s">
        <v>2285</v>
      </c>
      <c r="BD1" t="s">
        <v>2286</v>
      </c>
      <c r="BE1" t="s">
        <v>2287</v>
      </c>
      <c r="BF1" t="s">
        <v>2287</v>
      </c>
    </row>
    <row r="2" spans="1:58" x14ac:dyDescent="0.3">
      <c r="A2" s="126">
        <v>551137957510</v>
      </c>
      <c r="B2">
        <v>3</v>
      </c>
      <c r="C2" s="129" t="s">
        <v>1118</v>
      </c>
      <c r="D2" s="129"/>
      <c r="E2" s="129" t="s">
        <v>2291</v>
      </c>
      <c r="F2" s="129"/>
      <c r="G2" s="126">
        <v>551137957510</v>
      </c>
      <c r="H2" s="126">
        <v>551137957510</v>
      </c>
      <c r="I2" t="s">
        <v>1118</v>
      </c>
      <c r="J2" t="s">
        <v>2288</v>
      </c>
      <c r="N2" t="s">
        <v>2289</v>
      </c>
      <c r="Q2">
        <v>0</v>
      </c>
      <c r="W2" t="s">
        <v>2290</v>
      </c>
      <c r="X2" t="s">
        <v>2290</v>
      </c>
      <c r="Y2" t="s">
        <v>2290</v>
      </c>
      <c r="Z2" t="s">
        <v>2290</v>
      </c>
      <c r="BE2">
        <v>0</v>
      </c>
    </row>
    <row r="3" spans="1:58" x14ac:dyDescent="0.3">
      <c r="A3" s="126">
        <v>551137959147</v>
      </c>
      <c r="B3">
        <v>4</v>
      </c>
      <c r="C3" s="129" t="s">
        <v>1118</v>
      </c>
      <c r="D3" s="129"/>
      <c r="E3" s="129" t="s">
        <v>2292</v>
      </c>
      <c r="F3" s="129"/>
      <c r="G3" s="126">
        <v>551137959147</v>
      </c>
      <c r="H3" s="126">
        <v>551137959147</v>
      </c>
      <c r="I3" t="s">
        <v>1118</v>
      </c>
      <c r="J3" t="s">
        <v>2288</v>
      </c>
      <c r="N3" t="s">
        <v>2289</v>
      </c>
      <c r="Q3">
        <v>0</v>
      </c>
      <c r="W3" t="s">
        <v>2290</v>
      </c>
      <c r="X3" t="s">
        <v>2290</v>
      </c>
      <c r="Y3" t="s">
        <v>2290</v>
      </c>
      <c r="Z3" t="s">
        <v>2290</v>
      </c>
      <c r="BE3">
        <v>0</v>
      </c>
    </row>
    <row r="4" spans="1:58" x14ac:dyDescent="0.3">
      <c r="A4" s="126">
        <v>551137959566</v>
      </c>
      <c r="B4">
        <v>5</v>
      </c>
      <c r="C4" s="129" t="s">
        <v>1118</v>
      </c>
      <c r="D4" s="129"/>
      <c r="E4" s="129" t="s">
        <v>2752</v>
      </c>
      <c r="F4" s="129"/>
      <c r="G4" s="126">
        <v>551137959566</v>
      </c>
      <c r="H4" s="126">
        <v>551137959566</v>
      </c>
      <c r="I4" t="s">
        <v>1118</v>
      </c>
      <c r="J4" t="s">
        <v>2288</v>
      </c>
      <c r="N4" t="s">
        <v>2289</v>
      </c>
      <c r="Q4">
        <v>0</v>
      </c>
      <c r="W4" t="s">
        <v>2290</v>
      </c>
      <c r="X4" t="s">
        <v>2290</v>
      </c>
      <c r="Y4" t="s">
        <v>2290</v>
      </c>
      <c r="Z4" t="s">
        <v>2290</v>
      </c>
      <c r="BE4">
        <v>0</v>
      </c>
    </row>
    <row r="5" spans="1:58" x14ac:dyDescent="0.3">
      <c r="A5" s="126">
        <v>551137959507</v>
      </c>
      <c r="B5">
        <v>11214</v>
      </c>
      <c r="C5" s="129" t="s">
        <v>527</v>
      </c>
      <c r="D5" s="129"/>
      <c r="E5" s="129" t="s">
        <v>2293</v>
      </c>
      <c r="F5" s="129" t="s">
        <v>293</v>
      </c>
      <c r="G5" s="126">
        <v>551137959507</v>
      </c>
      <c r="H5" s="126">
        <v>551137959507</v>
      </c>
      <c r="I5" t="s">
        <v>527</v>
      </c>
      <c r="J5" t="s">
        <v>2288</v>
      </c>
      <c r="M5" t="s">
        <v>2294</v>
      </c>
      <c r="N5" t="s">
        <v>2289</v>
      </c>
      <c r="P5" s="130">
        <v>45198.226840277777</v>
      </c>
      <c r="Q5">
        <v>0</v>
      </c>
      <c r="S5" t="s">
        <v>2295</v>
      </c>
      <c r="V5">
        <v>0</v>
      </c>
      <c r="W5" t="s">
        <v>2290</v>
      </c>
      <c r="X5" t="s">
        <v>2290</v>
      </c>
      <c r="Y5" t="s">
        <v>2290</v>
      </c>
      <c r="Z5" t="s">
        <v>2290</v>
      </c>
      <c r="AN5">
        <v>0</v>
      </c>
      <c r="AO5">
        <v>0</v>
      </c>
      <c r="BD5" s="130">
        <v>45198.191782407404</v>
      </c>
      <c r="BE5">
        <v>0</v>
      </c>
    </row>
    <row r="6" spans="1:58" x14ac:dyDescent="0.3">
      <c r="A6" s="126">
        <v>551137959374</v>
      </c>
      <c r="B6">
        <v>11215</v>
      </c>
      <c r="C6" s="129" t="s">
        <v>931</v>
      </c>
      <c r="D6" s="129"/>
      <c r="E6" s="129" t="s">
        <v>2296</v>
      </c>
      <c r="F6" s="129" t="s">
        <v>293</v>
      </c>
      <c r="G6" s="126">
        <v>551137959374</v>
      </c>
      <c r="H6" s="126">
        <v>551137959374</v>
      </c>
      <c r="I6" t="s">
        <v>931</v>
      </c>
      <c r="J6" t="s">
        <v>2288</v>
      </c>
      <c r="M6" t="s">
        <v>2294</v>
      </c>
      <c r="N6" t="s">
        <v>2289</v>
      </c>
      <c r="P6" s="130">
        <v>45197.711724537039</v>
      </c>
      <c r="Q6">
        <v>0</v>
      </c>
      <c r="S6" t="s">
        <v>2297</v>
      </c>
      <c r="V6">
        <v>0</v>
      </c>
      <c r="W6" t="s">
        <v>2290</v>
      </c>
      <c r="X6" t="s">
        <v>2290</v>
      </c>
      <c r="Y6" t="s">
        <v>2290</v>
      </c>
      <c r="Z6" t="s">
        <v>2290</v>
      </c>
      <c r="AN6">
        <v>0</v>
      </c>
      <c r="AO6">
        <v>0</v>
      </c>
      <c r="BD6" s="130">
        <v>45198.191782407404</v>
      </c>
      <c r="BE6">
        <v>0</v>
      </c>
    </row>
    <row r="7" spans="1:58" x14ac:dyDescent="0.3">
      <c r="A7" s="126">
        <v>551137959196</v>
      </c>
      <c r="B7">
        <v>11216</v>
      </c>
      <c r="C7" s="129" t="s">
        <v>936</v>
      </c>
      <c r="D7" s="129"/>
      <c r="E7" s="129" t="s">
        <v>2749</v>
      </c>
      <c r="F7" s="129" t="s">
        <v>293</v>
      </c>
      <c r="G7" s="126">
        <v>551137959196</v>
      </c>
      <c r="H7" s="126">
        <v>551137959196</v>
      </c>
      <c r="I7" t="s">
        <v>936</v>
      </c>
      <c r="J7" t="s">
        <v>2288</v>
      </c>
      <c r="M7" t="s">
        <v>2294</v>
      </c>
      <c r="N7" t="s">
        <v>2289</v>
      </c>
      <c r="P7" s="130">
        <v>45195.681631944448</v>
      </c>
      <c r="Q7">
        <v>0</v>
      </c>
      <c r="S7" t="s">
        <v>2319</v>
      </c>
      <c r="V7">
        <v>0</v>
      </c>
      <c r="W7" t="s">
        <v>2290</v>
      </c>
      <c r="X7" t="s">
        <v>2290</v>
      </c>
      <c r="Y7" t="s">
        <v>2290</v>
      </c>
      <c r="Z7" t="s">
        <v>2290</v>
      </c>
      <c r="AN7">
        <v>0</v>
      </c>
      <c r="AO7">
        <v>0</v>
      </c>
      <c r="BD7" s="130">
        <v>45198.191782407404</v>
      </c>
      <c r="BE7">
        <v>0</v>
      </c>
    </row>
    <row r="8" spans="1:58" x14ac:dyDescent="0.3">
      <c r="A8" s="126">
        <v>551137959058</v>
      </c>
      <c r="B8">
        <v>11218</v>
      </c>
      <c r="C8" s="129" t="s">
        <v>2681</v>
      </c>
      <c r="D8" s="129"/>
      <c r="E8" s="129" t="s">
        <v>2747</v>
      </c>
      <c r="F8" s="129" t="s">
        <v>293</v>
      </c>
      <c r="G8" s="126">
        <v>551137959058</v>
      </c>
      <c r="H8" s="126">
        <v>551137959058</v>
      </c>
      <c r="I8" t="s">
        <v>2681</v>
      </c>
      <c r="M8" t="s">
        <v>2294</v>
      </c>
      <c r="N8" t="s">
        <v>2289</v>
      </c>
      <c r="P8" s="130">
        <v>45197.629918981482</v>
      </c>
      <c r="Q8">
        <v>2</v>
      </c>
      <c r="S8" t="s">
        <v>2307</v>
      </c>
      <c r="V8">
        <v>0</v>
      </c>
      <c r="W8" t="s">
        <v>2290</v>
      </c>
      <c r="X8" t="s">
        <v>2290</v>
      </c>
      <c r="Y8" t="s">
        <v>2290</v>
      </c>
      <c r="Z8" t="s">
        <v>2290</v>
      </c>
      <c r="AN8">
        <v>0</v>
      </c>
      <c r="AO8">
        <v>0</v>
      </c>
      <c r="BD8" s="130">
        <v>45198.191782407404</v>
      </c>
      <c r="BE8">
        <v>0</v>
      </c>
    </row>
    <row r="9" spans="1:58" x14ac:dyDescent="0.3">
      <c r="A9" s="126">
        <v>551137959046</v>
      </c>
      <c r="B9">
        <v>11219</v>
      </c>
      <c r="C9" s="129" t="s">
        <v>966</v>
      </c>
      <c r="D9" s="129"/>
      <c r="E9" s="129" t="s">
        <v>2438</v>
      </c>
      <c r="F9" s="129" t="s">
        <v>293</v>
      </c>
      <c r="G9" s="126">
        <v>551137959046</v>
      </c>
      <c r="H9" s="126">
        <v>551137959046</v>
      </c>
      <c r="I9" t="s">
        <v>966</v>
      </c>
      <c r="J9" t="s">
        <v>2288</v>
      </c>
      <c r="M9" t="s">
        <v>2294</v>
      </c>
      <c r="N9" t="s">
        <v>2289</v>
      </c>
      <c r="P9" s="130">
        <v>45195.681631944448</v>
      </c>
      <c r="Q9">
        <v>0</v>
      </c>
      <c r="S9" t="s">
        <v>2295</v>
      </c>
      <c r="V9">
        <v>0</v>
      </c>
      <c r="W9" t="s">
        <v>2290</v>
      </c>
      <c r="X9" t="s">
        <v>2290</v>
      </c>
      <c r="Y9" t="s">
        <v>2290</v>
      </c>
      <c r="Z9" t="s">
        <v>2290</v>
      </c>
      <c r="AN9">
        <v>0</v>
      </c>
      <c r="AO9">
        <v>0</v>
      </c>
      <c r="BD9" s="130">
        <v>45198.191782407404</v>
      </c>
      <c r="BE9">
        <v>0</v>
      </c>
    </row>
    <row r="10" spans="1:58" x14ac:dyDescent="0.3">
      <c r="A10" s="126">
        <v>551137959253</v>
      </c>
      <c r="B10">
        <v>11220</v>
      </c>
      <c r="C10" s="129" t="s">
        <v>975</v>
      </c>
      <c r="D10" s="129"/>
      <c r="E10" s="129" t="s">
        <v>2303</v>
      </c>
      <c r="F10" s="129" t="s">
        <v>293</v>
      </c>
      <c r="G10" s="126">
        <v>551137959253</v>
      </c>
      <c r="H10" s="126">
        <v>551137959253</v>
      </c>
      <c r="I10" t="s">
        <v>975</v>
      </c>
      <c r="J10" t="s">
        <v>2288</v>
      </c>
      <c r="M10" t="s">
        <v>2294</v>
      </c>
      <c r="N10" t="s">
        <v>2289</v>
      </c>
      <c r="P10" s="130">
        <v>45197.937199074076</v>
      </c>
      <c r="Q10">
        <v>0</v>
      </c>
      <c r="S10" t="s">
        <v>2299</v>
      </c>
      <c r="V10">
        <v>0</v>
      </c>
      <c r="W10" t="s">
        <v>2290</v>
      </c>
      <c r="X10" t="s">
        <v>2290</v>
      </c>
      <c r="Y10" t="s">
        <v>2290</v>
      </c>
      <c r="Z10" t="s">
        <v>2290</v>
      </c>
      <c r="AN10">
        <v>0</v>
      </c>
      <c r="AO10">
        <v>0</v>
      </c>
      <c r="BD10" s="130">
        <v>45198.191782407404</v>
      </c>
      <c r="BE10">
        <v>0</v>
      </c>
    </row>
    <row r="11" spans="1:58" x14ac:dyDescent="0.3">
      <c r="A11" s="126">
        <v>551137957021</v>
      </c>
      <c r="B11">
        <v>11221</v>
      </c>
      <c r="C11" s="129" t="s">
        <v>2706</v>
      </c>
      <c r="D11" s="129"/>
      <c r="E11" s="129" t="s">
        <v>2394</v>
      </c>
      <c r="F11" s="129" t="s">
        <v>293</v>
      </c>
      <c r="G11" s="126">
        <v>551137957021</v>
      </c>
      <c r="H11" s="126">
        <v>551137957021</v>
      </c>
      <c r="I11" t="s">
        <v>2706</v>
      </c>
      <c r="J11" t="s">
        <v>2288</v>
      </c>
      <c r="M11" t="s">
        <v>2294</v>
      </c>
      <c r="N11" t="s">
        <v>2289</v>
      </c>
      <c r="P11" s="130">
        <v>45198.219537037039</v>
      </c>
      <c r="Q11">
        <v>0</v>
      </c>
      <c r="S11" t="s">
        <v>2295</v>
      </c>
      <c r="V11">
        <v>0</v>
      </c>
      <c r="W11" t="s">
        <v>2290</v>
      </c>
      <c r="X11" t="s">
        <v>2290</v>
      </c>
      <c r="Y11" t="s">
        <v>2290</v>
      </c>
      <c r="Z11" t="s">
        <v>2290</v>
      </c>
      <c r="AN11">
        <v>0</v>
      </c>
      <c r="AO11">
        <v>0</v>
      </c>
      <c r="BD11" s="130">
        <v>45198.108402777776</v>
      </c>
      <c r="BE11">
        <v>0</v>
      </c>
    </row>
    <row r="12" spans="1:58" x14ac:dyDescent="0.3">
      <c r="A12" s="126">
        <v>551137959022</v>
      </c>
      <c r="B12">
        <v>11223</v>
      </c>
      <c r="C12" s="129" t="s">
        <v>924</v>
      </c>
      <c r="D12" s="129"/>
      <c r="E12" s="129" t="s">
        <v>2308</v>
      </c>
      <c r="F12" s="129" t="s">
        <v>293</v>
      </c>
      <c r="G12" s="126">
        <v>551137959022</v>
      </c>
      <c r="H12" s="126">
        <v>551137959022</v>
      </c>
      <c r="I12" t="s">
        <v>924</v>
      </c>
      <c r="J12" t="s">
        <v>2288</v>
      </c>
      <c r="M12" t="s">
        <v>2294</v>
      </c>
      <c r="N12" t="s">
        <v>2289</v>
      </c>
      <c r="P12" s="130">
        <v>45196.580451388887</v>
      </c>
      <c r="Q12">
        <v>0</v>
      </c>
      <c r="S12" t="s">
        <v>2299</v>
      </c>
      <c r="V12">
        <v>0</v>
      </c>
      <c r="W12" t="s">
        <v>2290</v>
      </c>
      <c r="X12" t="s">
        <v>2290</v>
      </c>
      <c r="Y12" t="s">
        <v>2290</v>
      </c>
      <c r="Z12" t="s">
        <v>2290</v>
      </c>
      <c r="AN12">
        <v>0</v>
      </c>
      <c r="AO12">
        <v>0</v>
      </c>
      <c r="BD12" s="130">
        <v>45198.191782407404</v>
      </c>
      <c r="BE12">
        <v>0</v>
      </c>
    </row>
    <row r="13" spans="1:58" x14ac:dyDescent="0.3">
      <c r="A13" s="126">
        <v>551137957402</v>
      </c>
      <c r="B13">
        <v>11224</v>
      </c>
      <c r="C13" s="129" t="s">
        <v>1581</v>
      </c>
      <c r="D13" s="129"/>
      <c r="E13" s="129" t="s">
        <v>2309</v>
      </c>
      <c r="F13" s="129" t="s">
        <v>295</v>
      </c>
      <c r="G13" s="126">
        <v>551137957402</v>
      </c>
      <c r="H13" s="126">
        <v>551137957402</v>
      </c>
      <c r="I13" t="s">
        <v>1581</v>
      </c>
      <c r="J13" t="s">
        <v>2288</v>
      </c>
      <c r="M13" t="s">
        <v>2294</v>
      </c>
      <c r="N13" t="s">
        <v>2289</v>
      </c>
      <c r="P13" s="130">
        <v>45195.681655092594</v>
      </c>
      <c r="Q13">
        <v>0</v>
      </c>
      <c r="S13" t="s">
        <v>2310</v>
      </c>
      <c r="V13">
        <v>0</v>
      </c>
      <c r="W13" t="s">
        <v>2290</v>
      </c>
      <c r="X13" t="s">
        <v>2290</v>
      </c>
      <c r="Y13" t="s">
        <v>2290</v>
      </c>
      <c r="Z13" t="s">
        <v>2290</v>
      </c>
      <c r="AN13">
        <v>0</v>
      </c>
      <c r="AO13">
        <v>2</v>
      </c>
      <c r="BD13" s="130">
        <v>45198.191782407404</v>
      </c>
      <c r="BE13">
        <v>0</v>
      </c>
    </row>
    <row r="14" spans="1:58" x14ac:dyDescent="0.3">
      <c r="A14" s="126">
        <v>551137959373</v>
      </c>
      <c r="B14">
        <v>11225</v>
      </c>
      <c r="C14" s="129" t="s">
        <v>926</v>
      </c>
      <c r="D14" s="129"/>
      <c r="E14" s="129" t="s">
        <v>2311</v>
      </c>
      <c r="F14" s="129" t="s">
        <v>295</v>
      </c>
      <c r="G14" s="126">
        <v>551137959373</v>
      </c>
      <c r="H14" s="126">
        <v>551137959373</v>
      </c>
      <c r="I14" t="s">
        <v>926</v>
      </c>
      <c r="J14" t="s">
        <v>2288</v>
      </c>
      <c r="M14" t="s">
        <v>2294</v>
      </c>
      <c r="N14" t="s">
        <v>2289</v>
      </c>
      <c r="P14" s="130">
        <v>45197.923680555556</v>
      </c>
      <c r="Q14">
        <v>0</v>
      </c>
      <c r="S14" t="s">
        <v>2312</v>
      </c>
      <c r="V14">
        <v>0</v>
      </c>
      <c r="W14" t="s">
        <v>2290</v>
      </c>
      <c r="X14" t="s">
        <v>2290</v>
      </c>
      <c r="Y14" t="s">
        <v>2290</v>
      </c>
      <c r="Z14" t="s">
        <v>2290</v>
      </c>
      <c r="AN14">
        <v>0</v>
      </c>
      <c r="AO14">
        <v>2</v>
      </c>
      <c r="BD14" s="130">
        <v>45198.191782407404</v>
      </c>
      <c r="BE14">
        <v>0</v>
      </c>
    </row>
    <row r="15" spans="1:58" x14ac:dyDescent="0.3">
      <c r="A15" s="126">
        <v>551137957538</v>
      </c>
      <c r="B15">
        <v>11226</v>
      </c>
      <c r="C15" s="129" t="s">
        <v>928</v>
      </c>
      <c r="D15" s="129"/>
      <c r="E15" s="129" t="s">
        <v>2313</v>
      </c>
      <c r="F15" s="129" t="s">
        <v>293</v>
      </c>
      <c r="G15" s="126">
        <v>551137957538</v>
      </c>
      <c r="H15" s="126">
        <v>551137957538</v>
      </c>
      <c r="I15" t="s">
        <v>928</v>
      </c>
      <c r="J15" t="s">
        <v>2288</v>
      </c>
      <c r="M15" t="s">
        <v>2294</v>
      </c>
      <c r="N15" t="s">
        <v>2289</v>
      </c>
      <c r="P15" s="130">
        <v>45195.681631944448</v>
      </c>
      <c r="Q15">
        <v>0</v>
      </c>
      <c r="S15" t="s">
        <v>2295</v>
      </c>
      <c r="V15">
        <v>0</v>
      </c>
      <c r="W15" t="s">
        <v>2290</v>
      </c>
      <c r="X15" t="s">
        <v>2290</v>
      </c>
      <c r="Y15" t="s">
        <v>2290</v>
      </c>
      <c r="Z15" t="s">
        <v>2290</v>
      </c>
      <c r="AN15">
        <v>0</v>
      </c>
      <c r="AO15">
        <v>0</v>
      </c>
      <c r="BD15" s="130">
        <v>45198.191782407404</v>
      </c>
      <c r="BE15">
        <v>0</v>
      </c>
    </row>
    <row r="16" spans="1:58" x14ac:dyDescent="0.3">
      <c r="A16" s="126">
        <v>551137959191</v>
      </c>
      <c r="B16">
        <v>11227</v>
      </c>
      <c r="C16" s="129" t="s">
        <v>1882</v>
      </c>
      <c r="D16" s="129"/>
      <c r="E16" s="129" t="s">
        <v>2320</v>
      </c>
      <c r="F16" s="129" t="s">
        <v>293</v>
      </c>
      <c r="G16" s="126">
        <v>551137959191</v>
      </c>
      <c r="H16" s="126">
        <v>551137959191</v>
      </c>
      <c r="I16" t="s">
        <v>1882</v>
      </c>
      <c r="J16" t="s">
        <v>2288</v>
      </c>
      <c r="M16" t="s">
        <v>2294</v>
      </c>
      <c r="N16" t="s">
        <v>2289</v>
      </c>
      <c r="P16" s="130">
        <v>45197.952569444446</v>
      </c>
      <c r="Q16">
        <v>0</v>
      </c>
      <c r="S16" t="s">
        <v>2319</v>
      </c>
      <c r="V16">
        <v>0</v>
      </c>
      <c r="W16" t="s">
        <v>2290</v>
      </c>
      <c r="X16" t="s">
        <v>2290</v>
      </c>
      <c r="Y16" t="s">
        <v>2290</v>
      </c>
      <c r="Z16" t="s">
        <v>2290</v>
      </c>
      <c r="AN16">
        <v>0</v>
      </c>
      <c r="AO16">
        <v>0</v>
      </c>
      <c r="BD16" s="130">
        <v>45198.191782407404</v>
      </c>
      <c r="BE16">
        <v>0</v>
      </c>
    </row>
    <row r="17" spans="1:57" x14ac:dyDescent="0.3">
      <c r="A17" s="126">
        <v>551137957020</v>
      </c>
      <c r="B17">
        <v>11228</v>
      </c>
      <c r="C17" s="129" t="s">
        <v>933</v>
      </c>
      <c r="D17" s="129"/>
      <c r="E17" s="129" t="s">
        <v>2326</v>
      </c>
      <c r="F17" s="129" t="s">
        <v>293</v>
      </c>
      <c r="G17" s="126">
        <v>551137957020</v>
      </c>
      <c r="H17" s="126">
        <v>551137957020</v>
      </c>
      <c r="I17" t="s">
        <v>933</v>
      </c>
      <c r="J17" t="s">
        <v>2288</v>
      </c>
      <c r="M17" t="s">
        <v>2294</v>
      </c>
      <c r="N17" t="s">
        <v>2289</v>
      </c>
      <c r="P17" s="130">
        <v>45197.385671296295</v>
      </c>
      <c r="Q17">
        <v>0</v>
      </c>
      <c r="S17" t="s">
        <v>2299</v>
      </c>
      <c r="V17">
        <v>0</v>
      </c>
      <c r="W17" t="s">
        <v>2290</v>
      </c>
      <c r="X17" t="s">
        <v>2290</v>
      </c>
      <c r="Y17" t="s">
        <v>2290</v>
      </c>
      <c r="Z17" t="s">
        <v>2290</v>
      </c>
      <c r="AN17">
        <v>0</v>
      </c>
      <c r="AO17">
        <v>0</v>
      </c>
      <c r="BD17" s="130">
        <v>45198.191782407404</v>
      </c>
      <c r="BE17">
        <v>0</v>
      </c>
    </row>
    <row r="18" spans="1:57" x14ac:dyDescent="0.3">
      <c r="A18" s="126">
        <v>551137959233</v>
      </c>
      <c r="B18">
        <v>11229</v>
      </c>
      <c r="C18" s="129" t="s">
        <v>1936</v>
      </c>
      <c r="D18" s="129"/>
      <c r="E18" s="129" t="s">
        <v>2330</v>
      </c>
      <c r="F18" s="129" t="s">
        <v>293</v>
      </c>
      <c r="G18" s="126">
        <v>551137959233</v>
      </c>
      <c r="H18" s="126">
        <v>551137959233</v>
      </c>
      <c r="I18" t="s">
        <v>1936</v>
      </c>
      <c r="J18" t="s">
        <v>2288</v>
      </c>
      <c r="M18" t="s">
        <v>2294</v>
      </c>
      <c r="N18" t="s">
        <v>2289</v>
      </c>
      <c r="P18" s="130">
        <v>45197.749432870369</v>
      </c>
      <c r="Q18">
        <v>0</v>
      </c>
      <c r="S18" t="s">
        <v>2297</v>
      </c>
      <c r="V18">
        <v>0</v>
      </c>
      <c r="W18" t="s">
        <v>2290</v>
      </c>
      <c r="X18" t="s">
        <v>2290</v>
      </c>
      <c r="Y18" t="s">
        <v>2290</v>
      </c>
      <c r="Z18" t="s">
        <v>2290</v>
      </c>
      <c r="AN18">
        <v>0</v>
      </c>
      <c r="AO18">
        <v>0</v>
      </c>
      <c r="BD18" s="130">
        <v>45198.191782407404</v>
      </c>
      <c r="BE18">
        <v>0</v>
      </c>
    </row>
    <row r="19" spans="1:57" x14ac:dyDescent="0.3">
      <c r="A19" s="126">
        <v>551137959134</v>
      </c>
      <c r="B19">
        <v>11230</v>
      </c>
      <c r="C19" s="129" t="s">
        <v>1816</v>
      </c>
      <c r="D19" s="129"/>
      <c r="E19" s="129" t="s">
        <v>2331</v>
      </c>
      <c r="F19" s="129" t="s">
        <v>295</v>
      </c>
      <c r="G19" s="126">
        <v>551137959134</v>
      </c>
      <c r="H19" s="126">
        <v>551137959134</v>
      </c>
      <c r="I19" t="s">
        <v>1816</v>
      </c>
      <c r="J19" t="s">
        <v>2288</v>
      </c>
      <c r="M19" t="s">
        <v>2294</v>
      </c>
      <c r="N19" t="s">
        <v>2289</v>
      </c>
      <c r="P19" s="130">
        <v>45195.68167824074</v>
      </c>
      <c r="Q19">
        <v>0</v>
      </c>
      <c r="S19" t="s">
        <v>2312</v>
      </c>
      <c r="V19">
        <v>0</v>
      </c>
      <c r="W19" t="s">
        <v>2290</v>
      </c>
      <c r="X19" t="s">
        <v>2290</v>
      </c>
      <c r="Y19" t="s">
        <v>2290</v>
      </c>
      <c r="Z19" t="s">
        <v>2290</v>
      </c>
      <c r="AN19">
        <v>0</v>
      </c>
      <c r="AO19">
        <v>2</v>
      </c>
      <c r="BD19" s="130">
        <v>45198.191782407404</v>
      </c>
      <c r="BE19">
        <v>0</v>
      </c>
    </row>
    <row r="20" spans="1:57" x14ac:dyDescent="0.3">
      <c r="A20" s="126">
        <v>551137959301</v>
      </c>
      <c r="B20">
        <v>11231</v>
      </c>
      <c r="C20" s="129" t="s">
        <v>938</v>
      </c>
      <c r="D20" s="129"/>
      <c r="E20" s="129" t="s">
        <v>2332</v>
      </c>
      <c r="F20" s="129" t="s">
        <v>295</v>
      </c>
      <c r="G20" s="126">
        <v>551137959301</v>
      </c>
      <c r="H20" s="126">
        <v>551137959301</v>
      </c>
      <c r="I20" t="s">
        <v>938</v>
      </c>
      <c r="J20" t="s">
        <v>2288</v>
      </c>
      <c r="M20" t="s">
        <v>2294</v>
      </c>
      <c r="N20" t="s">
        <v>2289</v>
      </c>
      <c r="P20" s="130">
        <v>45197.53633101852</v>
      </c>
      <c r="Q20">
        <v>0</v>
      </c>
      <c r="S20" t="s">
        <v>2310</v>
      </c>
      <c r="V20">
        <v>0</v>
      </c>
      <c r="W20" t="s">
        <v>2290</v>
      </c>
      <c r="X20" t="s">
        <v>2290</v>
      </c>
      <c r="Y20" t="s">
        <v>2290</v>
      </c>
      <c r="Z20" t="s">
        <v>2290</v>
      </c>
      <c r="AN20">
        <v>0</v>
      </c>
      <c r="AO20">
        <v>2</v>
      </c>
      <c r="BD20" s="130">
        <v>45198.191782407404</v>
      </c>
      <c r="BE20">
        <v>0</v>
      </c>
    </row>
    <row r="21" spans="1:57" x14ac:dyDescent="0.3">
      <c r="A21" s="126">
        <v>551137957090</v>
      </c>
      <c r="B21">
        <v>11233</v>
      </c>
      <c r="C21" s="129" t="s">
        <v>940</v>
      </c>
      <c r="D21" s="129"/>
      <c r="E21" s="129" t="s">
        <v>2333</v>
      </c>
      <c r="F21" s="129" t="s">
        <v>293</v>
      </c>
      <c r="G21" s="126">
        <v>551137957090</v>
      </c>
      <c r="H21" s="126">
        <v>551137957090</v>
      </c>
      <c r="I21" t="s">
        <v>940</v>
      </c>
      <c r="J21" t="s">
        <v>2288</v>
      </c>
      <c r="M21" t="s">
        <v>2294</v>
      </c>
      <c r="N21" t="s">
        <v>2289</v>
      </c>
      <c r="P21" s="130">
        <v>45197.924432870372</v>
      </c>
      <c r="Q21">
        <v>0</v>
      </c>
      <c r="S21" t="s">
        <v>2297</v>
      </c>
      <c r="V21">
        <v>0</v>
      </c>
      <c r="W21" t="s">
        <v>2290</v>
      </c>
      <c r="X21" t="s">
        <v>2290</v>
      </c>
      <c r="Y21" t="s">
        <v>2290</v>
      </c>
      <c r="Z21" t="s">
        <v>2290</v>
      </c>
      <c r="AN21">
        <v>0</v>
      </c>
      <c r="AO21">
        <v>0</v>
      </c>
      <c r="BD21" s="130">
        <v>45198.191782407404</v>
      </c>
      <c r="BE21">
        <v>0</v>
      </c>
    </row>
    <row r="22" spans="1:57" x14ac:dyDescent="0.3">
      <c r="A22" s="126">
        <v>551137959009</v>
      </c>
      <c r="B22">
        <v>11234</v>
      </c>
      <c r="C22" s="129" t="s">
        <v>1645</v>
      </c>
      <c r="D22" s="129"/>
      <c r="E22" s="129" t="s">
        <v>2334</v>
      </c>
      <c r="F22" s="129" t="s">
        <v>293</v>
      </c>
      <c r="G22" s="126">
        <v>551137959009</v>
      </c>
      <c r="H22" s="126">
        <v>551137959009</v>
      </c>
      <c r="I22" t="s">
        <v>1645</v>
      </c>
      <c r="J22" t="s">
        <v>2288</v>
      </c>
      <c r="M22" t="s">
        <v>2294</v>
      </c>
      <c r="N22" t="s">
        <v>2289</v>
      </c>
      <c r="P22" s="130">
        <v>45197.924525462964</v>
      </c>
      <c r="Q22">
        <v>0</v>
      </c>
      <c r="S22" t="s">
        <v>2297</v>
      </c>
      <c r="V22">
        <v>0</v>
      </c>
      <c r="W22" t="s">
        <v>2290</v>
      </c>
      <c r="X22" t="s">
        <v>2290</v>
      </c>
      <c r="Y22" t="s">
        <v>2290</v>
      </c>
      <c r="Z22" t="s">
        <v>2290</v>
      </c>
      <c r="AN22">
        <v>0</v>
      </c>
      <c r="AO22">
        <v>0</v>
      </c>
      <c r="BD22" s="130">
        <v>45198.191782407404</v>
      </c>
      <c r="BE22">
        <v>0</v>
      </c>
    </row>
    <row r="23" spans="1:57" x14ac:dyDescent="0.3">
      <c r="A23" s="126">
        <v>551137959557</v>
      </c>
      <c r="B23">
        <v>11235</v>
      </c>
      <c r="C23" s="129" t="s">
        <v>2205</v>
      </c>
      <c r="D23" s="129"/>
      <c r="E23" s="129" t="s">
        <v>2335</v>
      </c>
      <c r="F23" s="129" t="s">
        <v>295</v>
      </c>
      <c r="G23" s="126">
        <v>551137959557</v>
      </c>
      <c r="H23" s="126">
        <v>551137959557</v>
      </c>
      <c r="I23" t="s">
        <v>2205</v>
      </c>
      <c r="J23" t="s">
        <v>2288</v>
      </c>
      <c r="M23" t="s">
        <v>2294</v>
      </c>
      <c r="N23" t="s">
        <v>2289</v>
      </c>
      <c r="P23" s="130">
        <v>45195.68167824074</v>
      </c>
      <c r="Q23">
        <v>0</v>
      </c>
      <c r="S23" t="s">
        <v>2312</v>
      </c>
      <c r="V23">
        <v>1</v>
      </c>
      <c r="W23" t="s">
        <v>2290</v>
      </c>
      <c r="X23" t="s">
        <v>2290</v>
      </c>
      <c r="Y23" t="s">
        <v>2290</v>
      </c>
      <c r="Z23" t="s">
        <v>2290</v>
      </c>
      <c r="AN23">
        <v>0</v>
      </c>
      <c r="AO23">
        <v>2</v>
      </c>
      <c r="BD23" s="130">
        <v>45198.191782407404</v>
      </c>
      <c r="BE23">
        <v>0</v>
      </c>
    </row>
    <row r="24" spans="1:57" x14ac:dyDescent="0.3">
      <c r="A24" s="126">
        <v>551137959111</v>
      </c>
      <c r="B24">
        <v>11236</v>
      </c>
      <c r="C24" s="129" t="s">
        <v>941</v>
      </c>
      <c r="D24" s="129"/>
      <c r="E24" s="129" t="s">
        <v>2336</v>
      </c>
      <c r="F24" s="129" t="s">
        <v>295</v>
      </c>
      <c r="G24" s="126">
        <v>551137959111</v>
      </c>
      <c r="H24" s="126">
        <v>551137959111</v>
      </c>
      <c r="I24" t="s">
        <v>941</v>
      </c>
      <c r="J24" t="s">
        <v>2288</v>
      </c>
      <c r="M24" t="s">
        <v>2294</v>
      </c>
      <c r="N24" t="s">
        <v>2289</v>
      </c>
      <c r="P24" s="130">
        <v>45198.173402777778</v>
      </c>
      <c r="Q24">
        <v>0</v>
      </c>
      <c r="S24" t="s">
        <v>2329</v>
      </c>
      <c r="V24">
        <v>1</v>
      </c>
      <c r="W24" t="s">
        <v>2290</v>
      </c>
      <c r="X24" t="s">
        <v>2290</v>
      </c>
      <c r="Y24" t="s">
        <v>2290</v>
      </c>
      <c r="Z24" t="s">
        <v>2290</v>
      </c>
      <c r="AN24">
        <v>0</v>
      </c>
      <c r="AO24">
        <v>2</v>
      </c>
      <c r="BD24" s="130">
        <v>45198.191782407404</v>
      </c>
      <c r="BE24">
        <v>0</v>
      </c>
    </row>
    <row r="25" spans="1:57" x14ac:dyDescent="0.3">
      <c r="A25" s="126">
        <v>551137957054</v>
      </c>
      <c r="B25">
        <v>11237</v>
      </c>
      <c r="C25" s="129" t="s">
        <v>1516</v>
      </c>
      <c r="D25" s="129"/>
      <c r="E25" s="129" t="s">
        <v>2337</v>
      </c>
      <c r="F25" s="129" t="s">
        <v>293</v>
      </c>
      <c r="G25" s="126">
        <v>551137957054</v>
      </c>
      <c r="H25" s="126">
        <v>551137957054</v>
      </c>
      <c r="I25" t="s">
        <v>1516</v>
      </c>
      <c r="J25" t="s">
        <v>2288</v>
      </c>
      <c r="M25" t="s">
        <v>2294</v>
      </c>
      <c r="N25" t="s">
        <v>2289</v>
      </c>
      <c r="P25" s="130">
        <v>45197.909699074073</v>
      </c>
      <c r="Q25">
        <v>0</v>
      </c>
      <c r="S25" t="s">
        <v>2297</v>
      </c>
      <c r="V25">
        <v>0</v>
      </c>
      <c r="W25" t="s">
        <v>2290</v>
      </c>
      <c r="X25" t="s">
        <v>2290</v>
      </c>
      <c r="Y25" t="s">
        <v>2290</v>
      </c>
      <c r="Z25" t="s">
        <v>2290</v>
      </c>
      <c r="AN25">
        <v>0</v>
      </c>
      <c r="AO25">
        <v>0</v>
      </c>
      <c r="BD25" s="130">
        <v>45198.191782407404</v>
      </c>
      <c r="BE25">
        <v>0</v>
      </c>
    </row>
    <row r="26" spans="1:57" x14ac:dyDescent="0.3">
      <c r="A26" s="126">
        <v>551137959056</v>
      </c>
      <c r="B26">
        <v>11238</v>
      </c>
      <c r="C26" s="129" t="s">
        <v>944</v>
      </c>
      <c r="D26" s="129"/>
      <c r="E26" s="129" t="s">
        <v>2339</v>
      </c>
      <c r="F26" s="129" t="s">
        <v>293</v>
      </c>
      <c r="G26" s="126">
        <v>551137959056</v>
      </c>
      <c r="H26" s="126">
        <v>551137959056</v>
      </c>
      <c r="I26" t="s">
        <v>944</v>
      </c>
      <c r="J26" t="s">
        <v>2288</v>
      </c>
      <c r="M26" t="s">
        <v>2294</v>
      </c>
      <c r="N26" t="s">
        <v>2289</v>
      </c>
      <c r="P26" s="130">
        <v>45198.1015162037</v>
      </c>
      <c r="Q26">
        <v>0</v>
      </c>
      <c r="S26" t="s">
        <v>2297</v>
      </c>
      <c r="V26">
        <v>0</v>
      </c>
      <c r="W26" t="s">
        <v>2290</v>
      </c>
      <c r="X26" t="s">
        <v>2290</v>
      </c>
      <c r="Y26" t="s">
        <v>2290</v>
      </c>
      <c r="Z26" t="s">
        <v>2290</v>
      </c>
      <c r="AN26">
        <v>0</v>
      </c>
      <c r="AO26">
        <v>0</v>
      </c>
      <c r="BD26" s="130">
        <v>45198.191782407404</v>
      </c>
      <c r="BE26">
        <v>0</v>
      </c>
    </row>
    <row r="27" spans="1:57" x14ac:dyDescent="0.3">
      <c r="A27" s="126">
        <v>551137959337</v>
      </c>
      <c r="B27">
        <v>11239</v>
      </c>
      <c r="C27" s="129" t="s">
        <v>949</v>
      </c>
      <c r="D27" s="129"/>
      <c r="E27" s="129" t="s">
        <v>2341</v>
      </c>
      <c r="F27" s="129" t="s">
        <v>293</v>
      </c>
      <c r="G27" s="126">
        <v>551137959337</v>
      </c>
      <c r="H27" s="126">
        <v>551137959337</v>
      </c>
      <c r="I27" t="s">
        <v>949</v>
      </c>
      <c r="J27" t="s">
        <v>2288</v>
      </c>
      <c r="M27" t="s">
        <v>2294</v>
      </c>
      <c r="N27" t="s">
        <v>2289</v>
      </c>
      <c r="P27" s="130">
        <v>45197.924525462964</v>
      </c>
      <c r="Q27">
        <v>0</v>
      </c>
      <c r="S27" t="s">
        <v>2297</v>
      </c>
      <c r="V27">
        <v>0</v>
      </c>
      <c r="W27" t="s">
        <v>2290</v>
      </c>
      <c r="X27" t="s">
        <v>2290</v>
      </c>
      <c r="Y27" t="s">
        <v>2290</v>
      </c>
      <c r="Z27" t="s">
        <v>2290</v>
      </c>
      <c r="AN27">
        <v>0</v>
      </c>
      <c r="AO27">
        <v>0</v>
      </c>
      <c r="BD27" s="130">
        <v>45198.191782407404</v>
      </c>
      <c r="BE27">
        <v>0</v>
      </c>
    </row>
    <row r="28" spans="1:57" x14ac:dyDescent="0.3">
      <c r="A28" s="126">
        <v>551137959569</v>
      </c>
      <c r="B28">
        <v>11240</v>
      </c>
      <c r="C28" s="129" t="s">
        <v>951</v>
      </c>
      <c r="D28" s="129"/>
      <c r="E28" s="129" t="s">
        <v>2342</v>
      </c>
      <c r="F28" s="129" t="s">
        <v>293</v>
      </c>
      <c r="G28" s="126">
        <v>551137959569</v>
      </c>
      <c r="H28" s="126">
        <v>551137959569</v>
      </c>
      <c r="I28" t="s">
        <v>951</v>
      </c>
      <c r="J28" t="s">
        <v>2288</v>
      </c>
      <c r="M28" t="s">
        <v>2294</v>
      </c>
      <c r="N28" t="s">
        <v>2289</v>
      </c>
      <c r="P28" s="130">
        <v>45197.924733796295</v>
      </c>
      <c r="Q28">
        <v>0</v>
      </c>
      <c r="S28" t="s">
        <v>2297</v>
      </c>
      <c r="V28">
        <v>0</v>
      </c>
      <c r="W28" t="s">
        <v>2290</v>
      </c>
      <c r="X28" t="s">
        <v>2290</v>
      </c>
      <c r="Y28" t="s">
        <v>2290</v>
      </c>
      <c r="Z28" t="s">
        <v>2290</v>
      </c>
      <c r="AN28">
        <v>0</v>
      </c>
      <c r="AO28">
        <v>0</v>
      </c>
      <c r="BD28" s="130">
        <v>45198.191782407404</v>
      </c>
      <c r="BE28">
        <v>0</v>
      </c>
    </row>
    <row r="29" spans="1:57" x14ac:dyDescent="0.3">
      <c r="A29" s="126">
        <v>551137957014</v>
      </c>
      <c r="B29">
        <v>11241</v>
      </c>
      <c r="C29" s="129" t="s">
        <v>1436</v>
      </c>
      <c r="D29" s="129"/>
      <c r="E29" s="129" t="s">
        <v>2343</v>
      </c>
      <c r="F29" s="129" t="s">
        <v>295</v>
      </c>
      <c r="G29" s="126">
        <v>551137957014</v>
      </c>
      <c r="H29" s="126">
        <v>551137957014</v>
      </c>
      <c r="I29" t="s">
        <v>1436</v>
      </c>
      <c r="J29" t="s">
        <v>2288</v>
      </c>
      <c r="M29" t="s">
        <v>2294</v>
      </c>
      <c r="N29" t="s">
        <v>2289</v>
      </c>
      <c r="P29" s="130">
        <v>45198.119363425925</v>
      </c>
      <c r="Q29">
        <v>0</v>
      </c>
      <c r="S29" t="s">
        <v>2344</v>
      </c>
      <c r="V29">
        <v>0</v>
      </c>
      <c r="W29" t="s">
        <v>2290</v>
      </c>
      <c r="X29" t="s">
        <v>2290</v>
      </c>
      <c r="Y29" t="s">
        <v>2290</v>
      </c>
      <c r="Z29" t="s">
        <v>2323</v>
      </c>
      <c r="AN29">
        <v>0</v>
      </c>
      <c r="AO29">
        <v>2</v>
      </c>
      <c r="BD29" s="130">
        <v>45198.191782407404</v>
      </c>
      <c r="BE29">
        <v>0</v>
      </c>
    </row>
    <row r="30" spans="1:57" x14ac:dyDescent="0.3">
      <c r="A30" s="126">
        <v>551137959211</v>
      </c>
      <c r="B30">
        <v>11242</v>
      </c>
      <c r="C30" s="129" t="s">
        <v>953</v>
      </c>
      <c r="D30" s="129"/>
      <c r="E30" s="129" t="s">
        <v>2345</v>
      </c>
      <c r="F30" s="129" t="s">
        <v>295</v>
      </c>
      <c r="G30" s="126">
        <v>551137959211</v>
      </c>
      <c r="H30" s="126">
        <v>551137959211</v>
      </c>
      <c r="I30" t="s">
        <v>953</v>
      </c>
      <c r="J30" t="s">
        <v>2288</v>
      </c>
      <c r="M30" t="s">
        <v>2294</v>
      </c>
      <c r="N30" t="s">
        <v>2289</v>
      </c>
      <c r="P30" s="130">
        <v>45195.68173611111</v>
      </c>
      <c r="Q30">
        <v>0</v>
      </c>
      <c r="S30" t="s">
        <v>2312</v>
      </c>
      <c r="V30">
        <v>0</v>
      </c>
      <c r="W30" t="s">
        <v>2290</v>
      </c>
      <c r="X30" t="s">
        <v>2290</v>
      </c>
      <c r="Y30" t="s">
        <v>2290</v>
      </c>
      <c r="Z30" t="s">
        <v>2290</v>
      </c>
      <c r="AN30">
        <v>0</v>
      </c>
      <c r="AO30">
        <v>2</v>
      </c>
      <c r="BD30" s="130">
        <v>45198.191782407404</v>
      </c>
      <c r="BE30">
        <v>0</v>
      </c>
    </row>
    <row r="31" spans="1:57" x14ac:dyDescent="0.3">
      <c r="A31" s="126">
        <v>551137959407</v>
      </c>
      <c r="B31">
        <v>11243</v>
      </c>
      <c r="C31" s="129" t="s">
        <v>2116</v>
      </c>
      <c r="D31" s="129"/>
      <c r="E31" s="129" t="s">
        <v>2347</v>
      </c>
      <c r="F31" s="129" t="s">
        <v>293</v>
      </c>
      <c r="G31" s="126">
        <v>551137959407</v>
      </c>
      <c r="H31" s="126">
        <v>551137959407</v>
      </c>
      <c r="I31" t="s">
        <v>2116</v>
      </c>
      <c r="J31" t="s">
        <v>2288</v>
      </c>
      <c r="M31" t="s">
        <v>2294</v>
      </c>
      <c r="N31" t="s">
        <v>2289</v>
      </c>
      <c r="P31" s="130">
        <v>45197.978067129632</v>
      </c>
      <c r="Q31">
        <v>0</v>
      </c>
      <c r="S31" t="s">
        <v>2319</v>
      </c>
      <c r="V31">
        <v>0</v>
      </c>
      <c r="W31" t="s">
        <v>2290</v>
      </c>
      <c r="X31" t="s">
        <v>2290</v>
      </c>
      <c r="Y31" t="s">
        <v>2290</v>
      </c>
      <c r="Z31" t="s">
        <v>2290</v>
      </c>
      <c r="AN31">
        <v>0</v>
      </c>
      <c r="AO31">
        <v>0</v>
      </c>
      <c r="BD31" s="130">
        <v>45198.191782407404</v>
      </c>
      <c r="BE31">
        <v>0</v>
      </c>
    </row>
    <row r="32" spans="1:57" x14ac:dyDescent="0.3">
      <c r="A32" s="126">
        <v>551137959070</v>
      </c>
      <c r="B32">
        <v>11245</v>
      </c>
      <c r="C32" s="129" t="s">
        <v>1748</v>
      </c>
      <c r="D32" s="129"/>
      <c r="E32" s="129" t="s">
        <v>2350</v>
      </c>
      <c r="F32" s="129" t="s">
        <v>295</v>
      </c>
      <c r="G32" s="126">
        <v>551137959070</v>
      </c>
      <c r="H32" s="126">
        <v>551137959070</v>
      </c>
      <c r="I32" t="s">
        <v>1748</v>
      </c>
      <c r="J32" t="s">
        <v>2288</v>
      </c>
      <c r="M32" t="s">
        <v>2294</v>
      </c>
      <c r="N32" t="s">
        <v>2289</v>
      </c>
      <c r="P32" s="130">
        <v>45120.339108796295</v>
      </c>
      <c r="Q32">
        <v>0</v>
      </c>
      <c r="S32" t="s">
        <v>2312</v>
      </c>
      <c r="V32">
        <v>0</v>
      </c>
      <c r="W32" t="s">
        <v>2290</v>
      </c>
      <c r="X32" t="s">
        <v>2290</v>
      </c>
      <c r="Y32" t="s">
        <v>2290</v>
      </c>
      <c r="Z32" t="s">
        <v>2290</v>
      </c>
      <c r="AN32">
        <v>0</v>
      </c>
      <c r="AO32">
        <v>2</v>
      </c>
      <c r="BD32" s="130">
        <v>45198.191782407404</v>
      </c>
      <c r="BE32">
        <v>0</v>
      </c>
    </row>
    <row r="33" spans="1:57" x14ac:dyDescent="0.3">
      <c r="A33" s="126">
        <v>551137959353</v>
      </c>
      <c r="B33">
        <v>11246</v>
      </c>
      <c r="C33" s="129" t="s">
        <v>957</v>
      </c>
      <c r="D33" s="129"/>
      <c r="E33" s="129" t="s">
        <v>2351</v>
      </c>
      <c r="F33" s="129" t="s">
        <v>293</v>
      </c>
      <c r="G33" s="126">
        <v>551137959353</v>
      </c>
      <c r="H33" s="126">
        <v>551137959353</v>
      </c>
      <c r="I33" t="s">
        <v>957</v>
      </c>
      <c r="J33" t="s">
        <v>2288</v>
      </c>
      <c r="M33" t="s">
        <v>2294</v>
      </c>
      <c r="N33" t="s">
        <v>2289</v>
      </c>
      <c r="P33" s="130">
        <v>45198.106493055559</v>
      </c>
      <c r="Q33">
        <v>0</v>
      </c>
      <c r="S33" t="s">
        <v>2297</v>
      </c>
      <c r="V33">
        <v>0</v>
      </c>
      <c r="W33" t="s">
        <v>2290</v>
      </c>
      <c r="X33" t="s">
        <v>2290</v>
      </c>
      <c r="Y33" t="s">
        <v>2290</v>
      </c>
      <c r="Z33" t="s">
        <v>2290</v>
      </c>
      <c r="AN33">
        <v>0</v>
      </c>
      <c r="AO33">
        <v>0</v>
      </c>
      <c r="BD33" s="130">
        <v>45198.191782407404</v>
      </c>
      <c r="BE33">
        <v>0</v>
      </c>
    </row>
    <row r="34" spans="1:57" x14ac:dyDescent="0.3">
      <c r="A34" s="126">
        <v>551137959174</v>
      </c>
      <c r="B34">
        <v>11247</v>
      </c>
      <c r="C34" s="129" t="s">
        <v>959</v>
      </c>
      <c r="D34" s="129"/>
      <c r="E34" s="129" t="s">
        <v>2352</v>
      </c>
      <c r="F34" s="129" t="s">
        <v>295</v>
      </c>
      <c r="G34" s="126">
        <v>551137959174</v>
      </c>
      <c r="H34" s="126">
        <v>551137959174</v>
      </c>
      <c r="I34" t="s">
        <v>959</v>
      </c>
      <c r="J34" t="s">
        <v>2288</v>
      </c>
      <c r="M34" t="s">
        <v>2294</v>
      </c>
      <c r="N34" t="s">
        <v>2289</v>
      </c>
      <c r="P34" s="130">
        <v>45197.82240740741</v>
      </c>
      <c r="Q34">
        <v>0</v>
      </c>
      <c r="S34" t="s">
        <v>2322</v>
      </c>
      <c r="V34">
        <v>0</v>
      </c>
      <c r="W34" t="s">
        <v>2290</v>
      </c>
      <c r="X34" t="s">
        <v>2290</v>
      </c>
      <c r="Y34" t="s">
        <v>2290</v>
      </c>
      <c r="Z34" t="s">
        <v>2323</v>
      </c>
      <c r="AN34">
        <v>0</v>
      </c>
      <c r="AO34">
        <v>2</v>
      </c>
      <c r="BD34" s="130">
        <v>45198.191782407404</v>
      </c>
      <c r="BE34">
        <v>0</v>
      </c>
    </row>
    <row r="35" spans="1:57" x14ac:dyDescent="0.3">
      <c r="A35" s="126">
        <v>551137957097</v>
      </c>
      <c r="B35">
        <v>11248</v>
      </c>
      <c r="C35" s="129" t="s">
        <v>961</v>
      </c>
      <c r="D35" s="129"/>
      <c r="E35" s="129" t="s">
        <v>2353</v>
      </c>
      <c r="F35" s="129" t="s">
        <v>293</v>
      </c>
      <c r="G35" s="126">
        <v>551137957097</v>
      </c>
      <c r="H35" s="126">
        <v>551137957097</v>
      </c>
      <c r="I35" t="s">
        <v>961</v>
      </c>
      <c r="J35" t="s">
        <v>2288</v>
      </c>
      <c r="M35" t="s">
        <v>2294</v>
      </c>
      <c r="N35" t="s">
        <v>2289</v>
      </c>
      <c r="P35" s="130">
        <v>45197.935717592591</v>
      </c>
      <c r="Q35">
        <v>0</v>
      </c>
      <c r="S35" t="s">
        <v>2299</v>
      </c>
      <c r="V35">
        <v>0</v>
      </c>
      <c r="W35" t="s">
        <v>2290</v>
      </c>
      <c r="X35" t="s">
        <v>2290</v>
      </c>
      <c r="Y35" t="s">
        <v>2290</v>
      </c>
      <c r="Z35" t="s">
        <v>2290</v>
      </c>
      <c r="AN35">
        <v>0</v>
      </c>
      <c r="AO35">
        <v>0</v>
      </c>
      <c r="BD35" s="130">
        <v>45198.191782407404</v>
      </c>
      <c r="BE35">
        <v>0</v>
      </c>
    </row>
    <row r="36" spans="1:57" x14ac:dyDescent="0.3">
      <c r="A36" s="126">
        <v>551137957099</v>
      </c>
      <c r="B36">
        <v>11249</v>
      </c>
      <c r="C36" s="129" t="s">
        <v>963</v>
      </c>
      <c r="D36" s="129"/>
      <c r="E36" s="129" t="s">
        <v>2355</v>
      </c>
      <c r="F36" s="129" t="s">
        <v>293</v>
      </c>
      <c r="G36" s="126">
        <v>551137957099</v>
      </c>
      <c r="H36" s="126">
        <v>551137957099</v>
      </c>
      <c r="I36" t="s">
        <v>963</v>
      </c>
      <c r="J36" t="s">
        <v>2288</v>
      </c>
      <c r="M36" t="s">
        <v>2294</v>
      </c>
      <c r="N36" t="s">
        <v>2289</v>
      </c>
      <c r="P36" s="130">
        <v>45198.068506944444</v>
      </c>
      <c r="Q36">
        <v>0</v>
      </c>
      <c r="S36" t="s">
        <v>2295</v>
      </c>
      <c r="V36">
        <v>0</v>
      </c>
      <c r="W36" t="s">
        <v>2290</v>
      </c>
      <c r="X36" t="s">
        <v>2290</v>
      </c>
      <c r="Y36" t="s">
        <v>2290</v>
      </c>
      <c r="Z36" t="s">
        <v>2290</v>
      </c>
      <c r="AN36">
        <v>0</v>
      </c>
      <c r="AO36">
        <v>0</v>
      </c>
      <c r="BD36" s="130">
        <v>45198.191782407404</v>
      </c>
      <c r="BE36">
        <v>0</v>
      </c>
    </row>
    <row r="37" spans="1:57" x14ac:dyDescent="0.3">
      <c r="A37" s="126">
        <v>551137959130</v>
      </c>
      <c r="B37">
        <v>11250</v>
      </c>
      <c r="C37" s="129" t="s">
        <v>968</v>
      </c>
      <c r="D37" s="129"/>
      <c r="E37" s="129" t="s">
        <v>2357</v>
      </c>
      <c r="F37" s="129" t="s">
        <v>293</v>
      </c>
      <c r="G37" s="126">
        <v>551137959130</v>
      </c>
      <c r="H37" s="126">
        <v>551137959130</v>
      </c>
      <c r="I37" t="s">
        <v>968</v>
      </c>
      <c r="J37" t="s">
        <v>2288</v>
      </c>
      <c r="M37" t="s">
        <v>2294</v>
      </c>
      <c r="N37" t="s">
        <v>2289</v>
      </c>
      <c r="P37" s="130">
        <v>45197.924745370372</v>
      </c>
      <c r="Q37">
        <v>0</v>
      </c>
      <c r="S37" t="s">
        <v>2297</v>
      </c>
      <c r="V37">
        <v>0</v>
      </c>
      <c r="W37" t="s">
        <v>2290</v>
      </c>
      <c r="X37" t="s">
        <v>2290</v>
      </c>
      <c r="Y37" t="s">
        <v>2290</v>
      </c>
      <c r="Z37" t="s">
        <v>2290</v>
      </c>
      <c r="AN37">
        <v>0</v>
      </c>
      <c r="AO37">
        <v>0</v>
      </c>
      <c r="BD37" s="130">
        <v>45198.191782407404</v>
      </c>
      <c r="BE37">
        <v>0</v>
      </c>
    </row>
    <row r="38" spans="1:57" x14ac:dyDescent="0.3">
      <c r="A38" s="126">
        <v>551137959467</v>
      </c>
      <c r="B38">
        <v>11251</v>
      </c>
      <c r="C38" s="129" t="s">
        <v>2174</v>
      </c>
      <c r="D38" s="129"/>
      <c r="E38" s="129" t="s">
        <v>2358</v>
      </c>
      <c r="F38" s="129" t="s">
        <v>293</v>
      </c>
      <c r="G38" s="126">
        <v>551137959467</v>
      </c>
      <c r="H38" s="126">
        <v>551137959467</v>
      </c>
      <c r="I38" t="s">
        <v>2174</v>
      </c>
      <c r="J38" t="s">
        <v>2288</v>
      </c>
      <c r="M38" t="s">
        <v>2294</v>
      </c>
      <c r="N38" t="s">
        <v>2289</v>
      </c>
      <c r="P38" s="130">
        <v>45197.966354166667</v>
      </c>
      <c r="Q38">
        <v>0</v>
      </c>
      <c r="S38" t="s">
        <v>2295</v>
      </c>
      <c r="V38">
        <v>0</v>
      </c>
      <c r="W38" t="s">
        <v>2290</v>
      </c>
      <c r="X38" t="s">
        <v>2290</v>
      </c>
      <c r="Y38" t="s">
        <v>2290</v>
      </c>
      <c r="Z38" t="s">
        <v>2290</v>
      </c>
      <c r="AN38">
        <v>0</v>
      </c>
      <c r="AO38">
        <v>0</v>
      </c>
      <c r="BD38" s="130">
        <v>45198.191782407404</v>
      </c>
      <c r="BE38">
        <v>0</v>
      </c>
    </row>
    <row r="39" spans="1:57" x14ac:dyDescent="0.3">
      <c r="A39" s="126">
        <v>551137959183</v>
      </c>
      <c r="B39">
        <v>11252</v>
      </c>
      <c r="C39" s="129" t="s">
        <v>1871</v>
      </c>
      <c r="D39" s="129"/>
      <c r="E39" s="129" t="s">
        <v>2359</v>
      </c>
      <c r="F39" s="129" t="s">
        <v>293</v>
      </c>
      <c r="G39" s="126">
        <v>551137959183</v>
      </c>
      <c r="H39" s="126">
        <v>551137959183</v>
      </c>
      <c r="I39" t="s">
        <v>1871</v>
      </c>
      <c r="J39" t="s">
        <v>2288</v>
      </c>
      <c r="M39" t="s">
        <v>2294</v>
      </c>
      <c r="N39" t="s">
        <v>2289</v>
      </c>
      <c r="P39" s="130">
        <v>45197.687222222223</v>
      </c>
      <c r="Q39">
        <v>0</v>
      </c>
      <c r="S39" t="s">
        <v>2297</v>
      </c>
      <c r="V39">
        <v>0</v>
      </c>
      <c r="W39" t="s">
        <v>2290</v>
      </c>
      <c r="X39" t="s">
        <v>2290</v>
      </c>
      <c r="Y39" t="s">
        <v>2290</v>
      </c>
      <c r="Z39" t="s">
        <v>2290</v>
      </c>
      <c r="AN39">
        <v>0</v>
      </c>
      <c r="AO39">
        <v>0</v>
      </c>
      <c r="BD39" s="130">
        <v>45198.191782407404</v>
      </c>
      <c r="BE39">
        <v>0</v>
      </c>
    </row>
    <row r="40" spans="1:57" x14ac:dyDescent="0.3">
      <c r="A40" s="126">
        <v>551137959090</v>
      </c>
      <c r="B40">
        <v>11253</v>
      </c>
      <c r="C40" s="129" t="s">
        <v>970</v>
      </c>
      <c r="D40" s="129"/>
      <c r="E40" s="129" t="s">
        <v>2360</v>
      </c>
      <c r="F40" s="129" t="s">
        <v>295</v>
      </c>
      <c r="G40" s="126">
        <v>551137959090</v>
      </c>
      <c r="H40" s="126">
        <v>551137959090</v>
      </c>
      <c r="I40" t="s">
        <v>970</v>
      </c>
      <c r="J40" t="s">
        <v>2288</v>
      </c>
      <c r="M40" t="s">
        <v>2294</v>
      </c>
      <c r="N40" t="s">
        <v>2289</v>
      </c>
      <c r="P40" s="130">
        <v>45193.342152777775</v>
      </c>
      <c r="Q40">
        <v>0</v>
      </c>
      <c r="S40" t="s">
        <v>2312</v>
      </c>
      <c r="V40">
        <v>0</v>
      </c>
      <c r="W40" t="s">
        <v>2290</v>
      </c>
      <c r="X40" t="s">
        <v>2290</v>
      </c>
      <c r="Y40" t="s">
        <v>2290</v>
      </c>
      <c r="Z40" t="s">
        <v>2290</v>
      </c>
      <c r="AN40">
        <v>0</v>
      </c>
      <c r="AO40">
        <v>2</v>
      </c>
      <c r="BD40" s="130">
        <v>45198.191782407404</v>
      </c>
      <c r="BE40">
        <v>0</v>
      </c>
    </row>
    <row r="41" spans="1:57" x14ac:dyDescent="0.3">
      <c r="A41" s="126">
        <v>551137959555</v>
      </c>
      <c r="B41">
        <v>11254</v>
      </c>
      <c r="C41" s="129" t="s">
        <v>972</v>
      </c>
      <c r="D41" s="129"/>
      <c r="E41" s="129" t="s">
        <v>2361</v>
      </c>
      <c r="F41" s="129" t="s">
        <v>295</v>
      </c>
      <c r="G41" s="126">
        <v>551137959555</v>
      </c>
      <c r="H41" s="126">
        <v>551137959555</v>
      </c>
      <c r="I41" t="s">
        <v>972</v>
      </c>
      <c r="J41" t="s">
        <v>2288</v>
      </c>
      <c r="M41" t="s">
        <v>2294</v>
      </c>
      <c r="N41" t="s">
        <v>2289</v>
      </c>
      <c r="P41" s="130">
        <v>45198.076469907406</v>
      </c>
      <c r="Q41">
        <v>0</v>
      </c>
      <c r="S41" t="s">
        <v>2312</v>
      </c>
      <c r="V41">
        <v>0</v>
      </c>
      <c r="W41" t="s">
        <v>2290</v>
      </c>
      <c r="X41" t="s">
        <v>2290</v>
      </c>
      <c r="Y41" t="s">
        <v>2290</v>
      </c>
      <c r="Z41" t="s">
        <v>2290</v>
      </c>
      <c r="AN41">
        <v>0</v>
      </c>
      <c r="AO41">
        <v>2</v>
      </c>
      <c r="BD41" s="130">
        <v>45198.191782407404</v>
      </c>
      <c r="BE41">
        <v>0</v>
      </c>
    </row>
    <row r="42" spans="1:57" x14ac:dyDescent="0.3">
      <c r="A42" s="126">
        <v>551137959101</v>
      </c>
      <c r="B42">
        <v>11255</v>
      </c>
      <c r="C42" s="129" t="s">
        <v>974</v>
      </c>
      <c r="D42" s="129"/>
      <c r="E42" s="129" t="s">
        <v>2362</v>
      </c>
      <c r="F42" s="129" t="s">
        <v>293</v>
      </c>
      <c r="G42" s="126">
        <v>551137959101</v>
      </c>
      <c r="H42" s="126">
        <v>551137959101</v>
      </c>
      <c r="I42" t="s">
        <v>974</v>
      </c>
      <c r="J42" t="s">
        <v>2288</v>
      </c>
      <c r="M42" t="s">
        <v>2294</v>
      </c>
      <c r="N42" t="s">
        <v>2289</v>
      </c>
      <c r="P42" s="130">
        <v>45198.172256944446</v>
      </c>
      <c r="Q42">
        <v>0</v>
      </c>
      <c r="S42" t="s">
        <v>2297</v>
      </c>
      <c r="V42">
        <v>0</v>
      </c>
      <c r="W42" t="s">
        <v>2290</v>
      </c>
      <c r="X42" t="s">
        <v>2290</v>
      </c>
      <c r="Y42" t="s">
        <v>2290</v>
      </c>
      <c r="Z42" t="s">
        <v>2290</v>
      </c>
      <c r="AN42">
        <v>0</v>
      </c>
      <c r="AO42">
        <v>0</v>
      </c>
      <c r="BD42" s="130">
        <v>45198.191782407404</v>
      </c>
      <c r="BE42">
        <v>0</v>
      </c>
    </row>
    <row r="43" spans="1:57" x14ac:dyDescent="0.3">
      <c r="A43" s="126">
        <v>551137959035</v>
      </c>
      <c r="B43">
        <v>11256</v>
      </c>
      <c r="C43" s="129" t="s">
        <v>979</v>
      </c>
      <c r="D43" s="129"/>
      <c r="E43" s="129" t="s">
        <v>2364</v>
      </c>
      <c r="F43" s="129" t="s">
        <v>295</v>
      </c>
      <c r="G43" s="126">
        <v>551137959035</v>
      </c>
      <c r="H43" s="126">
        <v>551137959035</v>
      </c>
      <c r="I43" t="s">
        <v>979</v>
      </c>
      <c r="J43" t="s">
        <v>2288</v>
      </c>
      <c r="M43" t="s">
        <v>2294</v>
      </c>
      <c r="N43" t="s">
        <v>2289</v>
      </c>
      <c r="P43" s="130">
        <v>45197.924039351848</v>
      </c>
      <c r="Q43">
        <v>0</v>
      </c>
      <c r="S43" t="s">
        <v>2312</v>
      </c>
      <c r="V43">
        <v>0</v>
      </c>
      <c r="W43" t="s">
        <v>2290</v>
      </c>
      <c r="X43" t="s">
        <v>2290</v>
      </c>
      <c r="Y43" t="s">
        <v>2290</v>
      </c>
      <c r="Z43" t="s">
        <v>2290</v>
      </c>
      <c r="AN43">
        <v>0</v>
      </c>
      <c r="AO43">
        <v>2</v>
      </c>
      <c r="BD43" s="130">
        <v>45198.191782407404</v>
      </c>
      <c r="BE43">
        <v>0</v>
      </c>
    </row>
    <row r="44" spans="1:57" x14ac:dyDescent="0.3">
      <c r="A44" s="126">
        <v>551137959255</v>
      </c>
      <c r="B44">
        <v>11257</v>
      </c>
      <c r="C44" s="129" t="s">
        <v>1961</v>
      </c>
      <c r="D44" s="129"/>
      <c r="E44" s="129" t="s">
        <v>2367</v>
      </c>
      <c r="F44" s="129" t="s">
        <v>293</v>
      </c>
      <c r="G44" s="126">
        <v>551137959255</v>
      </c>
      <c r="H44" s="126">
        <v>551137959255</v>
      </c>
      <c r="I44" t="s">
        <v>1961</v>
      </c>
      <c r="J44" t="s">
        <v>2288</v>
      </c>
      <c r="M44" t="s">
        <v>2294</v>
      </c>
      <c r="N44" t="s">
        <v>2289</v>
      </c>
      <c r="P44" s="130">
        <v>45197.789699074077</v>
      </c>
      <c r="Q44">
        <v>0</v>
      </c>
      <c r="S44" t="s">
        <v>2295</v>
      </c>
      <c r="V44">
        <v>0</v>
      </c>
      <c r="W44" t="s">
        <v>2290</v>
      </c>
      <c r="X44" t="s">
        <v>2290</v>
      </c>
      <c r="Y44" t="s">
        <v>2290</v>
      </c>
      <c r="Z44" t="s">
        <v>2290</v>
      </c>
      <c r="AN44">
        <v>0</v>
      </c>
      <c r="AO44">
        <v>0</v>
      </c>
      <c r="BD44" s="130">
        <v>45198.191782407404</v>
      </c>
      <c r="BE44">
        <v>0</v>
      </c>
    </row>
    <row r="45" spans="1:57" x14ac:dyDescent="0.3">
      <c r="A45" s="126">
        <v>551137957038</v>
      </c>
      <c r="B45">
        <v>11258</v>
      </c>
      <c r="C45" s="129" t="s">
        <v>1489</v>
      </c>
      <c r="D45" s="129"/>
      <c r="E45" s="129" t="s">
        <v>2368</v>
      </c>
      <c r="F45" s="129" t="s">
        <v>293</v>
      </c>
      <c r="G45" s="126">
        <v>551137957038</v>
      </c>
      <c r="H45" s="126">
        <v>551137957038</v>
      </c>
      <c r="I45" t="s">
        <v>1489</v>
      </c>
      <c r="J45" t="s">
        <v>2288</v>
      </c>
      <c r="M45" t="s">
        <v>2294</v>
      </c>
      <c r="N45" t="s">
        <v>2289</v>
      </c>
      <c r="P45" s="130">
        <v>45195.681851851848</v>
      </c>
      <c r="Q45">
        <v>0</v>
      </c>
      <c r="S45" t="s">
        <v>2299</v>
      </c>
      <c r="V45">
        <v>0</v>
      </c>
      <c r="W45" t="s">
        <v>2290</v>
      </c>
      <c r="X45" t="s">
        <v>2290</v>
      </c>
      <c r="Y45" t="s">
        <v>2290</v>
      </c>
      <c r="Z45" t="s">
        <v>2290</v>
      </c>
      <c r="AN45">
        <v>0</v>
      </c>
      <c r="AO45">
        <v>0</v>
      </c>
      <c r="BD45" s="130">
        <v>45198.191782407404</v>
      </c>
      <c r="BE45">
        <v>0</v>
      </c>
    </row>
    <row r="46" spans="1:57" x14ac:dyDescent="0.3">
      <c r="A46" s="126">
        <v>551137959001</v>
      </c>
      <c r="B46">
        <v>11259</v>
      </c>
      <c r="C46" s="173">
        <v>10252139103</v>
      </c>
      <c r="D46" s="129"/>
      <c r="E46" s="129" t="s">
        <v>2374</v>
      </c>
      <c r="F46" s="129" t="s">
        <v>295</v>
      </c>
      <c r="G46" s="126">
        <v>551137959001</v>
      </c>
      <c r="H46" s="126">
        <v>551137959001</v>
      </c>
      <c r="I46">
        <v>10252139103</v>
      </c>
      <c r="J46" t="s">
        <v>2288</v>
      </c>
      <c r="M46" t="s">
        <v>2294</v>
      </c>
      <c r="N46" t="s">
        <v>2289</v>
      </c>
      <c r="P46" s="130">
        <v>45198.132060185184</v>
      </c>
      <c r="Q46">
        <v>0</v>
      </c>
      <c r="S46" t="s">
        <v>2312</v>
      </c>
      <c r="V46">
        <v>1</v>
      </c>
      <c r="W46" t="s">
        <v>2290</v>
      </c>
      <c r="X46" t="s">
        <v>2290</v>
      </c>
      <c r="Y46" t="s">
        <v>2290</v>
      </c>
      <c r="Z46" t="s">
        <v>2290</v>
      </c>
      <c r="AN46">
        <v>0</v>
      </c>
      <c r="AO46">
        <v>2</v>
      </c>
      <c r="BD46" s="130">
        <v>45198.191782407404</v>
      </c>
      <c r="BE46">
        <v>0</v>
      </c>
    </row>
    <row r="47" spans="1:57" x14ac:dyDescent="0.3">
      <c r="A47" s="126">
        <v>551137957051</v>
      </c>
      <c r="B47">
        <v>11260</v>
      </c>
      <c r="C47" s="173">
        <v>10252139114</v>
      </c>
      <c r="D47" s="129"/>
      <c r="E47" s="129" t="s">
        <v>2742</v>
      </c>
      <c r="F47" s="129" t="s">
        <v>293</v>
      </c>
      <c r="G47" s="126">
        <v>551137957051</v>
      </c>
      <c r="H47" s="126">
        <v>551137957051</v>
      </c>
      <c r="I47">
        <v>10252139114</v>
      </c>
      <c r="J47" t="s">
        <v>2288</v>
      </c>
      <c r="M47" t="s">
        <v>2294</v>
      </c>
      <c r="N47" t="s">
        <v>2289</v>
      </c>
      <c r="P47" s="130">
        <v>45198.208368055559</v>
      </c>
      <c r="Q47">
        <v>0</v>
      </c>
      <c r="S47" t="s">
        <v>2299</v>
      </c>
      <c r="V47">
        <v>0</v>
      </c>
      <c r="W47" t="s">
        <v>2290</v>
      </c>
      <c r="X47" t="s">
        <v>2290</v>
      </c>
      <c r="Y47" t="s">
        <v>2290</v>
      </c>
      <c r="Z47" t="s">
        <v>2290</v>
      </c>
      <c r="AN47">
        <v>0</v>
      </c>
      <c r="AO47">
        <v>0</v>
      </c>
      <c r="BD47" s="130">
        <v>45198.191782407404</v>
      </c>
      <c r="BE47">
        <v>0</v>
      </c>
    </row>
    <row r="48" spans="1:57" x14ac:dyDescent="0.3">
      <c r="A48" s="126">
        <v>551137957515</v>
      </c>
      <c r="B48">
        <v>11261</v>
      </c>
      <c r="C48" s="173">
        <v>10252139124</v>
      </c>
      <c r="D48" s="129"/>
      <c r="E48" s="129" t="s">
        <v>2377</v>
      </c>
      <c r="F48" s="129" t="s">
        <v>295</v>
      </c>
      <c r="G48" s="126">
        <v>551137957515</v>
      </c>
      <c r="H48" s="126">
        <v>551137957515</v>
      </c>
      <c r="I48">
        <v>10252139124</v>
      </c>
      <c r="J48" t="s">
        <v>2288</v>
      </c>
      <c r="M48" t="s">
        <v>2294</v>
      </c>
      <c r="N48" t="s">
        <v>2289</v>
      </c>
      <c r="P48" s="130">
        <v>45197.955243055556</v>
      </c>
      <c r="Q48">
        <v>0</v>
      </c>
      <c r="S48" t="s">
        <v>2344</v>
      </c>
      <c r="V48">
        <v>0</v>
      </c>
      <c r="W48" t="s">
        <v>2290</v>
      </c>
      <c r="X48" t="s">
        <v>2290</v>
      </c>
      <c r="Y48" t="s">
        <v>2290</v>
      </c>
      <c r="Z48" t="s">
        <v>2323</v>
      </c>
      <c r="AN48">
        <v>0</v>
      </c>
      <c r="AO48">
        <v>2</v>
      </c>
      <c r="BD48" s="130">
        <v>45198.191782407404</v>
      </c>
      <c r="BE48">
        <v>0</v>
      </c>
    </row>
    <row r="49" spans="1:57" x14ac:dyDescent="0.3">
      <c r="A49" s="126">
        <v>551137957503</v>
      </c>
      <c r="B49">
        <v>11262</v>
      </c>
      <c r="C49" s="173">
        <v>10252139127</v>
      </c>
      <c r="D49" s="129"/>
      <c r="E49" s="129" t="s">
        <v>2379</v>
      </c>
      <c r="F49" s="129" t="s">
        <v>293</v>
      </c>
      <c r="G49" s="126">
        <v>551137957503</v>
      </c>
      <c r="H49" s="126">
        <v>551137957503</v>
      </c>
      <c r="I49">
        <v>10252139127</v>
      </c>
      <c r="J49" t="s">
        <v>2288</v>
      </c>
      <c r="M49" t="s">
        <v>2294</v>
      </c>
      <c r="N49" t="s">
        <v>2289</v>
      </c>
      <c r="P49" s="130">
        <v>45197.954212962963</v>
      </c>
      <c r="Q49">
        <v>0</v>
      </c>
      <c r="S49" t="s">
        <v>2297</v>
      </c>
      <c r="V49">
        <v>0</v>
      </c>
      <c r="W49" t="s">
        <v>2290</v>
      </c>
      <c r="X49" t="s">
        <v>2290</v>
      </c>
      <c r="Y49" t="s">
        <v>2290</v>
      </c>
      <c r="Z49" t="s">
        <v>2290</v>
      </c>
      <c r="AN49">
        <v>0</v>
      </c>
      <c r="AO49">
        <v>0</v>
      </c>
      <c r="BD49" s="130">
        <v>45198.191782407404</v>
      </c>
      <c r="BE49">
        <v>0</v>
      </c>
    </row>
    <row r="50" spans="1:57" x14ac:dyDescent="0.3">
      <c r="A50" s="126">
        <v>551137957027</v>
      </c>
      <c r="B50">
        <v>11263</v>
      </c>
      <c r="C50" s="173">
        <v>10252139128</v>
      </c>
      <c r="D50" s="129"/>
      <c r="E50" s="129" t="s">
        <v>2380</v>
      </c>
      <c r="F50" s="129" t="s">
        <v>293</v>
      </c>
      <c r="G50" s="126">
        <v>551137957027</v>
      </c>
      <c r="H50" s="126">
        <v>551137957027</v>
      </c>
      <c r="I50">
        <v>10252139128</v>
      </c>
      <c r="J50" t="s">
        <v>2288</v>
      </c>
      <c r="M50" t="s">
        <v>2294</v>
      </c>
      <c r="N50" t="s">
        <v>2289</v>
      </c>
      <c r="P50" s="130">
        <v>45197.924432870372</v>
      </c>
      <c r="Q50">
        <v>0</v>
      </c>
      <c r="S50" t="s">
        <v>2299</v>
      </c>
      <c r="V50">
        <v>0</v>
      </c>
      <c r="W50" t="s">
        <v>2290</v>
      </c>
      <c r="X50" t="s">
        <v>2290</v>
      </c>
      <c r="Y50" t="s">
        <v>2290</v>
      </c>
      <c r="Z50" t="s">
        <v>2290</v>
      </c>
      <c r="AN50">
        <v>0</v>
      </c>
      <c r="AO50">
        <v>0</v>
      </c>
      <c r="BD50" s="130">
        <v>45198.191782407404</v>
      </c>
      <c r="BE50">
        <v>0</v>
      </c>
    </row>
    <row r="51" spans="1:57" x14ac:dyDescent="0.3">
      <c r="A51" s="126">
        <v>551137959184</v>
      </c>
      <c r="B51">
        <v>11264</v>
      </c>
      <c r="C51" s="173">
        <v>10252139129</v>
      </c>
      <c r="D51" s="129"/>
      <c r="E51" s="129" t="s">
        <v>2300</v>
      </c>
      <c r="F51" s="129" t="s">
        <v>293</v>
      </c>
      <c r="G51" s="126">
        <v>551137959184</v>
      </c>
      <c r="H51" s="126">
        <v>551137959184</v>
      </c>
      <c r="I51">
        <v>10252139129</v>
      </c>
      <c r="J51" t="s">
        <v>2288</v>
      </c>
      <c r="M51" t="s">
        <v>2294</v>
      </c>
      <c r="N51" t="s">
        <v>2289</v>
      </c>
      <c r="P51" s="130">
        <v>45190.664606481485</v>
      </c>
      <c r="Q51">
        <v>0</v>
      </c>
      <c r="S51" t="s">
        <v>2297</v>
      </c>
      <c r="V51">
        <v>0</v>
      </c>
      <c r="W51" t="s">
        <v>2290</v>
      </c>
      <c r="X51" t="s">
        <v>2290</v>
      </c>
      <c r="Y51" t="s">
        <v>2290</v>
      </c>
      <c r="Z51" t="s">
        <v>2290</v>
      </c>
      <c r="AN51">
        <v>0</v>
      </c>
      <c r="AO51">
        <v>0</v>
      </c>
      <c r="BD51" s="130">
        <v>45193.06695601852</v>
      </c>
      <c r="BE51">
        <v>123</v>
      </c>
    </row>
    <row r="52" spans="1:57" x14ac:dyDescent="0.3">
      <c r="A52" s="126">
        <v>551137957508</v>
      </c>
      <c r="B52">
        <v>11265</v>
      </c>
      <c r="C52" s="173">
        <v>10252139130</v>
      </c>
      <c r="D52" s="129"/>
      <c r="E52" s="129" t="s">
        <v>2382</v>
      </c>
      <c r="F52" s="129" t="s">
        <v>293</v>
      </c>
      <c r="G52" s="126">
        <v>551137957508</v>
      </c>
      <c r="H52" s="126">
        <v>551137957508</v>
      </c>
      <c r="I52">
        <v>10252139130</v>
      </c>
      <c r="J52" t="s">
        <v>2288</v>
      </c>
      <c r="M52" t="s">
        <v>2294</v>
      </c>
      <c r="N52" t="s">
        <v>2289</v>
      </c>
      <c r="P52" s="130">
        <v>45197.974305555559</v>
      </c>
      <c r="Q52">
        <v>0</v>
      </c>
      <c r="S52" t="s">
        <v>2302</v>
      </c>
      <c r="V52">
        <v>0</v>
      </c>
      <c r="W52" t="s">
        <v>2290</v>
      </c>
      <c r="X52" t="s">
        <v>2290</v>
      </c>
      <c r="Y52" t="s">
        <v>2290</v>
      </c>
      <c r="Z52" t="s">
        <v>2290</v>
      </c>
      <c r="AN52">
        <v>0</v>
      </c>
      <c r="AO52">
        <v>0</v>
      </c>
      <c r="BD52" s="130">
        <v>45198.191782407404</v>
      </c>
      <c r="BE52">
        <v>0</v>
      </c>
    </row>
    <row r="53" spans="1:57" x14ac:dyDescent="0.3">
      <c r="A53" s="126">
        <v>551137957083</v>
      </c>
      <c r="B53">
        <v>11266</v>
      </c>
      <c r="C53" s="173">
        <v>10252139131</v>
      </c>
      <c r="D53" s="129"/>
      <c r="E53" s="129" t="s">
        <v>2317</v>
      </c>
      <c r="F53" s="129" t="s">
        <v>293</v>
      </c>
      <c r="G53" s="126">
        <v>551137957083</v>
      </c>
      <c r="H53" s="126">
        <v>551137957083</v>
      </c>
      <c r="I53">
        <v>10252139131</v>
      </c>
      <c r="J53" t="s">
        <v>2288</v>
      </c>
      <c r="M53" t="s">
        <v>2294</v>
      </c>
      <c r="N53" t="s">
        <v>2289</v>
      </c>
      <c r="P53" s="130">
        <v>45198.184907407405</v>
      </c>
      <c r="Q53">
        <v>0</v>
      </c>
      <c r="S53" t="s">
        <v>2307</v>
      </c>
      <c r="V53">
        <v>0</v>
      </c>
      <c r="W53" t="s">
        <v>2290</v>
      </c>
      <c r="X53" t="s">
        <v>2290</v>
      </c>
      <c r="Y53" t="s">
        <v>2290</v>
      </c>
      <c r="Z53" t="s">
        <v>2290</v>
      </c>
      <c r="AN53">
        <v>0</v>
      </c>
      <c r="AO53">
        <v>0</v>
      </c>
      <c r="BD53" s="130">
        <v>45198.191782407404</v>
      </c>
      <c r="BE53">
        <v>0</v>
      </c>
    </row>
    <row r="54" spans="1:57" x14ac:dyDescent="0.3">
      <c r="A54" s="126">
        <v>551137959031</v>
      </c>
      <c r="B54">
        <v>11267</v>
      </c>
      <c r="C54" s="173">
        <v>10252139132</v>
      </c>
      <c r="D54" s="129"/>
      <c r="E54" s="129" t="s">
        <v>2383</v>
      </c>
      <c r="F54" s="129" t="s">
        <v>293</v>
      </c>
      <c r="G54" s="126">
        <v>551137959031</v>
      </c>
      <c r="H54" s="126">
        <v>551137959031</v>
      </c>
      <c r="I54">
        <v>10252139132</v>
      </c>
      <c r="J54" t="s">
        <v>2288</v>
      </c>
      <c r="M54" t="s">
        <v>2294</v>
      </c>
      <c r="N54" t="s">
        <v>2289</v>
      </c>
      <c r="P54" s="130">
        <v>45197.924398148149</v>
      </c>
      <c r="Q54">
        <v>0</v>
      </c>
      <c r="S54" t="s">
        <v>2297</v>
      </c>
      <c r="V54">
        <v>0</v>
      </c>
      <c r="W54" t="s">
        <v>2290</v>
      </c>
      <c r="X54" t="s">
        <v>2290</v>
      </c>
      <c r="Y54" t="s">
        <v>2290</v>
      </c>
      <c r="Z54" t="s">
        <v>2290</v>
      </c>
      <c r="AN54">
        <v>0</v>
      </c>
      <c r="AO54">
        <v>0</v>
      </c>
      <c r="BD54" s="130">
        <v>45198.191782407404</v>
      </c>
      <c r="BE54">
        <v>0</v>
      </c>
    </row>
    <row r="55" spans="1:57" x14ac:dyDescent="0.3">
      <c r="A55" s="126">
        <v>551137959550</v>
      </c>
      <c r="B55">
        <v>11268</v>
      </c>
      <c r="C55" s="173">
        <v>10252139133</v>
      </c>
      <c r="D55" s="129"/>
      <c r="E55" s="129" t="s">
        <v>2751</v>
      </c>
      <c r="F55" s="129" t="s">
        <v>293</v>
      </c>
      <c r="G55" s="126">
        <v>551137959550</v>
      </c>
      <c r="H55" s="126">
        <v>551137959550</v>
      </c>
      <c r="I55">
        <v>10252139133</v>
      </c>
      <c r="J55" t="s">
        <v>2288</v>
      </c>
      <c r="M55" t="s">
        <v>2294</v>
      </c>
      <c r="N55" t="s">
        <v>2289</v>
      </c>
      <c r="P55" s="130">
        <v>45197.541006944448</v>
      </c>
      <c r="Q55">
        <v>0</v>
      </c>
      <c r="S55" t="s">
        <v>2307</v>
      </c>
      <c r="V55">
        <v>0</v>
      </c>
      <c r="W55" t="s">
        <v>2290</v>
      </c>
      <c r="X55" t="s">
        <v>2290</v>
      </c>
      <c r="Y55" t="s">
        <v>2290</v>
      </c>
      <c r="Z55" t="s">
        <v>2290</v>
      </c>
      <c r="AN55">
        <v>0</v>
      </c>
      <c r="AO55">
        <v>0</v>
      </c>
      <c r="BD55" s="130">
        <v>45198.191782407404</v>
      </c>
      <c r="BE55">
        <v>0</v>
      </c>
    </row>
    <row r="56" spans="1:57" x14ac:dyDescent="0.3">
      <c r="A56" s="126">
        <v>551137959250</v>
      </c>
      <c r="B56">
        <v>11269</v>
      </c>
      <c r="C56" s="173">
        <v>10252139135</v>
      </c>
      <c r="D56" s="129"/>
      <c r="E56" s="129" t="s">
        <v>2363</v>
      </c>
      <c r="F56" s="129" t="s">
        <v>295</v>
      </c>
      <c r="G56" s="126">
        <v>551137959250</v>
      </c>
      <c r="H56" s="126">
        <v>551137959250</v>
      </c>
      <c r="I56">
        <v>10252139135</v>
      </c>
      <c r="J56" t="s">
        <v>2288</v>
      </c>
      <c r="M56" t="s">
        <v>2294</v>
      </c>
      <c r="N56" t="s">
        <v>2289</v>
      </c>
      <c r="P56" s="130">
        <v>45197.857824074075</v>
      </c>
      <c r="Q56">
        <v>0</v>
      </c>
      <c r="S56" t="s">
        <v>2312</v>
      </c>
      <c r="V56">
        <v>0</v>
      </c>
      <c r="W56" t="s">
        <v>2290</v>
      </c>
      <c r="X56" t="s">
        <v>2290</v>
      </c>
      <c r="Y56" t="s">
        <v>2290</v>
      </c>
      <c r="Z56" t="s">
        <v>2290</v>
      </c>
      <c r="AN56">
        <v>0</v>
      </c>
      <c r="AO56">
        <v>2</v>
      </c>
      <c r="BD56" s="130">
        <v>45198.191782407404</v>
      </c>
      <c r="BE56">
        <v>0</v>
      </c>
    </row>
    <row r="57" spans="1:57" x14ac:dyDescent="0.3">
      <c r="A57" s="126">
        <v>551137957084</v>
      </c>
      <c r="B57">
        <v>11270</v>
      </c>
      <c r="C57" s="173">
        <v>10252139138</v>
      </c>
      <c r="D57" s="129"/>
      <c r="E57" s="129" t="s">
        <v>2301</v>
      </c>
      <c r="F57" s="129" t="s">
        <v>293</v>
      </c>
      <c r="G57" s="126">
        <v>551137957084</v>
      </c>
      <c r="H57" s="126">
        <v>551137957084</v>
      </c>
      <c r="I57">
        <v>10252139138</v>
      </c>
      <c r="J57" t="s">
        <v>2288</v>
      </c>
      <c r="M57" t="s">
        <v>2294</v>
      </c>
      <c r="N57" t="s">
        <v>2289</v>
      </c>
      <c r="P57" s="130">
        <v>45197.924409722225</v>
      </c>
      <c r="Q57">
        <v>0</v>
      </c>
      <c r="S57" t="s">
        <v>2302</v>
      </c>
      <c r="V57">
        <v>0</v>
      </c>
      <c r="W57" t="s">
        <v>2290</v>
      </c>
      <c r="X57" t="s">
        <v>2290</v>
      </c>
      <c r="Y57" t="s">
        <v>2290</v>
      </c>
      <c r="Z57" t="s">
        <v>2290</v>
      </c>
      <c r="AN57">
        <v>0</v>
      </c>
      <c r="AO57">
        <v>0</v>
      </c>
      <c r="BD57" s="130">
        <v>45198.191782407404</v>
      </c>
      <c r="BE57">
        <v>0</v>
      </c>
    </row>
    <row r="58" spans="1:57" x14ac:dyDescent="0.3">
      <c r="A58" s="126">
        <v>551137959257</v>
      </c>
      <c r="B58">
        <v>11271</v>
      </c>
      <c r="C58" s="173">
        <v>10252139139</v>
      </c>
      <c r="D58" s="129"/>
      <c r="E58" s="129" t="s">
        <v>2369</v>
      </c>
      <c r="F58" s="129" t="s">
        <v>293</v>
      </c>
      <c r="G58" s="126">
        <v>551137959257</v>
      </c>
      <c r="H58" s="126">
        <v>551137959257</v>
      </c>
      <c r="I58">
        <v>10252139139</v>
      </c>
      <c r="J58" t="s">
        <v>2288</v>
      </c>
      <c r="M58" t="s">
        <v>2294</v>
      </c>
      <c r="N58" t="s">
        <v>2289</v>
      </c>
      <c r="P58" s="130">
        <v>45197.76357638889</v>
      </c>
      <c r="Q58">
        <v>0</v>
      </c>
      <c r="S58" t="s">
        <v>2295</v>
      </c>
      <c r="V58">
        <v>0</v>
      </c>
      <c r="W58" t="s">
        <v>2290</v>
      </c>
      <c r="X58" t="s">
        <v>2290</v>
      </c>
      <c r="Y58" t="s">
        <v>2290</v>
      </c>
      <c r="Z58" t="s">
        <v>2290</v>
      </c>
      <c r="AN58">
        <v>0</v>
      </c>
      <c r="AO58">
        <v>0</v>
      </c>
      <c r="BD58" s="130">
        <v>45198.191782407404</v>
      </c>
      <c r="BE58">
        <v>0</v>
      </c>
    </row>
    <row r="59" spans="1:57" x14ac:dyDescent="0.3">
      <c r="A59" s="126">
        <v>551137959596</v>
      </c>
      <c r="B59">
        <v>11272</v>
      </c>
      <c r="C59" s="173">
        <v>10252139141</v>
      </c>
      <c r="D59" s="129"/>
      <c r="E59" s="129" t="s">
        <v>2356</v>
      </c>
      <c r="F59" s="129" t="s">
        <v>293</v>
      </c>
      <c r="G59" s="126">
        <v>551137959596</v>
      </c>
      <c r="H59" s="126">
        <v>551137959596</v>
      </c>
      <c r="I59">
        <v>10252139141</v>
      </c>
      <c r="J59" t="s">
        <v>2288</v>
      </c>
      <c r="M59" t="s">
        <v>2294</v>
      </c>
      <c r="N59" t="s">
        <v>2289</v>
      </c>
      <c r="P59" s="130">
        <v>45197.937337962961</v>
      </c>
      <c r="Q59">
        <v>0</v>
      </c>
      <c r="S59" t="s">
        <v>2307</v>
      </c>
      <c r="V59">
        <v>0</v>
      </c>
      <c r="W59" t="s">
        <v>2290</v>
      </c>
      <c r="X59" t="s">
        <v>2290</v>
      </c>
      <c r="Y59" t="s">
        <v>2290</v>
      </c>
      <c r="Z59" t="s">
        <v>2290</v>
      </c>
      <c r="AN59">
        <v>0</v>
      </c>
      <c r="AO59">
        <v>0</v>
      </c>
      <c r="BD59" s="130">
        <v>45198.191782407404</v>
      </c>
      <c r="BE59">
        <v>0</v>
      </c>
    </row>
    <row r="60" spans="1:57" x14ac:dyDescent="0.3">
      <c r="A60" s="126">
        <v>551137959432</v>
      </c>
      <c r="B60">
        <v>11273</v>
      </c>
      <c r="C60" s="173">
        <v>10252139142</v>
      </c>
      <c r="D60" s="129"/>
      <c r="E60" s="129" t="s">
        <v>2318</v>
      </c>
      <c r="F60" s="129" t="s">
        <v>293</v>
      </c>
      <c r="G60" s="126">
        <v>551137959432</v>
      </c>
      <c r="H60" s="126">
        <v>551137959432</v>
      </c>
      <c r="I60">
        <v>10252139142</v>
      </c>
      <c r="J60" t="s">
        <v>2288</v>
      </c>
      <c r="M60" t="s">
        <v>2294</v>
      </c>
      <c r="N60" t="s">
        <v>2289</v>
      </c>
      <c r="P60" s="130">
        <v>45197.953287037039</v>
      </c>
      <c r="Q60">
        <v>0</v>
      </c>
      <c r="S60" t="s">
        <v>2319</v>
      </c>
      <c r="V60">
        <v>0</v>
      </c>
      <c r="W60" t="s">
        <v>2290</v>
      </c>
      <c r="X60" t="s">
        <v>2290</v>
      </c>
      <c r="Y60" t="s">
        <v>2290</v>
      </c>
      <c r="Z60" t="s">
        <v>2290</v>
      </c>
      <c r="AN60">
        <v>0</v>
      </c>
      <c r="AO60">
        <v>0</v>
      </c>
      <c r="BD60" s="130">
        <v>45198.191782407404</v>
      </c>
      <c r="BE60">
        <v>0</v>
      </c>
    </row>
    <row r="61" spans="1:57" x14ac:dyDescent="0.3">
      <c r="A61" s="126">
        <v>551137959291</v>
      </c>
      <c r="B61">
        <v>11274</v>
      </c>
      <c r="C61" s="173">
        <v>10252139143</v>
      </c>
      <c r="D61" s="129"/>
      <c r="E61" s="129" t="s">
        <v>2314</v>
      </c>
      <c r="F61" s="129" t="s">
        <v>293</v>
      </c>
      <c r="G61" s="126">
        <v>551137959291</v>
      </c>
      <c r="H61" s="126">
        <v>551137959291</v>
      </c>
      <c r="I61">
        <v>10252139143</v>
      </c>
      <c r="J61" t="s">
        <v>2288</v>
      </c>
      <c r="M61" t="s">
        <v>2294</v>
      </c>
      <c r="N61" t="s">
        <v>2289</v>
      </c>
      <c r="P61" s="130">
        <v>45197.952372685184</v>
      </c>
      <c r="Q61">
        <v>0</v>
      </c>
      <c r="S61" t="s">
        <v>2297</v>
      </c>
      <c r="V61">
        <v>0</v>
      </c>
      <c r="W61" t="s">
        <v>2290</v>
      </c>
      <c r="X61" t="s">
        <v>2290</v>
      </c>
      <c r="Y61" t="s">
        <v>2290</v>
      </c>
      <c r="Z61" t="s">
        <v>2290</v>
      </c>
      <c r="AN61">
        <v>0</v>
      </c>
      <c r="AO61">
        <v>0</v>
      </c>
      <c r="BD61" s="130">
        <v>45198.191782407404</v>
      </c>
      <c r="BE61">
        <v>0</v>
      </c>
    </row>
    <row r="62" spans="1:57" x14ac:dyDescent="0.3">
      <c r="A62" s="126">
        <v>551137959096</v>
      </c>
      <c r="B62">
        <v>11275</v>
      </c>
      <c r="C62" s="173">
        <v>10252139144</v>
      </c>
      <c r="D62" s="129"/>
      <c r="E62" s="129" t="s">
        <v>2366</v>
      </c>
      <c r="F62" s="129" t="s">
        <v>293</v>
      </c>
      <c r="G62" s="126">
        <v>551137959096</v>
      </c>
      <c r="H62" s="126">
        <v>551137959096</v>
      </c>
      <c r="I62">
        <v>10252139144</v>
      </c>
      <c r="J62" t="s">
        <v>2288</v>
      </c>
      <c r="M62" t="s">
        <v>2294</v>
      </c>
      <c r="N62" t="s">
        <v>2289</v>
      </c>
      <c r="P62" s="130">
        <v>45197.848379629628</v>
      </c>
      <c r="Q62">
        <v>0</v>
      </c>
      <c r="S62" t="s">
        <v>2297</v>
      </c>
      <c r="V62">
        <v>0</v>
      </c>
      <c r="W62" t="s">
        <v>2290</v>
      </c>
      <c r="X62" t="s">
        <v>2290</v>
      </c>
      <c r="Y62" t="s">
        <v>2290</v>
      </c>
      <c r="Z62" t="s">
        <v>2290</v>
      </c>
      <c r="AN62">
        <v>0</v>
      </c>
      <c r="AO62">
        <v>0</v>
      </c>
      <c r="BD62" s="130">
        <v>45198.191782407404</v>
      </c>
      <c r="BE62">
        <v>0</v>
      </c>
    </row>
    <row r="63" spans="1:57" x14ac:dyDescent="0.3">
      <c r="A63" s="126">
        <v>551137959204</v>
      </c>
      <c r="B63">
        <v>11276</v>
      </c>
      <c r="C63" s="173">
        <v>10252139145</v>
      </c>
      <c r="D63" s="129"/>
      <c r="E63" s="129" t="s">
        <v>2328</v>
      </c>
      <c r="F63" s="129" t="s">
        <v>295</v>
      </c>
      <c r="G63" s="126">
        <v>551137959204</v>
      </c>
      <c r="H63" s="126">
        <v>551137959204</v>
      </c>
      <c r="I63">
        <v>10252139145</v>
      </c>
      <c r="J63" t="s">
        <v>2288</v>
      </c>
      <c r="M63" t="s">
        <v>2294</v>
      </c>
      <c r="N63" t="s">
        <v>2289</v>
      </c>
      <c r="P63" s="130">
        <v>45197.923680555556</v>
      </c>
      <c r="Q63">
        <v>0</v>
      </c>
      <c r="S63" t="s">
        <v>2329</v>
      </c>
      <c r="V63">
        <v>0</v>
      </c>
      <c r="W63" t="s">
        <v>2290</v>
      </c>
      <c r="X63" t="s">
        <v>2290</v>
      </c>
      <c r="Y63" t="s">
        <v>2290</v>
      </c>
      <c r="Z63" t="s">
        <v>2290</v>
      </c>
      <c r="AN63">
        <v>0</v>
      </c>
      <c r="AO63">
        <v>2</v>
      </c>
      <c r="BD63" s="130">
        <v>45198.191782407404</v>
      </c>
      <c r="BE63">
        <v>0</v>
      </c>
    </row>
    <row r="64" spans="1:57" x14ac:dyDescent="0.3">
      <c r="A64" s="126">
        <v>551137957088</v>
      </c>
      <c r="B64">
        <v>11277</v>
      </c>
      <c r="C64" s="173">
        <v>10252139146</v>
      </c>
      <c r="D64" s="129"/>
      <c r="E64" s="129" t="s">
        <v>2315</v>
      </c>
      <c r="F64" s="129" t="s">
        <v>293</v>
      </c>
      <c r="G64" s="126">
        <v>551137957088</v>
      </c>
      <c r="H64" s="126">
        <v>551137957088</v>
      </c>
      <c r="I64">
        <v>10252139146</v>
      </c>
      <c r="J64" t="s">
        <v>2288</v>
      </c>
      <c r="M64" t="s">
        <v>2294</v>
      </c>
      <c r="N64" t="s">
        <v>2289</v>
      </c>
      <c r="P64" s="130">
        <v>45197.797835648147</v>
      </c>
      <c r="Q64">
        <v>0</v>
      </c>
      <c r="S64" t="s">
        <v>2299</v>
      </c>
      <c r="V64">
        <v>0</v>
      </c>
      <c r="W64" t="s">
        <v>2290</v>
      </c>
      <c r="X64" t="s">
        <v>2290</v>
      </c>
      <c r="Y64" t="s">
        <v>2290</v>
      </c>
      <c r="Z64" t="s">
        <v>2290</v>
      </c>
      <c r="AN64">
        <v>0</v>
      </c>
      <c r="AO64">
        <v>0</v>
      </c>
      <c r="BD64" s="130">
        <v>45198.191782407404</v>
      </c>
      <c r="BE64">
        <v>0</v>
      </c>
    </row>
    <row r="65" spans="1:57" x14ac:dyDescent="0.3">
      <c r="A65" s="126">
        <v>551137957252</v>
      </c>
      <c r="B65">
        <v>11278</v>
      </c>
      <c r="C65" s="173">
        <v>10252139147</v>
      </c>
      <c r="D65" s="129"/>
      <c r="E65" s="129" t="s">
        <v>2349</v>
      </c>
      <c r="F65" s="129" t="s">
        <v>293</v>
      </c>
      <c r="G65" s="126">
        <v>551137957252</v>
      </c>
      <c r="H65" s="126">
        <v>551137957252</v>
      </c>
      <c r="I65">
        <v>10252139147</v>
      </c>
      <c r="J65" t="s">
        <v>2288</v>
      </c>
      <c r="M65" t="s">
        <v>2294</v>
      </c>
      <c r="N65" t="s">
        <v>2289</v>
      </c>
      <c r="P65" s="130">
        <v>45197.790625000001</v>
      </c>
      <c r="Q65">
        <v>0</v>
      </c>
      <c r="S65" t="s">
        <v>2307</v>
      </c>
      <c r="V65">
        <v>0</v>
      </c>
      <c r="W65" t="s">
        <v>2290</v>
      </c>
      <c r="X65" t="s">
        <v>2290</v>
      </c>
      <c r="Y65" t="s">
        <v>2290</v>
      </c>
      <c r="Z65" t="s">
        <v>2290</v>
      </c>
      <c r="AN65">
        <v>0</v>
      </c>
      <c r="AO65">
        <v>0</v>
      </c>
      <c r="BD65" s="130">
        <v>45198.191782407404</v>
      </c>
      <c r="BE65">
        <v>0</v>
      </c>
    </row>
    <row r="66" spans="1:57" x14ac:dyDescent="0.3">
      <c r="A66" s="126">
        <v>551137959043</v>
      </c>
      <c r="B66">
        <v>11279</v>
      </c>
      <c r="C66" s="173">
        <v>10252139148</v>
      </c>
      <c r="D66" s="129"/>
      <c r="E66" s="129" t="s">
        <v>2375</v>
      </c>
      <c r="F66" s="129" t="s">
        <v>293</v>
      </c>
      <c r="G66" s="126">
        <v>551137959043</v>
      </c>
      <c r="H66" s="126">
        <v>551137959043</v>
      </c>
      <c r="I66">
        <v>10252139148</v>
      </c>
      <c r="J66" t="s">
        <v>2288</v>
      </c>
      <c r="M66" t="s">
        <v>2294</v>
      </c>
      <c r="N66" t="s">
        <v>2289</v>
      </c>
      <c r="P66" s="130">
        <v>45198.159386574072</v>
      </c>
      <c r="Q66">
        <v>0</v>
      </c>
      <c r="S66" t="s">
        <v>2297</v>
      </c>
      <c r="V66">
        <v>0</v>
      </c>
      <c r="W66" t="s">
        <v>2290</v>
      </c>
      <c r="X66" t="s">
        <v>2290</v>
      </c>
      <c r="Y66" t="s">
        <v>2290</v>
      </c>
      <c r="Z66" t="s">
        <v>2290</v>
      </c>
      <c r="AN66">
        <v>0</v>
      </c>
      <c r="AO66">
        <v>0</v>
      </c>
      <c r="BD66" s="130">
        <v>45198.191782407404</v>
      </c>
      <c r="BE66">
        <v>0</v>
      </c>
    </row>
    <row r="67" spans="1:57" x14ac:dyDescent="0.3">
      <c r="A67" s="126">
        <v>551137957501</v>
      </c>
      <c r="B67">
        <v>11280</v>
      </c>
      <c r="C67" s="173">
        <v>10252139149</v>
      </c>
      <c r="D67" s="129"/>
      <c r="E67" s="129" t="s">
        <v>2376</v>
      </c>
      <c r="F67" s="129" t="s">
        <v>293</v>
      </c>
      <c r="G67" s="126">
        <v>551137957501</v>
      </c>
      <c r="H67" s="126">
        <v>551137957501</v>
      </c>
      <c r="I67">
        <v>10252139149</v>
      </c>
      <c r="J67" t="s">
        <v>2288</v>
      </c>
      <c r="M67" t="s">
        <v>2294</v>
      </c>
      <c r="N67" t="s">
        <v>2289</v>
      </c>
      <c r="P67" s="130">
        <v>45197.901631944442</v>
      </c>
      <c r="Q67">
        <v>0</v>
      </c>
      <c r="S67" t="s">
        <v>2299</v>
      </c>
      <c r="V67">
        <v>0</v>
      </c>
      <c r="W67" t="s">
        <v>2290</v>
      </c>
      <c r="X67" t="s">
        <v>2290</v>
      </c>
      <c r="Y67" t="s">
        <v>2290</v>
      </c>
      <c r="Z67" t="s">
        <v>2290</v>
      </c>
      <c r="AN67">
        <v>0</v>
      </c>
      <c r="AO67">
        <v>0</v>
      </c>
      <c r="BD67" s="130">
        <v>45198.191782407404</v>
      </c>
      <c r="BE67">
        <v>0</v>
      </c>
    </row>
    <row r="68" spans="1:57" x14ac:dyDescent="0.3">
      <c r="A68" s="126">
        <v>551137959004</v>
      </c>
      <c r="B68">
        <v>11281</v>
      </c>
      <c r="C68" s="173">
        <v>10252139150</v>
      </c>
      <c r="D68" s="129"/>
      <c r="E68" s="129" t="s">
        <v>2743</v>
      </c>
      <c r="F68" s="129" t="s">
        <v>293</v>
      </c>
      <c r="G68" s="126">
        <v>551137959004</v>
      </c>
      <c r="H68" s="126">
        <v>551137959004</v>
      </c>
      <c r="I68">
        <v>10252139150</v>
      </c>
      <c r="J68" t="s">
        <v>2288</v>
      </c>
      <c r="M68" t="s">
        <v>2294</v>
      </c>
      <c r="N68" t="s">
        <v>2289</v>
      </c>
      <c r="P68" s="130">
        <v>45197.490081018521</v>
      </c>
      <c r="Q68">
        <v>0</v>
      </c>
      <c r="S68" t="s">
        <v>2307</v>
      </c>
      <c r="V68">
        <v>0</v>
      </c>
      <c r="W68" t="s">
        <v>2290</v>
      </c>
      <c r="X68" t="s">
        <v>2290</v>
      </c>
      <c r="Y68" t="s">
        <v>2290</v>
      </c>
      <c r="Z68" t="s">
        <v>2290</v>
      </c>
      <c r="AN68">
        <v>0</v>
      </c>
      <c r="AO68">
        <v>0</v>
      </c>
      <c r="BD68" s="130">
        <v>45198.191782407404</v>
      </c>
      <c r="BE68">
        <v>0</v>
      </c>
    </row>
    <row r="69" spans="1:57" x14ac:dyDescent="0.3">
      <c r="A69" s="126">
        <v>551137959320</v>
      </c>
      <c r="B69">
        <v>11282</v>
      </c>
      <c r="C69" s="173">
        <v>10252139151</v>
      </c>
      <c r="D69" s="129"/>
      <c r="E69" s="129" t="s">
        <v>2321</v>
      </c>
      <c r="F69" s="129" t="s">
        <v>295</v>
      </c>
      <c r="G69" s="126">
        <v>551137959320</v>
      </c>
      <c r="H69" s="126">
        <v>551137959320</v>
      </c>
      <c r="I69">
        <v>10252139151</v>
      </c>
      <c r="J69" t="s">
        <v>2288</v>
      </c>
      <c r="M69" t="s">
        <v>2294</v>
      </c>
      <c r="N69" t="s">
        <v>2289</v>
      </c>
      <c r="P69" s="130">
        <v>45198.127650462964</v>
      </c>
      <c r="Q69">
        <v>0</v>
      </c>
      <c r="S69" t="s">
        <v>2322</v>
      </c>
      <c r="V69">
        <v>0</v>
      </c>
      <c r="W69" t="s">
        <v>2290</v>
      </c>
      <c r="X69" t="s">
        <v>2290</v>
      </c>
      <c r="Y69" t="s">
        <v>2290</v>
      </c>
      <c r="Z69" t="s">
        <v>2323</v>
      </c>
      <c r="AN69">
        <v>0</v>
      </c>
      <c r="AO69">
        <v>2</v>
      </c>
      <c r="BD69" s="130">
        <v>45198.191782407404</v>
      </c>
      <c r="BE69">
        <v>0</v>
      </c>
    </row>
    <row r="70" spans="1:57" x14ac:dyDescent="0.3">
      <c r="A70" s="126">
        <v>551137959203</v>
      </c>
      <c r="B70">
        <v>11283</v>
      </c>
      <c r="C70" s="173">
        <v>10252139152</v>
      </c>
      <c r="D70" s="129"/>
      <c r="E70" s="129" t="s">
        <v>2381</v>
      </c>
      <c r="F70" s="129" t="s">
        <v>295</v>
      </c>
      <c r="G70" s="126">
        <v>551137959203</v>
      </c>
      <c r="H70" s="126">
        <v>551137959203</v>
      </c>
      <c r="I70">
        <v>10252139152</v>
      </c>
      <c r="J70" t="s">
        <v>2288</v>
      </c>
      <c r="M70" t="s">
        <v>2294</v>
      </c>
      <c r="N70" t="s">
        <v>2289</v>
      </c>
      <c r="P70" s="130">
        <v>45197.908009259256</v>
      </c>
      <c r="Q70">
        <v>0</v>
      </c>
      <c r="S70" t="s">
        <v>2312</v>
      </c>
      <c r="V70">
        <v>0</v>
      </c>
      <c r="W70" t="s">
        <v>2290</v>
      </c>
      <c r="X70" t="s">
        <v>2290</v>
      </c>
      <c r="Y70" t="s">
        <v>2290</v>
      </c>
      <c r="Z70" t="s">
        <v>2290</v>
      </c>
      <c r="AN70">
        <v>0</v>
      </c>
      <c r="AO70">
        <v>2</v>
      </c>
      <c r="BD70" s="130">
        <v>45198.191782407404</v>
      </c>
      <c r="BE70">
        <v>0</v>
      </c>
    </row>
    <row r="71" spans="1:57" x14ac:dyDescent="0.3">
      <c r="A71" s="126">
        <v>551137959311</v>
      </c>
      <c r="B71">
        <v>11284</v>
      </c>
      <c r="C71" s="173">
        <v>10252139153</v>
      </c>
      <c r="D71" s="129"/>
      <c r="E71" s="129" t="s">
        <v>2316</v>
      </c>
      <c r="F71" s="129" t="s">
        <v>293</v>
      </c>
      <c r="G71" s="126">
        <v>551137959311</v>
      </c>
      <c r="H71" s="126">
        <v>551137959311</v>
      </c>
      <c r="I71">
        <v>10252139153</v>
      </c>
      <c r="J71" t="s">
        <v>2288</v>
      </c>
      <c r="M71" t="s">
        <v>2294</v>
      </c>
      <c r="N71" t="s">
        <v>2289</v>
      </c>
      <c r="P71" s="130">
        <v>45197.912245370368</v>
      </c>
      <c r="Q71">
        <v>0</v>
      </c>
      <c r="S71" t="s">
        <v>2297</v>
      </c>
      <c r="V71">
        <v>0</v>
      </c>
      <c r="W71" t="s">
        <v>2290</v>
      </c>
      <c r="X71" t="s">
        <v>2290</v>
      </c>
      <c r="Y71" t="s">
        <v>2290</v>
      </c>
      <c r="Z71" t="s">
        <v>2290</v>
      </c>
      <c r="AN71">
        <v>0</v>
      </c>
      <c r="AO71">
        <v>0</v>
      </c>
      <c r="BD71" s="130">
        <v>45198.191782407404</v>
      </c>
      <c r="BE71">
        <v>0</v>
      </c>
    </row>
    <row r="72" spans="1:57" x14ac:dyDescent="0.3">
      <c r="A72" s="126">
        <v>551137959002</v>
      </c>
      <c r="B72">
        <v>11285</v>
      </c>
      <c r="C72" s="173">
        <v>10252139154</v>
      </c>
      <c r="D72" s="129"/>
      <c r="E72" s="129" t="s">
        <v>2373</v>
      </c>
      <c r="F72" s="129" t="s">
        <v>295</v>
      </c>
      <c r="G72" s="126">
        <v>551137959002</v>
      </c>
      <c r="H72" s="126">
        <v>551137959002</v>
      </c>
      <c r="I72">
        <v>10252139154</v>
      </c>
      <c r="J72" t="s">
        <v>2288</v>
      </c>
      <c r="M72" t="s">
        <v>2294</v>
      </c>
      <c r="N72" t="s">
        <v>2289</v>
      </c>
      <c r="P72" s="130">
        <v>45198.010914351849</v>
      </c>
      <c r="Q72">
        <v>0</v>
      </c>
      <c r="S72" t="s">
        <v>2312</v>
      </c>
      <c r="V72">
        <v>1</v>
      </c>
      <c r="W72" t="s">
        <v>2290</v>
      </c>
      <c r="X72" t="s">
        <v>2290</v>
      </c>
      <c r="Y72" t="s">
        <v>2290</v>
      </c>
      <c r="Z72" t="s">
        <v>2290</v>
      </c>
      <c r="AN72">
        <v>0</v>
      </c>
      <c r="AO72">
        <v>2</v>
      </c>
      <c r="BD72" s="130">
        <v>45198.191782407404</v>
      </c>
      <c r="BE72">
        <v>0</v>
      </c>
    </row>
    <row r="73" spans="1:57" x14ac:dyDescent="0.3">
      <c r="A73" s="126">
        <v>551137959008</v>
      </c>
      <c r="B73">
        <v>11286</v>
      </c>
      <c r="C73" s="173">
        <v>10252139154</v>
      </c>
      <c r="D73" s="129"/>
      <c r="E73" s="129" t="s">
        <v>2744</v>
      </c>
      <c r="F73" s="129" t="s">
        <v>293</v>
      </c>
      <c r="G73" s="126">
        <v>551137959008</v>
      </c>
      <c r="H73" s="126">
        <v>551137959008</v>
      </c>
      <c r="I73">
        <v>10252139154</v>
      </c>
      <c r="J73" t="s">
        <v>2288</v>
      </c>
      <c r="M73" t="s">
        <v>2294</v>
      </c>
      <c r="N73" t="s">
        <v>2289</v>
      </c>
      <c r="P73" s="130">
        <v>45174.27789351852</v>
      </c>
      <c r="Q73">
        <v>0</v>
      </c>
      <c r="S73" t="s">
        <v>2297</v>
      </c>
      <c r="V73">
        <v>0</v>
      </c>
      <c r="W73" t="s">
        <v>2290</v>
      </c>
      <c r="X73" t="s">
        <v>2290</v>
      </c>
      <c r="Y73" t="s">
        <v>2290</v>
      </c>
      <c r="Z73" t="s">
        <v>2290</v>
      </c>
      <c r="AN73">
        <v>0</v>
      </c>
      <c r="AO73">
        <v>0</v>
      </c>
      <c r="BD73" s="130">
        <v>45198.191782407404</v>
      </c>
      <c r="BE73">
        <v>0</v>
      </c>
    </row>
    <row r="74" spans="1:57" x14ac:dyDescent="0.3">
      <c r="A74" s="126">
        <v>551137959260</v>
      </c>
      <c r="B74">
        <v>11287</v>
      </c>
      <c r="C74" s="173">
        <v>10252139155</v>
      </c>
      <c r="D74" s="129"/>
      <c r="E74" s="129" t="s">
        <v>2304</v>
      </c>
      <c r="F74" s="129" t="s">
        <v>293</v>
      </c>
      <c r="G74" s="126">
        <v>551137959260</v>
      </c>
      <c r="H74" s="126">
        <v>551137959260</v>
      </c>
      <c r="I74">
        <v>10252139155</v>
      </c>
      <c r="J74" t="s">
        <v>2288</v>
      </c>
      <c r="M74" t="s">
        <v>2294</v>
      </c>
      <c r="N74" t="s">
        <v>2289</v>
      </c>
      <c r="P74" s="130">
        <v>45197.816423611112</v>
      </c>
      <c r="Q74">
        <v>0</v>
      </c>
      <c r="S74" t="s">
        <v>2297</v>
      </c>
      <c r="V74">
        <v>0</v>
      </c>
      <c r="W74" t="s">
        <v>2290</v>
      </c>
      <c r="X74" t="s">
        <v>2290</v>
      </c>
      <c r="Y74" t="s">
        <v>2290</v>
      </c>
      <c r="Z74" t="s">
        <v>2290</v>
      </c>
      <c r="AN74">
        <v>0</v>
      </c>
      <c r="AO74">
        <v>0</v>
      </c>
      <c r="BD74" s="130">
        <v>45198.191782407404</v>
      </c>
      <c r="BE74">
        <v>0</v>
      </c>
    </row>
    <row r="75" spans="1:57" x14ac:dyDescent="0.3">
      <c r="A75" s="126">
        <v>551137959480</v>
      </c>
      <c r="B75">
        <v>11288</v>
      </c>
      <c r="C75" s="173">
        <v>10252139156</v>
      </c>
      <c r="D75" s="129"/>
      <c r="E75" s="129" t="s">
        <v>2354</v>
      </c>
      <c r="F75" s="129" t="s">
        <v>295</v>
      </c>
      <c r="G75" s="126">
        <v>551137959480</v>
      </c>
      <c r="H75" s="126">
        <v>551137959480</v>
      </c>
      <c r="I75">
        <v>10252139156</v>
      </c>
      <c r="J75" t="s">
        <v>2288</v>
      </c>
      <c r="M75" t="s">
        <v>2294</v>
      </c>
      <c r="N75" t="s">
        <v>2289</v>
      </c>
      <c r="P75" s="130">
        <v>45195.499039351853</v>
      </c>
      <c r="Q75">
        <v>0</v>
      </c>
      <c r="S75" t="s">
        <v>2329</v>
      </c>
      <c r="V75">
        <v>0</v>
      </c>
      <c r="W75" t="s">
        <v>2290</v>
      </c>
      <c r="X75" t="s">
        <v>2290</v>
      </c>
      <c r="Y75" t="s">
        <v>2290</v>
      </c>
      <c r="Z75" t="s">
        <v>2290</v>
      </c>
      <c r="AN75">
        <v>0</v>
      </c>
      <c r="AO75">
        <v>2</v>
      </c>
      <c r="BD75" s="130">
        <v>45198.191782407404</v>
      </c>
      <c r="BE75">
        <v>0</v>
      </c>
    </row>
    <row r="76" spans="1:57" x14ac:dyDescent="0.3">
      <c r="A76" s="126">
        <v>551137957042</v>
      </c>
      <c r="B76">
        <v>11289</v>
      </c>
      <c r="C76" s="173">
        <v>10252139157</v>
      </c>
      <c r="D76" s="129"/>
      <c r="E76" s="129" t="s">
        <v>2306</v>
      </c>
      <c r="F76" s="129" t="s">
        <v>293</v>
      </c>
      <c r="G76" s="126">
        <v>551137957042</v>
      </c>
      <c r="H76" s="126">
        <v>551137957042</v>
      </c>
      <c r="I76">
        <v>10252139157</v>
      </c>
      <c r="J76" t="s">
        <v>2288</v>
      </c>
      <c r="M76" t="s">
        <v>2294</v>
      </c>
      <c r="N76" t="s">
        <v>2289</v>
      </c>
      <c r="P76" s="130">
        <v>45197.764687499999</v>
      </c>
      <c r="Q76">
        <v>0</v>
      </c>
      <c r="S76" t="s">
        <v>2307</v>
      </c>
      <c r="V76">
        <v>0</v>
      </c>
      <c r="W76" t="s">
        <v>2290</v>
      </c>
      <c r="X76" t="s">
        <v>2290</v>
      </c>
      <c r="Y76" t="s">
        <v>2290</v>
      </c>
      <c r="Z76" t="s">
        <v>2290</v>
      </c>
      <c r="AN76">
        <v>0</v>
      </c>
      <c r="AO76">
        <v>0</v>
      </c>
      <c r="BD76" s="130">
        <v>45198.191782407404</v>
      </c>
      <c r="BE76">
        <v>0</v>
      </c>
    </row>
    <row r="77" spans="1:57" x14ac:dyDescent="0.3">
      <c r="A77" s="126">
        <v>551137959224</v>
      </c>
      <c r="B77">
        <v>11290</v>
      </c>
      <c r="C77" s="173">
        <v>10252139158</v>
      </c>
      <c r="D77" s="129"/>
      <c r="E77" s="129" t="s">
        <v>2384</v>
      </c>
      <c r="F77" s="129" t="s">
        <v>293</v>
      </c>
      <c r="G77" s="126">
        <v>551137959224</v>
      </c>
      <c r="H77" s="126">
        <v>551137959224</v>
      </c>
      <c r="I77">
        <v>10252139158</v>
      </c>
      <c r="J77" t="s">
        <v>2288</v>
      </c>
      <c r="M77" t="s">
        <v>2294</v>
      </c>
      <c r="N77" t="s">
        <v>2289</v>
      </c>
      <c r="P77" s="130">
        <v>45198.00240740741</v>
      </c>
      <c r="Q77">
        <v>0</v>
      </c>
      <c r="S77" t="s">
        <v>2299</v>
      </c>
      <c r="V77">
        <v>0</v>
      </c>
      <c r="W77" t="s">
        <v>2290</v>
      </c>
      <c r="X77" t="s">
        <v>2290</v>
      </c>
      <c r="Y77" t="s">
        <v>2290</v>
      </c>
      <c r="Z77" t="s">
        <v>2290</v>
      </c>
      <c r="AN77">
        <v>0</v>
      </c>
      <c r="AO77">
        <v>0</v>
      </c>
      <c r="BD77" s="130">
        <v>45198.191782407404</v>
      </c>
      <c r="BE77">
        <v>0</v>
      </c>
    </row>
    <row r="78" spans="1:57" x14ac:dyDescent="0.3">
      <c r="A78" s="126">
        <v>551137959314</v>
      </c>
      <c r="B78">
        <v>11291</v>
      </c>
      <c r="C78" s="173">
        <v>10252139159</v>
      </c>
      <c r="D78" s="129"/>
      <c r="E78" s="129" t="s">
        <v>2348</v>
      </c>
      <c r="F78" s="129" t="s">
        <v>295</v>
      </c>
      <c r="G78" s="126">
        <v>551137959314</v>
      </c>
      <c r="H78" s="126">
        <v>551137959314</v>
      </c>
      <c r="I78">
        <v>10252139159</v>
      </c>
      <c r="J78" t="s">
        <v>2288</v>
      </c>
      <c r="M78" t="s">
        <v>2294</v>
      </c>
      <c r="N78" t="s">
        <v>2289</v>
      </c>
      <c r="P78" s="130">
        <v>45198.164942129632</v>
      </c>
      <c r="Q78">
        <v>0</v>
      </c>
      <c r="S78" t="s">
        <v>2312</v>
      </c>
      <c r="V78">
        <v>1</v>
      </c>
      <c r="W78" t="s">
        <v>2290</v>
      </c>
      <c r="X78" t="s">
        <v>2290</v>
      </c>
      <c r="Y78" t="s">
        <v>2290</v>
      </c>
      <c r="Z78" t="s">
        <v>2290</v>
      </c>
      <c r="AN78">
        <v>0</v>
      </c>
      <c r="AO78">
        <v>2</v>
      </c>
      <c r="BD78" s="130">
        <v>45198.191782407404</v>
      </c>
      <c r="BE78">
        <v>0</v>
      </c>
    </row>
    <row r="79" spans="1:57" x14ac:dyDescent="0.3">
      <c r="A79" s="126">
        <v>551137957572</v>
      </c>
      <c r="B79">
        <v>11292</v>
      </c>
      <c r="C79" s="173">
        <v>10252139160</v>
      </c>
      <c r="D79" s="129"/>
      <c r="E79" s="129" t="s">
        <v>2365</v>
      </c>
      <c r="F79" s="129" t="s">
        <v>293</v>
      </c>
      <c r="G79" s="126">
        <v>551137957572</v>
      </c>
      <c r="H79" s="126">
        <v>551137957572</v>
      </c>
      <c r="I79">
        <v>10252139160</v>
      </c>
      <c r="J79" t="s">
        <v>2288</v>
      </c>
      <c r="M79" t="s">
        <v>2294</v>
      </c>
      <c r="N79" t="s">
        <v>2289</v>
      </c>
      <c r="P79" s="130">
        <v>45197.755173611113</v>
      </c>
      <c r="Q79">
        <v>0</v>
      </c>
      <c r="S79" t="s">
        <v>2297</v>
      </c>
      <c r="V79">
        <v>0</v>
      </c>
      <c r="W79" t="s">
        <v>2290</v>
      </c>
      <c r="X79" t="s">
        <v>2290</v>
      </c>
      <c r="Y79" t="s">
        <v>2290</v>
      </c>
      <c r="Z79" t="s">
        <v>2290</v>
      </c>
      <c r="AN79">
        <v>0</v>
      </c>
      <c r="AO79">
        <v>0</v>
      </c>
      <c r="BD79" s="130">
        <v>45198.191782407404</v>
      </c>
      <c r="BE79">
        <v>0</v>
      </c>
    </row>
    <row r="80" spans="1:57" x14ac:dyDescent="0.3">
      <c r="A80" s="126">
        <v>551137959588</v>
      </c>
      <c r="B80">
        <v>11293</v>
      </c>
      <c r="C80" s="173">
        <v>10252139161</v>
      </c>
      <c r="D80" s="129"/>
      <c r="E80" s="129" t="s">
        <v>2370</v>
      </c>
      <c r="F80" s="129" t="s">
        <v>295</v>
      </c>
      <c r="G80" s="126">
        <v>551137959588</v>
      </c>
      <c r="H80" s="126">
        <v>551137959588</v>
      </c>
      <c r="I80">
        <v>10252139161</v>
      </c>
      <c r="J80" t="s">
        <v>2288</v>
      </c>
      <c r="M80" t="s">
        <v>2294</v>
      </c>
      <c r="N80" t="s">
        <v>2289</v>
      </c>
      <c r="P80" s="130">
        <v>45198.220937500002</v>
      </c>
      <c r="Q80">
        <v>0</v>
      </c>
      <c r="S80" t="s">
        <v>2371</v>
      </c>
      <c r="V80">
        <v>0</v>
      </c>
      <c r="W80" t="s">
        <v>2290</v>
      </c>
      <c r="X80" t="s">
        <v>2290</v>
      </c>
      <c r="Y80" t="s">
        <v>2290</v>
      </c>
      <c r="Z80" t="s">
        <v>2290</v>
      </c>
      <c r="AN80">
        <v>0</v>
      </c>
      <c r="AO80">
        <v>2</v>
      </c>
      <c r="BD80" s="130">
        <v>45198.191782407404</v>
      </c>
      <c r="BE80">
        <v>0</v>
      </c>
    </row>
    <row r="81" spans="1:57" x14ac:dyDescent="0.3">
      <c r="A81" s="126">
        <v>551137957533</v>
      </c>
      <c r="B81">
        <v>11294</v>
      </c>
      <c r="C81" s="173">
        <v>10252139162</v>
      </c>
      <c r="D81" s="129"/>
      <c r="E81" s="129" t="s">
        <v>2305</v>
      </c>
      <c r="F81" s="129" t="s">
        <v>293</v>
      </c>
      <c r="G81" s="126">
        <v>551137957533</v>
      </c>
      <c r="H81" s="126">
        <v>551137957533</v>
      </c>
      <c r="I81">
        <v>10252139162</v>
      </c>
      <c r="J81" t="s">
        <v>2288</v>
      </c>
      <c r="M81" t="s">
        <v>2294</v>
      </c>
      <c r="N81" t="s">
        <v>2289</v>
      </c>
      <c r="P81" s="130">
        <v>45197.696226851855</v>
      </c>
      <c r="Q81">
        <v>0</v>
      </c>
      <c r="S81" t="s">
        <v>2297</v>
      </c>
      <c r="V81">
        <v>0</v>
      </c>
      <c r="W81" t="s">
        <v>2290</v>
      </c>
      <c r="X81" t="s">
        <v>2290</v>
      </c>
      <c r="Y81" t="s">
        <v>2290</v>
      </c>
      <c r="Z81" t="s">
        <v>2290</v>
      </c>
      <c r="AN81">
        <v>0</v>
      </c>
      <c r="AO81">
        <v>0</v>
      </c>
      <c r="BD81" s="130">
        <v>45198.191782407404</v>
      </c>
      <c r="BE81">
        <v>0</v>
      </c>
    </row>
    <row r="82" spans="1:57" x14ac:dyDescent="0.3">
      <c r="A82" s="126">
        <v>551137959229</v>
      </c>
      <c r="B82">
        <v>11295</v>
      </c>
      <c r="C82" s="173">
        <v>10252139163</v>
      </c>
      <c r="D82" s="129"/>
      <c r="E82" s="129" t="s">
        <v>2338</v>
      </c>
      <c r="F82" s="129" t="s">
        <v>293</v>
      </c>
      <c r="G82" s="126">
        <v>551137959229</v>
      </c>
      <c r="H82" s="126">
        <v>551137959229</v>
      </c>
      <c r="I82">
        <v>10252139163</v>
      </c>
      <c r="J82" t="s">
        <v>2288</v>
      </c>
      <c r="M82" t="s">
        <v>2294</v>
      </c>
      <c r="N82" t="s">
        <v>2289</v>
      </c>
      <c r="P82" s="130">
        <v>45197.924143518518</v>
      </c>
      <c r="Q82">
        <v>0</v>
      </c>
      <c r="S82" t="s">
        <v>2297</v>
      </c>
      <c r="V82">
        <v>0</v>
      </c>
      <c r="W82" t="s">
        <v>2290</v>
      </c>
      <c r="X82" t="s">
        <v>2290</v>
      </c>
      <c r="Y82" t="s">
        <v>2290</v>
      </c>
      <c r="Z82" t="s">
        <v>2290</v>
      </c>
      <c r="AN82">
        <v>0</v>
      </c>
      <c r="AO82">
        <v>0</v>
      </c>
      <c r="BD82" s="130">
        <v>45198.191782407404</v>
      </c>
      <c r="BE82">
        <v>0</v>
      </c>
    </row>
    <row r="83" spans="1:57" x14ac:dyDescent="0.3">
      <c r="A83" s="126">
        <v>551137957040</v>
      </c>
      <c r="B83">
        <v>11296</v>
      </c>
      <c r="C83" s="173">
        <v>10252139164</v>
      </c>
      <c r="D83" s="129"/>
      <c r="E83" s="129" t="s">
        <v>2378</v>
      </c>
      <c r="F83" s="129" t="s">
        <v>293</v>
      </c>
      <c r="G83" s="126">
        <v>551137957040</v>
      </c>
      <c r="H83" s="126">
        <v>551137957040</v>
      </c>
      <c r="I83">
        <v>10252139164</v>
      </c>
      <c r="J83" t="s">
        <v>2288</v>
      </c>
      <c r="M83" t="s">
        <v>2294</v>
      </c>
      <c r="N83" t="s">
        <v>2289</v>
      </c>
      <c r="P83" s="130">
        <v>45197.952569444446</v>
      </c>
      <c r="Q83">
        <v>0</v>
      </c>
      <c r="S83" t="s">
        <v>2299</v>
      </c>
      <c r="V83">
        <v>0</v>
      </c>
      <c r="W83" t="s">
        <v>2290</v>
      </c>
      <c r="X83" t="s">
        <v>2290</v>
      </c>
      <c r="Y83" t="s">
        <v>2290</v>
      </c>
      <c r="Z83" t="s">
        <v>2290</v>
      </c>
      <c r="AN83">
        <v>0</v>
      </c>
      <c r="AO83">
        <v>0</v>
      </c>
      <c r="BD83" s="130">
        <v>45198.191782407404</v>
      </c>
      <c r="BE83">
        <v>0</v>
      </c>
    </row>
    <row r="84" spans="1:57" x14ac:dyDescent="0.3">
      <c r="A84" s="126">
        <v>551137959124</v>
      </c>
      <c r="B84">
        <v>11297</v>
      </c>
      <c r="C84" s="173">
        <v>10252139165</v>
      </c>
      <c r="D84" s="129"/>
      <c r="E84" s="129" t="s">
        <v>2298</v>
      </c>
      <c r="F84" s="129" t="s">
        <v>293</v>
      </c>
      <c r="G84" s="126">
        <v>551137959124</v>
      </c>
      <c r="H84" s="126">
        <v>551137959124</v>
      </c>
      <c r="I84">
        <v>10252139165</v>
      </c>
      <c r="J84" t="s">
        <v>2288</v>
      </c>
      <c r="M84" t="s">
        <v>2294</v>
      </c>
      <c r="N84" t="s">
        <v>2289</v>
      </c>
      <c r="P84" s="130">
        <v>45197.795324074075</v>
      </c>
      <c r="Q84">
        <v>0</v>
      </c>
      <c r="S84" t="s">
        <v>2299</v>
      </c>
      <c r="V84">
        <v>0</v>
      </c>
      <c r="W84" t="s">
        <v>2290</v>
      </c>
      <c r="X84" t="s">
        <v>2290</v>
      </c>
      <c r="Y84" t="s">
        <v>2290</v>
      </c>
      <c r="Z84" t="s">
        <v>2290</v>
      </c>
      <c r="AN84">
        <v>0</v>
      </c>
      <c r="AO84">
        <v>0</v>
      </c>
      <c r="BD84" s="130">
        <v>45198.191782407404</v>
      </c>
      <c r="BE84">
        <v>0</v>
      </c>
    </row>
    <row r="85" spans="1:57" x14ac:dyDescent="0.3">
      <c r="A85" s="126">
        <v>551137959102</v>
      </c>
      <c r="B85">
        <v>11298</v>
      </c>
      <c r="C85" s="173">
        <v>10252139166</v>
      </c>
      <c r="D85" s="129"/>
      <c r="E85" s="129" t="s">
        <v>2340</v>
      </c>
      <c r="F85" s="129" t="s">
        <v>293</v>
      </c>
      <c r="G85" s="126">
        <v>551137959102</v>
      </c>
      <c r="H85" s="126">
        <v>551137959102</v>
      </c>
      <c r="I85">
        <v>10252139166</v>
      </c>
      <c r="J85" t="s">
        <v>2288</v>
      </c>
      <c r="M85" t="s">
        <v>2294</v>
      </c>
      <c r="N85" t="s">
        <v>2289</v>
      </c>
      <c r="P85" s="130">
        <v>45197.799513888887</v>
      </c>
      <c r="Q85">
        <v>0</v>
      </c>
      <c r="S85" t="s">
        <v>2297</v>
      </c>
      <c r="V85">
        <v>0</v>
      </c>
      <c r="W85" t="s">
        <v>2290</v>
      </c>
      <c r="X85" t="s">
        <v>2290</v>
      </c>
      <c r="Y85" t="s">
        <v>2290</v>
      </c>
      <c r="Z85" t="s">
        <v>2290</v>
      </c>
      <c r="AN85">
        <v>0</v>
      </c>
      <c r="AO85">
        <v>0</v>
      </c>
      <c r="BD85" s="130">
        <v>45198.191782407404</v>
      </c>
      <c r="BE85">
        <v>0</v>
      </c>
    </row>
    <row r="86" spans="1:57" x14ac:dyDescent="0.3">
      <c r="A86" s="126">
        <v>551137959240</v>
      </c>
      <c r="B86">
        <v>11299</v>
      </c>
      <c r="C86" s="173">
        <v>10252139167</v>
      </c>
      <c r="D86" s="129"/>
      <c r="E86" s="129" t="s">
        <v>2324</v>
      </c>
      <c r="F86" s="129" t="s">
        <v>293</v>
      </c>
      <c r="G86" s="126">
        <v>551137959240</v>
      </c>
      <c r="H86" s="126">
        <v>551137959240</v>
      </c>
      <c r="I86">
        <v>10252139167</v>
      </c>
      <c r="J86" t="s">
        <v>2288</v>
      </c>
      <c r="M86" t="s">
        <v>2294</v>
      </c>
      <c r="N86" t="s">
        <v>2289</v>
      </c>
      <c r="P86" s="130">
        <v>45197.83189814815</v>
      </c>
      <c r="Q86">
        <v>0</v>
      </c>
      <c r="S86" t="s">
        <v>2299</v>
      </c>
      <c r="V86">
        <v>0</v>
      </c>
      <c r="W86" t="s">
        <v>2290</v>
      </c>
      <c r="X86" t="s">
        <v>2290</v>
      </c>
      <c r="Y86" t="s">
        <v>2290</v>
      </c>
      <c r="Z86" t="s">
        <v>2290</v>
      </c>
      <c r="AN86">
        <v>0</v>
      </c>
      <c r="AO86">
        <v>0</v>
      </c>
      <c r="BD86" s="130">
        <v>45198.191782407404</v>
      </c>
      <c r="BE86">
        <v>0</v>
      </c>
    </row>
    <row r="87" spans="1:57" x14ac:dyDescent="0.3">
      <c r="A87" s="126">
        <v>551137957098</v>
      </c>
      <c r="B87">
        <v>11300</v>
      </c>
      <c r="C87" s="173">
        <v>10252139168</v>
      </c>
      <c r="D87" s="129"/>
      <c r="E87" s="129" t="s">
        <v>2372</v>
      </c>
      <c r="F87" s="129" t="s">
        <v>295</v>
      </c>
      <c r="G87" s="126">
        <v>551137957098</v>
      </c>
      <c r="H87" s="126">
        <v>551137957098</v>
      </c>
      <c r="I87">
        <v>10252139168</v>
      </c>
      <c r="J87" t="s">
        <v>2288</v>
      </c>
      <c r="M87" t="s">
        <v>2294</v>
      </c>
      <c r="N87" t="s">
        <v>2289</v>
      </c>
      <c r="P87" s="130">
        <v>45198.193113425928</v>
      </c>
      <c r="Q87">
        <v>0</v>
      </c>
      <c r="S87" t="s">
        <v>2312</v>
      </c>
      <c r="V87">
        <v>0</v>
      </c>
      <c r="W87" t="s">
        <v>2290</v>
      </c>
      <c r="X87" t="s">
        <v>2290</v>
      </c>
      <c r="Y87" t="s">
        <v>2290</v>
      </c>
      <c r="Z87" t="s">
        <v>2290</v>
      </c>
      <c r="AN87">
        <v>0</v>
      </c>
      <c r="AO87">
        <v>2</v>
      </c>
      <c r="BD87" s="130">
        <v>45198.191782407404</v>
      </c>
      <c r="BE87">
        <v>0</v>
      </c>
    </row>
    <row r="88" spans="1:57" x14ac:dyDescent="0.3">
      <c r="A88" s="126">
        <v>551137957007</v>
      </c>
      <c r="B88">
        <v>11301</v>
      </c>
      <c r="C88" s="173">
        <v>10252139169</v>
      </c>
      <c r="D88" s="129"/>
      <c r="E88" s="129" t="s">
        <v>2325</v>
      </c>
      <c r="F88" s="129" t="s">
        <v>293</v>
      </c>
      <c r="G88" s="126">
        <v>551137957007</v>
      </c>
      <c r="H88" s="126">
        <v>551137957007</v>
      </c>
      <c r="I88">
        <v>10252139169</v>
      </c>
      <c r="J88" t="s">
        <v>2288</v>
      </c>
      <c r="M88" t="s">
        <v>2294</v>
      </c>
      <c r="N88" t="s">
        <v>2289</v>
      </c>
      <c r="P88" s="130">
        <v>45197.879305555558</v>
      </c>
      <c r="Q88">
        <v>0</v>
      </c>
      <c r="S88" t="s">
        <v>2297</v>
      </c>
      <c r="V88">
        <v>0</v>
      </c>
      <c r="W88" t="s">
        <v>2290</v>
      </c>
      <c r="X88" t="s">
        <v>2290</v>
      </c>
      <c r="Y88" t="s">
        <v>2290</v>
      </c>
      <c r="Z88" t="s">
        <v>2290</v>
      </c>
      <c r="AN88">
        <v>0</v>
      </c>
      <c r="AO88">
        <v>0</v>
      </c>
      <c r="BD88" s="130">
        <v>45198.191782407404</v>
      </c>
      <c r="BE88">
        <v>0</v>
      </c>
    </row>
    <row r="89" spans="1:57" x14ac:dyDescent="0.3">
      <c r="A89" s="126">
        <v>551137959076</v>
      </c>
      <c r="B89">
        <v>11302</v>
      </c>
      <c r="C89" s="173">
        <v>10252139170</v>
      </c>
      <c r="D89" s="129"/>
      <c r="E89" s="129" t="s">
        <v>2346</v>
      </c>
      <c r="F89" s="129" t="s">
        <v>293</v>
      </c>
      <c r="G89" s="126">
        <v>551137959076</v>
      </c>
      <c r="H89" s="126">
        <v>551137959076</v>
      </c>
      <c r="I89">
        <v>10252139170</v>
      </c>
      <c r="J89" t="s">
        <v>2288</v>
      </c>
      <c r="M89" t="s">
        <v>2294</v>
      </c>
      <c r="N89" t="s">
        <v>2289</v>
      </c>
      <c r="P89" s="130">
        <v>45197.751805555556</v>
      </c>
      <c r="Q89">
        <v>0</v>
      </c>
      <c r="S89" t="s">
        <v>2297</v>
      </c>
      <c r="V89">
        <v>0</v>
      </c>
      <c r="W89" t="s">
        <v>2290</v>
      </c>
      <c r="X89" t="s">
        <v>2290</v>
      </c>
      <c r="Y89" t="s">
        <v>2290</v>
      </c>
      <c r="Z89" t="s">
        <v>2290</v>
      </c>
      <c r="AN89">
        <v>0</v>
      </c>
      <c r="AO89">
        <v>0</v>
      </c>
      <c r="BD89" s="130">
        <v>45198.191782407404</v>
      </c>
      <c r="BE89">
        <v>0</v>
      </c>
    </row>
    <row r="90" spans="1:57" x14ac:dyDescent="0.3">
      <c r="A90" s="126">
        <v>551137959406</v>
      </c>
      <c r="B90">
        <v>11303</v>
      </c>
      <c r="C90" s="173">
        <v>10252139171</v>
      </c>
      <c r="D90" s="129"/>
      <c r="E90" s="129" t="s">
        <v>2327</v>
      </c>
      <c r="F90" s="129" t="s">
        <v>293</v>
      </c>
      <c r="G90" s="126">
        <v>551137959406</v>
      </c>
      <c r="H90" s="126">
        <v>551137959406</v>
      </c>
      <c r="I90">
        <v>10252139171</v>
      </c>
      <c r="J90" t="s">
        <v>2288</v>
      </c>
      <c r="M90" t="s">
        <v>2294</v>
      </c>
      <c r="N90" t="s">
        <v>2289</v>
      </c>
      <c r="P90" s="130">
        <v>45175.388136574074</v>
      </c>
      <c r="Q90">
        <v>0</v>
      </c>
      <c r="S90" t="s">
        <v>2295</v>
      </c>
      <c r="V90">
        <v>0</v>
      </c>
      <c r="W90" t="s">
        <v>2290</v>
      </c>
      <c r="X90" t="s">
        <v>2290</v>
      </c>
      <c r="Y90" t="s">
        <v>2290</v>
      </c>
      <c r="Z90" t="s">
        <v>2290</v>
      </c>
      <c r="AN90">
        <v>0</v>
      </c>
      <c r="AO90">
        <v>0</v>
      </c>
      <c r="BD90" s="130">
        <v>45175.900011574071</v>
      </c>
      <c r="BE90">
        <v>535</v>
      </c>
    </row>
    <row r="91" spans="1:57" x14ac:dyDescent="0.3">
      <c r="A91" s="126">
        <v>551137959091</v>
      </c>
      <c r="B91">
        <v>11304</v>
      </c>
      <c r="C91" s="129" t="s">
        <v>533</v>
      </c>
      <c r="D91" s="129"/>
      <c r="E91" s="129" t="s">
        <v>2748</v>
      </c>
      <c r="F91" s="129" t="s">
        <v>295</v>
      </c>
      <c r="G91" s="126">
        <v>551137959091</v>
      </c>
      <c r="H91" s="126">
        <v>551137959091</v>
      </c>
      <c r="I91" t="s">
        <v>533</v>
      </c>
      <c r="J91" t="s">
        <v>2288</v>
      </c>
      <c r="M91" t="s">
        <v>2294</v>
      </c>
      <c r="N91" t="s">
        <v>2289</v>
      </c>
      <c r="P91" s="130">
        <v>45195.65829861111</v>
      </c>
      <c r="Q91">
        <v>0</v>
      </c>
      <c r="S91" t="s">
        <v>2312</v>
      </c>
      <c r="V91">
        <v>0</v>
      </c>
      <c r="W91" t="s">
        <v>2290</v>
      </c>
      <c r="X91" t="s">
        <v>2290</v>
      </c>
      <c r="Y91" t="s">
        <v>2290</v>
      </c>
      <c r="Z91" t="s">
        <v>2290</v>
      </c>
      <c r="AN91">
        <v>0</v>
      </c>
      <c r="AO91">
        <v>2</v>
      </c>
      <c r="BD91" s="130">
        <v>45198.191782407404</v>
      </c>
      <c r="BE91">
        <v>0</v>
      </c>
    </row>
    <row r="92" spans="1:57" x14ac:dyDescent="0.3">
      <c r="A92" s="126">
        <v>551137957028</v>
      </c>
      <c r="B92">
        <v>11305</v>
      </c>
      <c r="C92" s="129" t="s">
        <v>1475</v>
      </c>
      <c r="D92" s="129"/>
      <c r="E92" s="129" t="s">
        <v>2389</v>
      </c>
      <c r="F92" s="129" t="s">
        <v>293</v>
      </c>
      <c r="G92" s="126">
        <v>551137957028</v>
      </c>
      <c r="H92" s="126">
        <v>551137957028</v>
      </c>
      <c r="I92" t="s">
        <v>1475</v>
      </c>
      <c r="J92" t="s">
        <v>2288</v>
      </c>
      <c r="M92" t="s">
        <v>2294</v>
      </c>
      <c r="N92" t="s">
        <v>2289</v>
      </c>
      <c r="P92" s="130">
        <v>45198.06858796296</v>
      </c>
      <c r="Q92">
        <v>0</v>
      </c>
      <c r="S92" t="s">
        <v>2299</v>
      </c>
      <c r="V92">
        <v>0</v>
      </c>
      <c r="W92" t="s">
        <v>2290</v>
      </c>
      <c r="X92" t="s">
        <v>2290</v>
      </c>
      <c r="Y92" t="s">
        <v>2290</v>
      </c>
      <c r="Z92" t="s">
        <v>2290</v>
      </c>
      <c r="AN92">
        <v>0</v>
      </c>
      <c r="AO92">
        <v>0</v>
      </c>
      <c r="BD92" s="130">
        <v>45198.191782407404</v>
      </c>
      <c r="BE92">
        <v>0</v>
      </c>
    </row>
    <row r="93" spans="1:57" x14ac:dyDescent="0.3">
      <c r="A93" s="126">
        <v>551137959117</v>
      </c>
      <c r="B93">
        <v>11306</v>
      </c>
      <c r="C93" s="129" t="s">
        <v>987</v>
      </c>
      <c r="D93" s="129"/>
      <c r="E93" s="129" t="s">
        <v>2390</v>
      </c>
      <c r="F93" s="129" t="s">
        <v>293</v>
      </c>
      <c r="G93" s="126">
        <v>551137959117</v>
      </c>
      <c r="H93" s="126">
        <v>551137959117</v>
      </c>
      <c r="I93" t="s">
        <v>987</v>
      </c>
      <c r="J93" t="s">
        <v>2288</v>
      </c>
      <c r="M93" t="s">
        <v>2294</v>
      </c>
      <c r="N93" t="s">
        <v>2289</v>
      </c>
      <c r="P93" s="130">
        <v>45198.120312500003</v>
      </c>
      <c r="Q93">
        <v>0</v>
      </c>
      <c r="S93" t="s">
        <v>2297</v>
      </c>
      <c r="V93">
        <v>0</v>
      </c>
      <c r="W93" t="s">
        <v>2290</v>
      </c>
      <c r="X93" t="s">
        <v>2290</v>
      </c>
      <c r="Y93" t="s">
        <v>2290</v>
      </c>
      <c r="Z93" t="s">
        <v>2290</v>
      </c>
      <c r="AN93">
        <v>0</v>
      </c>
      <c r="AO93">
        <v>0</v>
      </c>
      <c r="BD93" s="130">
        <v>45198.191782407404</v>
      </c>
      <c r="BE93">
        <v>0</v>
      </c>
    </row>
    <row r="94" spans="1:57" x14ac:dyDescent="0.3">
      <c r="A94" s="126">
        <v>551137959029</v>
      </c>
      <c r="B94">
        <v>11307</v>
      </c>
      <c r="C94" s="129" t="s">
        <v>2391</v>
      </c>
      <c r="D94" s="129"/>
      <c r="E94" s="129" t="s">
        <v>2745</v>
      </c>
      <c r="F94" s="129" t="s">
        <v>295</v>
      </c>
      <c r="G94" s="126">
        <v>551137959029</v>
      </c>
      <c r="H94" s="126">
        <v>551137959029</v>
      </c>
      <c r="I94" t="s">
        <v>2391</v>
      </c>
      <c r="J94" t="s">
        <v>2288</v>
      </c>
      <c r="M94" t="s">
        <v>2294</v>
      </c>
      <c r="N94" t="s">
        <v>2289</v>
      </c>
      <c r="P94" s="130">
        <v>45177.392638888887</v>
      </c>
      <c r="Q94">
        <v>0</v>
      </c>
      <c r="S94" t="s">
        <v>2329</v>
      </c>
      <c r="V94">
        <v>0</v>
      </c>
      <c r="W94" t="s">
        <v>2290</v>
      </c>
      <c r="X94" t="s">
        <v>2290</v>
      </c>
      <c r="Y94" t="s">
        <v>2290</v>
      </c>
      <c r="Z94" t="s">
        <v>2290</v>
      </c>
      <c r="AN94">
        <v>0</v>
      </c>
      <c r="AO94">
        <v>2</v>
      </c>
      <c r="BD94" s="130">
        <v>45198.191782407404</v>
      </c>
      <c r="BE94">
        <v>0</v>
      </c>
    </row>
    <row r="95" spans="1:57" x14ac:dyDescent="0.3">
      <c r="A95" s="126">
        <v>551137959292</v>
      </c>
      <c r="B95">
        <v>11308</v>
      </c>
      <c r="C95" s="129" t="s">
        <v>2005</v>
      </c>
      <c r="D95" s="129"/>
      <c r="E95" s="129" t="s">
        <v>2392</v>
      </c>
      <c r="F95" s="129" t="s">
        <v>293</v>
      </c>
      <c r="G95" s="126">
        <v>551137959292</v>
      </c>
      <c r="H95" s="126">
        <v>551137959292</v>
      </c>
      <c r="I95" t="s">
        <v>2005</v>
      </c>
      <c r="J95" t="s">
        <v>2288</v>
      </c>
      <c r="M95" t="s">
        <v>2294</v>
      </c>
      <c r="N95" t="s">
        <v>2289</v>
      </c>
      <c r="P95" s="130">
        <v>45197.810636574075</v>
      </c>
      <c r="Q95">
        <v>0</v>
      </c>
      <c r="S95" t="s">
        <v>2295</v>
      </c>
      <c r="V95">
        <v>0</v>
      </c>
      <c r="W95" t="s">
        <v>2290</v>
      </c>
      <c r="X95" t="s">
        <v>2290</v>
      </c>
      <c r="Y95" t="s">
        <v>2290</v>
      </c>
      <c r="Z95" t="s">
        <v>2290</v>
      </c>
      <c r="AN95">
        <v>0</v>
      </c>
      <c r="AO95">
        <v>0</v>
      </c>
      <c r="BD95" s="130">
        <v>45198.191782407404</v>
      </c>
      <c r="BE95">
        <v>0</v>
      </c>
    </row>
    <row r="96" spans="1:57" x14ac:dyDescent="0.3">
      <c r="A96" s="126">
        <v>551137959262</v>
      </c>
      <c r="B96">
        <v>11309</v>
      </c>
      <c r="C96" s="129" t="s">
        <v>1975</v>
      </c>
      <c r="D96" s="129"/>
      <c r="E96" s="129" t="s">
        <v>2395</v>
      </c>
      <c r="F96" s="129" t="s">
        <v>293</v>
      </c>
      <c r="G96" s="126">
        <v>551137959262</v>
      </c>
      <c r="H96" s="126">
        <v>551137959262</v>
      </c>
      <c r="I96" t="s">
        <v>1975</v>
      </c>
      <c r="J96" t="s">
        <v>2288</v>
      </c>
      <c r="M96" t="s">
        <v>2294</v>
      </c>
      <c r="N96" t="s">
        <v>2289</v>
      </c>
      <c r="P96" s="130">
        <v>45198.161944444444</v>
      </c>
      <c r="Q96">
        <v>0</v>
      </c>
      <c r="S96" t="s">
        <v>2299</v>
      </c>
      <c r="V96">
        <v>0</v>
      </c>
      <c r="W96" t="s">
        <v>2290</v>
      </c>
      <c r="X96" t="s">
        <v>2290</v>
      </c>
      <c r="Y96" t="s">
        <v>2290</v>
      </c>
      <c r="Z96" t="s">
        <v>2290</v>
      </c>
      <c r="AN96">
        <v>0</v>
      </c>
      <c r="AO96">
        <v>0</v>
      </c>
      <c r="BD96" s="130">
        <v>45198.191782407404</v>
      </c>
      <c r="BE96">
        <v>0</v>
      </c>
    </row>
    <row r="97" spans="1:57" x14ac:dyDescent="0.3">
      <c r="A97" s="126">
        <v>551137959248</v>
      </c>
      <c r="B97">
        <v>11310</v>
      </c>
      <c r="C97" s="129" t="s">
        <v>1953</v>
      </c>
      <c r="D97" s="129"/>
      <c r="E97" s="129" t="s">
        <v>2397</v>
      </c>
      <c r="F97" s="129" t="s">
        <v>293</v>
      </c>
      <c r="G97" s="126">
        <v>551137959248</v>
      </c>
      <c r="H97" s="126">
        <v>551137959248</v>
      </c>
      <c r="I97" t="s">
        <v>1953</v>
      </c>
      <c r="J97" t="s">
        <v>2288</v>
      </c>
      <c r="M97" t="s">
        <v>2294</v>
      </c>
      <c r="N97" t="s">
        <v>2289</v>
      </c>
      <c r="P97" s="130">
        <v>45198.104178240741</v>
      </c>
      <c r="Q97">
        <v>0</v>
      </c>
      <c r="S97" t="s">
        <v>2297</v>
      </c>
      <c r="V97">
        <v>0</v>
      </c>
      <c r="W97" t="s">
        <v>2290</v>
      </c>
      <c r="X97" t="s">
        <v>2290</v>
      </c>
      <c r="Y97" t="s">
        <v>2290</v>
      </c>
      <c r="Z97" t="s">
        <v>2290</v>
      </c>
      <c r="AN97">
        <v>0</v>
      </c>
      <c r="AO97">
        <v>0</v>
      </c>
      <c r="BD97" s="130">
        <v>45198.191782407404</v>
      </c>
      <c r="BE97">
        <v>0</v>
      </c>
    </row>
    <row r="98" spans="1:57" x14ac:dyDescent="0.3">
      <c r="A98" s="126">
        <v>551137959005</v>
      </c>
      <c r="B98">
        <v>11311</v>
      </c>
      <c r="C98" s="129" t="s">
        <v>1641</v>
      </c>
      <c r="D98" s="129"/>
      <c r="E98" s="129" t="s">
        <v>2399</v>
      </c>
      <c r="F98" s="129" t="s">
        <v>293</v>
      </c>
      <c r="G98" s="126">
        <v>551137959005</v>
      </c>
      <c r="H98" s="126">
        <v>551137959005</v>
      </c>
      <c r="I98" t="s">
        <v>1641</v>
      </c>
      <c r="J98" t="s">
        <v>2288</v>
      </c>
      <c r="M98" t="s">
        <v>2294</v>
      </c>
      <c r="N98" t="s">
        <v>2289</v>
      </c>
      <c r="P98" s="130">
        <v>45198.153784722221</v>
      </c>
      <c r="Q98">
        <v>0</v>
      </c>
      <c r="S98" t="s">
        <v>2297</v>
      </c>
      <c r="V98">
        <v>0</v>
      </c>
      <c r="W98" t="s">
        <v>2290</v>
      </c>
      <c r="X98" t="s">
        <v>2290</v>
      </c>
      <c r="Y98" t="s">
        <v>2290</v>
      </c>
      <c r="Z98" t="s">
        <v>2290</v>
      </c>
      <c r="AN98">
        <v>0</v>
      </c>
      <c r="AO98">
        <v>0</v>
      </c>
      <c r="BD98" s="130">
        <v>45198.191782407404</v>
      </c>
      <c r="BE98">
        <v>0</v>
      </c>
    </row>
    <row r="99" spans="1:57" x14ac:dyDescent="0.3">
      <c r="A99" s="126">
        <v>551137957015</v>
      </c>
      <c r="B99">
        <v>11312</v>
      </c>
      <c r="C99" s="129" t="s">
        <v>1440</v>
      </c>
      <c r="D99" s="129"/>
      <c r="E99" s="129" t="s">
        <v>2403</v>
      </c>
      <c r="F99" s="129" t="s">
        <v>293</v>
      </c>
      <c r="G99" s="126">
        <v>551137957015</v>
      </c>
      <c r="H99" s="126">
        <v>551137957015</v>
      </c>
      <c r="I99" t="s">
        <v>1440</v>
      </c>
      <c r="J99" t="s">
        <v>2288</v>
      </c>
      <c r="M99" t="s">
        <v>2294</v>
      </c>
      <c r="N99" t="s">
        <v>2289</v>
      </c>
      <c r="P99" s="130">
        <v>45035.461041666669</v>
      </c>
      <c r="Q99">
        <v>0</v>
      </c>
      <c r="S99" t="s">
        <v>2295</v>
      </c>
      <c r="V99">
        <v>0</v>
      </c>
      <c r="W99" t="s">
        <v>2290</v>
      </c>
      <c r="X99" t="s">
        <v>2290</v>
      </c>
      <c r="Y99" t="s">
        <v>2290</v>
      </c>
      <c r="Z99" t="s">
        <v>2290</v>
      </c>
      <c r="AN99">
        <v>0</v>
      </c>
      <c r="AO99">
        <v>0</v>
      </c>
      <c r="BD99" s="130">
        <v>45197.566817129627</v>
      </c>
      <c r="BE99">
        <v>15</v>
      </c>
    </row>
    <row r="100" spans="1:57" x14ac:dyDescent="0.3">
      <c r="A100" s="126">
        <v>551137959577</v>
      </c>
      <c r="B100">
        <v>11313</v>
      </c>
      <c r="C100" s="129" t="s">
        <v>2219</v>
      </c>
      <c r="D100" s="129"/>
      <c r="E100" s="129" t="s">
        <v>2405</v>
      </c>
      <c r="F100" s="129" t="s">
        <v>293</v>
      </c>
      <c r="G100" s="126">
        <v>551137959577</v>
      </c>
      <c r="H100" s="126">
        <v>551137959577</v>
      </c>
      <c r="I100" t="s">
        <v>2219</v>
      </c>
      <c r="J100" t="s">
        <v>2288</v>
      </c>
      <c r="M100" t="s">
        <v>2294</v>
      </c>
      <c r="N100" t="s">
        <v>2289</v>
      </c>
      <c r="P100" s="130">
        <v>45198.189456018517</v>
      </c>
      <c r="Q100">
        <v>0</v>
      </c>
      <c r="S100" t="s">
        <v>2319</v>
      </c>
      <c r="V100">
        <v>0</v>
      </c>
      <c r="W100" t="s">
        <v>2290</v>
      </c>
      <c r="X100" t="s">
        <v>2290</v>
      </c>
      <c r="Y100" t="s">
        <v>2290</v>
      </c>
      <c r="Z100" t="s">
        <v>2290</v>
      </c>
      <c r="AN100">
        <v>0</v>
      </c>
      <c r="AO100">
        <v>0</v>
      </c>
      <c r="BD100" s="130">
        <v>45198.191782407404</v>
      </c>
      <c r="BE100">
        <v>0</v>
      </c>
    </row>
    <row r="101" spans="1:57" x14ac:dyDescent="0.3">
      <c r="A101" s="126">
        <v>551137959049</v>
      </c>
      <c r="B101">
        <v>11314</v>
      </c>
      <c r="C101" s="129" t="s">
        <v>1720</v>
      </c>
      <c r="D101" s="129"/>
      <c r="E101" s="129" t="s">
        <v>2406</v>
      </c>
      <c r="F101" s="129" t="s">
        <v>295</v>
      </c>
      <c r="G101" s="126">
        <v>551137959049</v>
      </c>
      <c r="H101" s="126">
        <v>551137959049</v>
      </c>
      <c r="I101" t="s">
        <v>1720</v>
      </c>
      <c r="J101" t="s">
        <v>2288</v>
      </c>
      <c r="M101" t="s">
        <v>2294</v>
      </c>
      <c r="N101" t="s">
        <v>2289</v>
      </c>
      <c r="P101" s="130">
        <v>45197.820775462962</v>
      </c>
      <c r="Q101">
        <v>0</v>
      </c>
      <c r="S101" t="s">
        <v>2407</v>
      </c>
      <c r="V101">
        <v>0</v>
      </c>
      <c r="W101" t="s">
        <v>2290</v>
      </c>
      <c r="X101" t="s">
        <v>2290</v>
      </c>
      <c r="Y101" t="s">
        <v>2290</v>
      </c>
      <c r="Z101" t="s">
        <v>2290</v>
      </c>
      <c r="AN101">
        <v>0</v>
      </c>
      <c r="AO101">
        <v>2</v>
      </c>
      <c r="BD101" s="130">
        <v>45198.191782407404</v>
      </c>
      <c r="BE101">
        <v>0</v>
      </c>
    </row>
    <row r="102" spans="1:57" x14ac:dyDescent="0.3">
      <c r="A102" s="126">
        <v>551137959154</v>
      </c>
      <c r="B102">
        <v>11315</v>
      </c>
      <c r="C102" s="129" t="s">
        <v>983</v>
      </c>
      <c r="D102" s="129"/>
      <c r="E102" s="129" t="s">
        <v>2408</v>
      </c>
      <c r="F102" s="129" t="s">
        <v>295</v>
      </c>
      <c r="G102" s="126">
        <v>551137959154</v>
      </c>
      <c r="H102" s="126">
        <v>551137959154</v>
      </c>
      <c r="I102" t="s">
        <v>983</v>
      </c>
      <c r="J102" t="s">
        <v>2288</v>
      </c>
      <c r="M102" t="s">
        <v>2294</v>
      </c>
      <c r="N102" t="s">
        <v>2289</v>
      </c>
      <c r="P102" s="130">
        <v>45198.223368055558</v>
      </c>
      <c r="Q102">
        <v>0</v>
      </c>
      <c r="S102" t="s">
        <v>2312</v>
      </c>
      <c r="V102">
        <v>0</v>
      </c>
      <c r="W102" t="s">
        <v>2290</v>
      </c>
      <c r="X102" t="s">
        <v>2290</v>
      </c>
      <c r="Y102" t="s">
        <v>2290</v>
      </c>
      <c r="Z102" t="s">
        <v>2290</v>
      </c>
      <c r="AN102">
        <v>0</v>
      </c>
      <c r="AO102">
        <v>2</v>
      </c>
      <c r="BD102" s="130">
        <v>45198.191782407404</v>
      </c>
      <c r="BE102">
        <v>0</v>
      </c>
    </row>
    <row r="103" spans="1:57" x14ac:dyDescent="0.3">
      <c r="A103" s="126">
        <v>551137959363</v>
      </c>
      <c r="B103">
        <v>11316</v>
      </c>
      <c r="C103" s="129" t="s">
        <v>2067</v>
      </c>
      <c r="D103" s="129"/>
      <c r="E103" s="129" t="s">
        <v>2411</v>
      </c>
      <c r="F103" s="129" t="s">
        <v>293</v>
      </c>
      <c r="G103" s="126">
        <v>551137959363</v>
      </c>
      <c r="H103" s="126">
        <v>551137959363</v>
      </c>
      <c r="I103" t="s">
        <v>2067</v>
      </c>
      <c r="J103" t="s">
        <v>2288</v>
      </c>
      <c r="M103" t="s">
        <v>2294</v>
      </c>
      <c r="N103" t="s">
        <v>2289</v>
      </c>
      <c r="P103" s="130">
        <v>45197.7187037037</v>
      </c>
      <c r="Q103">
        <v>0</v>
      </c>
      <c r="S103" t="s">
        <v>2295</v>
      </c>
      <c r="V103">
        <v>0</v>
      </c>
      <c r="W103" t="s">
        <v>2290</v>
      </c>
      <c r="X103" t="s">
        <v>2290</v>
      </c>
      <c r="Y103" t="s">
        <v>2290</v>
      </c>
      <c r="Z103" t="s">
        <v>2290</v>
      </c>
      <c r="AN103">
        <v>0</v>
      </c>
      <c r="AO103">
        <v>0</v>
      </c>
      <c r="BD103" s="130">
        <v>45198.191782407404</v>
      </c>
      <c r="BE103">
        <v>0</v>
      </c>
    </row>
    <row r="104" spans="1:57" x14ac:dyDescent="0.3">
      <c r="A104" s="126">
        <v>551137957101</v>
      </c>
      <c r="B104">
        <v>11317</v>
      </c>
      <c r="C104" s="129" t="s">
        <v>1558</v>
      </c>
      <c r="D104" s="129"/>
      <c r="E104" s="129" t="s">
        <v>2413</v>
      </c>
      <c r="F104" s="129" t="s">
        <v>295</v>
      </c>
      <c r="G104" s="126">
        <v>551137957101</v>
      </c>
      <c r="H104" s="126">
        <v>551137957101</v>
      </c>
      <c r="I104" t="s">
        <v>1558</v>
      </c>
      <c r="J104" t="s">
        <v>2288</v>
      </c>
      <c r="M104" t="s">
        <v>2294</v>
      </c>
      <c r="N104" t="s">
        <v>2289</v>
      </c>
      <c r="P104" s="130">
        <v>45198.154236111113</v>
      </c>
      <c r="Q104">
        <v>0</v>
      </c>
      <c r="S104" t="s">
        <v>2344</v>
      </c>
      <c r="V104">
        <v>1</v>
      </c>
      <c r="W104" t="s">
        <v>2290</v>
      </c>
      <c r="X104" t="s">
        <v>2290</v>
      </c>
      <c r="Y104" t="s">
        <v>2290</v>
      </c>
      <c r="Z104" t="s">
        <v>2323</v>
      </c>
      <c r="AN104">
        <v>0</v>
      </c>
      <c r="AO104">
        <v>2</v>
      </c>
      <c r="BD104" s="130">
        <v>45198.191782407404</v>
      </c>
      <c r="BE104">
        <v>0</v>
      </c>
    </row>
    <row r="105" spans="1:57" x14ac:dyDescent="0.3">
      <c r="A105" s="126">
        <v>551137959042</v>
      </c>
      <c r="B105">
        <v>11318</v>
      </c>
      <c r="C105" s="129" t="s">
        <v>1713</v>
      </c>
      <c r="D105" s="129"/>
      <c r="E105" s="129" t="s">
        <v>2414</v>
      </c>
      <c r="F105" s="129" t="s">
        <v>293</v>
      </c>
      <c r="G105" s="126">
        <v>551137959042</v>
      </c>
      <c r="H105" s="126">
        <v>551137959042</v>
      </c>
      <c r="I105" t="s">
        <v>1713</v>
      </c>
      <c r="J105" t="s">
        <v>2288</v>
      </c>
      <c r="M105" t="s">
        <v>2294</v>
      </c>
      <c r="N105" t="s">
        <v>2289</v>
      </c>
      <c r="P105" s="130">
        <v>45197.828310185185</v>
      </c>
      <c r="Q105">
        <v>0</v>
      </c>
      <c r="S105" t="s">
        <v>2297</v>
      </c>
      <c r="V105">
        <v>0</v>
      </c>
      <c r="W105" t="s">
        <v>2290</v>
      </c>
      <c r="X105" t="s">
        <v>2290</v>
      </c>
      <c r="Y105" t="s">
        <v>2290</v>
      </c>
      <c r="Z105" t="s">
        <v>2290</v>
      </c>
      <c r="AN105">
        <v>0</v>
      </c>
      <c r="AO105">
        <v>0</v>
      </c>
      <c r="BD105" s="130">
        <v>45198.191782407404</v>
      </c>
      <c r="BE105">
        <v>0</v>
      </c>
    </row>
    <row r="106" spans="1:57" x14ac:dyDescent="0.3">
      <c r="A106" s="126">
        <v>551137959456</v>
      </c>
      <c r="B106">
        <v>11319</v>
      </c>
      <c r="C106" s="129" t="s">
        <v>2155</v>
      </c>
      <c r="D106" s="129"/>
      <c r="E106" s="129" t="s">
        <v>2415</v>
      </c>
      <c r="F106" s="129" t="s">
        <v>293</v>
      </c>
      <c r="G106" s="126">
        <v>551137959456</v>
      </c>
      <c r="H106" s="126">
        <v>551137959456</v>
      </c>
      <c r="I106" t="s">
        <v>2155</v>
      </c>
      <c r="J106" t="s">
        <v>2288</v>
      </c>
      <c r="M106" t="s">
        <v>2294</v>
      </c>
      <c r="N106" t="s">
        <v>2289</v>
      </c>
      <c r="P106" s="130">
        <v>45198.130150462966</v>
      </c>
      <c r="Q106">
        <v>0</v>
      </c>
      <c r="S106" t="s">
        <v>2297</v>
      </c>
      <c r="V106">
        <v>0</v>
      </c>
      <c r="W106" t="s">
        <v>2290</v>
      </c>
      <c r="X106" t="s">
        <v>2290</v>
      </c>
      <c r="Y106" t="s">
        <v>2290</v>
      </c>
      <c r="Z106" t="s">
        <v>2290</v>
      </c>
      <c r="AN106">
        <v>0</v>
      </c>
      <c r="AO106">
        <v>0</v>
      </c>
      <c r="BD106" s="130">
        <v>45198.191782407404</v>
      </c>
      <c r="BE106">
        <v>0</v>
      </c>
    </row>
    <row r="107" spans="1:57" x14ac:dyDescent="0.3">
      <c r="A107" s="126">
        <v>551137959325</v>
      </c>
      <c r="B107">
        <v>11320</v>
      </c>
      <c r="C107" s="129" t="s">
        <v>2038</v>
      </c>
      <c r="D107" s="129"/>
      <c r="E107" s="129" t="s">
        <v>2416</v>
      </c>
      <c r="F107" s="129" t="s">
        <v>293</v>
      </c>
      <c r="G107" s="126">
        <v>551137959325</v>
      </c>
      <c r="H107" s="126">
        <v>551137959325</v>
      </c>
      <c r="I107" t="s">
        <v>2038</v>
      </c>
      <c r="J107" t="s">
        <v>2288</v>
      </c>
      <c r="M107" t="s">
        <v>2294</v>
      </c>
      <c r="N107" t="s">
        <v>2289</v>
      </c>
      <c r="P107" s="130">
        <v>45197.747557870367</v>
      </c>
      <c r="Q107">
        <v>0</v>
      </c>
      <c r="S107" t="s">
        <v>2319</v>
      </c>
      <c r="V107">
        <v>0</v>
      </c>
      <c r="W107" t="s">
        <v>2290</v>
      </c>
      <c r="X107" t="s">
        <v>2290</v>
      </c>
      <c r="Y107" t="s">
        <v>2290</v>
      </c>
      <c r="Z107" t="s">
        <v>2290</v>
      </c>
      <c r="AN107">
        <v>0</v>
      </c>
      <c r="AO107">
        <v>0</v>
      </c>
      <c r="BD107" s="130">
        <v>45198.191782407404</v>
      </c>
      <c r="BE107">
        <v>0</v>
      </c>
    </row>
    <row r="108" spans="1:57" x14ac:dyDescent="0.3">
      <c r="A108" s="126">
        <v>551137957010</v>
      </c>
      <c r="B108">
        <v>11321</v>
      </c>
      <c r="C108" s="129" t="s">
        <v>1426</v>
      </c>
      <c r="D108" s="129"/>
      <c r="E108" s="129" t="s">
        <v>2417</v>
      </c>
      <c r="F108" s="129" t="s">
        <v>293</v>
      </c>
      <c r="G108" s="126">
        <v>551137957010</v>
      </c>
      <c r="H108" s="126">
        <v>551137957010</v>
      </c>
      <c r="I108" t="s">
        <v>1426</v>
      </c>
      <c r="J108" t="s">
        <v>2288</v>
      </c>
      <c r="M108" t="s">
        <v>2294</v>
      </c>
      <c r="N108" t="s">
        <v>2289</v>
      </c>
      <c r="P108" s="130">
        <v>45197.999247685184</v>
      </c>
      <c r="Q108">
        <v>0</v>
      </c>
      <c r="S108" t="s">
        <v>2297</v>
      </c>
      <c r="V108">
        <v>0</v>
      </c>
      <c r="W108" t="s">
        <v>2290</v>
      </c>
      <c r="X108" t="s">
        <v>2290</v>
      </c>
      <c r="Y108" t="s">
        <v>2290</v>
      </c>
      <c r="Z108" t="s">
        <v>2290</v>
      </c>
      <c r="AN108">
        <v>0</v>
      </c>
      <c r="AO108">
        <v>0</v>
      </c>
      <c r="BD108" s="130">
        <v>45198.191782407404</v>
      </c>
      <c r="BE108">
        <v>0</v>
      </c>
    </row>
    <row r="109" spans="1:57" x14ac:dyDescent="0.3">
      <c r="A109" s="126">
        <v>551137957040</v>
      </c>
      <c r="B109">
        <v>11322</v>
      </c>
      <c r="C109" s="129" t="s">
        <v>2418</v>
      </c>
      <c r="D109" s="129"/>
      <c r="E109" s="129" t="s">
        <v>2419</v>
      </c>
      <c r="F109" s="129" t="s">
        <v>293</v>
      </c>
      <c r="G109" s="126">
        <v>551137957040</v>
      </c>
      <c r="H109" s="126">
        <v>551137957040</v>
      </c>
      <c r="I109" t="s">
        <v>2418</v>
      </c>
      <c r="J109" t="s">
        <v>2288</v>
      </c>
      <c r="M109" t="s">
        <v>2294</v>
      </c>
      <c r="N109" t="s">
        <v>2289</v>
      </c>
      <c r="P109" s="130">
        <v>45198.205231481479</v>
      </c>
      <c r="Q109">
        <v>0</v>
      </c>
      <c r="S109" t="s">
        <v>2420</v>
      </c>
      <c r="V109">
        <v>0</v>
      </c>
      <c r="W109" t="s">
        <v>2290</v>
      </c>
      <c r="X109" t="s">
        <v>2290</v>
      </c>
      <c r="Y109" t="s">
        <v>2290</v>
      </c>
      <c r="Z109" t="s">
        <v>2290</v>
      </c>
      <c r="AN109">
        <v>0</v>
      </c>
      <c r="AO109">
        <v>0</v>
      </c>
      <c r="BD109" s="130">
        <v>45198.191782407404</v>
      </c>
      <c r="BE109">
        <v>0</v>
      </c>
    </row>
    <row r="110" spans="1:57" x14ac:dyDescent="0.3">
      <c r="A110" s="126">
        <v>551137959463</v>
      </c>
      <c r="B110">
        <v>11323</v>
      </c>
      <c r="C110" s="129" t="s">
        <v>2171</v>
      </c>
      <c r="D110" s="129"/>
      <c r="E110" s="129" t="s">
        <v>2422</v>
      </c>
      <c r="F110" s="129" t="s">
        <v>293</v>
      </c>
      <c r="G110" s="126">
        <v>551137959463</v>
      </c>
      <c r="H110" s="126">
        <v>551137959463</v>
      </c>
      <c r="I110" t="s">
        <v>2171</v>
      </c>
      <c r="J110" t="s">
        <v>2288</v>
      </c>
      <c r="M110" t="s">
        <v>2294</v>
      </c>
      <c r="N110" t="s">
        <v>2289</v>
      </c>
      <c r="P110" s="130">
        <v>45197.932453703703</v>
      </c>
      <c r="Q110">
        <v>0</v>
      </c>
      <c r="S110" t="s">
        <v>2295</v>
      </c>
      <c r="V110">
        <v>0</v>
      </c>
      <c r="W110" t="s">
        <v>2290</v>
      </c>
      <c r="X110" t="s">
        <v>2290</v>
      </c>
      <c r="Y110" t="s">
        <v>2290</v>
      </c>
      <c r="Z110" t="s">
        <v>2290</v>
      </c>
      <c r="AN110">
        <v>0</v>
      </c>
      <c r="AO110">
        <v>0</v>
      </c>
      <c r="BD110" s="130">
        <v>45198.191782407404</v>
      </c>
      <c r="BE110">
        <v>0</v>
      </c>
    </row>
    <row r="111" spans="1:57" x14ac:dyDescent="0.3">
      <c r="A111" s="126">
        <v>551137959025</v>
      </c>
      <c r="B111">
        <v>11324</v>
      </c>
      <c r="C111" s="129" t="s">
        <v>1678</v>
      </c>
      <c r="D111" s="129"/>
      <c r="E111" s="129" t="s">
        <v>2423</v>
      </c>
      <c r="F111" s="129" t="s">
        <v>295</v>
      </c>
      <c r="G111" s="126">
        <v>551137959025</v>
      </c>
      <c r="H111" s="126">
        <v>551137959025</v>
      </c>
      <c r="I111" t="s">
        <v>1678</v>
      </c>
      <c r="J111" t="s">
        <v>2288</v>
      </c>
      <c r="M111" t="s">
        <v>2294</v>
      </c>
      <c r="N111" t="s">
        <v>2289</v>
      </c>
      <c r="P111" s="130">
        <v>45198.064618055556</v>
      </c>
      <c r="Q111">
        <v>0</v>
      </c>
      <c r="S111" t="s">
        <v>2322</v>
      </c>
      <c r="V111">
        <v>0</v>
      </c>
      <c r="W111" t="s">
        <v>2290</v>
      </c>
      <c r="X111" t="s">
        <v>2290</v>
      </c>
      <c r="Y111" t="s">
        <v>2290</v>
      </c>
      <c r="Z111" t="s">
        <v>2323</v>
      </c>
      <c r="AN111">
        <v>0</v>
      </c>
      <c r="AO111">
        <v>2</v>
      </c>
      <c r="BD111" s="130">
        <v>45198.191782407404</v>
      </c>
      <c r="BE111">
        <v>0</v>
      </c>
    </row>
    <row r="112" spans="1:57" x14ac:dyDescent="0.3">
      <c r="A112" s="126">
        <v>551137959380</v>
      </c>
      <c r="B112">
        <v>11325</v>
      </c>
      <c r="C112" s="129" t="s">
        <v>2077</v>
      </c>
      <c r="D112" s="129"/>
      <c r="E112" s="129" t="s">
        <v>2424</v>
      </c>
      <c r="F112" s="129" t="s">
        <v>293</v>
      </c>
      <c r="G112" s="126">
        <v>551137959380</v>
      </c>
      <c r="H112" s="126">
        <v>551137959380</v>
      </c>
      <c r="I112" t="s">
        <v>2077</v>
      </c>
      <c r="J112" t="s">
        <v>2288</v>
      </c>
      <c r="M112" t="s">
        <v>2294</v>
      </c>
      <c r="N112" t="s">
        <v>2289</v>
      </c>
      <c r="P112" s="130">
        <v>45197.906678240739</v>
      </c>
      <c r="Q112">
        <v>0</v>
      </c>
      <c r="S112" t="s">
        <v>2295</v>
      </c>
      <c r="V112">
        <v>0</v>
      </c>
      <c r="W112" t="s">
        <v>2290</v>
      </c>
      <c r="X112" t="s">
        <v>2290</v>
      </c>
      <c r="Y112" t="s">
        <v>2290</v>
      </c>
      <c r="Z112" t="s">
        <v>2290</v>
      </c>
      <c r="AN112">
        <v>0</v>
      </c>
      <c r="AO112">
        <v>0</v>
      </c>
      <c r="BD112" s="130">
        <v>45198.191782407404</v>
      </c>
      <c r="BE112">
        <v>0</v>
      </c>
    </row>
    <row r="113" spans="1:57" x14ac:dyDescent="0.3">
      <c r="A113" s="126">
        <v>551137957074</v>
      </c>
      <c r="B113">
        <v>11326</v>
      </c>
      <c r="C113" s="129" t="s">
        <v>1730</v>
      </c>
      <c r="D113" s="129"/>
      <c r="E113" s="129" t="s">
        <v>2425</v>
      </c>
      <c r="F113" s="129" t="s">
        <v>293</v>
      </c>
      <c r="G113" s="126">
        <v>551137957074</v>
      </c>
      <c r="H113" s="126">
        <v>551137957074</v>
      </c>
      <c r="I113" t="s">
        <v>1730</v>
      </c>
      <c r="J113" t="s">
        <v>2288</v>
      </c>
      <c r="M113" t="s">
        <v>2294</v>
      </c>
      <c r="N113" t="s">
        <v>2289</v>
      </c>
      <c r="P113" s="130">
        <v>45198.209305555552</v>
      </c>
      <c r="Q113">
        <v>0</v>
      </c>
      <c r="S113" t="s">
        <v>2319</v>
      </c>
      <c r="V113">
        <v>0</v>
      </c>
      <c r="W113" t="s">
        <v>2290</v>
      </c>
      <c r="X113" t="s">
        <v>2290</v>
      </c>
      <c r="Y113" t="s">
        <v>2290</v>
      </c>
      <c r="Z113" t="s">
        <v>2290</v>
      </c>
      <c r="AN113">
        <v>0</v>
      </c>
      <c r="AO113">
        <v>0</v>
      </c>
      <c r="BD113" s="130">
        <v>45198.191782407404</v>
      </c>
      <c r="BE113">
        <v>0</v>
      </c>
    </row>
    <row r="114" spans="1:57" x14ac:dyDescent="0.3">
      <c r="A114" s="126">
        <v>551137959060</v>
      </c>
      <c r="B114">
        <v>11327</v>
      </c>
      <c r="C114" s="129" t="s">
        <v>1742</v>
      </c>
      <c r="D114" s="129"/>
      <c r="E114" s="129" t="s">
        <v>2427</v>
      </c>
      <c r="F114" s="129" t="s">
        <v>293</v>
      </c>
      <c r="G114" s="126">
        <v>551137959060</v>
      </c>
      <c r="H114" s="126">
        <v>551137959060</v>
      </c>
      <c r="I114" t="s">
        <v>1742</v>
      </c>
      <c r="J114" t="s">
        <v>2288</v>
      </c>
      <c r="M114" t="s">
        <v>2294</v>
      </c>
      <c r="N114" t="s">
        <v>2289</v>
      </c>
      <c r="P114" s="130">
        <v>45198.029872685183</v>
      </c>
      <c r="Q114">
        <v>0</v>
      </c>
      <c r="S114" t="s">
        <v>2297</v>
      </c>
      <c r="V114">
        <v>0</v>
      </c>
      <c r="W114" t="s">
        <v>2290</v>
      </c>
      <c r="X114" t="s">
        <v>2290</v>
      </c>
      <c r="Y114" t="s">
        <v>2290</v>
      </c>
      <c r="Z114" t="s">
        <v>2290</v>
      </c>
      <c r="AN114">
        <v>0</v>
      </c>
      <c r="AO114">
        <v>0</v>
      </c>
      <c r="BD114" s="130">
        <v>45198.191782407404</v>
      </c>
      <c r="BE114">
        <v>0</v>
      </c>
    </row>
    <row r="115" spans="1:57" x14ac:dyDescent="0.3">
      <c r="A115" s="126">
        <v>551137959023</v>
      </c>
      <c r="B115">
        <v>11328</v>
      </c>
      <c r="C115" s="129" t="s">
        <v>1674</v>
      </c>
      <c r="D115" s="129"/>
      <c r="E115" s="129" t="s">
        <v>2428</v>
      </c>
      <c r="F115" s="129" t="s">
        <v>293</v>
      </c>
      <c r="G115" s="126">
        <v>551137959023</v>
      </c>
      <c r="H115" s="126">
        <v>551137959023</v>
      </c>
      <c r="I115" t="s">
        <v>1674</v>
      </c>
      <c r="J115" t="s">
        <v>2288</v>
      </c>
      <c r="M115" t="s">
        <v>2294</v>
      </c>
      <c r="N115" t="s">
        <v>2289</v>
      </c>
      <c r="P115" s="130">
        <v>45198.110868055555</v>
      </c>
      <c r="Q115">
        <v>0</v>
      </c>
      <c r="S115" t="s">
        <v>2319</v>
      </c>
      <c r="V115">
        <v>0</v>
      </c>
      <c r="W115" t="s">
        <v>2290</v>
      </c>
      <c r="X115" t="s">
        <v>2290</v>
      </c>
      <c r="Y115" t="s">
        <v>2290</v>
      </c>
      <c r="Z115" t="s">
        <v>2290</v>
      </c>
      <c r="AN115">
        <v>0</v>
      </c>
      <c r="AO115">
        <v>0</v>
      </c>
      <c r="BD115" s="130">
        <v>45198.191782407404</v>
      </c>
      <c r="BE115">
        <v>0</v>
      </c>
    </row>
    <row r="116" spans="1:57" x14ac:dyDescent="0.3">
      <c r="A116" s="126">
        <v>551137959157</v>
      </c>
      <c r="B116">
        <v>11329</v>
      </c>
      <c r="C116" s="129" t="s">
        <v>1838</v>
      </c>
      <c r="D116" s="129"/>
      <c r="E116" s="129" t="s">
        <v>2431</v>
      </c>
      <c r="F116" s="129" t="s">
        <v>293</v>
      </c>
      <c r="G116" s="126">
        <v>551137959157</v>
      </c>
      <c r="H116" s="126">
        <v>551137959157</v>
      </c>
      <c r="I116" t="s">
        <v>1838</v>
      </c>
      <c r="J116" t="s">
        <v>2288</v>
      </c>
      <c r="M116" t="s">
        <v>2294</v>
      </c>
      <c r="N116" t="s">
        <v>2289</v>
      </c>
      <c r="P116" s="130">
        <v>45197.977627314816</v>
      </c>
      <c r="Q116">
        <v>0</v>
      </c>
      <c r="S116" t="s">
        <v>2295</v>
      </c>
      <c r="V116">
        <v>0</v>
      </c>
      <c r="W116" t="s">
        <v>2290</v>
      </c>
      <c r="X116" t="s">
        <v>2290</v>
      </c>
      <c r="Y116" t="s">
        <v>2290</v>
      </c>
      <c r="Z116" t="s">
        <v>2290</v>
      </c>
      <c r="AN116">
        <v>0</v>
      </c>
      <c r="AO116">
        <v>0</v>
      </c>
      <c r="BD116" s="130">
        <v>45198.191782407404</v>
      </c>
      <c r="BE116">
        <v>0</v>
      </c>
    </row>
    <row r="117" spans="1:57" x14ac:dyDescent="0.3">
      <c r="A117" s="126">
        <v>551137959017</v>
      </c>
      <c r="B117">
        <v>11330</v>
      </c>
      <c r="C117" s="129" t="s">
        <v>1657</v>
      </c>
      <c r="D117" s="129"/>
      <c r="E117" s="129" t="s">
        <v>2434</v>
      </c>
      <c r="F117" s="129" t="s">
        <v>293</v>
      </c>
      <c r="G117" s="126">
        <v>551137959017</v>
      </c>
      <c r="H117" s="126">
        <v>551137959017</v>
      </c>
      <c r="I117" t="s">
        <v>1657</v>
      </c>
      <c r="J117" t="s">
        <v>2288</v>
      </c>
      <c r="M117" t="s">
        <v>2294</v>
      </c>
      <c r="N117" t="s">
        <v>2289</v>
      </c>
      <c r="P117" s="130">
        <v>45197.721655092595</v>
      </c>
      <c r="Q117">
        <v>0</v>
      </c>
      <c r="S117" t="s">
        <v>2295</v>
      </c>
      <c r="V117">
        <v>0</v>
      </c>
      <c r="W117" t="s">
        <v>2290</v>
      </c>
      <c r="X117" t="s">
        <v>2290</v>
      </c>
      <c r="Y117" t="s">
        <v>2290</v>
      </c>
      <c r="Z117" t="s">
        <v>2290</v>
      </c>
      <c r="AN117">
        <v>0</v>
      </c>
      <c r="AO117">
        <v>0</v>
      </c>
      <c r="BD117" s="130">
        <v>45198.191782407404</v>
      </c>
      <c r="BE117">
        <v>0</v>
      </c>
    </row>
    <row r="118" spans="1:57" x14ac:dyDescent="0.3">
      <c r="A118" s="126">
        <v>551137959356</v>
      </c>
      <c r="B118">
        <v>11331</v>
      </c>
      <c r="C118" s="129" t="s">
        <v>2063</v>
      </c>
      <c r="D118" s="129"/>
      <c r="E118" s="129" t="s">
        <v>2436</v>
      </c>
      <c r="F118" s="129" t="s">
        <v>295</v>
      </c>
      <c r="G118" s="126">
        <v>551137959356</v>
      </c>
      <c r="H118" s="126">
        <v>551137959356</v>
      </c>
      <c r="I118" t="s">
        <v>2063</v>
      </c>
      <c r="J118" t="s">
        <v>2288</v>
      </c>
      <c r="M118" t="s">
        <v>2294</v>
      </c>
      <c r="N118" t="s">
        <v>2289</v>
      </c>
      <c r="P118" s="130">
        <v>45197.971967592595</v>
      </c>
      <c r="Q118">
        <v>0</v>
      </c>
      <c r="S118" t="s">
        <v>2312</v>
      </c>
      <c r="V118">
        <v>0</v>
      </c>
      <c r="W118" t="s">
        <v>2290</v>
      </c>
      <c r="X118" t="s">
        <v>2290</v>
      </c>
      <c r="Y118" t="s">
        <v>2290</v>
      </c>
      <c r="Z118" t="s">
        <v>2290</v>
      </c>
      <c r="AN118">
        <v>0</v>
      </c>
      <c r="AO118">
        <v>2</v>
      </c>
      <c r="BD118" s="130">
        <v>45198.191782407404</v>
      </c>
      <c r="BE118">
        <v>0</v>
      </c>
    </row>
    <row r="119" spans="1:57" x14ac:dyDescent="0.3">
      <c r="A119" s="126">
        <v>551137959026</v>
      </c>
      <c r="B119">
        <v>11332</v>
      </c>
      <c r="C119" s="129" t="s">
        <v>1682</v>
      </c>
      <c r="D119" s="129"/>
      <c r="E119" s="129" t="s">
        <v>2437</v>
      </c>
      <c r="F119" s="129" t="s">
        <v>293</v>
      </c>
      <c r="G119" s="126">
        <v>551137959026</v>
      </c>
      <c r="H119" s="126">
        <v>551137959026</v>
      </c>
      <c r="I119" t="s">
        <v>1682</v>
      </c>
      <c r="J119" t="s">
        <v>2288</v>
      </c>
      <c r="M119" t="s">
        <v>2294</v>
      </c>
      <c r="N119" t="s">
        <v>2289</v>
      </c>
      <c r="P119" s="130">
        <v>45198.039722222224</v>
      </c>
      <c r="Q119">
        <v>0</v>
      </c>
      <c r="S119" t="s">
        <v>2297</v>
      </c>
      <c r="V119">
        <v>0</v>
      </c>
      <c r="W119" t="s">
        <v>2290</v>
      </c>
      <c r="X119" t="s">
        <v>2290</v>
      </c>
      <c r="Y119" t="s">
        <v>2290</v>
      </c>
      <c r="Z119" t="s">
        <v>2290</v>
      </c>
      <c r="AN119">
        <v>0</v>
      </c>
      <c r="AO119">
        <v>0</v>
      </c>
      <c r="BD119" s="130">
        <v>45198.191782407404</v>
      </c>
      <c r="BE119">
        <v>0</v>
      </c>
    </row>
    <row r="120" spans="1:57" x14ac:dyDescent="0.3">
      <c r="A120" s="126">
        <v>551137957528</v>
      </c>
      <c r="B120">
        <v>11333</v>
      </c>
      <c r="C120" s="129" t="s">
        <v>1611</v>
      </c>
      <c r="D120" s="129"/>
      <c r="E120" s="129" t="s">
        <v>2440</v>
      </c>
      <c r="F120" s="129" t="s">
        <v>293</v>
      </c>
      <c r="G120" s="126">
        <v>551137957528</v>
      </c>
      <c r="H120" s="126">
        <v>551137957528</v>
      </c>
      <c r="I120" t="s">
        <v>1611</v>
      </c>
      <c r="J120" t="s">
        <v>2288</v>
      </c>
      <c r="M120" t="s">
        <v>2294</v>
      </c>
      <c r="N120" t="s">
        <v>2289</v>
      </c>
      <c r="P120" s="130">
        <v>45198.150555555556</v>
      </c>
      <c r="Q120">
        <v>0</v>
      </c>
      <c r="S120" t="s">
        <v>2307</v>
      </c>
      <c r="V120">
        <v>0</v>
      </c>
      <c r="W120" t="s">
        <v>2290</v>
      </c>
      <c r="X120" t="s">
        <v>2290</v>
      </c>
      <c r="Y120" t="s">
        <v>2290</v>
      </c>
      <c r="Z120" t="s">
        <v>2290</v>
      </c>
      <c r="AN120">
        <v>0</v>
      </c>
      <c r="AO120">
        <v>0</v>
      </c>
      <c r="BD120" s="130">
        <v>45198.191782407404</v>
      </c>
      <c r="BE120">
        <v>0</v>
      </c>
    </row>
    <row r="121" spans="1:57" x14ac:dyDescent="0.3">
      <c r="A121" s="126">
        <v>551137959107</v>
      </c>
      <c r="B121">
        <v>11334</v>
      </c>
      <c r="C121" s="129" t="s">
        <v>2444</v>
      </c>
      <c r="D121" s="129"/>
      <c r="E121" s="129" t="s">
        <v>2445</v>
      </c>
      <c r="F121" s="129" t="s">
        <v>293</v>
      </c>
      <c r="G121" s="126">
        <v>551137959107</v>
      </c>
      <c r="H121" s="126">
        <v>551137959107</v>
      </c>
      <c r="I121" t="s">
        <v>2444</v>
      </c>
      <c r="J121" t="s">
        <v>2288</v>
      </c>
      <c r="M121" t="s">
        <v>2294</v>
      </c>
      <c r="N121" t="s">
        <v>2289</v>
      </c>
      <c r="P121" s="130">
        <v>45197.886689814812</v>
      </c>
      <c r="Q121">
        <v>0</v>
      </c>
      <c r="S121" t="s">
        <v>2297</v>
      </c>
      <c r="V121">
        <v>0</v>
      </c>
      <c r="W121" t="s">
        <v>2290</v>
      </c>
      <c r="X121" t="s">
        <v>2290</v>
      </c>
      <c r="Y121" t="s">
        <v>2290</v>
      </c>
      <c r="Z121" t="s">
        <v>2290</v>
      </c>
      <c r="AN121">
        <v>0</v>
      </c>
      <c r="AO121">
        <v>0</v>
      </c>
      <c r="BD121" s="130">
        <v>45198.191782407404</v>
      </c>
      <c r="BE121">
        <v>0</v>
      </c>
    </row>
    <row r="122" spans="1:57" x14ac:dyDescent="0.3">
      <c r="A122" s="126">
        <v>551137959142</v>
      </c>
      <c r="B122">
        <v>11335</v>
      </c>
      <c r="C122" s="129" t="s">
        <v>1824</v>
      </c>
      <c r="D122" s="129"/>
      <c r="E122" s="129" t="s">
        <v>2446</v>
      </c>
      <c r="F122" s="129" t="s">
        <v>293</v>
      </c>
      <c r="G122" s="126">
        <v>551137959142</v>
      </c>
      <c r="H122" s="126">
        <v>551137959142</v>
      </c>
      <c r="I122" t="s">
        <v>1824</v>
      </c>
      <c r="J122" t="s">
        <v>2288</v>
      </c>
      <c r="M122" t="s">
        <v>2294</v>
      </c>
      <c r="N122" t="s">
        <v>2289</v>
      </c>
      <c r="P122" s="130">
        <v>45197.970312500001</v>
      </c>
      <c r="Q122">
        <v>0</v>
      </c>
      <c r="S122" t="s">
        <v>2299</v>
      </c>
      <c r="V122">
        <v>0</v>
      </c>
      <c r="W122" t="s">
        <v>2290</v>
      </c>
      <c r="X122" t="s">
        <v>2290</v>
      </c>
      <c r="Y122" t="s">
        <v>2290</v>
      </c>
      <c r="Z122" t="s">
        <v>2290</v>
      </c>
      <c r="AN122">
        <v>0</v>
      </c>
      <c r="AO122">
        <v>0</v>
      </c>
      <c r="BD122" s="130">
        <v>45198.191782407404</v>
      </c>
      <c r="BE122">
        <v>0</v>
      </c>
    </row>
    <row r="123" spans="1:57" x14ac:dyDescent="0.3">
      <c r="A123" s="126">
        <v>551137959082</v>
      </c>
      <c r="B123">
        <v>11336</v>
      </c>
      <c r="C123" s="129" t="s">
        <v>1766</v>
      </c>
      <c r="D123" s="129"/>
      <c r="E123" s="129" t="s">
        <v>2447</v>
      </c>
      <c r="F123" s="129" t="s">
        <v>293</v>
      </c>
      <c r="G123" s="126">
        <v>551137959082</v>
      </c>
      <c r="H123" s="126">
        <v>551137959082</v>
      </c>
      <c r="I123" t="s">
        <v>1766</v>
      </c>
      <c r="J123" t="s">
        <v>2288</v>
      </c>
      <c r="M123" t="s">
        <v>2294</v>
      </c>
      <c r="N123" t="s">
        <v>2289</v>
      </c>
      <c r="P123" s="130">
        <v>45197.981736111113</v>
      </c>
      <c r="Q123">
        <v>0</v>
      </c>
      <c r="S123" t="s">
        <v>2297</v>
      </c>
      <c r="V123">
        <v>0</v>
      </c>
      <c r="W123" t="s">
        <v>2290</v>
      </c>
      <c r="X123" t="s">
        <v>2290</v>
      </c>
      <c r="Y123" t="s">
        <v>2290</v>
      </c>
      <c r="Z123" t="s">
        <v>2290</v>
      </c>
      <c r="AN123">
        <v>0</v>
      </c>
      <c r="AO123">
        <v>0</v>
      </c>
      <c r="BD123" s="130">
        <v>45198.191782407404</v>
      </c>
      <c r="BE123">
        <v>0</v>
      </c>
    </row>
    <row r="124" spans="1:57" x14ac:dyDescent="0.3">
      <c r="A124" s="126">
        <v>551137959286</v>
      </c>
      <c r="B124">
        <v>11337</v>
      </c>
      <c r="C124" s="129" t="s">
        <v>1998</v>
      </c>
      <c r="D124" s="129"/>
      <c r="E124" s="129" t="s">
        <v>2448</v>
      </c>
      <c r="F124" s="129" t="s">
        <v>293</v>
      </c>
      <c r="G124" s="126">
        <v>551137959286</v>
      </c>
      <c r="H124" s="126">
        <v>551137959286</v>
      </c>
      <c r="I124" t="s">
        <v>1998</v>
      </c>
      <c r="J124" t="s">
        <v>2288</v>
      </c>
      <c r="M124" t="s">
        <v>2294</v>
      </c>
      <c r="N124" t="s">
        <v>2289</v>
      </c>
      <c r="P124" s="130">
        <v>45196.830648148149</v>
      </c>
      <c r="Q124">
        <v>0</v>
      </c>
      <c r="S124" t="s">
        <v>2319</v>
      </c>
      <c r="V124">
        <v>0</v>
      </c>
      <c r="W124" t="s">
        <v>2290</v>
      </c>
      <c r="X124" t="s">
        <v>2290</v>
      </c>
      <c r="Y124" t="s">
        <v>2290</v>
      </c>
      <c r="Z124" t="s">
        <v>2290</v>
      </c>
      <c r="AN124">
        <v>0</v>
      </c>
      <c r="AO124">
        <v>0</v>
      </c>
      <c r="BD124" s="130">
        <v>45197.316759259258</v>
      </c>
      <c r="BE124">
        <v>21</v>
      </c>
    </row>
    <row r="125" spans="1:57" x14ac:dyDescent="0.3">
      <c r="A125" s="126">
        <v>551137959277</v>
      </c>
      <c r="B125">
        <v>11338</v>
      </c>
      <c r="C125" s="129" t="s">
        <v>1986</v>
      </c>
      <c r="D125" s="129"/>
      <c r="E125" s="129" t="s">
        <v>2450</v>
      </c>
      <c r="F125" s="129" t="s">
        <v>293</v>
      </c>
      <c r="G125" s="126">
        <v>551137959277</v>
      </c>
      <c r="H125" s="126">
        <v>551137959277</v>
      </c>
      <c r="I125" t="s">
        <v>1986</v>
      </c>
      <c r="J125" t="s">
        <v>2288</v>
      </c>
      <c r="M125" t="s">
        <v>2294</v>
      </c>
      <c r="N125" t="s">
        <v>2289</v>
      </c>
      <c r="P125" s="130">
        <v>45197.770868055559</v>
      </c>
      <c r="Q125">
        <v>0</v>
      </c>
      <c r="S125" t="s">
        <v>2295</v>
      </c>
      <c r="V125">
        <v>0</v>
      </c>
      <c r="W125" t="s">
        <v>2290</v>
      </c>
      <c r="X125" t="s">
        <v>2290</v>
      </c>
      <c r="Y125" t="s">
        <v>2290</v>
      </c>
      <c r="Z125" t="s">
        <v>2290</v>
      </c>
      <c r="AN125">
        <v>0</v>
      </c>
      <c r="AO125">
        <v>0</v>
      </c>
      <c r="BD125" s="130">
        <v>45198.191782407404</v>
      </c>
      <c r="BE125">
        <v>0</v>
      </c>
    </row>
    <row r="126" spans="1:57" x14ac:dyDescent="0.3">
      <c r="A126" s="126">
        <v>551137957077</v>
      </c>
      <c r="B126">
        <v>11339</v>
      </c>
      <c r="C126" s="129" t="s">
        <v>1528</v>
      </c>
      <c r="D126" s="129"/>
      <c r="E126" s="129" t="s">
        <v>2452</v>
      </c>
      <c r="F126" s="129" t="s">
        <v>293</v>
      </c>
      <c r="G126" s="126">
        <v>551137957077</v>
      </c>
      <c r="H126" s="126">
        <v>551137957077</v>
      </c>
      <c r="I126" t="s">
        <v>1528</v>
      </c>
      <c r="J126" t="s">
        <v>2288</v>
      </c>
      <c r="M126" t="s">
        <v>2294</v>
      </c>
      <c r="N126" t="s">
        <v>2289</v>
      </c>
      <c r="P126" s="130">
        <v>45197.913263888891</v>
      </c>
      <c r="Q126">
        <v>0</v>
      </c>
      <c r="S126" t="s">
        <v>2299</v>
      </c>
      <c r="V126">
        <v>0</v>
      </c>
      <c r="W126" t="s">
        <v>2290</v>
      </c>
      <c r="X126" t="s">
        <v>2290</v>
      </c>
      <c r="Y126" t="s">
        <v>2290</v>
      </c>
      <c r="Z126" t="s">
        <v>2290</v>
      </c>
      <c r="AN126">
        <v>0</v>
      </c>
      <c r="AO126">
        <v>0</v>
      </c>
      <c r="BD126" s="130">
        <v>45198.191782407404</v>
      </c>
      <c r="BE126">
        <v>0</v>
      </c>
    </row>
    <row r="127" spans="1:57" x14ac:dyDescent="0.3">
      <c r="A127" s="126">
        <v>551137959118</v>
      </c>
      <c r="B127">
        <v>11340</v>
      </c>
      <c r="C127" s="129" t="s">
        <v>1803</v>
      </c>
      <c r="D127" s="129"/>
      <c r="E127" s="129" t="s">
        <v>2454</v>
      </c>
      <c r="F127" s="129" t="s">
        <v>293</v>
      </c>
      <c r="G127" s="126">
        <v>551137959118</v>
      </c>
      <c r="H127" s="126">
        <v>551137959118</v>
      </c>
      <c r="I127" t="s">
        <v>1803</v>
      </c>
      <c r="J127" t="s">
        <v>2288</v>
      </c>
      <c r="M127" t="s">
        <v>2294</v>
      </c>
      <c r="N127" t="s">
        <v>2289</v>
      </c>
      <c r="P127" s="130">
        <v>45198.19771990741</v>
      </c>
      <c r="Q127">
        <v>0</v>
      </c>
      <c r="S127" t="s">
        <v>2297</v>
      </c>
      <c r="V127">
        <v>0</v>
      </c>
      <c r="W127" t="s">
        <v>2290</v>
      </c>
      <c r="X127" t="s">
        <v>2290</v>
      </c>
      <c r="Y127" t="s">
        <v>2290</v>
      </c>
      <c r="Z127" t="s">
        <v>2290</v>
      </c>
      <c r="AN127">
        <v>0</v>
      </c>
      <c r="AO127">
        <v>0</v>
      </c>
      <c r="BD127" s="130">
        <v>45198.191782407404</v>
      </c>
      <c r="BE127">
        <v>0</v>
      </c>
    </row>
    <row r="128" spans="1:57" x14ac:dyDescent="0.3">
      <c r="A128" s="126">
        <v>551137959014</v>
      </c>
      <c r="B128">
        <v>11341</v>
      </c>
      <c r="C128" s="129" t="s">
        <v>1653</v>
      </c>
      <c r="D128" s="129"/>
      <c r="E128" s="129" t="s">
        <v>2455</v>
      </c>
      <c r="F128" s="129" t="s">
        <v>293</v>
      </c>
      <c r="G128" s="126">
        <v>551137959014</v>
      </c>
      <c r="H128" s="126">
        <v>551137959014</v>
      </c>
      <c r="I128" t="s">
        <v>1653</v>
      </c>
      <c r="J128" t="s">
        <v>2288</v>
      </c>
      <c r="M128" t="s">
        <v>2294</v>
      </c>
      <c r="N128" t="s">
        <v>2289</v>
      </c>
      <c r="P128" s="130">
        <v>45197.973194444443</v>
      </c>
      <c r="Q128">
        <v>0</v>
      </c>
      <c r="S128" t="s">
        <v>2319</v>
      </c>
      <c r="V128">
        <v>0</v>
      </c>
      <c r="W128" t="s">
        <v>2290</v>
      </c>
      <c r="X128" t="s">
        <v>2290</v>
      </c>
      <c r="Y128" t="s">
        <v>2290</v>
      </c>
      <c r="Z128" t="s">
        <v>2290</v>
      </c>
      <c r="AN128">
        <v>0</v>
      </c>
      <c r="AO128">
        <v>0</v>
      </c>
      <c r="BD128" s="130">
        <v>45198.191782407404</v>
      </c>
      <c r="BE128">
        <v>0</v>
      </c>
    </row>
    <row r="129" spans="1:57" x14ac:dyDescent="0.3">
      <c r="A129" s="126">
        <v>551137957009</v>
      </c>
      <c r="B129">
        <v>11342</v>
      </c>
      <c r="C129" s="129" t="s">
        <v>2456</v>
      </c>
      <c r="D129" s="129"/>
      <c r="E129" s="129" t="s">
        <v>2457</v>
      </c>
      <c r="F129" s="129" t="s">
        <v>293</v>
      </c>
      <c r="G129" s="126">
        <v>551137957009</v>
      </c>
      <c r="H129" s="126">
        <v>551137957009</v>
      </c>
      <c r="I129" t="s">
        <v>2456</v>
      </c>
      <c r="J129" t="s">
        <v>2288</v>
      </c>
      <c r="M129" t="s">
        <v>2294</v>
      </c>
      <c r="N129" t="s">
        <v>2289</v>
      </c>
      <c r="P129" s="130">
        <v>45197.80940972222</v>
      </c>
      <c r="Q129">
        <v>0</v>
      </c>
      <c r="S129" t="s">
        <v>2307</v>
      </c>
      <c r="V129">
        <v>0</v>
      </c>
      <c r="W129" t="s">
        <v>2290</v>
      </c>
      <c r="X129" t="s">
        <v>2290</v>
      </c>
      <c r="Y129" t="s">
        <v>2290</v>
      </c>
      <c r="Z129" t="s">
        <v>2290</v>
      </c>
      <c r="AN129">
        <v>0</v>
      </c>
      <c r="AO129">
        <v>0</v>
      </c>
      <c r="BD129" s="130">
        <v>45198.191782407404</v>
      </c>
      <c r="BE129">
        <v>0</v>
      </c>
    </row>
    <row r="130" spans="1:57" x14ac:dyDescent="0.3">
      <c r="A130" s="126">
        <v>551137959232</v>
      </c>
      <c r="B130">
        <v>11343</v>
      </c>
      <c r="C130" s="129" t="s">
        <v>1932</v>
      </c>
      <c r="D130" s="129"/>
      <c r="E130" s="129" t="s">
        <v>2459</v>
      </c>
      <c r="F130" s="129" t="s">
        <v>293</v>
      </c>
      <c r="G130" s="126">
        <v>551137959232</v>
      </c>
      <c r="H130" s="126">
        <v>551137959232</v>
      </c>
      <c r="I130" t="s">
        <v>1932</v>
      </c>
      <c r="J130" t="s">
        <v>2288</v>
      </c>
      <c r="M130" t="s">
        <v>2294</v>
      </c>
      <c r="N130" t="s">
        <v>2289</v>
      </c>
      <c r="P130" s="130">
        <v>45198.208194444444</v>
      </c>
      <c r="Q130">
        <v>0</v>
      </c>
      <c r="S130" t="s">
        <v>2295</v>
      </c>
      <c r="V130">
        <v>0</v>
      </c>
      <c r="W130" t="s">
        <v>2290</v>
      </c>
      <c r="X130" t="s">
        <v>2290</v>
      </c>
      <c r="Y130" t="s">
        <v>2290</v>
      </c>
      <c r="Z130" t="s">
        <v>2290</v>
      </c>
      <c r="AN130">
        <v>0</v>
      </c>
      <c r="AO130">
        <v>0</v>
      </c>
      <c r="BD130" s="130">
        <v>45198.191782407404</v>
      </c>
      <c r="BE130">
        <v>0</v>
      </c>
    </row>
    <row r="131" spans="1:57" x14ac:dyDescent="0.3">
      <c r="A131" s="126">
        <v>551137957592</v>
      </c>
      <c r="B131">
        <v>11344</v>
      </c>
      <c r="C131" s="129" t="s">
        <v>1628</v>
      </c>
      <c r="D131" s="129"/>
      <c r="E131" s="129" t="s">
        <v>2460</v>
      </c>
      <c r="F131" s="129" t="s">
        <v>293</v>
      </c>
      <c r="G131" s="126">
        <v>551137957592</v>
      </c>
      <c r="H131" s="126">
        <v>551137957592</v>
      </c>
      <c r="I131" t="s">
        <v>1628</v>
      </c>
      <c r="J131" t="s">
        <v>2288</v>
      </c>
      <c r="M131" t="s">
        <v>2294</v>
      </c>
      <c r="N131" t="s">
        <v>2289</v>
      </c>
      <c r="P131" s="130">
        <v>45197.936990740738</v>
      </c>
      <c r="Q131">
        <v>0</v>
      </c>
      <c r="S131" t="s">
        <v>2295</v>
      </c>
      <c r="V131">
        <v>0</v>
      </c>
      <c r="W131" t="s">
        <v>2290</v>
      </c>
      <c r="X131" t="s">
        <v>2290</v>
      </c>
      <c r="Y131" t="s">
        <v>2290</v>
      </c>
      <c r="Z131" t="s">
        <v>2290</v>
      </c>
      <c r="AN131">
        <v>0</v>
      </c>
      <c r="AO131">
        <v>0</v>
      </c>
      <c r="BD131" s="130">
        <v>45198.191782407404</v>
      </c>
      <c r="BE131">
        <v>0</v>
      </c>
    </row>
    <row r="132" spans="1:57" x14ac:dyDescent="0.3">
      <c r="A132" s="126">
        <v>551137959414</v>
      </c>
      <c r="B132">
        <v>11345</v>
      </c>
      <c r="C132" s="129" t="s">
        <v>2123</v>
      </c>
      <c r="D132" s="129"/>
      <c r="E132" s="129" t="s">
        <v>2461</v>
      </c>
      <c r="F132" s="129" t="s">
        <v>293</v>
      </c>
      <c r="G132" s="126">
        <v>551137959414</v>
      </c>
      <c r="H132" s="126">
        <v>551137959414</v>
      </c>
      <c r="I132" t="s">
        <v>2123</v>
      </c>
      <c r="J132" t="s">
        <v>2288</v>
      </c>
      <c r="M132" t="s">
        <v>2294</v>
      </c>
      <c r="N132" t="s">
        <v>2289</v>
      </c>
      <c r="P132" s="130">
        <v>45198.200011574074</v>
      </c>
      <c r="Q132">
        <v>0</v>
      </c>
      <c r="S132" t="s">
        <v>2295</v>
      </c>
      <c r="V132">
        <v>0</v>
      </c>
      <c r="W132" t="s">
        <v>2290</v>
      </c>
      <c r="X132" t="s">
        <v>2290</v>
      </c>
      <c r="Y132" t="s">
        <v>2290</v>
      </c>
      <c r="Z132" t="s">
        <v>2290</v>
      </c>
      <c r="AN132">
        <v>0</v>
      </c>
      <c r="AO132">
        <v>0</v>
      </c>
      <c r="BD132" s="130">
        <v>45198.191782407404</v>
      </c>
      <c r="BE132">
        <v>0</v>
      </c>
    </row>
    <row r="133" spans="1:57" x14ac:dyDescent="0.3">
      <c r="A133" s="126">
        <v>551137959415</v>
      </c>
      <c r="B133">
        <v>11346</v>
      </c>
      <c r="C133" s="129" t="s">
        <v>2127</v>
      </c>
      <c r="D133" s="129"/>
      <c r="E133" s="129" t="s">
        <v>2465</v>
      </c>
      <c r="F133" s="129" t="s">
        <v>293</v>
      </c>
      <c r="G133" s="126">
        <v>551137959415</v>
      </c>
      <c r="H133" s="126">
        <v>551137959415</v>
      </c>
      <c r="I133" t="s">
        <v>2127</v>
      </c>
      <c r="J133" t="s">
        <v>2288</v>
      </c>
      <c r="M133" t="s">
        <v>2294</v>
      </c>
      <c r="N133" t="s">
        <v>2289</v>
      </c>
      <c r="P133" s="130">
        <v>45035.461076388892</v>
      </c>
      <c r="Q133">
        <v>0</v>
      </c>
      <c r="S133" t="s">
        <v>2295</v>
      </c>
      <c r="V133">
        <v>0</v>
      </c>
      <c r="W133" t="s">
        <v>2290</v>
      </c>
      <c r="X133" t="s">
        <v>2290</v>
      </c>
      <c r="Y133" t="s">
        <v>2290</v>
      </c>
      <c r="Z133" t="s">
        <v>2290</v>
      </c>
      <c r="AN133">
        <v>0</v>
      </c>
      <c r="AO133">
        <v>0</v>
      </c>
      <c r="BD133" s="130">
        <v>45198.191782407404</v>
      </c>
      <c r="BE133">
        <v>0</v>
      </c>
    </row>
    <row r="134" spans="1:57" x14ac:dyDescent="0.3">
      <c r="A134" s="126">
        <v>551137959164</v>
      </c>
      <c r="B134">
        <v>11347</v>
      </c>
      <c r="C134" s="129" t="s">
        <v>989</v>
      </c>
      <c r="D134" s="129"/>
      <c r="E134" s="129" t="s">
        <v>2466</v>
      </c>
      <c r="F134" s="129" t="s">
        <v>293</v>
      </c>
      <c r="G134" s="126">
        <v>551137959164</v>
      </c>
      <c r="H134" s="126">
        <v>551137959164</v>
      </c>
      <c r="I134" t="s">
        <v>989</v>
      </c>
      <c r="J134" t="s">
        <v>2288</v>
      </c>
      <c r="M134" t="s">
        <v>2294</v>
      </c>
      <c r="N134" t="s">
        <v>2289</v>
      </c>
      <c r="P134" s="130">
        <v>45188.27107638889</v>
      </c>
      <c r="Q134">
        <v>0</v>
      </c>
      <c r="S134" t="s">
        <v>2295</v>
      </c>
      <c r="V134">
        <v>0</v>
      </c>
      <c r="W134" t="s">
        <v>2290</v>
      </c>
      <c r="X134" t="s">
        <v>2290</v>
      </c>
      <c r="Y134" t="s">
        <v>2290</v>
      </c>
      <c r="Z134" t="s">
        <v>2290</v>
      </c>
      <c r="AN134">
        <v>0</v>
      </c>
      <c r="AO134">
        <v>0</v>
      </c>
      <c r="BD134" s="130">
        <v>45198.191782407404</v>
      </c>
      <c r="BE134">
        <v>0</v>
      </c>
    </row>
    <row r="135" spans="1:57" x14ac:dyDescent="0.3">
      <c r="A135" s="126">
        <v>551137957544</v>
      </c>
      <c r="B135">
        <v>11348</v>
      </c>
      <c r="C135" s="129" t="s">
        <v>1622</v>
      </c>
      <c r="D135" s="129"/>
      <c r="E135" s="129" t="s">
        <v>2469</v>
      </c>
      <c r="F135" s="129" t="s">
        <v>295</v>
      </c>
      <c r="G135" s="126">
        <v>551137957544</v>
      </c>
      <c r="H135" s="126">
        <v>551137957544</v>
      </c>
      <c r="I135" t="s">
        <v>1622</v>
      </c>
      <c r="J135" t="s">
        <v>2288</v>
      </c>
      <c r="M135" t="s">
        <v>2294</v>
      </c>
      <c r="N135" t="s">
        <v>2289</v>
      </c>
      <c r="P135" s="130">
        <v>45131.390046296299</v>
      </c>
      <c r="Q135">
        <v>0</v>
      </c>
      <c r="S135" t="s">
        <v>2322</v>
      </c>
      <c r="V135">
        <v>0</v>
      </c>
      <c r="W135" t="s">
        <v>2290</v>
      </c>
      <c r="X135" t="s">
        <v>2290</v>
      </c>
      <c r="Y135" t="s">
        <v>2290</v>
      </c>
      <c r="Z135" t="s">
        <v>2323</v>
      </c>
      <c r="AN135">
        <v>0</v>
      </c>
      <c r="AO135">
        <v>2</v>
      </c>
      <c r="BD135" s="130">
        <v>45198.191782407404</v>
      </c>
      <c r="BE135">
        <v>0</v>
      </c>
    </row>
    <row r="136" spans="1:57" x14ac:dyDescent="0.3">
      <c r="A136" s="126">
        <v>551137959468</v>
      </c>
      <c r="B136">
        <v>11349</v>
      </c>
      <c r="C136" s="129" t="s">
        <v>2178</v>
      </c>
      <c r="D136" s="129"/>
      <c r="E136" s="129" t="s">
        <v>2470</v>
      </c>
      <c r="F136" s="129" t="s">
        <v>293</v>
      </c>
      <c r="G136" s="126">
        <v>551137959468</v>
      </c>
      <c r="H136" s="126">
        <v>551137959468</v>
      </c>
      <c r="I136" t="s">
        <v>2178</v>
      </c>
      <c r="J136" t="s">
        <v>2288</v>
      </c>
      <c r="M136" t="s">
        <v>2294</v>
      </c>
      <c r="N136" t="s">
        <v>2289</v>
      </c>
      <c r="P136" s="130">
        <v>45197.728912037041</v>
      </c>
      <c r="Q136">
        <v>0</v>
      </c>
      <c r="S136" t="s">
        <v>2299</v>
      </c>
      <c r="V136">
        <v>0</v>
      </c>
      <c r="W136" t="s">
        <v>2290</v>
      </c>
      <c r="X136" t="s">
        <v>2290</v>
      </c>
      <c r="Y136" t="s">
        <v>2290</v>
      </c>
      <c r="Z136" t="s">
        <v>2290</v>
      </c>
      <c r="AN136">
        <v>0</v>
      </c>
      <c r="AO136">
        <v>0</v>
      </c>
      <c r="BD136" s="130">
        <v>45198.191782407404</v>
      </c>
      <c r="BE136">
        <v>0</v>
      </c>
    </row>
    <row r="137" spans="1:57" x14ac:dyDescent="0.3">
      <c r="A137" s="126">
        <v>551137959074</v>
      </c>
      <c r="B137">
        <v>11350</v>
      </c>
      <c r="C137" s="129" t="s">
        <v>1752</v>
      </c>
      <c r="D137" s="129"/>
      <c r="E137" s="129" t="s">
        <v>2471</v>
      </c>
      <c r="F137" s="129" t="s">
        <v>293</v>
      </c>
      <c r="G137" s="126">
        <v>551137959074</v>
      </c>
      <c r="H137" s="126">
        <v>551137959074</v>
      </c>
      <c r="I137" t="s">
        <v>1752</v>
      </c>
      <c r="J137" t="s">
        <v>2288</v>
      </c>
      <c r="M137" t="s">
        <v>2294</v>
      </c>
      <c r="N137" t="s">
        <v>2289</v>
      </c>
      <c r="P137" s="130">
        <v>45197.827060185184</v>
      </c>
      <c r="Q137">
        <v>0</v>
      </c>
      <c r="S137" t="s">
        <v>2295</v>
      </c>
      <c r="V137">
        <v>0</v>
      </c>
      <c r="W137" t="s">
        <v>2290</v>
      </c>
      <c r="X137" t="s">
        <v>2290</v>
      </c>
      <c r="Y137" t="s">
        <v>2290</v>
      </c>
      <c r="Z137" t="s">
        <v>2290</v>
      </c>
      <c r="AN137">
        <v>0</v>
      </c>
      <c r="AO137">
        <v>0</v>
      </c>
      <c r="BD137" s="130">
        <v>45198.191782407404</v>
      </c>
      <c r="BE137">
        <v>0</v>
      </c>
    </row>
    <row r="138" spans="1:57" x14ac:dyDescent="0.3">
      <c r="A138" s="126">
        <v>551137959527</v>
      </c>
      <c r="B138">
        <v>11351</v>
      </c>
      <c r="C138" s="129" t="s">
        <v>2472</v>
      </c>
      <c r="D138" s="129"/>
      <c r="E138" s="129" t="s">
        <v>2473</v>
      </c>
      <c r="F138" s="129" t="s">
        <v>293</v>
      </c>
      <c r="G138" s="126">
        <v>551137959527</v>
      </c>
      <c r="H138" s="126">
        <v>551137959527</v>
      </c>
      <c r="I138" t="s">
        <v>2472</v>
      </c>
      <c r="J138" t="s">
        <v>2288</v>
      </c>
      <c r="M138" t="s">
        <v>2294</v>
      </c>
      <c r="N138" t="s">
        <v>2289</v>
      </c>
      <c r="P138" s="130">
        <v>45197.810543981483</v>
      </c>
      <c r="Q138">
        <v>0</v>
      </c>
      <c r="S138" t="s">
        <v>2319</v>
      </c>
      <c r="V138">
        <v>0</v>
      </c>
      <c r="W138" t="s">
        <v>2290</v>
      </c>
      <c r="X138" t="s">
        <v>2290</v>
      </c>
      <c r="Y138" t="s">
        <v>2290</v>
      </c>
      <c r="Z138" t="s">
        <v>2290</v>
      </c>
      <c r="AN138">
        <v>0</v>
      </c>
      <c r="AO138">
        <v>0</v>
      </c>
      <c r="BD138" s="130">
        <v>45198.191782407404</v>
      </c>
      <c r="BE138">
        <v>0</v>
      </c>
    </row>
    <row r="139" spans="1:57" x14ac:dyDescent="0.3">
      <c r="A139" s="126">
        <v>551137957012</v>
      </c>
      <c r="B139">
        <v>11352</v>
      </c>
      <c r="C139" s="129" t="s">
        <v>1432</v>
      </c>
      <c r="D139" s="129"/>
      <c r="E139" s="129" t="s">
        <v>2474</v>
      </c>
      <c r="F139" s="129" t="s">
        <v>293</v>
      </c>
      <c r="G139" s="126">
        <v>551137957012</v>
      </c>
      <c r="H139" s="126">
        <v>551137957012</v>
      </c>
      <c r="I139" t="s">
        <v>1432</v>
      </c>
      <c r="J139" t="s">
        <v>2288</v>
      </c>
      <c r="M139" t="s">
        <v>2294</v>
      </c>
      <c r="N139" t="s">
        <v>2289</v>
      </c>
      <c r="P139" s="130">
        <v>45198.083657407406</v>
      </c>
      <c r="Q139">
        <v>0</v>
      </c>
      <c r="S139" t="s">
        <v>2299</v>
      </c>
      <c r="V139">
        <v>0</v>
      </c>
      <c r="W139" t="s">
        <v>2290</v>
      </c>
      <c r="X139" t="s">
        <v>2290</v>
      </c>
      <c r="Y139" t="s">
        <v>2290</v>
      </c>
      <c r="Z139" t="s">
        <v>2290</v>
      </c>
      <c r="AN139">
        <v>0</v>
      </c>
      <c r="AO139">
        <v>0</v>
      </c>
      <c r="BD139" s="130">
        <v>45198.191782407404</v>
      </c>
      <c r="BE139">
        <v>0</v>
      </c>
    </row>
    <row r="140" spans="1:57" x14ac:dyDescent="0.3">
      <c r="A140" s="126">
        <v>551137959175</v>
      </c>
      <c r="B140">
        <v>11353</v>
      </c>
      <c r="C140" s="129" t="s">
        <v>1859</v>
      </c>
      <c r="D140" s="129"/>
      <c r="E140" s="129" t="s">
        <v>2480</v>
      </c>
      <c r="F140" s="129" t="s">
        <v>293</v>
      </c>
      <c r="G140" s="126">
        <v>551137959175</v>
      </c>
      <c r="H140" s="126">
        <v>551137959175</v>
      </c>
      <c r="I140" t="s">
        <v>1859</v>
      </c>
      <c r="J140" t="s">
        <v>2288</v>
      </c>
      <c r="M140" t="s">
        <v>2294</v>
      </c>
      <c r="N140" t="s">
        <v>2289</v>
      </c>
      <c r="P140" s="130">
        <v>45197.74695601852</v>
      </c>
      <c r="Q140">
        <v>0</v>
      </c>
      <c r="S140" t="s">
        <v>2297</v>
      </c>
      <c r="V140">
        <v>0</v>
      </c>
      <c r="W140" t="s">
        <v>2290</v>
      </c>
      <c r="X140" t="s">
        <v>2290</v>
      </c>
      <c r="Y140" t="s">
        <v>2290</v>
      </c>
      <c r="Z140" t="s">
        <v>2290</v>
      </c>
      <c r="AN140">
        <v>0</v>
      </c>
      <c r="AO140">
        <v>0</v>
      </c>
      <c r="BD140" s="130">
        <v>45198.191782407404</v>
      </c>
      <c r="BE140">
        <v>0</v>
      </c>
    </row>
    <row r="141" spans="1:57" x14ac:dyDescent="0.3">
      <c r="A141" s="126">
        <v>551137959176</v>
      </c>
      <c r="B141">
        <v>11354</v>
      </c>
      <c r="C141" s="129" t="s">
        <v>1863</v>
      </c>
      <c r="D141" s="129"/>
      <c r="E141" s="129" t="s">
        <v>2482</v>
      </c>
      <c r="F141" s="129" t="s">
        <v>295</v>
      </c>
      <c r="G141" s="126">
        <v>551137959176</v>
      </c>
      <c r="H141" s="126">
        <v>551137959176</v>
      </c>
      <c r="I141" t="s">
        <v>1863</v>
      </c>
      <c r="J141" t="s">
        <v>2288</v>
      </c>
      <c r="M141" t="s">
        <v>2294</v>
      </c>
      <c r="N141" t="s">
        <v>2289</v>
      </c>
      <c r="P141" s="130">
        <v>45198.033217592594</v>
      </c>
      <c r="Q141">
        <v>0</v>
      </c>
      <c r="S141" t="s">
        <v>2312</v>
      </c>
      <c r="V141">
        <v>0</v>
      </c>
      <c r="W141" t="s">
        <v>2290</v>
      </c>
      <c r="X141" t="s">
        <v>2290</v>
      </c>
      <c r="Y141" t="s">
        <v>2290</v>
      </c>
      <c r="Z141" t="s">
        <v>2290</v>
      </c>
      <c r="AN141">
        <v>0</v>
      </c>
      <c r="AO141">
        <v>2</v>
      </c>
      <c r="BD141" s="130">
        <v>45198.191782407404</v>
      </c>
      <c r="BE141">
        <v>0</v>
      </c>
    </row>
    <row r="142" spans="1:57" x14ac:dyDescent="0.3">
      <c r="A142" s="126">
        <v>551137959215</v>
      </c>
      <c r="B142">
        <v>11355</v>
      </c>
      <c r="C142" s="129" t="s">
        <v>1921</v>
      </c>
      <c r="D142" s="129"/>
      <c r="E142" s="129" t="s">
        <v>2483</v>
      </c>
      <c r="F142" s="129" t="s">
        <v>293</v>
      </c>
      <c r="G142" s="126">
        <v>551137959215</v>
      </c>
      <c r="H142" s="126">
        <v>551137959215</v>
      </c>
      <c r="I142" t="s">
        <v>1921</v>
      </c>
      <c r="J142" t="s">
        <v>2288</v>
      </c>
      <c r="M142" t="s">
        <v>2294</v>
      </c>
      <c r="N142" t="s">
        <v>2289</v>
      </c>
      <c r="P142" s="130">
        <v>45198.161041666666</v>
      </c>
      <c r="Q142">
        <v>0</v>
      </c>
      <c r="S142" t="s">
        <v>2297</v>
      </c>
      <c r="V142">
        <v>0</v>
      </c>
      <c r="W142" t="s">
        <v>2290</v>
      </c>
      <c r="X142" t="s">
        <v>2290</v>
      </c>
      <c r="Y142" t="s">
        <v>2290</v>
      </c>
      <c r="Z142" t="s">
        <v>2290</v>
      </c>
      <c r="AN142">
        <v>0</v>
      </c>
      <c r="AO142">
        <v>0</v>
      </c>
      <c r="BD142" s="130">
        <v>45198.191782407404</v>
      </c>
      <c r="BE142">
        <v>0</v>
      </c>
    </row>
    <row r="143" spans="1:57" x14ac:dyDescent="0.3">
      <c r="A143" s="126">
        <v>551137957500</v>
      </c>
      <c r="B143">
        <v>11356</v>
      </c>
      <c r="C143" s="129" t="s">
        <v>1585</v>
      </c>
      <c r="D143" s="129"/>
      <c r="E143" s="129" t="s">
        <v>2484</v>
      </c>
      <c r="F143" s="129" t="s">
        <v>293</v>
      </c>
      <c r="G143" s="126">
        <v>551137957500</v>
      </c>
      <c r="H143" s="126">
        <v>551137957500</v>
      </c>
      <c r="I143" t="s">
        <v>1585</v>
      </c>
      <c r="J143" t="s">
        <v>2288</v>
      </c>
      <c r="M143" t="s">
        <v>2294</v>
      </c>
      <c r="N143" t="s">
        <v>2289</v>
      </c>
      <c r="P143" s="130">
        <v>45197.972719907404</v>
      </c>
      <c r="Q143">
        <v>0</v>
      </c>
      <c r="S143" t="s">
        <v>2297</v>
      </c>
      <c r="V143">
        <v>0</v>
      </c>
      <c r="W143" t="s">
        <v>2290</v>
      </c>
      <c r="X143" t="s">
        <v>2290</v>
      </c>
      <c r="Y143" t="s">
        <v>2290</v>
      </c>
      <c r="Z143" t="s">
        <v>2290</v>
      </c>
      <c r="AN143">
        <v>0</v>
      </c>
      <c r="AO143">
        <v>0</v>
      </c>
      <c r="BD143" s="130">
        <v>45198.191782407404</v>
      </c>
      <c r="BE143">
        <v>0</v>
      </c>
    </row>
    <row r="144" spans="1:57" x14ac:dyDescent="0.3">
      <c r="A144" s="126">
        <v>551137957019</v>
      </c>
      <c r="B144">
        <v>11357</v>
      </c>
      <c r="C144" s="129" t="s">
        <v>1453</v>
      </c>
      <c r="D144" s="129"/>
      <c r="E144" s="129" t="s">
        <v>2485</v>
      </c>
      <c r="F144" s="129" t="s">
        <v>293</v>
      </c>
      <c r="G144" s="126">
        <v>551137957019</v>
      </c>
      <c r="H144" s="126">
        <v>551137957019</v>
      </c>
      <c r="I144" t="s">
        <v>1453</v>
      </c>
      <c r="J144" t="s">
        <v>2288</v>
      </c>
      <c r="M144" t="s">
        <v>2294</v>
      </c>
      <c r="N144" t="s">
        <v>2289</v>
      </c>
      <c r="P144" s="130">
        <v>45197.957719907405</v>
      </c>
      <c r="Q144">
        <v>0</v>
      </c>
      <c r="S144" t="s">
        <v>2486</v>
      </c>
      <c r="V144">
        <v>0</v>
      </c>
      <c r="W144" t="s">
        <v>2290</v>
      </c>
      <c r="X144" t="s">
        <v>2290</v>
      </c>
      <c r="Y144" t="s">
        <v>2290</v>
      </c>
      <c r="Z144" t="s">
        <v>2290</v>
      </c>
      <c r="AN144">
        <v>0</v>
      </c>
      <c r="AO144">
        <v>0</v>
      </c>
      <c r="BD144" s="130">
        <v>45198.191782407404</v>
      </c>
      <c r="BE144">
        <v>0</v>
      </c>
    </row>
    <row r="145" spans="1:57" x14ac:dyDescent="0.3">
      <c r="A145" s="126">
        <v>551137959021</v>
      </c>
      <c r="B145">
        <v>11358</v>
      </c>
      <c r="C145" s="129" t="s">
        <v>1668</v>
      </c>
      <c r="D145" s="129"/>
      <c r="E145" s="129" t="s">
        <v>2487</v>
      </c>
      <c r="F145" s="129" t="s">
        <v>293</v>
      </c>
      <c r="G145" s="126">
        <v>551137959021</v>
      </c>
      <c r="H145" s="126">
        <v>551137959021</v>
      </c>
      <c r="I145" t="s">
        <v>1668</v>
      </c>
      <c r="J145" t="s">
        <v>2288</v>
      </c>
      <c r="M145" t="s">
        <v>2294</v>
      </c>
      <c r="N145" t="s">
        <v>2289</v>
      </c>
      <c r="P145" s="130">
        <v>45197.791608796295</v>
      </c>
      <c r="Q145">
        <v>0</v>
      </c>
      <c r="S145" t="s">
        <v>2299</v>
      </c>
      <c r="V145">
        <v>0</v>
      </c>
      <c r="W145" t="s">
        <v>2290</v>
      </c>
      <c r="X145" t="s">
        <v>2290</v>
      </c>
      <c r="Y145" t="s">
        <v>2290</v>
      </c>
      <c r="Z145" t="s">
        <v>2290</v>
      </c>
      <c r="AN145">
        <v>0</v>
      </c>
      <c r="AO145">
        <v>0</v>
      </c>
      <c r="BD145" s="130">
        <v>45198.191782407404</v>
      </c>
      <c r="BE145">
        <v>0</v>
      </c>
    </row>
    <row r="146" spans="1:57" x14ac:dyDescent="0.3">
      <c r="A146" s="126">
        <v>551137959498</v>
      </c>
      <c r="B146">
        <v>11359</v>
      </c>
      <c r="C146" s="173">
        <v>10252140133</v>
      </c>
      <c r="D146" s="129"/>
      <c r="E146" s="129" t="s">
        <v>2451</v>
      </c>
      <c r="F146" s="129" t="s">
        <v>293</v>
      </c>
      <c r="G146" s="126">
        <v>551137959498</v>
      </c>
      <c r="H146" s="126">
        <v>551137959498</v>
      </c>
      <c r="I146">
        <v>10252140133</v>
      </c>
      <c r="J146" t="s">
        <v>2288</v>
      </c>
      <c r="M146" t="s">
        <v>2294</v>
      </c>
      <c r="N146" t="s">
        <v>2289</v>
      </c>
      <c r="P146" s="130">
        <v>45198.106747685182</v>
      </c>
      <c r="Q146">
        <v>0</v>
      </c>
      <c r="S146" t="s">
        <v>2297</v>
      </c>
      <c r="V146">
        <v>0</v>
      </c>
      <c r="W146" t="s">
        <v>2290</v>
      </c>
      <c r="X146" t="s">
        <v>2290</v>
      </c>
      <c r="Y146" t="s">
        <v>2290</v>
      </c>
      <c r="Z146" t="s">
        <v>2290</v>
      </c>
      <c r="AN146">
        <v>0</v>
      </c>
      <c r="AO146">
        <v>0</v>
      </c>
      <c r="BD146" s="130">
        <v>45198.191782407404</v>
      </c>
      <c r="BE146">
        <v>0</v>
      </c>
    </row>
    <row r="147" spans="1:57" x14ac:dyDescent="0.3">
      <c r="A147" s="126">
        <v>551137959181</v>
      </c>
      <c r="B147">
        <v>11360</v>
      </c>
      <c r="C147" s="173">
        <v>10252140134</v>
      </c>
      <c r="D147" s="129"/>
      <c r="E147" s="129" t="s">
        <v>2421</v>
      </c>
      <c r="F147" s="129" t="s">
        <v>293</v>
      </c>
      <c r="G147" s="126">
        <v>551137959181</v>
      </c>
      <c r="H147" s="126">
        <v>551137959181</v>
      </c>
      <c r="I147">
        <v>10252140134</v>
      </c>
      <c r="J147" t="s">
        <v>2288</v>
      </c>
      <c r="M147" t="s">
        <v>2294</v>
      </c>
      <c r="N147" t="s">
        <v>2289</v>
      </c>
      <c r="P147" s="130">
        <v>45197.905798611115</v>
      </c>
      <c r="Q147">
        <v>0</v>
      </c>
      <c r="S147" t="s">
        <v>2295</v>
      </c>
      <c r="V147">
        <v>0</v>
      </c>
      <c r="W147" t="s">
        <v>2290</v>
      </c>
      <c r="X147" t="s">
        <v>2290</v>
      </c>
      <c r="Y147" t="s">
        <v>2290</v>
      </c>
      <c r="Z147" t="s">
        <v>2290</v>
      </c>
      <c r="AN147">
        <v>0</v>
      </c>
      <c r="AO147">
        <v>0</v>
      </c>
      <c r="BD147" s="130">
        <v>45198.191782407404</v>
      </c>
      <c r="BE147">
        <v>0</v>
      </c>
    </row>
    <row r="148" spans="1:57" x14ac:dyDescent="0.3">
      <c r="A148" s="126">
        <v>551137959052</v>
      </c>
      <c r="B148">
        <v>11361</v>
      </c>
      <c r="C148" s="173">
        <v>10252140135</v>
      </c>
      <c r="D148" s="129"/>
      <c r="E148" s="129" t="s">
        <v>2479</v>
      </c>
      <c r="F148" s="129" t="s">
        <v>293</v>
      </c>
      <c r="G148" s="126">
        <v>551137959052</v>
      </c>
      <c r="H148" s="126">
        <v>551137959052</v>
      </c>
      <c r="I148">
        <v>10252140135</v>
      </c>
      <c r="J148" t="s">
        <v>2288</v>
      </c>
      <c r="M148" t="s">
        <v>2294</v>
      </c>
      <c r="N148" t="s">
        <v>2289</v>
      </c>
      <c r="P148" s="130">
        <v>45197.944745370369</v>
      </c>
      <c r="Q148">
        <v>0</v>
      </c>
      <c r="S148" t="s">
        <v>2297</v>
      </c>
      <c r="V148">
        <v>0</v>
      </c>
      <c r="W148" t="s">
        <v>2290</v>
      </c>
      <c r="X148" t="s">
        <v>2290</v>
      </c>
      <c r="Y148" t="s">
        <v>2290</v>
      </c>
      <c r="Z148" t="s">
        <v>2290</v>
      </c>
      <c r="AN148">
        <v>0</v>
      </c>
      <c r="AO148">
        <v>0</v>
      </c>
      <c r="BD148" s="130">
        <v>45198.191782407404</v>
      </c>
      <c r="BE148">
        <v>0</v>
      </c>
    </row>
    <row r="149" spans="1:57" x14ac:dyDescent="0.3">
      <c r="A149" s="126">
        <v>551137959168</v>
      </c>
      <c r="B149">
        <v>11362</v>
      </c>
      <c r="C149" s="173">
        <v>10252140137</v>
      </c>
      <c r="D149" s="129"/>
      <c r="E149" s="129" t="s">
        <v>2432</v>
      </c>
      <c r="F149" s="129" t="s">
        <v>293</v>
      </c>
      <c r="G149" s="126">
        <v>551137959168</v>
      </c>
      <c r="H149" s="126">
        <v>551137959168</v>
      </c>
      <c r="I149">
        <v>10252140137</v>
      </c>
      <c r="J149" t="s">
        <v>2288</v>
      </c>
      <c r="M149" t="s">
        <v>2294</v>
      </c>
      <c r="N149" t="s">
        <v>2289</v>
      </c>
      <c r="P149" s="130">
        <v>45198.195937500001</v>
      </c>
      <c r="Q149">
        <v>0</v>
      </c>
      <c r="S149" t="s">
        <v>2295</v>
      </c>
      <c r="V149">
        <v>0</v>
      </c>
      <c r="W149" t="s">
        <v>2290</v>
      </c>
      <c r="X149" t="s">
        <v>2290</v>
      </c>
      <c r="Y149" t="s">
        <v>2290</v>
      </c>
      <c r="Z149" t="s">
        <v>2290</v>
      </c>
      <c r="AN149">
        <v>0</v>
      </c>
      <c r="AO149">
        <v>0</v>
      </c>
      <c r="BD149" s="130">
        <v>45198.191782407404</v>
      </c>
      <c r="BE149">
        <v>0</v>
      </c>
    </row>
    <row r="150" spans="1:57" x14ac:dyDescent="0.3">
      <c r="A150" s="126">
        <v>551137959340</v>
      </c>
      <c r="B150">
        <v>11363</v>
      </c>
      <c r="C150" s="173">
        <v>10252140138</v>
      </c>
      <c r="D150" s="129"/>
      <c r="E150" s="129" t="s">
        <v>2386</v>
      </c>
      <c r="F150" s="129" t="s">
        <v>293</v>
      </c>
      <c r="G150" s="126">
        <v>551137959340</v>
      </c>
      <c r="H150" s="126">
        <v>551137959340</v>
      </c>
      <c r="I150">
        <v>10252140138</v>
      </c>
      <c r="J150" t="s">
        <v>2288</v>
      </c>
      <c r="M150" t="s">
        <v>2294</v>
      </c>
      <c r="N150" t="s">
        <v>2289</v>
      </c>
      <c r="P150" s="130">
        <v>45197.987962962965</v>
      </c>
      <c r="Q150">
        <v>0</v>
      </c>
      <c r="S150" t="s">
        <v>2295</v>
      </c>
      <c r="V150">
        <v>0</v>
      </c>
      <c r="W150" t="s">
        <v>2290</v>
      </c>
      <c r="X150" t="s">
        <v>2290</v>
      </c>
      <c r="Y150" t="s">
        <v>2290</v>
      </c>
      <c r="Z150" t="s">
        <v>2290</v>
      </c>
      <c r="AN150">
        <v>0</v>
      </c>
      <c r="AO150">
        <v>0</v>
      </c>
      <c r="BD150" s="130">
        <v>45198.191782407404</v>
      </c>
      <c r="BE150">
        <v>0</v>
      </c>
    </row>
    <row r="151" spans="1:57" x14ac:dyDescent="0.3">
      <c r="A151" s="126">
        <v>551137957033</v>
      </c>
      <c r="B151">
        <v>11364</v>
      </c>
      <c r="C151" s="173">
        <v>10252140139</v>
      </c>
      <c r="D151" s="129"/>
      <c r="E151" s="129" t="s">
        <v>2426</v>
      </c>
      <c r="F151" s="129" t="s">
        <v>293</v>
      </c>
      <c r="G151" s="126">
        <v>551137957033</v>
      </c>
      <c r="H151" s="126">
        <v>551137957033</v>
      </c>
      <c r="I151">
        <v>10252140139</v>
      </c>
      <c r="J151" t="s">
        <v>2288</v>
      </c>
      <c r="M151" t="s">
        <v>2294</v>
      </c>
      <c r="N151" t="s">
        <v>2289</v>
      </c>
      <c r="P151" s="130">
        <v>45197.71806712963</v>
      </c>
      <c r="Q151">
        <v>0</v>
      </c>
      <c r="S151" t="s">
        <v>2307</v>
      </c>
      <c r="V151">
        <v>0</v>
      </c>
      <c r="W151" t="s">
        <v>2290</v>
      </c>
      <c r="X151" t="s">
        <v>2290</v>
      </c>
      <c r="Y151" t="s">
        <v>2290</v>
      </c>
      <c r="Z151" t="s">
        <v>2290</v>
      </c>
      <c r="AN151">
        <v>0</v>
      </c>
      <c r="AO151">
        <v>0</v>
      </c>
      <c r="BD151" s="130">
        <v>45198.191782407404</v>
      </c>
      <c r="BE151">
        <v>0</v>
      </c>
    </row>
    <row r="152" spans="1:57" x14ac:dyDescent="0.3">
      <c r="A152" s="126">
        <v>551137959307</v>
      </c>
      <c r="B152">
        <v>11365</v>
      </c>
      <c r="C152" s="173">
        <v>10252140140</v>
      </c>
      <c r="D152" s="129"/>
      <c r="E152" s="129" t="s">
        <v>2478</v>
      </c>
      <c r="F152" s="129" t="s">
        <v>293</v>
      </c>
      <c r="G152" s="126">
        <v>551137959307</v>
      </c>
      <c r="H152" s="126">
        <v>551137959307</v>
      </c>
      <c r="I152">
        <v>10252140140</v>
      </c>
      <c r="J152" t="s">
        <v>2288</v>
      </c>
      <c r="M152" t="s">
        <v>2294</v>
      </c>
      <c r="N152" t="s">
        <v>2289</v>
      </c>
      <c r="P152" s="130">
        <v>45198.104490740741</v>
      </c>
      <c r="Q152">
        <v>0</v>
      </c>
      <c r="S152" t="s">
        <v>2297</v>
      </c>
      <c r="V152">
        <v>0</v>
      </c>
      <c r="W152" t="s">
        <v>2290</v>
      </c>
      <c r="X152" t="s">
        <v>2290</v>
      </c>
      <c r="Y152" t="s">
        <v>2290</v>
      </c>
      <c r="Z152" t="s">
        <v>2290</v>
      </c>
      <c r="AN152">
        <v>0</v>
      </c>
      <c r="AO152">
        <v>0</v>
      </c>
      <c r="BD152" s="130">
        <v>45198.191782407404</v>
      </c>
      <c r="BE152">
        <v>0</v>
      </c>
    </row>
    <row r="153" spans="1:57" x14ac:dyDescent="0.3">
      <c r="A153" s="126">
        <v>551137959387</v>
      </c>
      <c r="B153">
        <v>11366</v>
      </c>
      <c r="C153" s="173">
        <v>10252140142</v>
      </c>
      <c r="D153" s="129"/>
      <c r="E153" s="129" t="s">
        <v>2476</v>
      </c>
      <c r="F153" s="129" t="s">
        <v>293</v>
      </c>
      <c r="G153" s="126">
        <v>551137959387</v>
      </c>
      <c r="H153" s="126">
        <v>551137959387</v>
      </c>
      <c r="I153">
        <v>10252140142</v>
      </c>
      <c r="J153" t="s">
        <v>2288</v>
      </c>
      <c r="M153" t="s">
        <v>2294</v>
      </c>
      <c r="N153" t="s">
        <v>2289</v>
      </c>
      <c r="P153" s="130">
        <v>45197.993738425925</v>
      </c>
      <c r="Q153">
        <v>0</v>
      </c>
      <c r="S153" t="s">
        <v>2295</v>
      </c>
      <c r="V153">
        <v>0</v>
      </c>
      <c r="W153" t="s">
        <v>2290</v>
      </c>
      <c r="X153" t="s">
        <v>2290</v>
      </c>
      <c r="Y153" t="s">
        <v>2290</v>
      </c>
      <c r="Z153" t="s">
        <v>2290</v>
      </c>
      <c r="AN153">
        <v>0</v>
      </c>
      <c r="AO153">
        <v>0</v>
      </c>
      <c r="BD153" s="130">
        <v>45198.191782407404</v>
      </c>
      <c r="BE153">
        <v>0</v>
      </c>
    </row>
    <row r="154" spans="1:57" x14ac:dyDescent="0.3">
      <c r="A154" s="126">
        <v>551137959458</v>
      </c>
      <c r="B154">
        <v>11367</v>
      </c>
      <c r="C154" s="173">
        <v>10252140143</v>
      </c>
      <c r="D154" s="129"/>
      <c r="E154" s="129" t="s">
        <v>2387</v>
      </c>
      <c r="F154" s="129" t="s">
        <v>293</v>
      </c>
      <c r="G154" s="126">
        <v>551137959458</v>
      </c>
      <c r="H154" s="126">
        <v>551137959458</v>
      </c>
      <c r="I154">
        <v>10252140143</v>
      </c>
      <c r="J154" t="s">
        <v>2288</v>
      </c>
      <c r="M154" t="s">
        <v>2294</v>
      </c>
      <c r="N154" t="s">
        <v>2289</v>
      </c>
      <c r="P154" s="130">
        <v>45198.203946759262</v>
      </c>
      <c r="Q154">
        <v>0</v>
      </c>
      <c r="S154" t="s">
        <v>2297</v>
      </c>
      <c r="V154">
        <v>0</v>
      </c>
      <c r="W154" t="s">
        <v>2290</v>
      </c>
      <c r="X154" t="s">
        <v>2290</v>
      </c>
      <c r="Y154" t="s">
        <v>2290</v>
      </c>
      <c r="Z154" t="s">
        <v>2290</v>
      </c>
      <c r="AN154">
        <v>0</v>
      </c>
      <c r="AO154">
        <v>0</v>
      </c>
      <c r="BD154" s="130">
        <v>45198.191782407404</v>
      </c>
      <c r="BE154">
        <v>0</v>
      </c>
    </row>
    <row r="155" spans="1:57" x14ac:dyDescent="0.3">
      <c r="A155" s="126">
        <v>551137957094</v>
      </c>
      <c r="B155">
        <v>11368</v>
      </c>
      <c r="C155" s="173">
        <v>10252140144</v>
      </c>
      <c r="D155" s="129"/>
      <c r="E155" s="129" t="s">
        <v>2463</v>
      </c>
      <c r="F155" s="129" t="s">
        <v>293</v>
      </c>
      <c r="G155" s="126">
        <v>551137957094</v>
      </c>
      <c r="H155" s="126">
        <v>551137957094</v>
      </c>
      <c r="I155">
        <v>10252140144</v>
      </c>
      <c r="J155" t="s">
        <v>2288</v>
      </c>
      <c r="M155" t="s">
        <v>2294</v>
      </c>
      <c r="N155" t="s">
        <v>2289</v>
      </c>
      <c r="P155" s="130">
        <v>45197.864444444444</v>
      </c>
      <c r="Q155">
        <v>0</v>
      </c>
      <c r="S155" t="s">
        <v>2297</v>
      </c>
      <c r="V155">
        <v>0</v>
      </c>
      <c r="W155" t="s">
        <v>2290</v>
      </c>
      <c r="X155" t="s">
        <v>2290</v>
      </c>
      <c r="Y155" t="s">
        <v>2290</v>
      </c>
      <c r="Z155" t="s">
        <v>2290</v>
      </c>
      <c r="AN155">
        <v>0</v>
      </c>
      <c r="AO155">
        <v>0</v>
      </c>
      <c r="BD155" s="130">
        <v>45198.191782407404</v>
      </c>
      <c r="BE155">
        <v>0</v>
      </c>
    </row>
    <row r="156" spans="1:57" x14ac:dyDescent="0.3">
      <c r="A156" s="126">
        <v>551137959214</v>
      </c>
      <c r="B156">
        <v>11369</v>
      </c>
      <c r="C156" s="173">
        <v>10252140145</v>
      </c>
      <c r="D156" s="129"/>
      <c r="E156" s="129" t="s">
        <v>2464</v>
      </c>
      <c r="F156" s="129" t="s">
        <v>293</v>
      </c>
      <c r="G156" s="126">
        <v>551137959214</v>
      </c>
      <c r="H156" s="126">
        <v>551137959214</v>
      </c>
      <c r="I156">
        <v>10252140145</v>
      </c>
      <c r="J156" t="s">
        <v>2288</v>
      </c>
      <c r="M156" t="s">
        <v>2294</v>
      </c>
      <c r="N156" t="s">
        <v>2289</v>
      </c>
      <c r="P156" s="130">
        <v>45198.095810185187</v>
      </c>
      <c r="Q156">
        <v>0</v>
      </c>
      <c r="S156" t="s">
        <v>2295</v>
      </c>
      <c r="V156">
        <v>0</v>
      </c>
      <c r="W156" t="s">
        <v>2290</v>
      </c>
      <c r="X156" t="s">
        <v>2290</v>
      </c>
      <c r="Y156" t="s">
        <v>2290</v>
      </c>
      <c r="Z156" t="s">
        <v>2290</v>
      </c>
      <c r="AN156">
        <v>0</v>
      </c>
      <c r="AO156">
        <v>0</v>
      </c>
      <c r="BD156" s="130">
        <v>45198.191782407404</v>
      </c>
      <c r="BE156">
        <v>0</v>
      </c>
    </row>
    <row r="157" spans="1:57" x14ac:dyDescent="0.3">
      <c r="A157" s="126">
        <v>551137959210</v>
      </c>
      <c r="B157">
        <v>11370</v>
      </c>
      <c r="C157" s="173">
        <v>10252140147</v>
      </c>
      <c r="D157" s="129"/>
      <c r="E157" s="129" t="s">
        <v>2400</v>
      </c>
      <c r="F157" s="129" t="s">
        <v>293</v>
      </c>
      <c r="G157" s="126">
        <v>551137959210</v>
      </c>
      <c r="H157" s="126">
        <v>551137959210</v>
      </c>
      <c r="I157">
        <v>10252140147</v>
      </c>
      <c r="J157" t="s">
        <v>2288</v>
      </c>
      <c r="M157" t="s">
        <v>2294</v>
      </c>
      <c r="N157" t="s">
        <v>2289</v>
      </c>
      <c r="P157" s="130">
        <v>45198.123287037037</v>
      </c>
      <c r="Q157">
        <v>0</v>
      </c>
      <c r="S157" t="s">
        <v>2401</v>
      </c>
      <c r="V157">
        <v>0</v>
      </c>
      <c r="W157" t="s">
        <v>2290</v>
      </c>
      <c r="X157" t="s">
        <v>2290</v>
      </c>
      <c r="Y157" t="s">
        <v>2290</v>
      </c>
      <c r="Z157" t="s">
        <v>2290</v>
      </c>
      <c r="AN157">
        <v>0</v>
      </c>
      <c r="AO157">
        <v>0</v>
      </c>
      <c r="BD157" s="130">
        <v>45198.191782407404</v>
      </c>
      <c r="BE157">
        <v>0</v>
      </c>
    </row>
    <row r="158" spans="1:57" x14ac:dyDescent="0.3">
      <c r="A158" s="126">
        <v>551137959012</v>
      </c>
      <c r="B158">
        <v>11371</v>
      </c>
      <c r="C158" s="173">
        <v>10252140148</v>
      </c>
      <c r="D158" s="129"/>
      <c r="E158" s="129" t="s">
        <v>2512</v>
      </c>
      <c r="F158" s="129" t="s">
        <v>295</v>
      </c>
      <c r="G158" s="126">
        <v>551137959012</v>
      </c>
      <c r="H158" s="126">
        <v>551137959012</v>
      </c>
      <c r="I158">
        <v>10252140148</v>
      </c>
      <c r="J158" t="s">
        <v>2288</v>
      </c>
      <c r="M158" t="s">
        <v>2294</v>
      </c>
      <c r="N158" t="s">
        <v>2289</v>
      </c>
      <c r="P158" s="130">
        <v>45170.973425925928</v>
      </c>
      <c r="Q158">
        <v>0</v>
      </c>
      <c r="S158" t="s">
        <v>2513</v>
      </c>
      <c r="V158">
        <v>0</v>
      </c>
      <c r="W158" t="s">
        <v>2290</v>
      </c>
      <c r="X158" t="s">
        <v>2290</v>
      </c>
      <c r="Y158" t="s">
        <v>2290</v>
      </c>
      <c r="Z158" t="s">
        <v>2323</v>
      </c>
      <c r="AN158">
        <v>0</v>
      </c>
      <c r="AO158">
        <v>2</v>
      </c>
      <c r="BD158" s="130">
        <v>45198.191782407404</v>
      </c>
      <c r="BE158">
        <v>0</v>
      </c>
    </row>
    <row r="159" spans="1:57" x14ac:dyDescent="0.3">
      <c r="A159" s="126">
        <v>551137957532</v>
      </c>
      <c r="B159">
        <v>11372</v>
      </c>
      <c r="C159" s="173">
        <v>10252140149</v>
      </c>
      <c r="D159" s="129"/>
      <c r="E159" s="129" t="s">
        <v>2488</v>
      </c>
      <c r="F159" s="129" t="s">
        <v>293</v>
      </c>
      <c r="G159" s="126">
        <v>551137957532</v>
      </c>
      <c r="H159" s="126">
        <v>551137957532</v>
      </c>
      <c r="I159">
        <v>10252140149</v>
      </c>
      <c r="J159" t="s">
        <v>2288</v>
      </c>
      <c r="M159" t="s">
        <v>2294</v>
      </c>
      <c r="N159" t="s">
        <v>2289</v>
      </c>
      <c r="P159" s="130">
        <v>45198.168958333335</v>
      </c>
      <c r="Q159">
        <v>0</v>
      </c>
      <c r="S159" t="s">
        <v>2299</v>
      </c>
      <c r="V159">
        <v>0</v>
      </c>
      <c r="W159" t="s">
        <v>2290</v>
      </c>
      <c r="X159" t="s">
        <v>2290</v>
      </c>
      <c r="Y159" t="s">
        <v>2290</v>
      </c>
      <c r="Z159" t="s">
        <v>2290</v>
      </c>
      <c r="AN159">
        <v>0</v>
      </c>
      <c r="AO159">
        <v>0</v>
      </c>
      <c r="BD159" s="130">
        <v>45198.191782407404</v>
      </c>
      <c r="BE159">
        <v>0</v>
      </c>
    </row>
    <row r="160" spans="1:57" x14ac:dyDescent="0.3">
      <c r="A160" s="126">
        <v>551137959027</v>
      </c>
      <c r="B160">
        <v>11373</v>
      </c>
      <c r="C160" s="173">
        <v>10252140150</v>
      </c>
      <c r="D160" s="129"/>
      <c r="E160" s="129" t="s">
        <v>2453</v>
      </c>
      <c r="F160" s="129" t="s">
        <v>293</v>
      </c>
      <c r="G160" s="126">
        <v>551137959027</v>
      </c>
      <c r="H160" s="126">
        <v>551137959027</v>
      </c>
      <c r="I160">
        <v>10252140150</v>
      </c>
      <c r="J160" t="s">
        <v>2288</v>
      </c>
      <c r="M160" t="s">
        <v>2294</v>
      </c>
      <c r="N160" t="s">
        <v>2289</v>
      </c>
      <c r="P160" s="130">
        <v>45198.168067129627</v>
      </c>
      <c r="Q160">
        <v>0</v>
      </c>
      <c r="S160" t="s">
        <v>2297</v>
      </c>
      <c r="V160">
        <v>0</v>
      </c>
      <c r="W160" t="s">
        <v>2290</v>
      </c>
      <c r="X160" t="s">
        <v>2290</v>
      </c>
      <c r="Y160" t="s">
        <v>2290</v>
      </c>
      <c r="Z160" t="s">
        <v>2290</v>
      </c>
      <c r="AN160">
        <v>0</v>
      </c>
      <c r="AO160">
        <v>0</v>
      </c>
      <c r="BD160" s="130">
        <v>45198.191782407404</v>
      </c>
      <c r="BE160">
        <v>0</v>
      </c>
    </row>
    <row r="161" spans="1:57" x14ac:dyDescent="0.3">
      <c r="A161" s="126">
        <v>551137959086</v>
      </c>
      <c r="B161">
        <v>11374</v>
      </c>
      <c r="C161" s="173">
        <v>10252140151</v>
      </c>
      <c r="D161" s="129"/>
      <c r="E161" s="129" t="s">
        <v>2441</v>
      </c>
      <c r="F161" s="129" t="s">
        <v>293</v>
      </c>
      <c r="G161" s="126">
        <v>551137959086</v>
      </c>
      <c r="H161" s="126">
        <v>551137959086</v>
      </c>
      <c r="I161">
        <v>10252140151</v>
      </c>
      <c r="J161" t="s">
        <v>2288</v>
      </c>
      <c r="M161" t="s">
        <v>2294</v>
      </c>
      <c r="N161" t="s">
        <v>2289</v>
      </c>
      <c r="P161" s="130">
        <v>45197.781724537039</v>
      </c>
      <c r="Q161">
        <v>0</v>
      </c>
      <c r="S161" t="s">
        <v>2299</v>
      </c>
      <c r="V161">
        <v>0</v>
      </c>
      <c r="W161" t="s">
        <v>2290</v>
      </c>
      <c r="X161" t="s">
        <v>2290</v>
      </c>
      <c r="Y161" t="s">
        <v>2290</v>
      </c>
      <c r="Z161" t="s">
        <v>2290</v>
      </c>
      <c r="AN161">
        <v>0</v>
      </c>
      <c r="AO161">
        <v>0</v>
      </c>
      <c r="BD161" s="130">
        <v>45198.191782407404</v>
      </c>
      <c r="BE161">
        <v>0</v>
      </c>
    </row>
    <row r="162" spans="1:57" x14ac:dyDescent="0.3">
      <c r="A162" s="126">
        <v>551137957051</v>
      </c>
      <c r="B162">
        <v>11375</v>
      </c>
      <c r="C162" s="173">
        <v>10252140152</v>
      </c>
      <c r="D162" s="129"/>
      <c r="E162" s="129" t="s">
        <v>2398</v>
      </c>
      <c r="F162" s="129" t="s">
        <v>293</v>
      </c>
      <c r="G162" s="126">
        <v>551137957051</v>
      </c>
      <c r="H162" s="126">
        <v>551137957051</v>
      </c>
      <c r="I162">
        <v>10252140152</v>
      </c>
      <c r="J162" t="s">
        <v>2288</v>
      </c>
      <c r="M162" t="s">
        <v>2294</v>
      </c>
      <c r="N162" t="s">
        <v>2289</v>
      </c>
      <c r="P162" s="130">
        <v>45198.141018518516</v>
      </c>
      <c r="Q162">
        <v>0</v>
      </c>
      <c r="S162" t="s">
        <v>2295</v>
      </c>
      <c r="V162">
        <v>0</v>
      </c>
      <c r="W162" t="s">
        <v>2290</v>
      </c>
      <c r="X162" t="s">
        <v>2290</v>
      </c>
      <c r="Y162" t="s">
        <v>2290</v>
      </c>
      <c r="Z162" t="s">
        <v>2290</v>
      </c>
      <c r="AN162">
        <v>0</v>
      </c>
      <c r="AO162">
        <v>0</v>
      </c>
      <c r="BD162" s="130">
        <v>45198.191782407404</v>
      </c>
      <c r="BE162">
        <v>0</v>
      </c>
    </row>
    <row r="163" spans="1:57" x14ac:dyDescent="0.3">
      <c r="A163" s="126">
        <v>551137959048</v>
      </c>
      <c r="B163">
        <v>11376</v>
      </c>
      <c r="C163" s="173">
        <v>10252140153</v>
      </c>
      <c r="D163" s="129"/>
      <c r="E163" s="129" t="s">
        <v>2539</v>
      </c>
      <c r="F163" s="129" t="s">
        <v>293</v>
      </c>
      <c r="G163" s="126">
        <v>551137959048</v>
      </c>
      <c r="H163" s="126">
        <v>551137959048</v>
      </c>
      <c r="I163">
        <v>10252140153</v>
      </c>
      <c r="J163" t="s">
        <v>2288</v>
      </c>
      <c r="M163" t="s">
        <v>2294</v>
      </c>
      <c r="N163" t="s">
        <v>2289</v>
      </c>
      <c r="P163" s="130">
        <v>45197.817893518521</v>
      </c>
      <c r="Q163">
        <v>0</v>
      </c>
      <c r="S163" t="s">
        <v>2295</v>
      </c>
      <c r="V163">
        <v>0</v>
      </c>
      <c r="W163" t="s">
        <v>2290</v>
      </c>
      <c r="X163" t="s">
        <v>2290</v>
      </c>
      <c r="Y163" t="s">
        <v>2290</v>
      </c>
      <c r="Z163" t="s">
        <v>2290</v>
      </c>
      <c r="AN163">
        <v>0</v>
      </c>
      <c r="AO163">
        <v>0</v>
      </c>
      <c r="BD163" s="130">
        <v>45198.191782407404</v>
      </c>
      <c r="BE163">
        <v>0</v>
      </c>
    </row>
    <row r="164" spans="1:57" x14ac:dyDescent="0.3">
      <c r="A164" s="126">
        <v>551137959324</v>
      </c>
      <c r="B164">
        <v>11377</v>
      </c>
      <c r="C164" s="173">
        <v>10252140154</v>
      </c>
      <c r="D164" s="129"/>
      <c r="E164" s="129" t="s">
        <v>2750</v>
      </c>
      <c r="F164" s="129" t="s">
        <v>293</v>
      </c>
      <c r="G164" s="126">
        <v>551137959324</v>
      </c>
      <c r="H164" s="126">
        <v>551137959324</v>
      </c>
      <c r="I164">
        <v>10252140154</v>
      </c>
      <c r="J164" t="s">
        <v>2288</v>
      </c>
      <c r="M164" t="s">
        <v>2294</v>
      </c>
      <c r="N164" t="s">
        <v>2289</v>
      </c>
      <c r="P164" s="130">
        <v>45153.433449074073</v>
      </c>
      <c r="Q164">
        <v>0</v>
      </c>
      <c r="S164" t="s">
        <v>2295</v>
      </c>
      <c r="V164">
        <v>0</v>
      </c>
      <c r="W164" t="s">
        <v>2290</v>
      </c>
      <c r="X164" t="s">
        <v>2290</v>
      </c>
      <c r="Y164" t="s">
        <v>2290</v>
      </c>
      <c r="Z164" t="s">
        <v>2290</v>
      </c>
      <c r="AN164">
        <v>0</v>
      </c>
      <c r="AO164">
        <v>0</v>
      </c>
      <c r="BD164" s="130">
        <v>45198.191782407404</v>
      </c>
      <c r="BE164">
        <v>0</v>
      </c>
    </row>
    <row r="165" spans="1:57" x14ac:dyDescent="0.3">
      <c r="A165" s="126">
        <v>551137959006</v>
      </c>
      <c r="B165">
        <v>11378</v>
      </c>
      <c r="C165" s="173">
        <v>10252140155</v>
      </c>
      <c r="D165" s="129"/>
      <c r="E165" s="129" t="s">
        <v>2481</v>
      </c>
      <c r="F165" s="129" t="s">
        <v>293</v>
      </c>
      <c r="G165" s="126">
        <v>551137959006</v>
      </c>
      <c r="H165" s="126">
        <v>551137959006</v>
      </c>
      <c r="I165">
        <v>10252140155</v>
      </c>
      <c r="J165" t="s">
        <v>2288</v>
      </c>
      <c r="M165" t="s">
        <v>2294</v>
      </c>
      <c r="N165" t="s">
        <v>2289</v>
      </c>
      <c r="P165" s="130">
        <v>45153.45</v>
      </c>
      <c r="Q165">
        <v>0</v>
      </c>
      <c r="S165" t="s">
        <v>2420</v>
      </c>
      <c r="V165">
        <v>0</v>
      </c>
      <c r="W165" t="s">
        <v>2290</v>
      </c>
      <c r="X165" t="s">
        <v>2290</v>
      </c>
      <c r="Y165" t="s">
        <v>2290</v>
      </c>
      <c r="Z165" t="s">
        <v>2290</v>
      </c>
      <c r="AN165">
        <v>0</v>
      </c>
      <c r="AO165">
        <v>0</v>
      </c>
      <c r="BD165" s="130">
        <v>45198.191782407404</v>
      </c>
      <c r="BE165">
        <v>0</v>
      </c>
    </row>
    <row r="166" spans="1:57" x14ac:dyDescent="0.3">
      <c r="A166" s="126">
        <v>551137959081</v>
      </c>
      <c r="B166">
        <v>11379</v>
      </c>
      <c r="C166" s="173">
        <v>10252140156</v>
      </c>
      <c r="D166" s="129"/>
      <c r="E166" s="129" t="s">
        <v>2462</v>
      </c>
      <c r="F166" s="129" t="s">
        <v>293</v>
      </c>
      <c r="G166" s="126">
        <v>551137959081</v>
      </c>
      <c r="H166" s="126">
        <v>551137959081</v>
      </c>
      <c r="I166">
        <v>10252140156</v>
      </c>
      <c r="J166" t="s">
        <v>2288</v>
      </c>
      <c r="M166" t="s">
        <v>2294</v>
      </c>
      <c r="N166" t="s">
        <v>2289</v>
      </c>
      <c r="P166" s="130">
        <v>45198.211122685185</v>
      </c>
      <c r="Q166">
        <v>0</v>
      </c>
      <c r="S166" t="s">
        <v>2295</v>
      </c>
      <c r="V166">
        <v>0</v>
      </c>
      <c r="W166" t="s">
        <v>2290</v>
      </c>
      <c r="X166" t="s">
        <v>2290</v>
      </c>
      <c r="Y166" t="s">
        <v>2290</v>
      </c>
      <c r="Z166" t="s">
        <v>2290</v>
      </c>
      <c r="AN166">
        <v>0</v>
      </c>
      <c r="AO166">
        <v>0</v>
      </c>
      <c r="BD166" s="130">
        <v>45198.191782407404</v>
      </c>
      <c r="BE166">
        <v>0</v>
      </c>
    </row>
    <row r="167" spans="1:57" x14ac:dyDescent="0.3">
      <c r="A167" s="126">
        <v>551137957126</v>
      </c>
      <c r="B167">
        <v>11380</v>
      </c>
      <c r="C167" s="173">
        <v>10252140157</v>
      </c>
      <c r="D167" s="129"/>
      <c r="E167" s="129" t="s">
        <v>2409</v>
      </c>
      <c r="F167" s="129" t="s">
        <v>293</v>
      </c>
      <c r="G167" s="126">
        <v>551137957126</v>
      </c>
      <c r="H167" s="126">
        <v>551137957126</v>
      </c>
      <c r="I167">
        <v>10252140157</v>
      </c>
      <c r="J167" t="s">
        <v>2288</v>
      </c>
      <c r="M167" t="s">
        <v>2294</v>
      </c>
      <c r="N167" t="s">
        <v>2289</v>
      </c>
      <c r="P167" s="130">
        <v>45198.036886574075</v>
      </c>
      <c r="Q167">
        <v>0</v>
      </c>
      <c r="S167" t="s">
        <v>2297</v>
      </c>
      <c r="V167">
        <v>0</v>
      </c>
      <c r="W167" t="s">
        <v>2290</v>
      </c>
      <c r="X167" t="s">
        <v>2290</v>
      </c>
      <c r="Y167" t="s">
        <v>2290</v>
      </c>
      <c r="Z167" t="s">
        <v>2290</v>
      </c>
      <c r="AN167">
        <v>0</v>
      </c>
      <c r="AO167">
        <v>0</v>
      </c>
      <c r="BD167" s="130">
        <v>45198.191782407404</v>
      </c>
      <c r="BE167">
        <v>0</v>
      </c>
    </row>
    <row r="168" spans="1:57" x14ac:dyDescent="0.3">
      <c r="A168" s="126">
        <v>551137959574</v>
      </c>
      <c r="B168">
        <v>11381</v>
      </c>
      <c r="C168" s="173">
        <v>10252140158</v>
      </c>
      <c r="D168" s="129"/>
      <c r="E168" s="129" t="s">
        <v>2385</v>
      </c>
      <c r="F168" s="129" t="s">
        <v>293</v>
      </c>
      <c r="G168" s="126">
        <v>551137959574</v>
      </c>
      <c r="H168" s="126">
        <v>551137959574</v>
      </c>
      <c r="I168">
        <v>10252140158</v>
      </c>
      <c r="J168" t="s">
        <v>2288</v>
      </c>
      <c r="M168" t="s">
        <v>2294</v>
      </c>
      <c r="N168" t="s">
        <v>2289</v>
      </c>
      <c r="P168" s="130">
        <v>45197.783796296295</v>
      </c>
      <c r="Q168">
        <v>0</v>
      </c>
      <c r="S168" t="s">
        <v>2299</v>
      </c>
      <c r="V168">
        <v>0</v>
      </c>
      <c r="W168" t="s">
        <v>2290</v>
      </c>
      <c r="X168" t="s">
        <v>2290</v>
      </c>
      <c r="Y168" t="s">
        <v>2290</v>
      </c>
      <c r="Z168" t="s">
        <v>2290</v>
      </c>
      <c r="AN168">
        <v>0</v>
      </c>
      <c r="AO168">
        <v>0</v>
      </c>
      <c r="BD168" s="130">
        <v>45198.191782407404</v>
      </c>
      <c r="BE168">
        <v>0</v>
      </c>
    </row>
    <row r="169" spans="1:57" x14ac:dyDescent="0.3">
      <c r="A169" s="126">
        <v>551137959038</v>
      </c>
      <c r="B169">
        <v>11382</v>
      </c>
      <c r="C169" s="173">
        <v>10252140159</v>
      </c>
      <c r="D169" s="129"/>
      <c r="E169" s="129" t="s">
        <v>2746</v>
      </c>
      <c r="F169" s="129" t="s">
        <v>293</v>
      </c>
      <c r="G169" s="126">
        <v>551137959038</v>
      </c>
      <c r="H169" s="126">
        <v>551137959038</v>
      </c>
      <c r="I169">
        <v>10252140159</v>
      </c>
      <c r="J169" t="s">
        <v>2288</v>
      </c>
      <c r="M169" t="s">
        <v>2294</v>
      </c>
      <c r="N169" t="s">
        <v>2289</v>
      </c>
      <c r="P169" s="130">
        <v>45198.078668981485</v>
      </c>
      <c r="Q169">
        <v>0</v>
      </c>
      <c r="S169" t="s">
        <v>2307</v>
      </c>
      <c r="V169">
        <v>0</v>
      </c>
      <c r="W169" t="s">
        <v>2290</v>
      </c>
      <c r="X169" t="s">
        <v>2290</v>
      </c>
      <c r="Y169" t="s">
        <v>2290</v>
      </c>
      <c r="Z169" t="s">
        <v>2290</v>
      </c>
      <c r="AN169">
        <v>0</v>
      </c>
      <c r="AO169">
        <v>0</v>
      </c>
      <c r="BD169" s="130">
        <v>45198.191782407404</v>
      </c>
      <c r="BE169">
        <v>0</v>
      </c>
    </row>
    <row r="170" spans="1:57" x14ac:dyDescent="0.3">
      <c r="A170" s="126">
        <v>551137959163</v>
      </c>
      <c r="B170">
        <v>11383</v>
      </c>
      <c r="C170" s="173">
        <v>10252140160</v>
      </c>
      <c r="D170" s="129"/>
      <c r="E170" s="129" t="s">
        <v>2412</v>
      </c>
      <c r="F170" s="129" t="s">
        <v>293</v>
      </c>
      <c r="G170" s="126">
        <v>551137959163</v>
      </c>
      <c r="H170" s="126">
        <v>551137959163</v>
      </c>
      <c r="I170">
        <v>10252140160</v>
      </c>
      <c r="J170" t="s">
        <v>2288</v>
      </c>
      <c r="M170" t="s">
        <v>2294</v>
      </c>
      <c r="N170" t="s">
        <v>2289</v>
      </c>
      <c r="P170" s="130">
        <v>45198.128622685188</v>
      </c>
      <c r="Q170">
        <v>0</v>
      </c>
      <c r="S170" t="s">
        <v>2297</v>
      </c>
      <c r="V170">
        <v>0</v>
      </c>
      <c r="W170" t="s">
        <v>2290</v>
      </c>
      <c r="X170" t="s">
        <v>2290</v>
      </c>
      <c r="Y170" t="s">
        <v>2290</v>
      </c>
      <c r="Z170" t="s">
        <v>2290</v>
      </c>
      <c r="AN170">
        <v>0</v>
      </c>
      <c r="AO170">
        <v>0</v>
      </c>
      <c r="BD170" s="130">
        <v>45198.191782407404</v>
      </c>
      <c r="BE170">
        <v>0</v>
      </c>
    </row>
    <row r="171" spans="1:57" x14ac:dyDescent="0.3">
      <c r="A171" s="126">
        <v>551137959030</v>
      </c>
      <c r="B171">
        <v>11384</v>
      </c>
      <c r="C171" s="173">
        <v>10252140161</v>
      </c>
      <c r="D171" s="129"/>
      <c r="E171" s="129" t="s">
        <v>2467</v>
      </c>
      <c r="F171" s="129" t="s">
        <v>293</v>
      </c>
      <c r="G171" s="126">
        <v>551137959030</v>
      </c>
      <c r="H171" s="126">
        <v>551137959030</v>
      </c>
      <c r="I171">
        <v>10252140161</v>
      </c>
      <c r="J171" t="s">
        <v>2288</v>
      </c>
      <c r="M171" t="s">
        <v>2294</v>
      </c>
      <c r="N171" t="s">
        <v>2289</v>
      </c>
      <c r="P171" s="130">
        <v>45197.847881944443</v>
      </c>
      <c r="Q171">
        <v>0</v>
      </c>
      <c r="S171" t="s">
        <v>2468</v>
      </c>
      <c r="V171">
        <v>0</v>
      </c>
      <c r="W171" t="s">
        <v>2290</v>
      </c>
      <c r="X171" t="s">
        <v>2290</v>
      </c>
      <c r="Y171" t="s">
        <v>2290</v>
      </c>
      <c r="Z171" t="s">
        <v>2290</v>
      </c>
      <c r="AN171">
        <v>0</v>
      </c>
      <c r="AO171">
        <v>0</v>
      </c>
      <c r="BD171" s="130">
        <v>45198.191782407404</v>
      </c>
      <c r="BE171">
        <v>0</v>
      </c>
    </row>
    <row r="172" spans="1:57" x14ac:dyDescent="0.3">
      <c r="A172" s="126">
        <v>551137957029</v>
      </c>
      <c r="B172">
        <v>11385</v>
      </c>
      <c r="C172" s="173">
        <v>10252140162</v>
      </c>
      <c r="D172" s="129"/>
      <c r="E172" s="129" t="s">
        <v>2741</v>
      </c>
      <c r="F172" s="129" t="s">
        <v>293</v>
      </c>
      <c r="G172" s="126">
        <v>551137957029</v>
      </c>
      <c r="H172" s="126">
        <v>551137957029</v>
      </c>
      <c r="I172">
        <v>10252140162</v>
      </c>
      <c r="J172" t="s">
        <v>2288</v>
      </c>
      <c r="M172" t="s">
        <v>2294</v>
      </c>
      <c r="N172" t="s">
        <v>2289</v>
      </c>
      <c r="P172" s="130">
        <v>45191.595011574071</v>
      </c>
      <c r="Q172">
        <v>0</v>
      </c>
      <c r="S172" t="s">
        <v>2297</v>
      </c>
      <c r="V172">
        <v>0</v>
      </c>
      <c r="W172" t="s">
        <v>2290</v>
      </c>
      <c r="X172" t="s">
        <v>2290</v>
      </c>
      <c r="Y172" t="s">
        <v>2290</v>
      </c>
      <c r="Z172" t="s">
        <v>2290</v>
      </c>
      <c r="AN172">
        <v>0</v>
      </c>
      <c r="AO172">
        <v>0</v>
      </c>
      <c r="BD172" s="130">
        <v>45191.608483796299</v>
      </c>
      <c r="BE172">
        <v>158</v>
      </c>
    </row>
    <row r="173" spans="1:57" x14ac:dyDescent="0.3">
      <c r="A173" s="126">
        <v>551137957026</v>
      </c>
      <c r="B173">
        <v>11386</v>
      </c>
      <c r="C173" s="173">
        <v>10252140163</v>
      </c>
      <c r="D173" s="129"/>
      <c r="E173" s="129" t="s">
        <v>2433</v>
      </c>
      <c r="F173" s="129" t="s">
        <v>293</v>
      </c>
      <c r="G173" s="126">
        <v>551137957026</v>
      </c>
      <c r="H173" s="126">
        <v>551137957026</v>
      </c>
      <c r="I173">
        <v>10252140163</v>
      </c>
      <c r="J173" t="s">
        <v>2288</v>
      </c>
      <c r="M173" t="s">
        <v>2294</v>
      </c>
      <c r="N173" t="s">
        <v>2289</v>
      </c>
      <c r="P173" s="130">
        <v>45198.100069444445</v>
      </c>
      <c r="Q173">
        <v>0</v>
      </c>
      <c r="S173" t="s">
        <v>2295</v>
      </c>
      <c r="V173">
        <v>0</v>
      </c>
      <c r="W173" t="s">
        <v>2290</v>
      </c>
      <c r="X173" t="s">
        <v>2290</v>
      </c>
      <c r="Y173" t="s">
        <v>2290</v>
      </c>
      <c r="Z173" t="s">
        <v>2290</v>
      </c>
      <c r="AN173">
        <v>0</v>
      </c>
      <c r="AO173">
        <v>0</v>
      </c>
      <c r="BD173" s="130">
        <v>45198.191782407404</v>
      </c>
      <c r="BE173">
        <v>0</v>
      </c>
    </row>
    <row r="174" spans="1:57" x14ac:dyDescent="0.3">
      <c r="A174" s="126">
        <v>551137959293</v>
      </c>
      <c r="B174">
        <v>11387</v>
      </c>
      <c r="C174" s="173">
        <v>10252140164</v>
      </c>
      <c r="D174" s="129"/>
      <c r="E174" s="129" t="s">
        <v>2393</v>
      </c>
      <c r="F174" s="129" t="s">
        <v>293</v>
      </c>
      <c r="G174" s="126">
        <v>551137959293</v>
      </c>
      <c r="H174" s="126">
        <v>551137959293</v>
      </c>
      <c r="I174">
        <v>10252140164</v>
      </c>
      <c r="J174" t="s">
        <v>2288</v>
      </c>
      <c r="M174" t="s">
        <v>2294</v>
      </c>
      <c r="N174" t="s">
        <v>2289</v>
      </c>
      <c r="P174" s="130">
        <v>45197.81212962963</v>
      </c>
      <c r="Q174">
        <v>0</v>
      </c>
      <c r="S174" t="s">
        <v>2297</v>
      </c>
      <c r="V174">
        <v>0</v>
      </c>
      <c r="W174" t="s">
        <v>2290</v>
      </c>
      <c r="X174" t="s">
        <v>2290</v>
      </c>
      <c r="Y174" t="s">
        <v>2290</v>
      </c>
      <c r="Z174" t="s">
        <v>2290</v>
      </c>
      <c r="AN174">
        <v>0</v>
      </c>
      <c r="AO174">
        <v>0</v>
      </c>
      <c r="BD174" s="130">
        <v>45198.191782407404</v>
      </c>
      <c r="BE174">
        <v>0</v>
      </c>
    </row>
    <row r="175" spans="1:57" x14ac:dyDescent="0.3">
      <c r="A175" s="126">
        <v>551137959581</v>
      </c>
      <c r="B175">
        <v>11388</v>
      </c>
      <c r="C175" s="173">
        <v>10252140165</v>
      </c>
      <c r="D175" s="129"/>
      <c r="E175" s="129" t="s">
        <v>2435</v>
      </c>
      <c r="F175" s="129" t="s">
        <v>293</v>
      </c>
      <c r="G175" s="126">
        <v>551137959581</v>
      </c>
      <c r="H175" s="126">
        <v>551137959581</v>
      </c>
      <c r="I175">
        <v>10252140165</v>
      </c>
      <c r="J175" t="s">
        <v>2288</v>
      </c>
      <c r="M175" t="s">
        <v>2294</v>
      </c>
      <c r="N175" t="s">
        <v>2289</v>
      </c>
      <c r="P175" s="130">
        <v>45197.986608796295</v>
      </c>
      <c r="Q175">
        <v>0</v>
      </c>
      <c r="S175" t="s">
        <v>2319</v>
      </c>
      <c r="V175">
        <v>0</v>
      </c>
      <c r="W175" t="s">
        <v>2290</v>
      </c>
      <c r="X175" t="s">
        <v>2290</v>
      </c>
      <c r="Y175" t="s">
        <v>2290</v>
      </c>
      <c r="Z175" t="s">
        <v>2290</v>
      </c>
      <c r="AN175">
        <v>0</v>
      </c>
      <c r="AO175">
        <v>0</v>
      </c>
      <c r="BD175" s="130">
        <v>45198.191782407404</v>
      </c>
      <c r="BE175">
        <v>0</v>
      </c>
    </row>
    <row r="176" spans="1:57" x14ac:dyDescent="0.3">
      <c r="A176" s="126">
        <v>551137959296</v>
      </c>
      <c r="B176">
        <v>11389</v>
      </c>
      <c r="C176" s="173">
        <v>10252140166</v>
      </c>
      <c r="D176" s="129"/>
      <c r="E176" s="129" t="s">
        <v>2429</v>
      </c>
      <c r="F176" s="129" t="s">
        <v>293</v>
      </c>
      <c r="G176" s="126">
        <v>551137959296</v>
      </c>
      <c r="H176" s="126">
        <v>551137959296</v>
      </c>
      <c r="I176">
        <v>10252140166</v>
      </c>
      <c r="J176" t="s">
        <v>2288</v>
      </c>
      <c r="M176" t="s">
        <v>2294</v>
      </c>
      <c r="N176" t="s">
        <v>2289</v>
      </c>
      <c r="P176" s="130">
        <v>45197.810833333337</v>
      </c>
      <c r="Q176">
        <v>0</v>
      </c>
      <c r="S176" t="s">
        <v>2295</v>
      </c>
      <c r="V176">
        <v>0</v>
      </c>
      <c r="W176" t="s">
        <v>2290</v>
      </c>
      <c r="X176" t="s">
        <v>2290</v>
      </c>
      <c r="Y176" t="s">
        <v>2290</v>
      </c>
      <c r="Z176" t="s">
        <v>2290</v>
      </c>
      <c r="AN176">
        <v>0</v>
      </c>
      <c r="AO176">
        <v>0</v>
      </c>
      <c r="BD176" s="130">
        <v>45198.191782407404</v>
      </c>
      <c r="BE176">
        <v>0</v>
      </c>
    </row>
    <row r="177" spans="1:57" x14ac:dyDescent="0.3">
      <c r="A177" s="126">
        <v>551137959127</v>
      </c>
      <c r="B177">
        <v>11390</v>
      </c>
      <c r="C177" s="173">
        <v>10252140167</v>
      </c>
      <c r="D177" s="129"/>
      <c r="E177" s="129" t="s">
        <v>2439</v>
      </c>
      <c r="F177" s="129" t="s">
        <v>295</v>
      </c>
      <c r="G177" s="126">
        <v>551137959127</v>
      </c>
      <c r="H177" s="126">
        <v>551137959127</v>
      </c>
      <c r="I177">
        <v>10252140167</v>
      </c>
      <c r="J177" t="s">
        <v>2288</v>
      </c>
      <c r="M177" t="s">
        <v>2294</v>
      </c>
      <c r="N177" t="s">
        <v>2289</v>
      </c>
      <c r="P177" s="130">
        <v>45197.888692129629</v>
      </c>
      <c r="Q177">
        <v>0</v>
      </c>
      <c r="S177" t="s">
        <v>2344</v>
      </c>
      <c r="V177">
        <v>0</v>
      </c>
      <c r="W177" t="s">
        <v>2290</v>
      </c>
      <c r="X177" t="s">
        <v>2290</v>
      </c>
      <c r="Y177" t="s">
        <v>2290</v>
      </c>
      <c r="Z177" t="s">
        <v>2323</v>
      </c>
      <c r="AN177">
        <v>0</v>
      </c>
      <c r="AO177">
        <v>2</v>
      </c>
      <c r="BD177" s="130">
        <v>45198.191782407404</v>
      </c>
      <c r="BE177">
        <v>0</v>
      </c>
    </row>
    <row r="178" spans="1:57" x14ac:dyDescent="0.3">
      <c r="A178" s="126">
        <v>551137959199</v>
      </c>
      <c r="B178">
        <v>11391</v>
      </c>
      <c r="C178" s="173">
        <v>10252140168</v>
      </c>
      <c r="D178" s="129"/>
      <c r="E178" s="129" t="s">
        <v>2388</v>
      </c>
      <c r="F178" s="129" t="s">
        <v>293</v>
      </c>
      <c r="G178" s="126">
        <v>551137959199</v>
      </c>
      <c r="H178" s="126">
        <v>551137959199</v>
      </c>
      <c r="I178">
        <v>10252140168</v>
      </c>
      <c r="J178" t="s">
        <v>2288</v>
      </c>
      <c r="M178" t="s">
        <v>2294</v>
      </c>
      <c r="N178" t="s">
        <v>2289</v>
      </c>
      <c r="P178" s="130">
        <v>45198.168923611112</v>
      </c>
      <c r="Q178">
        <v>0</v>
      </c>
      <c r="S178" t="s">
        <v>2297</v>
      </c>
      <c r="V178">
        <v>0</v>
      </c>
      <c r="W178" t="s">
        <v>2290</v>
      </c>
      <c r="X178" t="s">
        <v>2290</v>
      </c>
      <c r="Y178" t="s">
        <v>2290</v>
      </c>
      <c r="Z178" t="s">
        <v>2290</v>
      </c>
      <c r="AN178">
        <v>0</v>
      </c>
      <c r="AO178">
        <v>0</v>
      </c>
      <c r="BD178" s="130">
        <v>45198.191782407404</v>
      </c>
      <c r="BE178">
        <v>0</v>
      </c>
    </row>
    <row r="179" spans="1:57" x14ac:dyDescent="0.3">
      <c r="A179" s="126">
        <v>551137959561</v>
      </c>
      <c r="B179">
        <v>11392</v>
      </c>
      <c r="C179" s="173">
        <v>10252140169</v>
      </c>
      <c r="D179" s="129"/>
      <c r="E179" s="129" t="s">
        <v>2396</v>
      </c>
      <c r="F179" s="129" t="s">
        <v>293</v>
      </c>
      <c r="G179" s="126">
        <v>551137959561</v>
      </c>
      <c r="H179" s="126">
        <v>551137959561</v>
      </c>
      <c r="I179">
        <v>10252140169</v>
      </c>
      <c r="J179" t="s">
        <v>2288</v>
      </c>
      <c r="M179" t="s">
        <v>2294</v>
      </c>
      <c r="N179" t="s">
        <v>2289</v>
      </c>
      <c r="P179" s="130">
        <v>45198.122407407405</v>
      </c>
      <c r="Q179">
        <v>0</v>
      </c>
      <c r="S179" t="s">
        <v>2297</v>
      </c>
      <c r="V179">
        <v>0</v>
      </c>
      <c r="W179" t="s">
        <v>2290</v>
      </c>
      <c r="X179" t="s">
        <v>2290</v>
      </c>
      <c r="Y179" t="s">
        <v>2290</v>
      </c>
      <c r="Z179" t="s">
        <v>2290</v>
      </c>
      <c r="AN179">
        <v>0</v>
      </c>
      <c r="AO179">
        <v>0</v>
      </c>
      <c r="BD179" s="130">
        <v>45198.191782407404</v>
      </c>
      <c r="BE179">
        <v>0</v>
      </c>
    </row>
    <row r="180" spans="1:57" x14ac:dyDescent="0.3">
      <c r="A180" s="126">
        <v>551137957192</v>
      </c>
      <c r="B180">
        <v>11393</v>
      </c>
      <c r="C180" s="173">
        <v>10252140170</v>
      </c>
      <c r="D180" s="129"/>
      <c r="E180" s="129" t="s">
        <v>2442</v>
      </c>
      <c r="F180" s="129" t="s">
        <v>293</v>
      </c>
      <c r="G180" s="126">
        <v>551137957192</v>
      </c>
      <c r="H180" s="126">
        <v>551137957192</v>
      </c>
      <c r="I180">
        <v>10252140170</v>
      </c>
      <c r="J180" t="s">
        <v>2288</v>
      </c>
      <c r="M180" t="s">
        <v>2294</v>
      </c>
      <c r="N180" t="s">
        <v>2289</v>
      </c>
      <c r="P180" s="130">
        <v>45142.567418981482</v>
      </c>
      <c r="Q180">
        <v>0</v>
      </c>
      <c r="S180" t="s">
        <v>2299</v>
      </c>
      <c r="V180">
        <v>0</v>
      </c>
      <c r="W180" t="s">
        <v>2290</v>
      </c>
      <c r="X180" t="s">
        <v>2290</v>
      </c>
      <c r="Y180" t="s">
        <v>2290</v>
      </c>
      <c r="Z180" t="s">
        <v>2290</v>
      </c>
      <c r="AN180">
        <v>0</v>
      </c>
      <c r="AO180">
        <v>0</v>
      </c>
      <c r="BD180" s="130">
        <v>45198.191782407404</v>
      </c>
      <c r="BE180">
        <v>0</v>
      </c>
    </row>
    <row r="181" spans="1:57" x14ac:dyDescent="0.3">
      <c r="A181" s="126">
        <v>551137959460</v>
      </c>
      <c r="B181">
        <v>11394</v>
      </c>
      <c r="C181" s="173">
        <v>10252140171</v>
      </c>
      <c r="D181" s="129"/>
      <c r="E181" s="129" t="s">
        <v>2443</v>
      </c>
      <c r="F181" s="129" t="s">
        <v>293</v>
      </c>
      <c r="G181" s="126">
        <v>551137959460</v>
      </c>
      <c r="H181" s="126">
        <v>551137959460</v>
      </c>
      <c r="I181">
        <v>10252140171</v>
      </c>
      <c r="J181" t="s">
        <v>2288</v>
      </c>
      <c r="M181" t="s">
        <v>2294</v>
      </c>
      <c r="N181" t="s">
        <v>2289</v>
      </c>
      <c r="P181" s="130">
        <v>45198.066307870373</v>
      </c>
      <c r="Q181">
        <v>0</v>
      </c>
      <c r="S181" t="s">
        <v>2297</v>
      </c>
      <c r="V181">
        <v>0</v>
      </c>
      <c r="W181" t="s">
        <v>2290</v>
      </c>
      <c r="X181" t="s">
        <v>2290</v>
      </c>
      <c r="Y181" t="s">
        <v>2290</v>
      </c>
      <c r="Z181" t="s">
        <v>2290</v>
      </c>
      <c r="AN181">
        <v>0</v>
      </c>
      <c r="AO181">
        <v>0</v>
      </c>
      <c r="BD181" s="130">
        <v>45198.191782407404</v>
      </c>
      <c r="BE181">
        <v>0</v>
      </c>
    </row>
    <row r="182" spans="1:57" x14ac:dyDescent="0.3">
      <c r="A182" s="126">
        <v>551137959234</v>
      </c>
      <c r="B182">
        <v>11395</v>
      </c>
      <c r="C182" s="173">
        <v>10252140172</v>
      </c>
      <c r="D182" s="129"/>
      <c r="E182" s="129" t="s">
        <v>2402</v>
      </c>
      <c r="F182" s="129" t="s">
        <v>293</v>
      </c>
      <c r="G182" s="126">
        <v>551137959234</v>
      </c>
      <c r="H182" s="126">
        <v>551137959234</v>
      </c>
      <c r="I182">
        <v>10252140172</v>
      </c>
      <c r="J182" t="s">
        <v>2288</v>
      </c>
      <c r="M182" t="s">
        <v>2294</v>
      </c>
      <c r="N182" t="s">
        <v>2289</v>
      </c>
      <c r="P182" s="130">
        <v>45197.812604166669</v>
      </c>
      <c r="Q182">
        <v>0</v>
      </c>
      <c r="S182" t="s">
        <v>2295</v>
      </c>
      <c r="V182">
        <v>0</v>
      </c>
      <c r="W182" t="s">
        <v>2290</v>
      </c>
      <c r="X182" t="s">
        <v>2290</v>
      </c>
      <c r="Y182" t="s">
        <v>2290</v>
      </c>
      <c r="Z182" t="s">
        <v>2290</v>
      </c>
      <c r="AN182">
        <v>0</v>
      </c>
      <c r="AO182">
        <v>0</v>
      </c>
      <c r="BD182" s="130">
        <v>45198.191782407404</v>
      </c>
      <c r="BE182">
        <v>0</v>
      </c>
    </row>
    <row r="183" spans="1:57" x14ac:dyDescent="0.3">
      <c r="A183" s="126">
        <v>551137959276</v>
      </c>
      <c r="B183">
        <v>11396</v>
      </c>
      <c r="C183" s="173">
        <v>10252140173</v>
      </c>
      <c r="D183" s="129"/>
      <c r="E183" s="129" t="s">
        <v>2489</v>
      </c>
      <c r="F183" s="129" t="s">
        <v>293</v>
      </c>
      <c r="G183" s="126">
        <v>551137959276</v>
      </c>
      <c r="H183" s="126">
        <v>551137959276</v>
      </c>
      <c r="I183">
        <v>10252140173</v>
      </c>
      <c r="J183" t="s">
        <v>2288</v>
      </c>
      <c r="M183" t="s">
        <v>2294</v>
      </c>
      <c r="N183" t="s">
        <v>2289</v>
      </c>
      <c r="P183" s="130">
        <v>45197.810543981483</v>
      </c>
      <c r="Q183">
        <v>0</v>
      </c>
      <c r="S183" t="s">
        <v>2299</v>
      </c>
      <c r="V183">
        <v>0</v>
      </c>
      <c r="W183" t="s">
        <v>2290</v>
      </c>
      <c r="X183" t="s">
        <v>2290</v>
      </c>
      <c r="Y183" t="s">
        <v>2290</v>
      </c>
      <c r="Z183" t="s">
        <v>2290</v>
      </c>
      <c r="AN183">
        <v>0</v>
      </c>
      <c r="AO183">
        <v>0</v>
      </c>
      <c r="BD183" s="130">
        <v>45198.191782407404</v>
      </c>
      <c r="BE183">
        <v>0</v>
      </c>
    </row>
    <row r="184" spans="1:57" x14ac:dyDescent="0.3">
      <c r="A184" s="126">
        <v>551137959113</v>
      </c>
      <c r="B184">
        <v>11397</v>
      </c>
      <c r="C184" s="173">
        <v>10252140174</v>
      </c>
      <c r="D184" s="129"/>
      <c r="E184" s="129" t="s">
        <v>2410</v>
      </c>
      <c r="F184" s="129" t="s">
        <v>293</v>
      </c>
      <c r="G184" s="126">
        <v>551137959113</v>
      </c>
      <c r="H184" s="126">
        <v>551137959113</v>
      </c>
      <c r="I184">
        <v>10252140174</v>
      </c>
      <c r="J184" t="s">
        <v>2288</v>
      </c>
      <c r="M184" t="s">
        <v>2294</v>
      </c>
      <c r="N184" t="s">
        <v>2289</v>
      </c>
      <c r="P184" s="130">
        <v>45197.946458333332</v>
      </c>
      <c r="Q184">
        <v>0</v>
      </c>
      <c r="S184" t="s">
        <v>2307</v>
      </c>
      <c r="V184">
        <v>0</v>
      </c>
      <c r="W184" t="s">
        <v>2290</v>
      </c>
      <c r="X184" t="s">
        <v>2290</v>
      </c>
      <c r="Y184" t="s">
        <v>2290</v>
      </c>
      <c r="Z184" t="s">
        <v>2290</v>
      </c>
      <c r="AN184">
        <v>0</v>
      </c>
      <c r="AO184">
        <v>0</v>
      </c>
      <c r="BD184" s="130">
        <v>45198.191782407404</v>
      </c>
      <c r="BE184">
        <v>0</v>
      </c>
    </row>
    <row r="185" spans="1:57" x14ac:dyDescent="0.3">
      <c r="A185" s="126">
        <v>551137959332</v>
      </c>
      <c r="B185">
        <v>11398</v>
      </c>
      <c r="C185" s="173">
        <v>10252140175</v>
      </c>
      <c r="D185" s="129"/>
      <c r="E185" s="129" t="s">
        <v>2430</v>
      </c>
      <c r="F185" s="129" t="s">
        <v>293</v>
      </c>
      <c r="G185" s="126">
        <v>551137959332</v>
      </c>
      <c r="H185" s="126">
        <v>551137959332</v>
      </c>
      <c r="I185">
        <v>10252140175</v>
      </c>
      <c r="J185" t="s">
        <v>2288</v>
      </c>
      <c r="M185" t="s">
        <v>2294</v>
      </c>
      <c r="N185" t="s">
        <v>2289</v>
      </c>
      <c r="P185" s="130">
        <v>45197.903124999997</v>
      </c>
      <c r="Q185">
        <v>0</v>
      </c>
      <c r="S185" t="s">
        <v>2319</v>
      </c>
      <c r="V185">
        <v>0</v>
      </c>
      <c r="W185" t="s">
        <v>2290</v>
      </c>
      <c r="X185" t="s">
        <v>2290</v>
      </c>
      <c r="Y185" t="s">
        <v>2290</v>
      </c>
      <c r="Z185" t="s">
        <v>2290</v>
      </c>
      <c r="AN185">
        <v>0</v>
      </c>
      <c r="AO185">
        <v>0</v>
      </c>
      <c r="BD185" s="130">
        <v>45198.191782407404</v>
      </c>
      <c r="BE185">
        <v>0</v>
      </c>
    </row>
    <row r="186" spans="1:57" x14ac:dyDescent="0.3">
      <c r="A186" s="126">
        <v>551137959053</v>
      </c>
      <c r="B186">
        <v>11399</v>
      </c>
      <c r="C186" s="173">
        <v>10252140176</v>
      </c>
      <c r="D186" s="129"/>
      <c r="E186" s="129" t="s">
        <v>2458</v>
      </c>
      <c r="F186" s="129" t="s">
        <v>295</v>
      </c>
      <c r="G186" s="126">
        <v>551137959053</v>
      </c>
      <c r="H186" s="126">
        <v>551137959053</v>
      </c>
      <c r="I186">
        <v>10252140176</v>
      </c>
      <c r="J186" t="s">
        <v>2288</v>
      </c>
      <c r="M186" t="s">
        <v>2294</v>
      </c>
      <c r="N186" t="s">
        <v>2289</v>
      </c>
      <c r="P186" s="130">
        <v>45197.827986111108</v>
      </c>
      <c r="Q186">
        <v>0</v>
      </c>
      <c r="S186" t="s">
        <v>2329</v>
      </c>
      <c r="V186">
        <v>0</v>
      </c>
      <c r="W186" t="s">
        <v>2290</v>
      </c>
      <c r="X186" t="s">
        <v>2290</v>
      </c>
      <c r="Y186" t="s">
        <v>2290</v>
      </c>
      <c r="Z186" t="s">
        <v>2290</v>
      </c>
      <c r="AN186">
        <v>0</v>
      </c>
      <c r="AO186">
        <v>2</v>
      </c>
      <c r="BD186" s="130">
        <v>45198.191782407404</v>
      </c>
      <c r="BE186">
        <v>0</v>
      </c>
    </row>
    <row r="187" spans="1:57" x14ac:dyDescent="0.3">
      <c r="A187" s="126">
        <v>551137957017</v>
      </c>
      <c r="B187">
        <v>11400</v>
      </c>
      <c r="C187" s="173">
        <v>10252140177</v>
      </c>
      <c r="D187" s="129"/>
      <c r="E187" s="129" t="s">
        <v>2404</v>
      </c>
      <c r="F187" s="129" t="s">
        <v>293</v>
      </c>
      <c r="G187" s="126">
        <v>551137957017</v>
      </c>
      <c r="H187" s="126">
        <v>551137957017</v>
      </c>
      <c r="I187">
        <v>10252140177</v>
      </c>
      <c r="J187" t="s">
        <v>2288</v>
      </c>
      <c r="M187" t="s">
        <v>2294</v>
      </c>
      <c r="N187" t="s">
        <v>2289</v>
      </c>
      <c r="P187" s="130">
        <v>45197.810312499998</v>
      </c>
      <c r="Q187">
        <v>0</v>
      </c>
      <c r="S187" t="s">
        <v>2319</v>
      </c>
      <c r="V187">
        <v>0</v>
      </c>
      <c r="W187" t="s">
        <v>2290</v>
      </c>
      <c r="X187" t="s">
        <v>2290</v>
      </c>
      <c r="Y187" t="s">
        <v>2290</v>
      </c>
      <c r="Z187" t="s">
        <v>2290</v>
      </c>
      <c r="AN187">
        <v>0</v>
      </c>
      <c r="AO187">
        <v>0</v>
      </c>
      <c r="BD187" s="130">
        <v>45198.191782407404</v>
      </c>
      <c r="BE187">
        <v>0</v>
      </c>
    </row>
    <row r="188" spans="1:57" x14ac:dyDescent="0.3">
      <c r="A188" s="126">
        <v>551137957062</v>
      </c>
      <c r="B188">
        <v>11401</v>
      </c>
      <c r="C188" s="173">
        <v>10252140178</v>
      </c>
      <c r="D188" s="129"/>
      <c r="E188" s="129" t="s">
        <v>2449</v>
      </c>
      <c r="F188" s="129" t="s">
        <v>293</v>
      </c>
      <c r="G188" s="126">
        <v>551137957062</v>
      </c>
      <c r="H188" s="126">
        <v>551137957062</v>
      </c>
      <c r="I188">
        <v>10252140178</v>
      </c>
      <c r="J188" t="s">
        <v>2288</v>
      </c>
      <c r="M188" t="s">
        <v>2294</v>
      </c>
      <c r="N188" t="s">
        <v>2289</v>
      </c>
      <c r="P188" s="130">
        <v>45197.432523148149</v>
      </c>
      <c r="Q188">
        <v>0</v>
      </c>
      <c r="S188" t="s">
        <v>2297</v>
      </c>
      <c r="V188">
        <v>0</v>
      </c>
      <c r="W188" t="s">
        <v>2290</v>
      </c>
      <c r="X188" t="s">
        <v>2290</v>
      </c>
      <c r="Y188" t="s">
        <v>2290</v>
      </c>
      <c r="Z188" t="s">
        <v>2290</v>
      </c>
      <c r="AN188">
        <v>0</v>
      </c>
      <c r="AO188">
        <v>0</v>
      </c>
      <c r="BD188" s="130">
        <v>45198.191782407404</v>
      </c>
      <c r="BE188">
        <v>0</v>
      </c>
    </row>
    <row r="189" spans="1:57" x14ac:dyDescent="0.3">
      <c r="A189" s="126">
        <v>551137959578</v>
      </c>
      <c r="B189">
        <v>11402</v>
      </c>
      <c r="C189" s="173">
        <v>10252140179</v>
      </c>
      <c r="D189" s="129"/>
      <c r="E189" s="129" t="s">
        <v>2475</v>
      </c>
      <c r="F189" s="129" t="s">
        <v>293</v>
      </c>
      <c r="G189" s="126">
        <v>551137959578</v>
      </c>
      <c r="H189" s="126">
        <v>551137959578</v>
      </c>
      <c r="I189">
        <v>10252140179</v>
      </c>
      <c r="J189" t="s">
        <v>2288</v>
      </c>
      <c r="M189" t="s">
        <v>2294</v>
      </c>
      <c r="N189" t="s">
        <v>2289</v>
      </c>
      <c r="P189" s="130">
        <v>45198.153587962966</v>
      </c>
      <c r="Q189">
        <v>0</v>
      </c>
      <c r="S189" t="s">
        <v>2297</v>
      </c>
      <c r="V189">
        <v>0</v>
      </c>
      <c r="W189" t="s">
        <v>2290</v>
      </c>
      <c r="X189" t="s">
        <v>2290</v>
      </c>
      <c r="Y189" t="s">
        <v>2290</v>
      </c>
      <c r="Z189" t="s">
        <v>2290</v>
      </c>
      <c r="AN189">
        <v>0</v>
      </c>
      <c r="AO189">
        <v>0</v>
      </c>
      <c r="BD189" s="130">
        <v>45198.191782407404</v>
      </c>
      <c r="BE189">
        <v>0</v>
      </c>
    </row>
    <row r="190" spans="1:57" x14ac:dyDescent="0.3">
      <c r="A190" s="126">
        <v>551137959452</v>
      </c>
      <c r="B190">
        <v>11403</v>
      </c>
      <c r="C190" s="129" t="s">
        <v>1012</v>
      </c>
      <c r="D190" s="129"/>
      <c r="E190" s="129" t="s">
        <v>2492</v>
      </c>
      <c r="F190" s="129" t="s">
        <v>295</v>
      </c>
      <c r="G190" s="126">
        <v>551137959452</v>
      </c>
      <c r="H190" s="126">
        <v>551137959452</v>
      </c>
      <c r="I190" t="s">
        <v>1012</v>
      </c>
      <c r="J190" t="s">
        <v>2288</v>
      </c>
      <c r="M190" t="s">
        <v>2294</v>
      </c>
      <c r="N190" t="s">
        <v>2289</v>
      </c>
      <c r="P190" s="130">
        <v>45182.647430555553</v>
      </c>
      <c r="Q190">
        <v>0</v>
      </c>
      <c r="S190" t="s">
        <v>2312</v>
      </c>
      <c r="V190">
        <v>0</v>
      </c>
      <c r="W190" t="s">
        <v>2290</v>
      </c>
      <c r="X190" t="s">
        <v>2290</v>
      </c>
      <c r="Y190" t="s">
        <v>2290</v>
      </c>
      <c r="Z190" t="s">
        <v>2290</v>
      </c>
      <c r="AN190">
        <v>0</v>
      </c>
      <c r="AO190">
        <v>2</v>
      </c>
      <c r="BD190" s="130">
        <v>45198.191782407404</v>
      </c>
      <c r="BE190">
        <v>0</v>
      </c>
    </row>
    <row r="191" spans="1:57" x14ac:dyDescent="0.3">
      <c r="A191" s="126">
        <v>551137957016</v>
      </c>
      <c r="B191">
        <v>11404</v>
      </c>
      <c r="C191" s="129" t="s">
        <v>1444</v>
      </c>
      <c r="D191" s="129"/>
      <c r="E191" s="129" t="s">
        <v>2493</v>
      </c>
      <c r="F191" s="129" t="s">
        <v>293</v>
      </c>
      <c r="G191" s="126">
        <v>551137957016</v>
      </c>
      <c r="H191" s="126">
        <v>551137957016</v>
      </c>
      <c r="I191" t="s">
        <v>1444</v>
      </c>
      <c r="J191" t="s">
        <v>2288</v>
      </c>
      <c r="M191" t="s">
        <v>2294</v>
      </c>
      <c r="N191" t="s">
        <v>2289</v>
      </c>
      <c r="P191" s="130">
        <v>45197.990335648145</v>
      </c>
      <c r="Q191">
        <v>0</v>
      </c>
      <c r="S191" t="s">
        <v>2307</v>
      </c>
      <c r="V191">
        <v>0</v>
      </c>
      <c r="W191" t="s">
        <v>2290</v>
      </c>
      <c r="X191" t="s">
        <v>2290</v>
      </c>
      <c r="Y191" t="s">
        <v>2290</v>
      </c>
      <c r="Z191" t="s">
        <v>2290</v>
      </c>
      <c r="AN191">
        <v>0</v>
      </c>
      <c r="AO191">
        <v>0</v>
      </c>
      <c r="BD191" s="130">
        <v>45198.191782407404</v>
      </c>
      <c r="BE191">
        <v>0</v>
      </c>
    </row>
    <row r="192" spans="1:57" x14ac:dyDescent="0.3">
      <c r="A192" s="126">
        <v>551137959195</v>
      </c>
      <c r="B192">
        <v>11405</v>
      </c>
      <c r="C192" s="129" t="s">
        <v>1892</v>
      </c>
      <c r="D192" s="129"/>
      <c r="E192" s="129" t="s">
        <v>2494</v>
      </c>
      <c r="F192" s="129" t="s">
        <v>293</v>
      </c>
      <c r="G192" s="126">
        <v>551137959195</v>
      </c>
      <c r="H192" s="126">
        <v>551137959195</v>
      </c>
      <c r="I192" t="s">
        <v>1892</v>
      </c>
      <c r="J192" t="s">
        <v>2288</v>
      </c>
      <c r="M192" t="s">
        <v>2294</v>
      </c>
      <c r="N192" t="s">
        <v>2289</v>
      </c>
      <c r="P192" s="130">
        <v>45197.959120370368</v>
      </c>
      <c r="Q192">
        <v>0</v>
      </c>
      <c r="S192" t="s">
        <v>2295</v>
      </c>
      <c r="V192">
        <v>0</v>
      </c>
      <c r="W192" t="s">
        <v>2290</v>
      </c>
      <c r="X192" t="s">
        <v>2290</v>
      </c>
      <c r="Y192" t="s">
        <v>2290</v>
      </c>
      <c r="Z192" t="s">
        <v>2290</v>
      </c>
      <c r="AN192">
        <v>0</v>
      </c>
      <c r="AO192">
        <v>0</v>
      </c>
      <c r="BD192" s="130">
        <v>45198.191782407404</v>
      </c>
      <c r="BE192">
        <v>0</v>
      </c>
    </row>
    <row r="193" spans="1:57" x14ac:dyDescent="0.3">
      <c r="A193" s="126">
        <v>551137957171</v>
      </c>
      <c r="B193">
        <v>11406</v>
      </c>
      <c r="C193" s="129" t="s">
        <v>1566</v>
      </c>
      <c r="D193" s="129"/>
      <c r="E193" s="129" t="s">
        <v>2496</v>
      </c>
      <c r="F193" s="129" t="s">
        <v>293</v>
      </c>
      <c r="G193" s="126">
        <v>551137957171</v>
      </c>
      <c r="H193" s="126">
        <v>551137957171</v>
      </c>
      <c r="I193" t="s">
        <v>1566</v>
      </c>
      <c r="J193" t="s">
        <v>2288</v>
      </c>
      <c r="M193" t="s">
        <v>2294</v>
      </c>
      <c r="N193" t="s">
        <v>2289</v>
      </c>
      <c r="P193" s="130">
        <v>45197.843287037038</v>
      </c>
      <c r="Q193">
        <v>0</v>
      </c>
      <c r="S193" t="s">
        <v>2297</v>
      </c>
      <c r="V193">
        <v>0</v>
      </c>
      <c r="W193" t="s">
        <v>2290</v>
      </c>
      <c r="X193" t="s">
        <v>2290</v>
      </c>
      <c r="Y193" t="s">
        <v>2290</v>
      </c>
      <c r="Z193" t="s">
        <v>2290</v>
      </c>
      <c r="AN193">
        <v>0</v>
      </c>
      <c r="AO193">
        <v>0</v>
      </c>
      <c r="BD193" s="130">
        <v>45198.191782407404</v>
      </c>
      <c r="BE193">
        <v>0</v>
      </c>
    </row>
    <row r="194" spans="1:57" x14ac:dyDescent="0.3">
      <c r="A194" s="126">
        <v>551137957075</v>
      </c>
      <c r="B194">
        <v>11407</v>
      </c>
      <c r="C194" s="129" t="s">
        <v>1052</v>
      </c>
      <c r="D194" s="129"/>
      <c r="E194" s="129" t="s">
        <v>2497</v>
      </c>
      <c r="F194" s="129" t="s">
        <v>293</v>
      </c>
      <c r="G194" s="126">
        <v>551137957075</v>
      </c>
      <c r="H194" s="126">
        <v>551137957075</v>
      </c>
      <c r="I194" t="s">
        <v>1052</v>
      </c>
      <c r="J194" t="s">
        <v>2288</v>
      </c>
      <c r="M194" t="s">
        <v>2294</v>
      </c>
      <c r="N194" t="s">
        <v>2289</v>
      </c>
      <c r="P194" s="130">
        <v>45197.91202546296</v>
      </c>
      <c r="Q194">
        <v>0</v>
      </c>
      <c r="S194" t="s">
        <v>2295</v>
      </c>
      <c r="V194">
        <v>0</v>
      </c>
      <c r="W194" t="s">
        <v>2290</v>
      </c>
      <c r="X194" t="s">
        <v>2290</v>
      </c>
      <c r="Y194" t="s">
        <v>2290</v>
      </c>
      <c r="Z194" t="s">
        <v>2290</v>
      </c>
      <c r="AN194">
        <v>0</v>
      </c>
      <c r="AO194">
        <v>0</v>
      </c>
      <c r="BD194" s="130">
        <v>45198.191782407404</v>
      </c>
      <c r="BE194">
        <v>0</v>
      </c>
    </row>
    <row r="195" spans="1:57" x14ac:dyDescent="0.3">
      <c r="A195" s="126">
        <v>551137959034</v>
      </c>
      <c r="B195">
        <v>11408</v>
      </c>
      <c r="C195" s="129" t="s">
        <v>994</v>
      </c>
      <c r="D195" s="129"/>
      <c r="E195" s="129" t="s">
        <v>2498</v>
      </c>
      <c r="F195" s="129" t="s">
        <v>293</v>
      </c>
      <c r="G195" s="126">
        <v>551137959034</v>
      </c>
      <c r="H195" s="126">
        <v>551137959034</v>
      </c>
      <c r="I195" t="s">
        <v>994</v>
      </c>
      <c r="J195" t="s">
        <v>2288</v>
      </c>
      <c r="M195" t="s">
        <v>2294</v>
      </c>
      <c r="N195" t="s">
        <v>2289</v>
      </c>
      <c r="P195" s="130">
        <v>45197.773194444446</v>
      </c>
      <c r="Q195">
        <v>0</v>
      </c>
      <c r="S195" t="s">
        <v>2299</v>
      </c>
      <c r="V195">
        <v>0</v>
      </c>
      <c r="W195" t="s">
        <v>2290</v>
      </c>
      <c r="X195" t="s">
        <v>2290</v>
      </c>
      <c r="Y195" t="s">
        <v>2290</v>
      </c>
      <c r="Z195" t="s">
        <v>2290</v>
      </c>
      <c r="AN195">
        <v>0</v>
      </c>
      <c r="AO195">
        <v>0</v>
      </c>
      <c r="BD195" s="130">
        <v>45198.191782407404</v>
      </c>
      <c r="BE195">
        <v>0</v>
      </c>
    </row>
    <row r="196" spans="1:57" x14ac:dyDescent="0.3">
      <c r="A196" s="126">
        <v>551137959148</v>
      </c>
      <c r="B196">
        <v>11409</v>
      </c>
      <c r="C196" s="129" t="s">
        <v>995</v>
      </c>
      <c r="D196" s="129"/>
      <c r="E196" s="129" t="s">
        <v>2499</v>
      </c>
      <c r="F196" s="129" t="s">
        <v>295</v>
      </c>
      <c r="G196" s="126">
        <v>551137959148</v>
      </c>
      <c r="H196" s="126">
        <v>551137959148</v>
      </c>
      <c r="I196" t="s">
        <v>995</v>
      </c>
      <c r="J196" t="s">
        <v>2288</v>
      </c>
      <c r="M196" t="s">
        <v>2294</v>
      </c>
      <c r="N196" t="s">
        <v>2289</v>
      </c>
      <c r="P196" s="130">
        <v>45197.882638888892</v>
      </c>
      <c r="Q196">
        <v>0</v>
      </c>
      <c r="S196" t="s">
        <v>2329</v>
      </c>
      <c r="V196">
        <v>0</v>
      </c>
      <c r="W196" t="s">
        <v>2290</v>
      </c>
      <c r="X196" t="s">
        <v>2290</v>
      </c>
      <c r="Y196" t="s">
        <v>2290</v>
      </c>
      <c r="Z196" t="s">
        <v>2290</v>
      </c>
      <c r="AN196">
        <v>0</v>
      </c>
      <c r="AO196">
        <v>2</v>
      </c>
      <c r="BD196" s="130">
        <v>45198.191782407404</v>
      </c>
      <c r="BE196">
        <v>0</v>
      </c>
    </row>
    <row r="197" spans="1:57" x14ac:dyDescent="0.3">
      <c r="A197" s="126">
        <v>551137957049</v>
      </c>
      <c r="B197">
        <v>11410</v>
      </c>
      <c r="C197" s="129" t="s">
        <v>1509</v>
      </c>
      <c r="D197" s="129"/>
      <c r="E197" s="129" t="s">
        <v>2500</v>
      </c>
      <c r="F197" s="129" t="s">
        <v>293</v>
      </c>
      <c r="G197" s="126">
        <v>551137957049</v>
      </c>
      <c r="H197" s="126">
        <v>551137957049</v>
      </c>
      <c r="I197" t="s">
        <v>1509</v>
      </c>
      <c r="J197" t="s">
        <v>2288</v>
      </c>
      <c r="M197" t="s">
        <v>2294</v>
      </c>
      <c r="N197" t="s">
        <v>2289</v>
      </c>
      <c r="P197" s="130">
        <v>45198.112268518518</v>
      </c>
      <c r="Q197">
        <v>0</v>
      </c>
      <c r="S197" t="s">
        <v>2299</v>
      </c>
      <c r="V197">
        <v>0</v>
      </c>
      <c r="W197" t="s">
        <v>2290</v>
      </c>
      <c r="X197" t="s">
        <v>2290</v>
      </c>
      <c r="Y197" t="s">
        <v>2290</v>
      </c>
      <c r="Z197" t="s">
        <v>2290</v>
      </c>
      <c r="AN197">
        <v>0</v>
      </c>
      <c r="AO197">
        <v>0</v>
      </c>
      <c r="BD197" s="130">
        <v>45198.191782407404</v>
      </c>
      <c r="BE197">
        <v>0</v>
      </c>
    </row>
    <row r="198" spans="1:57" x14ac:dyDescent="0.3">
      <c r="A198" s="126">
        <v>551137959391</v>
      </c>
      <c r="B198">
        <v>11411</v>
      </c>
      <c r="C198" s="129" t="s">
        <v>2103</v>
      </c>
      <c r="D198" s="129"/>
      <c r="E198" s="129" t="s">
        <v>2597</v>
      </c>
      <c r="F198" s="129" t="s">
        <v>293</v>
      </c>
      <c r="G198" s="126">
        <v>551137959391</v>
      </c>
      <c r="H198" s="126">
        <v>551137959391</v>
      </c>
      <c r="I198" t="s">
        <v>2103</v>
      </c>
      <c r="J198" t="s">
        <v>2288</v>
      </c>
      <c r="M198" t="s">
        <v>2294</v>
      </c>
      <c r="N198" t="s">
        <v>2289</v>
      </c>
      <c r="P198" s="130">
        <v>45198.216134259259</v>
      </c>
      <c r="Q198">
        <v>0</v>
      </c>
      <c r="S198" t="s">
        <v>2307</v>
      </c>
      <c r="V198">
        <v>0</v>
      </c>
      <c r="W198" t="s">
        <v>2290</v>
      </c>
      <c r="X198" t="s">
        <v>2290</v>
      </c>
      <c r="Y198" t="s">
        <v>2290</v>
      </c>
      <c r="Z198" t="s">
        <v>2290</v>
      </c>
      <c r="AN198">
        <v>0</v>
      </c>
      <c r="AO198">
        <v>0</v>
      </c>
      <c r="BD198" s="130">
        <v>45198.191782407404</v>
      </c>
      <c r="BE198">
        <v>0</v>
      </c>
    </row>
    <row r="199" spans="1:57" x14ac:dyDescent="0.3">
      <c r="A199" s="126">
        <v>551137957003</v>
      </c>
      <c r="B199">
        <v>11412</v>
      </c>
      <c r="C199" s="129" t="s">
        <v>1415</v>
      </c>
      <c r="D199" s="129"/>
      <c r="E199" s="129" t="s">
        <v>2503</v>
      </c>
      <c r="F199" s="129" t="s">
        <v>295</v>
      </c>
      <c r="G199" s="126">
        <v>551137957003</v>
      </c>
      <c r="H199" s="126">
        <v>551137957003</v>
      </c>
      <c r="I199" t="s">
        <v>1415</v>
      </c>
      <c r="J199" t="s">
        <v>2288</v>
      </c>
      <c r="M199" t="s">
        <v>2294</v>
      </c>
      <c r="N199" t="s">
        <v>2289</v>
      </c>
      <c r="P199" s="130">
        <v>45197.779988425929</v>
      </c>
      <c r="Q199">
        <v>0</v>
      </c>
      <c r="S199" t="s">
        <v>2329</v>
      </c>
      <c r="V199">
        <v>0</v>
      </c>
      <c r="W199" t="s">
        <v>2290</v>
      </c>
      <c r="X199" t="s">
        <v>2290</v>
      </c>
      <c r="Y199" t="s">
        <v>2290</v>
      </c>
      <c r="Z199" t="s">
        <v>2290</v>
      </c>
      <c r="AN199">
        <v>0</v>
      </c>
      <c r="AO199">
        <v>2</v>
      </c>
      <c r="BD199" s="130">
        <v>45198.191782407404</v>
      </c>
      <c r="BE199">
        <v>0</v>
      </c>
    </row>
    <row r="200" spans="1:57" x14ac:dyDescent="0.3">
      <c r="A200" s="126">
        <v>551137959383</v>
      </c>
      <c r="B200">
        <v>11413</v>
      </c>
      <c r="C200" s="129" t="s">
        <v>1002</v>
      </c>
      <c r="D200" s="129"/>
      <c r="E200" s="129" t="s">
        <v>2509</v>
      </c>
      <c r="F200" s="129" t="s">
        <v>293</v>
      </c>
      <c r="G200" s="126">
        <v>551137959383</v>
      </c>
      <c r="H200" s="126">
        <v>551137959383</v>
      </c>
      <c r="I200" t="s">
        <v>1002</v>
      </c>
      <c r="J200" t="s">
        <v>2288</v>
      </c>
      <c r="M200" t="s">
        <v>2294</v>
      </c>
      <c r="N200" t="s">
        <v>2289</v>
      </c>
      <c r="P200" s="130">
        <v>45198.222349537034</v>
      </c>
      <c r="Q200">
        <v>0</v>
      </c>
      <c r="S200" t="s">
        <v>2297</v>
      </c>
      <c r="V200">
        <v>0</v>
      </c>
      <c r="W200" t="s">
        <v>2290</v>
      </c>
      <c r="X200" t="s">
        <v>2290</v>
      </c>
      <c r="Y200" t="s">
        <v>2290</v>
      </c>
      <c r="Z200" t="s">
        <v>2290</v>
      </c>
      <c r="AN200">
        <v>0</v>
      </c>
      <c r="AO200">
        <v>0</v>
      </c>
      <c r="BD200" s="130">
        <v>45198.191782407404</v>
      </c>
      <c r="BE200">
        <v>0</v>
      </c>
    </row>
    <row r="201" spans="1:57" x14ac:dyDescent="0.3">
      <c r="A201" s="126">
        <v>551137959135</v>
      </c>
      <c r="B201">
        <v>11414</v>
      </c>
      <c r="C201" s="129" t="s">
        <v>1004</v>
      </c>
      <c r="D201" s="129"/>
      <c r="E201" s="129" t="s">
        <v>2510</v>
      </c>
      <c r="F201" s="129" t="s">
        <v>295</v>
      </c>
      <c r="G201" s="126">
        <v>551137959135</v>
      </c>
      <c r="H201" s="126">
        <v>551137959135</v>
      </c>
      <c r="I201" t="s">
        <v>1004</v>
      </c>
      <c r="J201" t="s">
        <v>2288</v>
      </c>
      <c r="M201" t="s">
        <v>2294</v>
      </c>
      <c r="N201" t="s">
        <v>2289</v>
      </c>
      <c r="P201" s="130">
        <v>45197.940833333334</v>
      </c>
      <c r="Q201">
        <v>0</v>
      </c>
      <c r="S201" t="s">
        <v>2312</v>
      </c>
      <c r="V201">
        <v>0</v>
      </c>
      <c r="W201" t="s">
        <v>2290</v>
      </c>
      <c r="X201" t="s">
        <v>2290</v>
      </c>
      <c r="Y201" t="s">
        <v>2290</v>
      </c>
      <c r="Z201" t="s">
        <v>2290</v>
      </c>
      <c r="AN201">
        <v>0</v>
      </c>
      <c r="AO201">
        <v>2</v>
      </c>
      <c r="BD201" s="130">
        <v>45198.191782407404</v>
      </c>
      <c r="BE201">
        <v>0</v>
      </c>
    </row>
    <row r="202" spans="1:57" x14ac:dyDescent="0.3">
      <c r="A202" s="126">
        <v>551137959077</v>
      </c>
      <c r="B202">
        <v>11415</v>
      </c>
      <c r="C202" s="129" t="s">
        <v>1006</v>
      </c>
      <c r="D202" s="129"/>
      <c r="E202" s="129" t="s">
        <v>2511</v>
      </c>
      <c r="F202" s="129" t="s">
        <v>293</v>
      </c>
      <c r="G202" s="126">
        <v>551137959077</v>
      </c>
      <c r="H202" s="126">
        <v>551137959077</v>
      </c>
      <c r="I202" t="s">
        <v>1006</v>
      </c>
      <c r="J202" t="s">
        <v>2288</v>
      </c>
      <c r="M202" t="s">
        <v>2294</v>
      </c>
      <c r="N202" t="s">
        <v>2289</v>
      </c>
      <c r="P202" s="130">
        <v>45079.064108796294</v>
      </c>
      <c r="Q202">
        <v>0</v>
      </c>
      <c r="S202" t="s">
        <v>2319</v>
      </c>
      <c r="V202">
        <v>0</v>
      </c>
      <c r="W202" t="s">
        <v>2290</v>
      </c>
      <c r="X202" t="s">
        <v>2290</v>
      </c>
      <c r="Y202" t="s">
        <v>2290</v>
      </c>
      <c r="Z202" t="s">
        <v>2290</v>
      </c>
      <c r="AN202">
        <v>0</v>
      </c>
      <c r="AO202">
        <v>0</v>
      </c>
      <c r="BD202" s="130">
        <v>45149.691712962966</v>
      </c>
      <c r="BE202">
        <v>1164</v>
      </c>
    </row>
    <row r="203" spans="1:57" x14ac:dyDescent="0.3">
      <c r="A203" s="126">
        <v>551137959109</v>
      </c>
      <c r="B203">
        <v>11416</v>
      </c>
      <c r="C203" s="129" t="s">
        <v>1008</v>
      </c>
      <c r="D203" s="129"/>
      <c r="E203" s="129" t="s">
        <v>2514</v>
      </c>
      <c r="F203" s="129" t="s">
        <v>293</v>
      </c>
      <c r="G203" s="126">
        <v>551137959109</v>
      </c>
      <c r="H203" s="126">
        <v>551137959109</v>
      </c>
      <c r="I203" t="s">
        <v>1008</v>
      </c>
      <c r="J203" t="s">
        <v>2288</v>
      </c>
      <c r="M203" t="s">
        <v>2294</v>
      </c>
      <c r="N203" t="s">
        <v>2289</v>
      </c>
      <c r="P203" s="130">
        <v>45197.736215277779</v>
      </c>
      <c r="Q203">
        <v>0</v>
      </c>
      <c r="S203" t="s">
        <v>2319</v>
      </c>
      <c r="V203">
        <v>0</v>
      </c>
      <c r="W203" t="s">
        <v>2290</v>
      </c>
      <c r="X203" t="s">
        <v>2290</v>
      </c>
      <c r="Y203" t="s">
        <v>2290</v>
      </c>
      <c r="Z203" t="s">
        <v>2290</v>
      </c>
      <c r="AN203">
        <v>0</v>
      </c>
      <c r="AO203">
        <v>0</v>
      </c>
      <c r="BD203" s="130">
        <v>45198.191782407404</v>
      </c>
      <c r="BE203">
        <v>0</v>
      </c>
    </row>
    <row r="204" spans="1:57" x14ac:dyDescent="0.3">
      <c r="A204" s="126">
        <v>551137957055</v>
      </c>
      <c r="B204">
        <v>11417</v>
      </c>
      <c r="C204" s="129" t="s">
        <v>1520</v>
      </c>
      <c r="D204" s="129"/>
      <c r="E204" s="129" t="s">
        <v>2515</v>
      </c>
      <c r="F204" s="129" t="s">
        <v>293</v>
      </c>
      <c r="G204" s="126">
        <v>551137957055</v>
      </c>
      <c r="H204" s="126">
        <v>551137957055</v>
      </c>
      <c r="I204" t="s">
        <v>1520</v>
      </c>
      <c r="J204" t="s">
        <v>2288</v>
      </c>
      <c r="M204" t="s">
        <v>2294</v>
      </c>
      <c r="N204" t="s">
        <v>2289</v>
      </c>
      <c r="P204" s="130">
        <v>45197.741481481484</v>
      </c>
      <c r="Q204">
        <v>0</v>
      </c>
      <c r="S204" t="s">
        <v>2319</v>
      </c>
      <c r="V204">
        <v>0</v>
      </c>
      <c r="W204" t="s">
        <v>2290</v>
      </c>
      <c r="X204" t="s">
        <v>2290</v>
      </c>
      <c r="Y204" t="s">
        <v>2290</v>
      </c>
      <c r="Z204" t="s">
        <v>2290</v>
      </c>
      <c r="AN204">
        <v>0</v>
      </c>
      <c r="AO204">
        <v>0</v>
      </c>
      <c r="BD204" s="130">
        <v>45198.191782407404</v>
      </c>
      <c r="BE204">
        <v>0</v>
      </c>
    </row>
    <row r="205" spans="1:57" x14ac:dyDescent="0.3">
      <c r="A205" s="126">
        <v>551137957048</v>
      </c>
      <c r="B205">
        <v>11418</v>
      </c>
      <c r="C205" s="129" t="s">
        <v>1010</v>
      </c>
      <c r="D205" s="129"/>
      <c r="E205" s="129" t="s">
        <v>2517</v>
      </c>
      <c r="F205" s="129" t="s">
        <v>295</v>
      </c>
      <c r="G205" s="126">
        <v>551137957048</v>
      </c>
      <c r="H205" s="126">
        <v>551137957048</v>
      </c>
      <c r="I205" t="s">
        <v>1010</v>
      </c>
      <c r="J205" t="s">
        <v>2288</v>
      </c>
      <c r="M205" t="s">
        <v>2294</v>
      </c>
      <c r="N205" t="s">
        <v>2289</v>
      </c>
      <c r="P205" s="130">
        <v>45044.548182870371</v>
      </c>
      <c r="Q205">
        <v>0</v>
      </c>
      <c r="S205" t="s">
        <v>2312</v>
      </c>
      <c r="V205">
        <v>0</v>
      </c>
      <c r="W205" t="s">
        <v>2290</v>
      </c>
      <c r="X205" t="s">
        <v>2290</v>
      </c>
      <c r="Y205" t="s">
        <v>2290</v>
      </c>
      <c r="Z205" t="s">
        <v>2290</v>
      </c>
      <c r="AN205">
        <v>0</v>
      </c>
      <c r="AO205">
        <v>2</v>
      </c>
      <c r="BD205" s="130">
        <v>45198.191782407404</v>
      </c>
      <c r="BE205">
        <v>0</v>
      </c>
    </row>
    <row r="206" spans="1:57" x14ac:dyDescent="0.3">
      <c r="A206" s="126">
        <v>551137959018</v>
      </c>
      <c r="B206">
        <v>11419</v>
      </c>
      <c r="C206" s="129" t="s">
        <v>1661</v>
      </c>
      <c r="D206" s="129"/>
      <c r="E206" s="129" t="s">
        <v>2520</v>
      </c>
      <c r="F206" s="129" t="s">
        <v>293</v>
      </c>
      <c r="G206" s="126">
        <v>551137959018</v>
      </c>
      <c r="H206" s="126">
        <v>551137959018</v>
      </c>
      <c r="I206" t="s">
        <v>1661</v>
      </c>
      <c r="J206" t="s">
        <v>2288</v>
      </c>
      <c r="M206" t="s">
        <v>2294</v>
      </c>
      <c r="N206" t="s">
        <v>2289</v>
      </c>
      <c r="P206" s="130">
        <v>45198.056631944448</v>
      </c>
      <c r="Q206">
        <v>0</v>
      </c>
      <c r="S206" t="s">
        <v>2307</v>
      </c>
      <c r="V206">
        <v>0</v>
      </c>
      <c r="W206" t="s">
        <v>2290</v>
      </c>
      <c r="X206" t="s">
        <v>2290</v>
      </c>
      <c r="Y206" t="s">
        <v>2290</v>
      </c>
      <c r="Z206" t="s">
        <v>2290</v>
      </c>
      <c r="AN206">
        <v>0</v>
      </c>
      <c r="AO206">
        <v>0</v>
      </c>
      <c r="BD206" s="130">
        <v>45198.191782407404</v>
      </c>
      <c r="BE206">
        <v>0</v>
      </c>
    </row>
    <row r="207" spans="1:57" x14ac:dyDescent="0.3">
      <c r="A207" s="126">
        <v>551137959385</v>
      </c>
      <c r="B207">
        <v>11420</v>
      </c>
      <c r="C207" s="129" t="s">
        <v>1016</v>
      </c>
      <c r="D207" s="129"/>
      <c r="E207" s="129" t="s">
        <v>2521</v>
      </c>
      <c r="F207" s="129" t="s">
        <v>293</v>
      </c>
      <c r="G207" s="126">
        <v>551137959385</v>
      </c>
      <c r="H207" s="126">
        <v>551137959385</v>
      </c>
      <c r="I207" t="s">
        <v>1016</v>
      </c>
      <c r="J207" t="s">
        <v>2288</v>
      </c>
      <c r="M207" t="s">
        <v>2294</v>
      </c>
      <c r="N207" t="s">
        <v>2289</v>
      </c>
      <c r="P207" s="130">
        <v>45187.812303240738</v>
      </c>
      <c r="Q207">
        <v>0</v>
      </c>
      <c r="S207" t="s">
        <v>2297</v>
      </c>
      <c r="V207">
        <v>0</v>
      </c>
      <c r="W207" t="s">
        <v>2290</v>
      </c>
      <c r="X207" t="s">
        <v>2290</v>
      </c>
      <c r="Y207" t="s">
        <v>2290</v>
      </c>
      <c r="Z207" t="s">
        <v>2290</v>
      </c>
      <c r="AN207">
        <v>0</v>
      </c>
      <c r="AO207">
        <v>0</v>
      </c>
      <c r="BD207" s="130">
        <v>45198.191782407404</v>
      </c>
      <c r="BE207">
        <v>0</v>
      </c>
    </row>
    <row r="208" spans="1:57" x14ac:dyDescent="0.3">
      <c r="A208" s="126">
        <v>551137959354</v>
      </c>
      <c r="B208">
        <v>11421</v>
      </c>
      <c r="C208" s="129" t="s">
        <v>2059</v>
      </c>
      <c r="D208" s="129"/>
      <c r="E208" s="129" t="s">
        <v>2523</v>
      </c>
      <c r="F208" s="129" t="s">
        <v>293</v>
      </c>
      <c r="G208" s="126">
        <v>551137959354</v>
      </c>
      <c r="H208" s="126">
        <v>551137959354</v>
      </c>
      <c r="I208" t="s">
        <v>2059</v>
      </c>
      <c r="J208" t="s">
        <v>2288</v>
      </c>
      <c r="M208" t="s">
        <v>2294</v>
      </c>
      <c r="N208" t="s">
        <v>2289</v>
      </c>
      <c r="P208" s="130">
        <v>45197.946469907409</v>
      </c>
      <c r="Q208">
        <v>0</v>
      </c>
      <c r="S208" t="s">
        <v>2307</v>
      </c>
      <c r="V208">
        <v>0</v>
      </c>
      <c r="W208" t="s">
        <v>2290</v>
      </c>
      <c r="X208" t="s">
        <v>2290</v>
      </c>
      <c r="Y208" t="s">
        <v>2290</v>
      </c>
      <c r="Z208" t="s">
        <v>2290</v>
      </c>
      <c r="AN208">
        <v>0</v>
      </c>
      <c r="AO208">
        <v>0</v>
      </c>
      <c r="BD208" s="130">
        <v>45198.191782407404</v>
      </c>
      <c r="BE208">
        <v>0</v>
      </c>
    </row>
    <row r="209" spans="1:57" x14ac:dyDescent="0.3">
      <c r="A209" s="126">
        <v>551137959032</v>
      </c>
      <c r="B209">
        <v>11422</v>
      </c>
      <c r="C209" s="129" t="s">
        <v>1695</v>
      </c>
      <c r="D209" s="129"/>
      <c r="E209" s="129" t="s">
        <v>2524</v>
      </c>
      <c r="F209" s="129" t="s">
        <v>293</v>
      </c>
      <c r="G209" s="126">
        <v>551137959032</v>
      </c>
      <c r="H209" s="126">
        <v>551137959032</v>
      </c>
      <c r="I209" t="s">
        <v>1695</v>
      </c>
      <c r="J209" t="s">
        <v>2288</v>
      </c>
      <c r="M209" t="s">
        <v>2294</v>
      </c>
      <c r="N209" t="s">
        <v>2289</v>
      </c>
      <c r="P209" s="130">
        <v>45198.008136574077</v>
      </c>
      <c r="Q209">
        <v>0</v>
      </c>
      <c r="S209" t="s">
        <v>2319</v>
      </c>
      <c r="V209">
        <v>0</v>
      </c>
      <c r="W209" t="s">
        <v>2290</v>
      </c>
      <c r="X209" t="s">
        <v>2290</v>
      </c>
      <c r="Y209" t="s">
        <v>2290</v>
      </c>
      <c r="Z209" t="s">
        <v>2290</v>
      </c>
      <c r="AN209">
        <v>0</v>
      </c>
      <c r="AO209">
        <v>0</v>
      </c>
      <c r="BD209" s="130">
        <v>45198.191782407404</v>
      </c>
      <c r="BE209">
        <v>0</v>
      </c>
    </row>
    <row r="210" spans="1:57" x14ac:dyDescent="0.3">
      <c r="A210" s="126">
        <v>551137959426</v>
      </c>
      <c r="B210">
        <v>11423</v>
      </c>
      <c r="C210" s="129" t="s">
        <v>2140</v>
      </c>
      <c r="D210" s="129"/>
      <c r="E210" s="129" t="s">
        <v>2525</v>
      </c>
      <c r="F210" s="129" t="s">
        <v>293</v>
      </c>
      <c r="G210" s="126">
        <v>551137959426</v>
      </c>
      <c r="H210" s="126">
        <v>551137959426</v>
      </c>
      <c r="I210" t="s">
        <v>2140</v>
      </c>
      <c r="J210" t="s">
        <v>2288</v>
      </c>
      <c r="M210" t="s">
        <v>2294</v>
      </c>
      <c r="N210" t="s">
        <v>2289</v>
      </c>
      <c r="P210" s="130">
        <v>45198.001909722225</v>
      </c>
      <c r="Q210">
        <v>0</v>
      </c>
      <c r="S210" t="s">
        <v>2319</v>
      </c>
      <c r="V210">
        <v>0</v>
      </c>
      <c r="W210" t="s">
        <v>2290</v>
      </c>
      <c r="X210" t="s">
        <v>2290</v>
      </c>
      <c r="Y210" t="s">
        <v>2290</v>
      </c>
      <c r="Z210" t="s">
        <v>2290</v>
      </c>
      <c r="AN210">
        <v>0</v>
      </c>
      <c r="AO210">
        <v>0</v>
      </c>
      <c r="BD210" s="130">
        <v>45198.191782407404</v>
      </c>
      <c r="BE210">
        <v>0</v>
      </c>
    </row>
    <row r="211" spans="1:57" x14ac:dyDescent="0.3">
      <c r="A211" s="126">
        <v>551137959390</v>
      </c>
      <c r="B211">
        <v>11424</v>
      </c>
      <c r="C211" s="129" t="s">
        <v>1018</v>
      </c>
      <c r="D211" s="129"/>
      <c r="E211" s="129" t="s">
        <v>2526</v>
      </c>
      <c r="F211" s="129" t="s">
        <v>293</v>
      </c>
      <c r="G211" s="126">
        <v>551137959390</v>
      </c>
      <c r="H211" s="126">
        <v>551137959390</v>
      </c>
      <c r="I211" t="s">
        <v>1018</v>
      </c>
      <c r="J211" t="s">
        <v>2288</v>
      </c>
      <c r="M211" t="s">
        <v>2294</v>
      </c>
      <c r="N211" t="s">
        <v>2289</v>
      </c>
      <c r="P211" s="130">
        <v>45198.195023148146</v>
      </c>
      <c r="Q211">
        <v>0</v>
      </c>
      <c r="S211" t="s">
        <v>2295</v>
      </c>
      <c r="V211">
        <v>0</v>
      </c>
      <c r="W211" t="s">
        <v>2290</v>
      </c>
      <c r="X211" t="s">
        <v>2290</v>
      </c>
      <c r="Y211" t="s">
        <v>2290</v>
      </c>
      <c r="Z211" t="s">
        <v>2290</v>
      </c>
      <c r="AN211">
        <v>0</v>
      </c>
      <c r="AO211">
        <v>0</v>
      </c>
      <c r="BD211" s="130">
        <v>45198.191782407404</v>
      </c>
      <c r="BE211">
        <v>0</v>
      </c>
    </row>
    <row r="212" spans="1:57" x14ac:dyDescent="0.3">
      <c r="A212" s="126">
        <v>551137957001</v>
      </c>
      <c r="B212">
        <v>11425</v>
      </c>
      <c r="C212" s="129" t="s">
        <v>1020</v>
      </c>
      <c r="D212" s="129"/>
      <c r="E212" s="129" t="s">
        <v>2527</v>
      </c>
      <c r="F212" s="129" t="s">
        <v>295</v>
      </c>
      <c r="G212" s="126">
        <v>551137957001</v>
      </c>
      <c r="H212" s="126">
        <v>551137957001</v>
      </c>
      <c r="I212" t="s">
        <v>1020</v>
      </c>
      <c r="J212" t="s">
        <v>2288</v>
      </c>
      <c r="M212" t="s">
        <v>2294</v>
      </c>
      <c r="N212" t="s">
        <v>2289</v>
      </c>
      <c r="P212" s="130">
        <v>45198.199618055558</v>
      </c>
      <c r="Q212">
        <v>0</v>
      </c>
      <c r="S212" t="s">
        <v>2310</v>
      </c>
      <c r="V212">
        <v>0</v>
      </c>
      <c r="W212" t="s">
        <v>2290</v>
      </c>
      <c r="X212" t="s">
        <v>2290</v>
      </c>
      <c r="Y212" t="s">
        <v>2290</v>
      </c>
      <c r="Z212" t="s">
        <v>2290</v>
      </c>
      <c r="AN212">
        <v>0</v>
      </c>
      <c r="AO212">
        <v>2</v>
      </c>
      <c r="BD212" s="130">
        <v>45198.191782407404</v>
      </c>
      <c r="BE212">
        <v>0</v>
      </c>
    </row>
    <row r="213" spans="1:57" x14ac:dyDescent="0.3">
      <c r="A213" s="126">
        <v>551137959328</v>
      </c>
      <c r="B213">
        <v>11426</v>
      </c>
      <c r="C213" s="129" t="s">
        <v>1021</v>
      </c>
      <c r="D213" s="129"/>
      <c r="E213" s="129" t="s">
        <v>2528</v>
      </c>
      <c r="F213" s="129" t="s">
        <v>293</v>
      </c>
      <c r="G213" s="126">
        <v>551137959328</v>
      </c>
      <c r="H213" s="126">
        <v>551137959328</v>
      </c>
      <c r="I213" t="s">
        <v>1021</v>
      </c>
      <c r="J213" t="s">
        <v>2288</v>
      </c>
      <c r="M213" t="s">
        <v>2294</v>
      </c>
      <c r="N213" t="s">
        <v>2289</v>
      </c>
      <c r="P213" s="130">
        <v>45197.87400462963</v>
      </c>
      <c r="Q213">
        <v>0</v>
      </c>
      <c r="S213" t="s">
        <v>2307</v>
      </c>
      <c r="V213">
        <v>0</v>
      </c>
      <c r="W213" t="s">
        <v>2290</v>
      </c>
      <c r="X213" t="s">
        <v>2290</v>
      </c>
      <c r="Y213" t="s">
        <v>2290</v>
      </c>
      <c r="Z213" t="s">
        <v>2290</v>
      </c>
      <c r="AN213">
        <v>0</v>
      </c>
      <c r="AO213">
        <v>0</v>
      </c>
      <c r="BD213" s="130">
        <v>45198.191782407404</v>
      </c>
      <c r="BE213">
        <v>0</v>
      </c>
    </row>
    <row r="214" spans="1:57" x14ac:dyDescent="0.3">
      <c r="A214" s="126">
        <v>551137957023</v>
      </c>
      <c r="B214">
        <v>11427</v>
      </c>
      <c r="C214" s="129" t="s">
        <v>1025</v>
      </c>
      <c r="D214" s="129"/>
      <c r="E214" s="129" t="s">
        <v>2530</v>
      </c>
      <c r="F214" s="129" t="s">
        <v>295</v>
      </c>
      <c r="G214" s="126">
        <v>551137957023</v>
      </c>
      <c r="H214" s="126">
        <v>551137957023</v>
      </c>
      <c r="I214" t="s">
        <v>1025</v>
      </c>
      <c r="J214" t="s">
        <v>2288</v>
      </c>
      <c r="M214" t="s">
        <v>2294</v>
      </c>
      <c r="N214" t="s">
        <v>2289</v>
      </c>
      <c r="P214" s="130">
        <v>45187.839895833335</v>
      </c>
      <c r="Q214">
        <v>0</v>
      </c>
      <c r="S214" t="s">
        <v>2344</v>
      </c>
      <c r="V214">
        <v>0</v>
      </c>
      <c r="W214" t="s">
        <v>2290</v>
      </c>
      <c r="X214" t="s">
        <v>2290</v>
      </c>
      <c r="Y214" t="s">
        <v>2290</v>
      </c>
      <c r="Z214" t="s">
        <v>2323</v>
      </c>
      <c r="AN214">
        <v>0</v>
      </c>
      <c r="AO214">
        <v>2</v>
      </c>
      <c r="BD214" s="130">
        <v>45198.191782407404</v>
      </c>
      <c r="BE214">
        <v>0</v>
      </c>
    </row>
    <row r="215" spans="1:57" x14ac:dyDescent="0.3">
      <c r="A215" s="126">
        <v>551137957514</v>
      </c>
      <c r="B215">
        <v>11428</v>
      </c>
      <c r="C215" s="129" t="s">
        <v>1027</v>
      </c>
      <c r="D215" s="129"/>
      <c r="E215" s="129" t="s">
        <v>2531</v>
      </c>
      <c r="F215" s="129" t="s">
        <v>293</v>
      </c>
      <c r="G215" s="126">
        <v>551137957514</v>
      </c>
      <c r="H215" s="126">
        <v>551137957514</v>
      </c>
      <c r="I215" t="s">
        <v>1027</v>
      </c>
      <c r="J215" t="s">
        <v>2288</v>
      </c>
      <c r="M215" t="s">
        <v>2294</v>
      </c>
      <c r="N215" t="s">
        <v>2289</v>
      </c>
      <c r="P215" s="130">
        <v>45198.213425925926</v>
      </c>
      <c r="Q215">
        <v>0</v>
      </c>
      <c r="S215" t="s">
        <v>2307</v>
      </c>
      <c r="V215">
        <v>0</v>
      </c>
      <c r="W215" t="s">
        <v>2290</v>
      </c>
      <c r="X215" t="s">
        <v>2290</v>
      </c>
      <c r="Y215" t="s">
        <v>2290</v>
      </c>
      <c r="Z215" t="s">
        <v>2290</v>
      </c>
      <c r="AN215">
        <v>0</v>
      </c>
      <c r="AO215">
        <v>0</v>
      </c>
      <c r="BD215" s="130">
        <v>45198.191782407404</v>
      </c>
      <c r="BE215">
        <v>0</v>
      </c>
    </row>
    <row r="216" spans="1:57" x14ac:dyDescent="0.3">
      <c r="A216" s="126">
        <v>551137959284</v>
      </c>
      <c r="B216">
        <v>11429</v>
      </c>
      <c r="C216" s="129" t="s">
        <v>1995</v>
      </c>
      <c r="D216" s="129"/>
      <c r="E216" s="129" t="s">
        <v>2532</v>
      </c>
      <c r="F216" s="129" t="s">
        <v>293</v>
      </c>
      <c r="G216" s="126">
        <v>551137959284</v>
      </c>
      <c r="H216" s="126">
        <v>551137959284</v>
      </c>
      <c r="I216" t="s">
        <v>1995</v>
      </c>
      <c r="J216" t="s">
        <v>2288</v>
      </c>
      <c r="M216" t="s">
        <v>2294</v>
      </c>
      <c r="N216" t="s">
        <v>2289</v>
      </c>
      <c r="P216" s="130">
        <v>45197.731053240743</v>
      </c>
      <c r="Q216">
        <v>0</v>
      </c>
      <c r="S216" t="s">
        <v>2295</v>
      </c>
      <c r="V216">
        <v>0</v>
      </c>
      <c r="W216" t="s">
        <v>2290</v>
      </c>
      <c r="X216" t="s">
        <v>2290</v>
      </c>
      <c r="Y216" t="s">
        <v>2290</v>
      </c>
      <c r="Z216" t="s">
        <v>2290</v>
      </c>
      <c r="AN216">
        <v>0</v>
      </c>
      <c r="AO216">
        <v>0</v>
      </c>
      <c r="BD216" s="130">
        <v>45198.191782407404</v>
      </c>
      <c r="BE216">
        <v>0</v>
      </c>
    </row>
    <row r="217" spans="1:57" x14ac:dyDescent="0.3">
      <c r="A217" s="126">
        <v>551137959516</v>
      </c>
      <c r="B217">
        <v>11430</v>
      </c>
      <c r="C217" s="129" t="s">
        <v>1029</v>
      </c>
      <c r="D217" s="129"/>
      <c r="E217" s="129" t="s">
        <v>2533</v>
      </c>
      <c r="F217" s="129" t="s">
        <v>293</v>
      </c>
      <c r="G217" s="126">
        <v>551137959516</v>
      </c>
      <c r="H217" s="126">
        <v>551137959516</v>
      </c>
      <c r="I217" t="s">
        <v>1029</v>
      </c>
      <c r="J217" t="s">
        <v>2288</v>
      </c>
      <c r="M217" t="s">
        <v>2294</v>
      </c>
      <c r="N217" t="s">
        <v>2289</v>
      </c>
      <c r="P217" s="130">
        <v>45198.007847222223</v>
      </c>
      <c r="Q217">
        <v>0</v>
      </c>
      <c r="S217" t="s">
        <v>2319</v>
      </c>
      <c r="V217">
        <v>0</v>
      </c>
      <c r="W217" t="s">
        <v>2290</v>
      </c>
      <c r="X217" t="s">
        <v>2290</v>
      </c>
      <c r="Y217" t="s">
        <v>2290</v>
      </c>
      <c r="Z217" t="s">
        <v>2290</v>
      </c>
      <c r="AN217">
        <v>0</v>
      </c>
      <c r="AO217">
        <v>0</v>
      </c>
      <c r="BD217" s="130">
        <v>45198.191782407404</v>
      </c>
      <c r="BE217">
        <v>0</v>
      </c>
    </row>
    <row r="218" spans="1:57" x14ac:dyDescent="0.3">
      <c r="A218" s="126">
        <v>551137959036</v>
      </c>
      <c r="B218">
        <v>11431</v>
      </c>
      <c r="C218" s="129" t="s">
        <v>1705</v>
      </c>
      <c r="D218" s="129"/>
      <c r="E218" s="129" t="s">
        <v>2534</v>
      </c>
      <c r="F218" s="129" t="s">
        <v>293</v>
      </c>
      <c r="G218" s="126">
        <v>551137959036</v>
      </c>
      <c r="H218" s="126">
        <v>551137959036</v>
      </c>
      <c r="I218" t="s">
        <v>1705</v>
      </c>
      <c r="J218" t="s">
        <v>2288</v>
      </c>
      <c r="M218" t="s">
        <v>2294</v>
      </c>
      <c r="N218" t="s">
        <v>2289</v>
      </c>
      <c r="P218" s="130">
        <v>45198.073842592596</v>
      </c>
      <c r="Q218">
        <v>0</v>
      </c>
      <c r="S218" t="s">
        <v>2297</v>
      </c>
      <c r="V218">
        <v>0</v>
      </c>
      <c r="W218" t="s">
        <v>2290</v>
      </c>
      <c r="X218" t="s">
        <v>2290</v>
      </c>
      <c r="Y218" t="s">
        <v>2290</v>
      </c>
      <c r="Z218" t="s">
        <v>2290</v>
      </c>
      <c r="AN218">
        <v>0</v>
      </c>
      <c r="AO218">
        <v>0</v>
      </c>
      <c r="BD218" s="130">
        <v>45198.191782407404</v>
      </c>
      <c r="BE218">
        <v>0</v>
      </c>
    </row>
    <row r="219" spans="1:57" x14ac:dyDescent="0.3">
      <c r="A219" s="126">
        <v>551137957011</v>
      </c>
      <c r="B219">
        <v>11432</v>
      </c>
      <c r="C219" s="129" t="s">
        <v>1032</v>
      </c>
      <c r="D219" s="129"/>
      <c r="E219" s="129" t="s">
        <v>2537</v>
      </c>
      <c r="F219" s="129" t="s">
        <v>293</v>
      </c>
      <c r="G219" s="126">
        <v>551137957011</v>
      </c>
      <c r="H219" s="126">
        <v>551137957011</v>
      </c>
      <c r="I219" t="s">
        <v>1032</v>
      </c>
      <c r="J219" t="s">
        <v>2288</v>
      </c>
      <c r="M219" t="s">
        <v>2294</v>
      </c>
      <c r="N219" t="s">
        <v>2289</v>
      </c>
      <c r="P219" s="130">
        <v>45197.812268518515</v>
      </c>
      <c r="Q219">
        <v>0</v>
      </c>
      <c r="S219" t="s">
        <v>2297</v>
      </c>
      <c r="V219">
        <v>0</v>
      </c>
      <c r="W219" t="s">
        <v>2290</v>
      </c>
      <c r="X219" t="s">
        <v>2290</v>
      </c>
      <c r="Y219" t="s">
        <v>2290</v>
      </c>
      <c r="Z219" t="s">
        <v>2290</v>
      </c>
      <c r="AN219">
        <v>0</v>
      </c>
      <c r="AO219">
        <v>0</v>
      </c>
      <c r="BD219" s="130">
        <v>45198.191782407404</v>
      </c>
      <c r="BE219">
        <v>0</v>
      </c>
    </row>
    <row r="220" spans="1:57" x14ac:dyDescent="0.3">
      <c r="A220" s="126">
        <v>551137959422</v>
      </c>
      <c r="B220">
        <v>11433</v>
      </c>
      <c r="C220" s="129" t="s">
        <v>2136</v>
      </c>
      <c r="D220" s="129"/>
      <c r="E220" s="129" t="s">
        <v>2538</v>
      </c>
      <c r="F220" s="129" t="s">
        <v>295</v>
      </c>
      <c r="G220" s="126">
        <v>551137959422</v>
      </c>
      <c r="H220" s="126">
        <v>551137959422</v>
      </c>
      <c r="I220" t="s">
        <v>2136</v>
      </c>
      <c r="J220" t="s">
        <v>2288</v>
      </c>
      <c r="M220" t="s">
        <v>2294</v>
      </c>
      <c r="N220" t="s">
        <v>2289</v>
      </c>
      <c r="P220" s="130">
        <v>45198.06108796296</v>
      </c>
      <c r="Q220">
        <v>0</v>
      </c>
      <c r="S220" t="s">
        <v>2312</v>
      </c>
      <c r="V220">
        <v>0</v>
      </c>
      <c r="W220" t="s">
        <v>2290</v>
      </c>
      <c r="X220" t="s">
        <v>2290</v>
      </c>
      <c r="Y220" t="s">
        <v>2290</v>
      </c>
      <c r="Z220" t="s">
        <v>2290</v>
      </c>
      <c r="AN220">
        <v>0</v>
      </c>
      <c r="AO220">
        <v>2</v>
      </c>
      <c r="BD220" s="130">
        <v>45198.191782407404</v>
      </c>
      <c r="BE220">
        <v>0</v>
      </c>
    </row>
    <row r="221" spans="1:57" x14ac:dyDescent="0.3">
      <c r="A221" s="126">
        <v>551137959525</v>
      </c>
      <c r="B221">
        <v>11434</v>
      </c>
      <c r="C221" s="129" t="s">
        <v>2195</v>
      </c>
      <c r="D221" s="129"/>
      <c r="E221" s="129" t="s">
        <v>2540</v>
      </c>
      <c r="F221" s="129" t="s">
        <v>293</v>
      </c>
      <c r="G221" s="126">
        <v>551137959525</v>
      </c>
      <c r="H221" s="126">
        <v>551137959525</v>
      </c>
      <c r="I221" t="s">
        <v>2195</v>
      </c>
      <c r="J221" t="s">
        <v>2288</v>
      </c>
      <c r="M221" t="s">
        <v>2294</v>
      </c>
      <c r="N221" t="s">
        <v>2289</v>
      </c>
      <c r="P221" s="130">
        <v>45198.222939814812</v>
      </c>
      <c r="Q221">
        <v>0</v>
      </c>
      <c r="S221" t="s">
        <v>2319</v>
      </c>
      <c r="V221">
        <v>0</v>
      </c>
      <c r="W221" t="s">
        <v>2290</v>
      </c>
      <c r="X221" t="s">
        <v>2290</v>
      </c>
      <c r="Y221" t="s">
        <v>2290</v>
      </c>
      <c r="Z221" t="s">
        <v>2290</v>
      </c>
      <c r="AN221">
        <v>0</v>
      </c>
      <c r="AO221">
        <v>0</v>
      </c>
      <c r="BD221" s="130">
        <v>45198.191782407404</v>
      </c>
      <c r="BE221">
        <v>0</v>
      </c>
    </row>
    <row r="222" spans="1:57" x14ac:dyDescent="0.3">
      <c r="A222" s="126">
        <v>551137957025</v>
      </c>
      <c r="B222">
        <v>11435</v>
      </c>
      <c r="C222" s="129" t="s">
        <v>1035</v>
      </c>
      <c r="D222" s="129"/>
      <c r="E222" s="129" t="s">
        <v>2542</v>
      </c>
      <c r="F222" s="129" t="s">
        <v>293</v>
      </c>
      <c r="G222" s="126">
        <v>551137957025</v>
      </c>
      <c r="H222" s="126">
        <v>551137957025</v>
      </c>
      <c r="I222" t="s">
        <v>1035</v>
      </c>
      <c r="J222" t="s">
        <v>2288</v>
      </c>
      <c r="M222" t="s">
        <v>2294</v>
      </c>
      <c r="N222" t="s">
        <v>2289</v>
      </c>
      <c r="P222" s="130">
        <v>45197.968807870369</v>
      </c>
      <c r="Q222">
        <v>0</v>
      </c>
      <c r="S222" t="s">
        <v>2299</v>
      </c>
      <c r="V222">
        <v>0</v>
      </c>
      <c r="W222" t="s">
        <v>2290</v>
      </c>
      <c r="X222" t="s">
        <v>2290</v>
      </c>
      <c r="Y222" t="s">
        <v>2290</v>
      </c>
      <c r="Z222" t="s">
        <v>2290</v>
      </c>
      <c r="AN222">
        <v>0</v>
      </c>
      <c r="AO222">
        <v>0</v>
      </c>
      <c r="BD222" s="130">
        <v>45198.191782407404</v>
      </c>
      <c r="BE222">
        <v>0</v>
      </c>
    </row>
    <row r="223" spans="1:57" x14ac:dyDescent="0.3">
      <c r="A223" s="126">
        <v>551137959389</v>
      </c>
      <c r="B223">
        <v>11436</v>
      </c>
      <c r="C223" s="129" t="s">
        <v>2096</v>
      </c>
      <c r="D223" s="129"/>
      <c r="E223" s="129" t="s">
        <v>2544</v>
      </c>
      <c r="F223" s="129" t="s">
        <v>293</v>
      </c>
      <c r="G223" s="126">
        <v>551137959389</v>
      </c>
      <c r="H223" s="126">
        <v>551137959389</v>
      </c>
      <c r="I223" t="s">
        <v>2096</v>
      </c>
      <c r="J223" t="s">
        <v>2288</v>
      </c>
      <c r="M223" t="s">
        <v>2294</v>
      </c>
      <c r="N223" t="s">
        <v>2289</v>
      </c>
      <c r="P223" s="130">
        <v>45191.135787037034</v>
      </c>
      <c r="Q223">
        <v>0</v>
      </c>
      <c r="S223" t="s">
        <v>2299</v>
      </c>
      <c r="V223">
        <v>0</v>
      </c>
      <c r="W223" t="s">
        <v>2290</v>
      </c>
      <c r="X223" t="s">
        <v>2290</v>
      </c>
      <c r="Y223" t="s">
        <v>2290</v>
      </c>
      <c r="Z223" t="s">
        <v>2290</v>
      </c>
      <c r="AN223">
        <v>0</v>
      </c>
      <c r="AO223">
        <v>0</v>
      </c>
      <c r="BD223" s="130">
        <v>45198.191782407404</v>
      </c>
      <c r="BE223">
        <v>0</v>
      </c>
    </row>
    <row r="224" spans="1:57" x14ac:dyDescent="0.3">
      <c r="A224" s="126">
        <v>551137957002</v>
      </c>
      <c r="B224">
        <v>11437</v>
      </c>
      <c r="C224" s="129" t="s">
        <v>1038</v>
      </c>
      <c r="D224" s="129"/>
      <c r="E224" s="129" t="s">
        <v>2546</v>
      </c>
      <c r="F224" s="129" t="s">
        <v>293</v>
      </c>
      <c r="G224" s="126">
        <v>551137957002</v>
      </c>
      <c r="H224" s="126">
        <v>551137957002</v>
      </c>
      <c r="I224" t="s">
        <v>1038</v>
      </c>
      <c r="J224" t="s">
        <v>2288</v>
      </c>
      <c r="M224" t="s">
        <v>2294</v>
      </c>
      <c r="N224" t="s">
        <v>2289</v>
      </c>
      <c r="P224" s="130">
        <v>45197.754351851851</v>
      </c>
      <c r="Q224">
        <v>0</v>
      </c>
      <c r="S224" t="s">
        <v>2299</v>
      </c>
      <c r="V224">
        <v>0</v>
      </c>
      <c r="W224" t="s">
        <v>2290</v>
      </c>
      <c r="X224" t="s">
        <v>2290</v>
      </c>
      <c r="Y224" t="s">
        <v>2290</v>
      </c>
      <c r="Z224" t="s">
        <v>2290</v>
      </c>
      <c r="AN224">
        <v>0</v>
      </c>
      <c r="AO224">
        <v>0</v>
      </c>
      <c r="BD224" s="130">
        <v>45198.191782407404</v>
      </c>
      <c r="BE224">
        <v>0</v>
      </c>
    </row>
    <row r="225" spans="1:57" x14ac:dyDescent="0.3">
      <c r="A225" s="126">
        <v>551137959401</v>
      </c>
      <c r="B225">
        <v>11438</v>
      </c>
      <c r="C225" s="129" t="s">
        <v>2109</v>
      </c>
      <c r="D225" s="129"/>
      <c r="E225" s="129" t="s">
        <v>2547</v>
      </c>
      <c r="F225" s="129" t="s">
        <v>293</v>
      </c>
      <c r="G225" s="126">
        <v>551137959401</v>
      </c>
      <c r="H225" s="126">
        <v>551137959401</v>
      </c>
      <c r="I225" t="s">
        <v>2109</v>
      </c>
      <c r="J225" t="s">
        <v>2288</v>
      </c>
      <c r="M225" t="s">
        <v>2294</v>
      </c>
      <c r="N225" t="s">
        <v>2289</v>
      </c>
      <c r="P225" s="130">
        <v>45044.546724537038</v>
      </c>
      <c r="Q225">
        <v>0</v>
      </c>
      <c r="S225" t="s">
        <v>2295</v>
      </c>
      <c r="V225">
        <v>0</v>
      </c>
      <c r="W225" t="s">
        <v>2290</v>
      </c>
      <c r="X225" t="s">
        <v>2290</v>
      </c>
      <c r="Y225" t="s">
        <v>2290</v>
      </c>
      <c r="Z225" t="s">
        <v>2290</v>
      </c>
      <c r="AN225">
        <v>0</v>
      </c>
      <c r="AO225">
        <v>0</v>
      </c>
      <c r="BD225" s="130">
        <v>45198.191782407404</v>
      </c>
      <c r="BE225">
        <v>0</v>
      </c>
    </row>
    <row r="226" spans="1:57" x14ac:dyDescent="0.3">
      <c r="A226" s="126">
        <v>551137959459</v>
      </c>
      <c r="B226">
        <v>11439</v>
      </c>
      <c r="C226" s="129" t="s">
        <v>2164</v>
      </c>
      <c r="D226" s="129"/>
      <c r="E226" s="129" t="s">
        <v>2548</v>
      </c>
      <c r="F226" s="129" t="s">
        <v>293</v>
      </c>
      <c r="G226" s="126">
        <v>551137959459</v>
      </c>
      <c r="H226" s="126">
        <v>551137959459</v>
      </c>
      <c r="I226" t="s">
        <v>2164</v>
      </c>
      <c r="J226" t="s">
        <v>2288</v>
      </c>
      <c r="M226" t="s">
        <v>2294</v>
      </c>
      <c r="N226" t="s">
        <v>2289</v>
      </c>
      <c r="P226" s="130">
        <v>45197.964143518519</v>
      </c>
      <c r="Q226">
        <v>0</v>
      </c>
      <c r="S226" t="s">
        <v>2295</v>
      </c>
      <c r="V226">
        <v>0</v>
      </c>
      <c r="W226" t="s">
        <v>2290</v>
      </c>
      <c r="X226" t="s">
        <v>2290</v>
      </c>
      <c r="Y226" t="s">
        <v>2290</v>
      </c>
      <c r="Z226" t="s">
        <v>2290</v>
      </c>
      <c r="AN226">
        <v>0</v>
      </c>
      <c r="AO226">
        <v>0</v>
      </c>
      <c r="BD226" s="130">
        <v>45198.191782407404</v>
      </c>
      <c r="BE226">
        <v>0</v>
      </c>
    </row>
    <row r="227" spans="1:57" x14ac:dyDescent="0.3">
      <c r="A227" s="126">
        <v>551137959235</v>
      </c>
      <c r="B227">
        <v>11440</v>
      </c>
      <c r="C227" s="129" t="s">
        <v>1943</v>
      </c>
      <c r="D227" s="129"/>
      <c r="E227" s="129" t="s">
        <v>2549</v>
      </c>
      <c r="F227" s="129" t="s">
        <v>295</v>
      </c>
      <c r="G227" s="126">
        <v>551137959235</v>
      </c>
      <c r="H227" s="126">
        <v>551137959235</v>
      </c>
      <c r="I227" t="s">
        <v>1943</v>
      </c>
      <c r="J227" t="s">
        <v>2288</v>
      </c>
      <c r="M227" t="s">
        <v>2294</v>
      </c>
      <c r="N227" t="s">
        <v>2289</v>
      </c>
      <c r="P227" s="130">
        <v>45198.0077662037</v>
      </c>
      <c r="Q227">
        <v>0</v>
      </c>
      <c r="S227" t="s">
        <v>2344</v>
      </c>
      <c r="V227">
        <v>1</v>
      </c>
      <c r="W227" t="s">
        <v>2290</v>
      </c>
      <c r="X227" t="s">
        <v>2290</v>
      </c>
      <c r="Y227" t="s">
        <v>2290</v>
      </c>
      <c r="Z227" t="s">
        <v>2323</v>
      </c>
      <c r="AN227">
        <v>0</v>
      </c>
      <c r="AO227">
        <v>2</v>
      </c>
      <c r="BD227" s="130">
        <v>45198.191782407404</v>
      </c>
      <c r="BE227">
        <v>0</v>
      </c>
    </row>
    <row r="228" spans="1:57" x14ac:dyDescent="0.3">
      <c r="A228" s="126">
        <v>551137959272</v>
      </c>
      <c r="B228">
        <v>11441</v>
      </c>
      <c r="C228" s="129" t="s">
        <v>1040</v>
      </c>
      <c r="D228" s="129"/>
      <c r="E228" s="129" t="s">
        <v>2552</v>
      </c>
      <c r="F228" s="129" t="s">
        <v>293</v>
      </c>
      <c r="G228" s="126">
        <v>551137959272</v>
      </c>
      <c r="H228" s="126">
        <v>551137959272</v>
      </c>
      <c r="I228" t="s">
        <v>1040</v>
      </c>
      <c r="J228" t="s">
        <v>2288</v>
      </c>
      <c r="M228" t="s">
        <v>2294</v>
      </c>
      <c r="N228" t="s">
        <v>2289</v>
      </c>
      <c r="P228" s="130">
        <v>45198.202164351853</v>
      </c>
      <c r="Q228">
        <v>0</v>
      </c>
      <c r="S228" t="s">
        <v>2297</v>
      </c>
      <c r="V228">
        <v>0</v>
      </c>
      <c r="W228" t="s">
        <v>2290</v>
      </c>
      <c r="X228" t="s">
        <v>2290</v>
      </c>
      <c r="Y228" t="s">
        <v>2290</v>
      </c>
      <c r="Z228" t="s">
        <v>2290</v>
      </c>
      <c r="AN228">
        <v>0</v>
      </c>
      <c r="AO228">
        <v>0</v>
      </c>
      <c r="BD228" s="130">
        <v>45198.191782407404</v>
      </c>
      <c r="BE228">
        <v>0</v>
      </c>
    </row>
    <row r="229" spans="1:57" x14ac:dyDescent="0.3">
      <c r="A229" s="126">
        <v>551137959315</v>
      </c>
      <c r="B229">
        <v>11442</v>
      </c>
      <c r="C229" s="129" t="s">
        <v>2028</v>
      </c>
      <c r="D229" s="129"/>
      <c r="E229" s="129" t="s">
        <v>2554</v>
      </c>
      <c r="F229" s="129" t="s">
        <v>293</v>
      </c>
      <c r="G229" s="126">
        <v>551137959315</v>
      </c>
      <c r="H229" s="126">
        <v>551137959315</v>
      </c>
      <c r="I229" t="s">
        <v>2028</v>
      </c>
      <c r="J229" t="s">
        <v>2288</v>
      </c>
      <c r="M229" t="s">
        <v>2294</v>
      </c>
      <c r="N229" t="s">
        <v>2289</v>
      </c>
      <c r="P229" s="130">
        <v>45197.847766203704</v>
      </c>
      <c r="Q229">
        <v>0</v>
      </c>
      <c r="S229" t="s">
        <v>2307</v>
      </c>
      <c r="V229">
        <v>0</v>
      </c>
      <c r="W229" t="s">
        <v>2290</v>
      </c>
      <c r="X229" t="s">
        <v>2290</v>
      </c>
      <c r="Y229" t="s">
        <v>2290</v>
      </c>
      <c r="Z229" t="s">
        <v>2290</v>
      </c>
      <c r="AN229">
        <v>0</v>
      </c>
      <c r="AO229">
        <v>0</v>
      </c>
      <c r="BD229" s="130">
        <v>45198.191782407404</v>
      </c>
      <c r="BE229">
        <v>0</v>
      </c>
    </row>
    <row r="230" spans="1:57" x14ac:dyDescent="0.3">
      <c r="A230" s="126">
        <v>551137957043</v>
      </c>
      <c r="B230">
        <v>11443</v>
      </c>
      <c r="C230" s="129" t="s">
        <v>1501</v>
      </c>
      <c r="D230" s="129"/>
      <c r="E230" s="129" t="s">
        <v>2555</v>
      </c>
      <c r="F230" s="129" t="s">
        <v>293</v>
      </c>
      <c r="G230" s="126">
        <v>551137957043</v>
      </c>
      <c r="H230" s="126">
        <v>551137957043</v>
      </c>
      <c r="I230" t="s">
        <v>1501</v>
      </c>
      <c r="J230" t="s">
        <v>2288</v>
      </c>
      <c r="M230" t="s">
        <v>2294</v>
      </c>
      <c r="N230" t="s">
        <v>2289</v>
      </c>
      <c r="P230" s="130">
        <v>45197.884942129633</v>
      </c>
      <c r="Q230">
        <v>0</v>
      </c>
      <c r="S230" t="s">
        <v>2297</v>
      </c>
      <c r="V230">
        <v>0</v>
      </c>
      <c r="W230" t="s">
        <v>2290</v>
      </c>
      <c r="X230" t="s">
        <v>2290</v>
      </c>
      <c r="Y230" t="s">
        <v>2290</v>
      </c>
      <c r="Z230" t="s">
        <v>2290</v>
      </c>
      <c r="AN230">
        <v>0</v>
      </c>
      <c r="AO230">
        <v>0</v>
      </c>
      <c r="BD230" s="130">
        <v>45198.191782407404</v>
      </c>
      <c r="BE230">
        <v>0</v>
      </c>
    </row>
    <row r="231" spans="1:57" x14ac:dyDescent="0.3">
      <c r="A231" s="126">
        <v>551137957039</v>
      </c>
      <c r="B231">
        <v>11444</v>
      </c>
      <c r="C231" s="129" t="s">
        <v>1493</v>
      </c>
      <c r="D231" s="129"/>
      <c r="E231" s="129" t="s">
        <v>2558</v>
      </c>
      <c r="F231" s="129" t="s">
        <v>293</v>
      </c>
      <c r="G231" s="126">
        <v>551137957039</v>
      </c>
      <c r="H231" s="126">
        <v>551137957039</v>
      </c>
      <c r="I231" t="s">
        <v>1493</v>
      </c>
      <c r="J231" t="s">
        <v>2288</v>
      </c>
      <c r="M231" t="s">
        <v>2294</v>
      </c>
      <c r="N231" t="s">
        <v>2289</v>
      </c>
      <c r="P231" s="130">
        <v>45197.780069444445</v>
      </c>
      <c r="Q231">
        <v>0</v>
      </c>
      <c r="S231" t="s">
        <v>2299</v>
      </c>
      <c r="V231">
        <v>0</v>
      </c>
      <c r="W231" t="s">
        <v>2290</v>
      </c>
      <c r="X231" t="s">
        <v>2290</v>
      </c>
      <c r="Y231" t="s">
        <v>2290</v>
      </c>
      <c r="Z231" t="s">
        <v>2290</v>
      </c>
      <c r="AN231">
        <v>0</v>
      </c>
      <c r="AO231">
        <v>0</v>
      </c>
      <c r="BD231" s="130">
        <v>45198.191782407404</v>
      </c>
      <c r="BE231">
        <v>0</v>
      </c>
    </row>
    <row r="232" spans="1:57" x14ac:dyDescent="0.3">
      <c r="A232" s="126">
        <v>551137959011</v>
      </c>
      <c r="B232">
        <v>11445</v>
      </c>
      <c r="C232" s="129" t="s">
        <v>1044</v>
      </c>
      <c r="D232" s="129"/>
      <c r="E232" s="129" t="s">
        <v>2559</v>
      </c>
      <c r="F232" s="129" t="s">
        <v>293</v>
      </c>
      <c r="G232" s="126">
        <v>551137959011</v>
      </c>
      <c r="H232" s="126">
        <v>551137959011</v>
      </c>
      <c r="I232" t="s">
        <v>1044</v>
      </c>
      <c r="J232" t="s">
        <v>2288</v>
      </c>
      <c r="M232" t="s">
        <v>2294</v>
      </c>
      <c r="N232" t="s">
        <v>2289</v>
      </c>
      <c r="P232" s="130">
        <v>45187.854247685187</v>
      </c>
      <c r="Q232">
        <v>0</v>
      </c>
      <c r="S232" t="s">
        <v>2299</v>
      </c>
      <c r="V232">
        <v>0</v>
      </c>
      <c r="W232" t="s">
        <v>2290</v>
      </c>
      <c r="X232" t="s">
        <v>2290</v>
      </c>
      <c r="Y232" t="s">
        <v>2290</v>
      </c>
      <c r="Z232" t="s">
        <v>2290</v>
      </c>
      <c r="AN232">
        <v>0</v>
      </c>
      <c r="AO232">
        <v>0</v>
      </c>
      <c r="BD232" s="130">
        <v>45198.191782407404</v>
      </c>
      <c r="BE232">
        <v>0</v>
      </c>
    </row>
    <row r="233" spans="1:57" x14ac:dyDescent="0.3">
      <c r="A233" s="126">
        <v>551137959013</v>
      </c>
      <c r="B233">
        <v>11446</v>
      </c>
      <c r="C233" s="129" t="s">
        <v>1046</v>
      </c>
      <c r="D233" s="129"/>
      <c r="E233" s="129" t="s">
        <v>2560</v>
      </c>
      <c r="F233" s="129" t="s">
        <v>293</v>
      </c>
      <c r="G233" s="126">
        <v>551137959013</v>
      </c>
      <c r="H233" s="126">
        <v>551137959013</v>
      </c>
      <c r="I233" t="s">
        <v>1046</v>
      </c>
      <c r="J233" t="s">
        <v>2288</v>
      </c>
      <c r="M233" t="s">
        <v>2294</v>
      </c>
      <c r="N233" t="s">
        <v>2289</v>
      </c>
      <c r="P233" s="130">
        <v>45044.548194444447</v>
      </c>
      <c r="Q233">
        <v>0</v>
      </c>
      <c r="S233" t="s">
        <v>2307</v>
      </c>
      <c r="V233">
        <v>0</v>
      </c>
      <c r="W233" t="s">
        <v>2290</v>
      </c>
      <c r="X233" t="s">
        <v>2290</v>
      </c>
      <c r="Y233" t="s">
        <v>2290</v>
      </c>
      <c r="Z233" t="s">
        <v>2290</v>
      </c>
      <c r="AN233">
        <v>0</v>
      </c>
      <c r="AO233">
        <v>0</v>
      </c>
      <c r="BD233" s="130">
        <v>45198.191782407404</v>
      </c>
      <c r="BE233">
        <v>0</v>
      </c>
    </row>
    <row r="234" spans="1:57" x14ac:dyDescent="0.3">
      <c r="A234" s="126">
        <v>551137959386</v>
      </c>
      <c r="B234">
        <v>11447</v>
      </c>
      <c r="C234" s="129" t="s">
        <v>1048</v>
      </c>
      <c r="D234" s="129"/>
      <c r="E234" s="129" t="s">
        <v>2561</v>
      </c>
      <c r="F234" s="129" t="s">
        <v>295</v>
      </c>
      <c r="G234" s="126">
        <v>551137959386</v>
      </c>
      <c r="H234" s="126">
        <v>551137959386</v>
      </c>
      <c r="I234" t="s">
        <v>1048</v>
      </c>
      <c r="J234" t="s">
        <v>2288</v>
      </c>
      <c r="M234" t="s">
        <v>2294</v>
      </c>
      <c r="N234" t="s">
        <v>2289</v>
      </c>
      <c r="P234" s="130">
        <v>45198.009722222225</v>
      </c>
      <c r="Q234">
        <v>0</v>
      </c>
      <c r="S234" t="s">
        <v>2329</v>
      </c>
      <c r="V234">
        <v>0</v>
      </c>
      <c r="W234" t="s">
        <v>2290</v>
      </c>
      <c r="X234" t="s">
        <v>2290</v>
      </c>
      <c r="Y234" t="s">
        <v>2290</v>
      </c>
      <c r="Z234" t="s">
        <v>2290</v>
      </c>
      <c r="AN234">
        <v>0</v>
      </c>
      <c r="AO234">
        <v>2</v>
      </c>
      <c r="BD234" s="130">
        <v>45198.191782407404</v>
      </c>
      <c r="BE234">
        <v>0</v>
      </c>
    </row>
    <row r="235" spans="1:57" x14ac:dyDescent="0.3">
      <c r="A235" s="126">
        <v>551137959382</v>
      </c>
      <c r="B235">
        <v>11449</v>
      </c>
      <c r="C235" s="129" t="s">
        <v>2081</v>
      </c>
      <c r="D235" s="129"/>
      <c r="E235" s="129" t="s">
        <v>2564</v>
      </c>
      <c r="F235" s="129" t="s">
        <v>293</v>
      </c>
      <c r="G235" s="126">
        <v>551137959382</v>
      </c>
      <c r="H235" s="126">
        <v>551137959382</v>
      </c>
      <c r="I235" t="s">
        <v>2081</v>
      </c>
      <c r="J235" t="s">
        <v>2288</v>
      </c>
      <c r="M235" t="s">
        <v>2294</v>
      </c>
      <c r="N235" t="s">
        <v>2289</v>
      </c>
      <c r="P235" s="130">
        <v>45187.76829861111</v>
      </c>
      <c r="Q235">
        <v>0</v>
      </c>
      <c r="S235" t="s">
        <v>2295</v>
      </c>
      <c r="V235">
        <v>0</v>
      </c>
      <c r="W235" t="s">
        <v>2290</v>
      </c>
      <c r="X235" t="s">
        <v>2290</v>
      </c>
      <c r="Y235" t="s">
        <v>2290</v>
      </c>
      <c r="Z235" t="s">
        <v>2290</v>
      </c>
      <c r="AN235">
        <v>0</v>
      </c>
      <c r="AO235">
        <v>0</v>
      </c>
      <c r="BD235" s="130">
        <v>45198.191782407404</v>
      </c>
      <c r="BE235">
        <v>0</v>
      </c>
    </row>
    <row r="236" spans="1:57" x14ac:dyDescent="0.3">
      <c r="A236" s="126">
        <v>551137959209</v>
      </c>
      <c r="B236">
        <v>11450</v>
      </c>
      <c r="C236" s="129" t="s">
        <v>1910</v>
      </c>
      <c r="D236" s="129"/>
      <c r="E236" s="129" t="s">
        <v>2566</v>
      </c>
      <c r="F236" s="129" t="s">
        <v>293</v>
      </c>
      <c r="G236" s="126">
        <v>551137959209</v>
      </c>
      <c r="H236" s="126">
        <v>551137959209</v>
      </c>
      <c r="I236" t="s">
        <v>1910</v>
      </c>
      <c r="J236" t="s">
        <v>2288</v>
      </c>
      <c r="M236" t="s">
        <v>2294</v>
      </c>
      <c r="N236" t="s">
        <v>2289</v>
      </c>
      <c r="P236" s="130">
        <v>45197.7502662037</v>
      </c>
      <c r="Q236">
        <v>0</v>
      </c>
      <c r="S236" t="s">
        <v>2295</v>
      </c>
      <c r="V236">
        <v>0</v>
      </c>
      <c r="W236" t="s">
        <v>2290</v>
      </c>
      <c r="X236" t="s">
        <v>2290</v>
      </c>
      <c r="Y236" t="s">
        <v>2290</v>
      </c>
      <c r="Z236" t="s">
        <v>2290</v>
      </c>
      <c r="AN236">
        <v>0</v>
      </c>
      <c r="AO236">
        <v>0</v>
      </c>
      <c r="BD236" s="130">
        <v>45198.191782407404</v>
      </c>
      <c r="BE236">
        <v>0</v>
      </c>
    </row>
    <row r="237" spans="1:57" x14ac:dyDescent="0.3">
      <c r="A237" s="126">
        <v>551137957022</v>
      </c>
      <c r="B237">
        <v>11451</v>
      </c>
      <c r="C237" s="129" t="s">
        <v>1461</v>
      </c>
      <c r="D237" s="129"/>
      <c r="E237" s="129" t="s">
        <v>2567</v>
      </c>
      <c r="F237" s="129" t="s">
        <v>293</v>
      </c>
      <c r="G237" s="126">
        <v>551137957022</v>
      </c>
      <c r="H237" s="126">
        <v>551137957022</v>
      </c>
      <c r="I237" t="s">
        <v>1461</v>
      </c>
      <c r="J237" t="s">
        <v>2288</v>
      </c>
      <c r="M237" t="s">
        <v>2294</v>
      </c>
      <c r="N237" t="s">
        <v>2289</v>
      </c>
      <c r="P237" s="130">
        <v>45191.075798611113</v>
      </c>
      <c r="Q237">
        <v>0</v>
      </c>
      <c r="S237" t="s">
        <v>2295</v>
      </c>
      <c r="V237">
        <v>0</v>
      </c>
      <c r="W237" t="s">
        <v>2290</v>
      </c>
      <c r="X237" t="s">
        <v>2290</v>
      </c>
      <c r="Y237" t="s">
        <v>2290</v>
      </c>
      <c r="Z237" t="s">
        <v>2290</v>
      </c>
      <c r="AN237">
        <v>0</v>
      </c>
      <c r="AO237">
        <v>0</v>
      </c>
      <c r="BD237" s="130">
        <v>45198.191782407404</v>
      </c>
      <c r="BE237">
        <v>0</v>
      </c>
    </row>
    <row r="238" spans="1:57" x14ac:dyDescent="0.3">
      <c r="A238" s="126">
        <v>551137959193</v>
      </c>
      <c r="B238">
        <v>11452</v>
      </c>
      <c r="C238" s="129" t="s">
        <v>1886</v>
      </c>
      <c r="D238" s="129"/>
      <c r="E238" s="129" t="s">
        <v>2572</v>
      </c>
      <c r="F238" s="129" t="s">
        <v>293</v>
      </c>
      <c r="G238" s="126">
        <v>551137959193</v>
      </c>
      <c r="H238" s="126">
        <v>551137959193</v>
      </c>
      <c r="I238" t="s">
        <v>1886</v>
      </c>
      <c r="J238" t="s">
        <v>2288</v>
      </c>
      <c r="M238" t="s">
        <v>2294</v>
      </c>
      <c r="N238" t="s">
        <v>2289</v>
      </c>
      <c r="P238" s="130">
        <v>45198.184108796297</v>
      </c>
      <c r="Q238">
        <v>0</v>
      </c>
      <c r="S238" t="s">
        <v>2319</v>
      </c>
      <c r="V238">
        <v>0</v>
      </c>
      <c r="W238" t="s">
        <v>2290</v>
      </c>
      <c r="X238" t="s">
        <v>2290</v>
      </c>
      <c r="Y238" t="s">
        <v>2290</v>
      </c>
      <c r="Z238" t="s">
        <v>2290</v>
      </c>
      <c r="AN238">
        <v>0</v>
      </c>
      <c r="AO238">
        <v>0</v>
      </c>
      <c r="BD238" s="130">
        <v>45198.191782407404</v>
      </c>
      <c r="BE238">
        <v>0</v>
      </c>
    </row>
    <row r="239" spans="1:57" x14ac:dyDescent="0.3">
      <c r="A239" s="126">
        <v>551137959327</v>
      </c>
      <c r="B239">
        <v>11453</v>
      </c>
      <c r="C239" s="173">
        <v>10252141122</v>
      </c>
      <c r="D239" s="129"/>
      <c r="E239" s="129" t="s">
        <v>2579</v>
      </c>
      <c r="F239" s="129" t="s">
        <v>293</v>
      </c>
      <c r="G239" s="126">
        <v>551137959327</v>
      </c>
      <c r="H239" s="126">
        <v>551137959327</v>
      </c>
      <c r="I239">
        <v>10252141122</v>
      </c>
      <c r="J239" t="s">
        <v>2288</v>
      </c>
      <c r="M239" t="s">
        <v>2294</v>
      </c>
      <c r="N239" t="s">
        <v>2289</v>
      </c>
      <c r="P239" s="130">
        <v>45197.741863425923</v>
      </c>
      <c r="Q239">
        <v>0</v>
      </c>
      <c r="S239" t="s">
        <v>2297</v>
      </c>
      <c r="V239">
        <v>0</v>
      </c>
      <c r="W239" t="s">
        <v>2290</v>
      </c>
      <c r="X239" t="s">
        <v>2290</v>
      </c>
      <c r="Y239" t="s">
        <v>2290</v>
      </c>
      <c r="Z239" t="s">
        <v>2290</v>
      </c>
      <c r="AN239">
        <v>0</v>
      </c>
      <c r="AO239">
        <v>0</v>
      </c>
      <c r="BD239" s="130">
        <v>45198.191782407404</v>
      </c>
      <c r="BE239">
        <v>0</v>
      </c>
    </row>
    <row r="240" spans="1:57" x14ac:dyDescent="0.3">
      <c r="A240" s="126">
        <v>551137959321</v>
      </c>
      <c r="B240">
        <v>11454</v>
      </c>
      <c r="C240" s="173">
        <v>10252141124</v>
      </c>
      <c r="D240" s="129"/>
      <c r="E240" s="129" t="s">
        <v>2584</v>
      </c>
      <c r="F240" s="129" t="s">
        <v>293</v>
      </c>
      <c r="G240" s="126">
        <v>551137959321</v>
      </c>
      <c r="H240" s="126">
        <v>551137959321</v>
      </c>
      <c r="I240">
        <v>10252141124</v>
      </c>
      <c r="J240" t="s">
        <v>2288</v>
      </c>
      <c r="M240" t="s">
        <v>2294</v>
      </c>
      <c r="N240" t="s">
        <v>2289</v>
      </c>
      <c r="P240" s="130">
        <v>45197.728182870371</v>
      </c>
      <c r="Q240">
        <v>0</v>
      </c>
      <c r="S240" t="s">
        <v>2297</v>
      </c>
      <c r="V240">
        <v>0</v>
      </c>
      <c r="W240" t="s">
        <v>2290</v>
      </c>
      <c r="X240" t="s">
        <v>2290</v>
      </c>
      <c r="Y240" t="s">
        <v>2290</v>
      </c>
      <c r="Z240" t="s">
        <v>2290</v>
      </c>
      <c r="AN240">
        <v>0</v>
      </c>
      <c r="AO240">
        <v>0</v>
      </c>
      <c r="BD240" s="130">
        <v>45198.191782407404</v>
      </c>
      <c r="BE240">
        <v>0</v>
      </c>
    </row>
    <row r="241" spans="1:57" x14ac:dyDescent="0.3">
      <c r="A241" s="126">
        <v>551137959120</v>
      </c>
      <c r="B241">
        <v>11455</v>
      </c>
      <c r="C241" s="173">
        <v>10252141125</v>
      </c>
      <c r="D241" s="129"/>
      <c r="E241" s="129" t="s">
        <v>2574</v>
      </c>
      <c r="F241" s="129" t="s">
        <v>293</v>
      </c>
      <c r="G241" s="126">
        <v>551137959120</v>
      </c>
      <c r="H241" s="126">
        <v>551137959120</v>
      </c>
      <c r="I241">
        <v>10252141125</v>
      </c>
      <c r="J241" t="s">
        <v>2288</v>
      </c>
      <c r="M241" t="s">
        <v>2294</v>
      </c>
      <c r="N241" t="s">
        <v>2289</v>
      </c>
      <c r="P241" s="130">
        <v>45198.113807870373</v>
      </c>
      <c r="Q241">
        <v>0</v>
      </c>
      <c r="S241" t="s">
        <v>2295</v>
      </c>
      <c r="V241">
        <v>0</v>
      </c>
      <c r="W241" t="s">
        <v>2290</v>
      </c>
      <c r="X241" t="s">
        <v>2290</v>
      </c>
      <c r="Y241" t="s">
        <v>2290</v>
      </c>
      <c r="Z241" t="s">
        <v>2290</v>
      </c>
      <c r="AN241">
        <v>0</v>
      </c>
      <c r="AO241">
        <v>0</v>
      </c>
      <c r="BD241" s="130">
        <v>45198.191782407404</v>
      </c>
      <c r="BE241">
        <v>0</v>
      </c>
    </row>
    <row r="242" spans="1:57" x14ac:dyDescent="0.3">
      <c r="A242" s="126">
        <v>551137959368</v>
      </c>
      <c r="B242">
        <v>11456</v>
      </c>
      <c r="C242" s="173">
        <v>10252141126</v>
      </c>
      <c r="D242" s="129"/>
      <c r="E242" s="129" t="s">
        <v>2529</v>
      </c>
      <c r="F242" s="129" t="s">
        <v>293</v>
      </c>
      <c r="G242" s="126">
        <v>551137959368</v>
      </c>
      <c r="H242" s="126">
        <v>551137959368</v>
      </c>
      <c r="I242">
        <v>10252141126</v>
      </c>
      <c r="J242" t="s">
        <v>2288</v>
      </c>
      <c r="M242" t="s">
        <v>2294</v>
      </c>
      <c r="N242" t="s">
        <v>2289</v>
      </c>
      <c r="P242" s="130">
        <v>45198.083495370367</v>
      </c>
      <c r="Q242">
        <v>0</v>
      </c>
      <c r="S242" t="s">
        <v>2295</v>
      </c>
      <c r="V242">
        <v>0</v>
      </c>
      <c r="W242" t="s">
        <v>2290</v>
      </c>
      <c r="X242" t="s">
        <v>2290</v>
      </c>
      <c r="Y242" t="s">
        <v>2290</v>
      </c>
      <c r="Z242" t="s">
        <v>2290</v>
      </c>
      <c r="AN242">
        <v>0</v>
      </c>
      <c r="AO242">
        <v>0</v>
      </c>
      <c r="BD242" s="130">
        <v>45198.191782407404</v>
      </c>
      <c r="BE242">
        <v>0</v>
      </c>
    </row>
    <row r="243" spans="1:57" x14ac:dyDescent="0.3">
      <c r="A243" s="126">
        <v>551137957100</v>
      </c>
      <c r="B243">
        <v>11457</v>
      </c>
      <c r="C243" s="173">
        <v>10252141128</v>
      </c>
      <c r="D243" s="129"/>
      <c r="E243" s="129" t="s">
        <v>2571</v>
      </c>
      <c r="F243" s="129" t="s">
        <v>293</v>
      </c>
      <c r="G243" s="126">
        <v>551137957100</v>
      </c>
      <c r="H243" s="126">
        <v>551137957100</v>
      </c>
      <c r="I243">
        <v>10252141128</v>
      </c>
      <c r="J243" t="s">
        <v>2288</v>
      </c>
      <c r="M243" t="s">
        <v>2294</v>
      </c>
      <c r="N243" t="s">
        <v>2289</v>
      </c>
      <c r="P243" s="130">
        <v>45198.206076388888</v>
      </c>
      <c r="Q243">
        <v>0</v>
      </c>
      <c r="S243" t="s">
        <v>2299</v>
      </c>
      <c r="V243">
        <v>0</v>
      </c>
      <c r="W243" t="s">
        <v>2290</v>
      </c>
      <c r="X243" t="s">
        <v>2290</v>
      </c>
      <c r="Y243" t="s">
        <v>2290</v>
      </c>
      <c r="Z243" t="s">
        <v>2290</v>
      </c>
      <c r="AN243">
        <v>0</v>
      </c>
      <c r="AO243">
        <v>0</v>
      </c>
      <c r="BD243" s="130">
        <v>45198.191782407404</v>
      </c>
      <c r="BE243">
        <v>0</v>
      </c>
    </row>
    <row r="244" spans="1:57" x14ac:dyDescent="0.3">
      <c r="A244" s="126">
        <v>551137959033</v>
      </c>
      <c r="B244">
        <v>11458</v>
      </c>
      <c r="C244" s="173">
        <v>10252141129</v>
      </c>
      <c r="D244" s="129"/>
      <c r="E244" s="129" t="s">
        <v>2495</v>
      </c>
      <c r="F244" s="129" t="s">
        <v>295</v>
      </c>
      <c r="G244" s="126">
        <v>551137959033</v>
      </c>
      <c r="H244" s="126">
        <v>551137959033</v>
      </c>
      <c r="I244">
        <v>10252141129</v>
      </c>
      <c r="J244" t="s">
        <v>2288</v>
      </c>
      <c r="M244" t="s">
        <v>2294</v>
      </c>
      <c r="N244" t="s">
        <v>2289</v>
      </c>
      <c r="P244" s="130">
        <v>45198.177210648151</v>
      </c>
      <c r="Q244">
        <v>0</v>
      </c>
      <c r="S244" t="s">
        <v>2312</v>
      </c>
      <c r="V244">
        <v>0</v>
      </c>
      <c r="W244" t="s">
        <v>2290</v>
      </c>
      <c r="X244" t="s">
        <v>2290</v>
      </c>
      <c r="Y244" t="s">
        <v>2290</v>
      </c>
      <c r="Z244" t="s">
        <v>2290</v>
      </c>
      <c r="AN244">
        <v>0</v>
      </c>
      <c r="AO244">
        <v>2</v>
      </c>
      <c r="BD244" s="130">
        <v>45198.191782407404</v>
      </c>
      <c r="BE244">
        <v>0</v>
      </c>
    </row>
    <row r="245" spans="1:57" x14ac:dyDescent="0.3">
      <c r="A245" s="126">
        <v>551137959396</v>
      </c>
      <c r="B245">
        <v>11459</v>
      </c>
      <c r="C245" s="173">
        <v>10252141130</v>
      </c>
      <c r="D245" s="129"/>
      <c r="E245" s="129" t="s">
        <v>2573</v>
      </c>
      <c r="F245" s="129" t="s">
        <v>293</v>
      </c>
      <c r="G245" s="126">
        <v>551137959396</v>
      </c>
      <c r="H245" s="126">
        <v>551137959396</v>
      </c>
      <c r="I245">
        <v>10252141130</v>
      </c>
      <c r="J245" t="s">
        <v>2288</v>
      </c>
      <c r="M245" t="s">
        <v>2294</v>
      </c>
      <c r="N245" t="s">
        <v>2289</v>
      </c>
      <c r="P245" s="130">
        <v>45198.009097222224</v>
      </c>
      <c r="Q245">
        <v>0</v>
      </c>
      <c r="S245" t="s">
        <v>2319</v>
      </c>
      <c r="V245">
        <v>0</v>
      </c>
      <c r="W245" t="s">
        <v>2290</v>
      </c>
      <c r="X245" t="s">
        <v>2290</v>
      </c>
      <c r="Y245" t="s">
        <v>2290</v>
      </c>
      <c r="Z245" t="s">
        <v>2290</v>
      </c>
      <c r="AN245">
        <v>0</v>
      </c>
      <c r="AO245">
        <v>0</v>
      </c>
      <c r="BD245" s="130">
        <v>45198.191782407404</v>
      </c>
      <c r="BE245">
        <v>0</v>
      </c>
    </row>
    <row r="246" spans="1:57" x14ac:dyDescent="0.3">
      <c r="A246" s="126">
        <v>551137959079</v>
      </c>
      <c r="B246">
        <v>11460</v>
      </c>
      <c r="C246" s="173">
        <v>10252141131</v>
      </c>
      <c r="D246" s="129"/>
      <c r="E246" s="129" t="s">
        <v>2588</v>
      </c>
      <c r="F246" s="129" t="s">
        <v>293</v>
      </c>
      <c r="G246" s="126">
        <v>551137959079</v>
      </c>
      <c r="H246" s="126">
        <v>551137959079</v>
      </c>
      <c r="I246">
        <v>10252141131</v>
      </c>
      <c r="J246" t="s">
        <v>2288</v>
      </c>
      <c r="M246" t="s">
        <v>2294</v>
      </c>
      <c r="N246" t="s">
        <v>2289</v>
      </c>
      <c r="P246" s="130">
        <v>45197.742442129631</v>
      </c>
      <c r="Q246">
        <v>0</v>
      </c>
      <c r="S246" t="s">
        <v>2299</v>
      </c>
      <c r="V246">
        <v>0</v>
      </c>
      <c r="W246" t="s">
        <v>2290</v>
      </c>
      <c r="X246" t="s">
        <v>2290</v>
      </c>
      <c r="Y246" t="s">
        <v>2290</v>
      </c>
      <c r="Z246" t="s">
        <v>2290</v>
      </c>
      <c r="AN246">
        <v>0</v>
      </c>
      <c r="AO246">
        <v>0</v>
      </c>
      <c r="BD246" s="130">
        <v>45198.191782407404</v>
      </c>
      <c r="BE246">
        <v>0</v>
      </c>
    </row>
    <row r="247" spans="1:57" x14ac:dyDescent="0.3">
      <c r="A247" s="126">
        <v>551137957035</v>
      </c>
      <c r="B247">
        <v>11461</v>
      </c>
      <c r="C247" s="173">
        <v>10252141132</v>
      </c>
      <c r="D247" s="129"/>
      <c r="E247" s="129" t="s">
        <v>2522</v>
      </c>
      <c r="F247" s="129" t="s">
        <v>293</v>
      </c>
      <c r="G247" s="126">
        <v>551137957035</v>
      </c>
      <c r="H247" s="126">
        <v>551137957035</v>
      </c>
      <c r="I247">
        <v>10252141132</v>
      </c>
      <c r="J247" t="s">
        <v>2288</v>
      </c>
      <c r="M247" t="s">
        <v>2294</v>
      </c>
      <c r="N247" t="s">
        <v>2289</v>
      </c>
      <c r="P247" s="130">
        <v>45197.845057870371</v>
      </c>
      <c r="Q247">
        <v>0</v>
      </c>
      <c r="S247" t="s">
        <v>2295</v>
      </c>
      <c r="V247">
        <v>0</v>
      </c>
      <c r="W247" t="s">
        <v>2290</v>
      </c>
      <c r="X247" t="s">
        <v>2290</v>
      </c>
      <c r="Y247" t="s">
        <v>2290</v>
      </c>
      <c r="Z247" t="s">
        <v>2290</v>
      </c>
      <c r="AN247">
        <v>0</v>
      </c>
      <c r="AO247">
        <v>0</v>
      </c>
      <c r="BD247" s="130">
        <v>45198.191782407404</v>
      </c>
      <c r="BE247">
        <v>0</v>
      </c>
    </row>
    <row r="248" spans="1:57" x14ac:dyDescent="0.3">
      <c r="A248" s="126">
        <v>551137959217</v>
      </c>
      <c r="B248">
        <v>11462</v>
      </c>
      <c r="C248" s="173">
        <v>10252141133</v>
      </c>
      <c r="D248" s="129"/>
      <c r="E248" s="129" t="s">
        <v>2580</v>
      </c>
      <c r="F248" s="129" t="s">
        <v>293</v>
      </c>
      <c r="G248" s="126">
        <v>551137959217</v>
      </c>
      <c r="H248" s="126">
        <v>551137959217</v>
      </c>
      <c r="I248">
        <v>10252141133</v>
      </c>
      <c r="J248" t="s">
        <v>2288</v>
      </c>
      <c r="M248" t="s">
        <v>2294</v>
      </c>
      <c r="N248" t="s">
        <v>2289</v>
      </c>
      <c r="P248" s="130">
        <v>45197.72761574074</v>
      </c>
      <c r="Q248">
        <v>0</v>
      </c>
      <c r="S248" t="s">
        <v>2319</v>
      </c>
      <c r="V248">
        <v>0</v>
      </c>
      <c r="W248" t="s">
        <v>2290</v>
      </c>
      <c r="X248" t="s">
        <v>2290</v>
      </c>
      <c r="Y248" t="s">
        <v>2290</v>
      </c>
      <c r="Z248" t="s">
        <v>2290</v>
      </c>
      <c r="AN248">
        <v>0</v>
      </c>
      <c r="AO248">
        <v>0</v>
      </c>
      <c r="BD248" s="130">
        <v>45198.191782407404</v>
      </c>
      <c r="BE248">
        <v>0</v>
      </c>
    </row>
    <row r="249" spans="1:57" x14ac:dyDescent="0.3">
      <c r="A249" s="126">
        <v>551137959040</v>
      </c>
      <c r="B249">
        <v>11463</v>
      </c>
      <c r="C249" s="173">
        <v>10252141135</v>
      </c>
      <c r="D249" s="129"/>
      <c r="E249" s="129" t="s">
        <v>2491</v>
      </c>
      <c r="F249" s="129" t="s">
        <v>293</v>
      </c>
      <c r="G249" s="126">
        <v>551137959040</v>
      </c>
      <c r="H249" s="126">
        <v>551137959040</v>
      </c>
      <c r="I249">
        <v>10252141135</v>
      </c>
      <c r="J249" t="s">
        <v>2288</v>
      </c>
      <c r="M249" t="s">
        <v>2294</v>
      </c>
      <c r="N249" t="s">
        <v>2289</v>
      </c>
      <c r="P249" s="130">
        <v>45196.094861111109</v>
      </c>
      <c r="Q249">
        <v>0</v>
      </c>
      <c r="S249" t="s">
        <v>2299</v>
      </c>
      <c r="V249">
        <v>0</v>
      </c>
      <c r="W249" t="s">
        <v>2290</v>
      </c>
      <c r="X249" t="s">
        <v>2290</v>
      </c>
      <c r="Y249" t="s">
        <v>2290</v>
      </c>
      <c r="Z249" t="s">
        <v>2290</v>
      </c>
      <c r="AN249">
        <v>0</v>
      </c>
      <c r="AO249">
        <v>0</v>
      </c>
      <c r="BD249" s="130">
        <v>45198.191782407404</v>
      </c>
      <c r="BE249">
        <v>0</v>
      </c>
    </row>
    <row r="250" spans="1:57" x14ac:dyDescent="0.3">
      <c r="A250" s="126">
        <v>551137959188</v>
      </c>
      <c r="B250">
        <v>11464</v>
      </c>
      <c r="C250" s="173">
        <v>10252141136</v>
      </c>
      <c r="D250" s="129"/>
      <c r="E250" s="129" t="s">
        <v>2594</v>
      </c>
      <c r="F250" s="129" t="s">
        <v>293</v>
      </c>
      <c r="G250" s="126">
        <v>551137959188</v>
      </c>
      <c r="H250" s="126">
        <v>551137959188</v>
      </c>
      <c r="I250">
        <v>10252141136</v>
      </c>
      <c r="J250" t="s">
        <v>2288</v>
      </c>
      <c r="M250" t="s">
        <v>2294</v>
      </c>
      <c r="N250" t="s">
        <v>2289</v>
      </c>
      <c r="P250" s="130">
        <v>45197.730763888889</v>
      </c>
      <c r="Q250">
        <v>0</v>
      </c>
      <c r="S250" t="s">
        <v>2299</v>
      </c>
      <c r="V250">
        <v>0</v>
      </c>
      <c r="W250" t="s">
        <v>2290</v>
      </c>
      <c r="X250" t="s">
        <v>2290</v>
      </c>
      <c r="Y250" t="s">
        <v>2290</v>
      </c>
      <c r="Z250" t="s">
        <v>2290</v>
      </c>
      <c r="AN250">
        <v>0</v>
      </c>
      <c r="AO250">
        <v>0</v>
      </c>
      <c r="BD250" s="130">
        <v>45198.191782407404</v>
      </c>
      <c r="BE250">
        <v>0</v>
      </c>
    </row>
    <row r="251" spans="1:57" x14ac:dyDescent="0.3">
      <c r="A251" s="126">
        <v>551137957091</v>
      </c>
      <c r="B251">
        <v>11465</v>
      </c>
      <c r="C251" s="173">
        <v>10252141137</v>
      </c>
      <c r="D251" s="129"/>
      <c r="E251" s="129" t="s">
        <v>2545</v>
      </c>
      <c r="F251" s="129" t="s">
        <v>293</v>
      </c>
      <c r="G251" s="126">
        <v>551137957091</v>
      </c>
      <c r="H251" s="126">
        <v>551137957091</v>
      </c>
      <c r="I251">
        <v>10252141137</v>
      </c>
      <c r="J251" t="s">
        <v>2288</v>
      </c>
      <c r="M251" t="s">
        <v>2294</v>
      </c>
      <c r="N251" t="s">
        <v>2289</v>
      </c>
      <c r="P251" s="130">
        <v>45197.964756944442</v>
      </c>
      <c r="Q251">
        <v>0</v>
      </c>
      <c r="S251" t="s">
        <v>2295</v>
      </c>
      <c r="V251">
        <v>0</v>
      </c>
      <c r="W251" t="s">
        <v>2290</v>
      </c>
      <c r="X251" t="s">
        <v>2290</v>
      </c>
      <c r="Y251" t="s">
        <v>2290</v>
      </c>
      <c r="Z251" t="s">
        <v>2290</v>
      </c>
      <c r="AN251">
        <v>0</v>
      </c>
      <c r="AO251">
        <v>0</v>
      </c>
      <c r="BD251" s="130">
        <v>45198.191782407404</v>
      </c>
      <c r="BE251">
        <v>0</v>
      </c>
    </row>
    <row r="252" spans="1:57" x14ac:dyDescent="0.3">
      <c r="A252" s="126">
        <v>551137959205</v>
      </c>
      <c r="B252">
        <v>11466</v>
      </c>
      <c r="C252" s="173">
        <v>10252141138</v>
      </c>
      <c r="D252" s="129"/>
      <c r="E252" s="129" t="s">
        <v>2502</v>
      </c>
      <c r="F252" s="129" t="s">
        <v>293</v>
      </c>
      <c r="G252" s="126">
        <v>551137959205</v>
      </c>
      <c r="H252" s="126">
        <v>551137959205</v>
      </c>
      <c r="I252">
        <v>10252141138</v>
      </c>
      <c r="J252" t="s">
        <v>2288</v>
      </c>
      <c r="M252" t="s">
        <v>2294</v>
      </c>
      <c r="N252" t="s">
        <v>2289</v>
      </c>
      <c r="P252" s="130">
        <v>45198.078993055555</v>
      </c>
      <c r="Q252">
        <v>0</v>
      </c>
      <c r="S252" t="s">
        <v>2299</v>
      </c>
      <c r="V252">
        <v>0</v>
      </c>
      <c r="W252" t="s">
        <v>2290</v>
      </c>
      <c r="X252" t="s">
        <v>2290</v>
      </c>
      <c r="Y252" t="s">
        <v>2290</v>
      </c>
      <c r="Z252" t="s">
        <v>2290</v>
      </c>
      <c r="AN252">
        <v>0</v>
      </c>
      <c r="AO252">
        <v>0</v>
      </c>
      <c r="BD252" s="130">
        <v>45198.191782407404</v>
      </c>
      <c r="BE252">
        <v>0</v>
      </c>
    </row>
    <row r="253" spans="1:57" x14ac:dyDescent="0.3">
      <c r="A253" s="126">
        <v>551137957334</v>
      </c>
      <c r="B253">
        <v>11467</v>
      </c>
      <c r="C253" s="173">
        <v>10252141139</v>
      </c>
      <c r="D253" s="129"/>
      <c r="E253" s="129" t="s">
        <v>2518</v>
      </c>
      <c r="F253" s="129" t="s">
        <v>293</v>
      </c>
      <c r="G253" s="126">
        <v>551137957334</v>
      </c>
      <c r="H253" s="126">
        <v>551137957334</v>
      </c>
      <c r="I253">
        <v>10252141139</v>
      </c>
      <c r="J253" t="s">
        <v>2288</v>
      </c>
      <c r="M253" t="s">
        <v>2294</v>
      </c>
      <c r="N253" t="s">
        <v>2289</v>
      </c>
      <c r="P253" s="130">
        <v>45198.159155092595</v>
      </c>
      <c r="Q253">
        <v>0</v>
      </c>
      <c r="S253" t="s">
        <v>2297</v>
      </c>
      <c r="V253">
        <v>0</v>
      </c>
      <c r="W253" t="s">
        <v>2290</v>
      </c>
      <c r="X253" t="s">
        <v>2290</v>
      </c>
      <c r="Y253" t="s">
        <v>2290</v>
      </c>
      <c r="Z253" t="s">
        <v>2290</v>
      </c>
      <c r="AN253">
        <v>0</v>
      </c>
      <c r="AO253">
        <v>0</v>
      </c>
      <c r="BD253" s="130">
        <v>45198.191782407404</v>
      </c>
      <c r="BE253">
        <v>0</v>
      </c>
    </row>
    <row r="254" spans="1:57" x14ac:dyDescent="0.3">
      <c r="A254" s="126">
        <v>551137959558</v>
      </c>
      <c r="B254">
        <v>11468</v>
      </c>
      <c r="C254" s="173">
        <v>10252141140</v>
      </c>
      <c r="D254" s="129"/>
      <c r="E254" s="129" t="s">
        <v>2578</v>
      </c>
      <c r="F254" s="129" t="s">
        <v>293</v>
      </c>
      <c r="G254" s="126">
        <v>551137959558</v>
      </c>
      <c r="H254" s="126">
        <v>551137959558</v>
      </c>
      <c r="I254">
        <v>10252141140</v>
      </c>
      <c r="J254" t="s">
        <v>2288</v>
      </c>
      <c r="M254" t="s">
        <v>2294</v>
      </c>
      <c r="N254" t="s">
        <v>2289</v>
      </c>
      <c r="P254" s="130">
        <v>45198.097754629627</v>
      </c>
      <c r="Q254">
        <v>0</v>
      </c>
      <c r="S254" t="s">
        <v>2307</v>
      </c>
      <c r="V254">
        <v>0</v>
      </c>
      <c r="W254" t="s">
        <v>2290</v>
      </c>
      <c r="X254" t="s">
        <v>2290</v>
      </c>
      <c r="Y254" t="s">
        <v>2290</v>
      </c>
      <c r="Z254" t="s">
        <v>2290</v>
      </c>
      <c r="AN254">
        <v>0</v>
      </c>
      <c r="AO254">
        <v>0</v>
      </c>
      <c r="BD254" s="130">
        <v>45198.191782407404</v>
      </c>
      <c r="BE254">
        <v>0</v>
      </c>
    </row>
    <row r="255" spans="1:57" x14ac:dyDescent="0.3">
      <c r="A255" s="126">
        <v>551137959323</v>
      </c>
      <c r="B255">
        <v>11469</v>
      </c>
      <c r="C255" s="173">
        <v>10252141141</v>
      </c>
      <c r="D255" s="129"/>
      <c r="E255" s="129" t="s">
        <v>2595</v>
      </c>
      <c r="F255" s="129" t="s">
        <v>293</v>
      </c>
      <c r="G255" s="126">
        <v>551137959323</v>
      </c>
      <c r="H255" s="126">
        <v>551137959323</v>
      </c>
      <c r="I255">
        <v>10252141141</v>
      </c>
      <c r="J255" t="s">
        <v>2288</v>
      </c>
      <c r="M255" t="s">
        <v>2294</v>
      </c>
      <c r="N255" t="s">
        <v>2289</v>
      </c>
      <c r="P255" s="130">
        <v>45197.861956018518</v>
      </c>
      <c r="Q255">
        <v>0</v>
      </c>
      <c r="S255" t="s">
        <v>2297</v>
      </c>
      <c r="V255">
        <v>0</v>
      </c>
      <c r="W255" t="s">
        <v>2290</v>
      </c>
      <c r="X255" t="s">
        <v>2290</v>
      </c>
      <c r="Y255" t="s">
        <v>2290</v>
      </c>
      <c r="Z255" t="s">
        <v>2290</v>
      </c>
      <c r="AN255">
        <v>0</v>
      </c>
      <c r="AO255">
        <v>0</v>
      </c>
      <c r="BD255" s="130">
        <v>45198.191782407404</v>
      </c>
      <c r="BE255">
        <v>0</v>
      </c>
    </row>
    <row r="256" spans="1:57" x14ac:dyDescent="0.3">
      <c r="A256" s="126">
        <v>551137959153</v>
      </c>
      <c r="B256">
        <v>11470</v>
      </c>
      <c r="C256" s="173">
        <v>10252141142</v>
      </c>
      <c r="D256" s="129"/>
      <c r="E256" s="129" t="s">
        <v>2490</v>
      </c>
      <c r="F256" s="129" t="s">
        <v>293</v>
      </c>
      <c r="G256" s="126">
        <v>551137959153</v>
      </c>
      <c r="H256" s="126">
        <v>551137959153</v>
      </c>
      <c r="I256">
        <v>10252141142</v>
      </c>
      <c r="J256" t="s">
        <v>2288</v>
      </c>
      <c r="M256" t="s">
        <v>2294</v>
      </c>
      <c r="N256" t="s">
        <v>2289</v>
      </c>
      <c r="P256" s="130">
        <v>45198.187210648146</v>
      </c>
      <c r="Q256">
        <v>0</v>
      </c>
      <c r="S256" t="s">
        <v>2307</v>
      </c>
      <c r="V256">
        <v>0</v>
      </c>
      <c r="W256" t="s">
        <v>2290</v>
      </c>
      <c r="X256" t="s">
        <v>2290</v>
      </c>
      <c r="Y256" t="s">
        <v>2290</v>
      </c>
      <c r="Z256" t="s">
        <v>2290</v>
      </c>
      <c r="AN256">
        <v>0</v>
      </c>
      <c r="AO256">
        <v>0</v>
      </c>
      <c r="BD256" s="130">
        <v>45198.191782407404</v>
      </c>
      <c r="BE256">
        <v>0</v>
      </c>
    </row>
    <row r="257" spans="1:57" x14ac:dyDescent="0.3">
      <c r="A257" s="126">
        <v>551137959278</v>
      </c>
      <c r="B257">
        <v>11471</v>
      </c>
      <c r="C257" s="173">
        <v>10252141143</v>
      </c>
      <c r="D257" s="129"/>
      <c r="E257" s="129" t="s">
        <v>2592</v>
      </c>
      <c r="F257" s="129" t="s">
        <v>293</v>
      </c>
      <c r="G257" s="126">
        <v>551137959278</v>
      </c>
      <c r="H257" s="126">
        <v>551137959278</v>
      </c>
      <c r="I257">
        <v>10252141143</v>
      </c>
      <c r="J257" t="s">
        <v>2288</v>
      </c>
      <c r="M257" t="s">
        <v>2294</v>
      </c>
      <c r="N257" t="s">
        <v>2289</v>
      </c>
      <c r="P257" s="130">
        <v>45197.731365740743</v>
      </c>
      <c r="Q257">
        <v>0</v>
      </c>
      <c r="S257" t="s">
        <v>2299</v>
      </c>
      <c r="V257">
        <v>0</v>
      </c>
      <c r="W257" t="s">
        <v>2290</v>
      </c>
      <c r="X257" t="s">
        <v>2290</v>
      </c>
      <c r="Y257" t="s">
        <v>2290</v>
      </c>
      <c r="Z257" t="s">
        <v>2290</v>
      </c>
      <c r="AN257">
        <v>0</v>
      </c>
      <c r="AO257">
        <v>0</v>
      </c>
      <c r="BD257" s="130">
        <v>45198.191782407404</v>
      </c>
      <c r="BE257">
        <v>0</v>
      </c>
    </row>
    <row r="258" spans="1:57" x14ac:dyDescent="0.3">
      <c r="A258" s="126">
        <v>551137959143</v>
      </c>
      <c r="B258">
        <v>11472</v>
      </c>
      <c r="C258" s="173">
        <v>10252141144</v>
      </c>
      <c r="D258" s="129"/>
      <c r="E258" s="129" t="s">
        <v>2581</v>
      </c>
      <c r="F258" s="129" t="s">
        <v>293</v>
      </c>
      <c r="G258" s="126">
        <v>551137959143</v>
      </c>
      <c r="H258" s="126">
        <v>551137959143</v>
      </c>
      <c r="I258">
        <v>10252141144</v>
      </c>
      <c r="J258" t="s">
        <v>2288</v>
      </c>
      <c r="M258" t="s">
        <v>2294</v>
      </c>
      <c r="N258" t="s">
        <v>2289</v>
      </c>
      <c r="P258" s="130">
        <v>45197.74554398148</v>
      </c>
      <c r="Q258">
        <v>0</v>
      </c>
      <c r="S258" t="s">
        <v>2319</v>
      </c>
      <c r="V258">
        <v>0</v>
      </c>
      <c r="W258" t="s">
        <v>2290</v>
      </c>
      <c r="X258" t="s">
        <v>2290</v>
      </c>
      <c r="Y258" t="s">
        <v>2290</v>
      </c>
      <c r="Z258" t="s">
        <v>2290</v>
      </c>
      <c r="AN258">
        <v>0</v>
      </c>
      <c r="AO258">
        <v>0</v>
      </c>
      <c r="BD258" s="130">
        <v>45198.191782407404</v>
      </c>
      <c r="BE258">
        <v>0</v>
      </c>
    </row>
    <row r="259" spans="1:57" x14ac:dyDescent="0.3">
      <c r="A259" s="126">
        <v>551137959343</v>
      </c>
      <c r="B259">
        <v>11473</v>
      </c>
      <c r="C259" s="173">
        <v>10252141145</v>
      </c>
      <c r="D259" s="129"/>
      <c r="E259" s="129" t="s">
        <v>2576</v>
      </c>
      <c r="F259" s="129" t="s">
        <v>293</v>
      </c>
      <c r="G259" s="126">
        <v>551137959343</v>
      </c>
      <c r="H259" s="126">
        <v>551137959343</v>
      </c>
      <c r="I259">
        <v>10252141145</v>
      </c>
      <c r="J259" t="s">
        <v>2288</v>
      </c>
      <c r="M259" t="s">
        <v>2294</v>
      </c>
      <c r="N259" t="s">
        <v>2289</v>
      </c>
      <c r="P259" s="130">
        <v>45198.169039351851</v>
      </c>
      <c r="Q259">
        <v>0</v>
      </c>
      <c r="S259" t="s">
        <v>2297</v>
      </c>
      <c r="V259">
        <v>0</v>
      </c>
      <c r="W259" t="s">
        <v>2290</v>
      </c>
      <c r="X259" t="s">
        <v>2290</v>
      </c>
      <c r="Y259" t="s">
        <v>2290</v>
      </c>
      <c r="Z259" t="s">
        <v>2290</v>
      </c>
      <c r="AN259">
        <v>0</v>
      </c>
      <c r="AO259">
        <v>0</v>
      </c>
      <c r="BD259" s="130">
        <v>45198.191782407404</v>
      </c>
      <c r="BE259">
        <v>0</v>
      </c>
    </row>
    <row r="260" spans="1:57" x14ac:dyDescent="0.3">
      <c r="A260" s="126">
        <v>551137957272</v>
      </c>
      <c r="B260">
        <v>11474</v>
      </c>
      <c r="C260" s="173">
        <v>10252141146</v>
      </c>
      <c r="D260" s="129"/>
      <c r="E260" s="129" t="s">
        <v>2563</v>
      </c>
      <c r="F260" s="129" t="s">
        <v>293</v>
      </c>
      <c r="G260" s="126">
        <v>551137957272</v>
      </c>
      <c r="H260" s="126">
        <v>551137957272</v>
      </c>
      <c r="I260">
        <v>10252141146</v>
      </c>
      <c r="J260" t="s">
        <v>2288</v>
      </c>
      <c r="M260" t="s">
        <v>2294</v>
      </c>
      <c r="N260" t="s">
        <v>2289</v>
      </c>
      <c r="P260" s="130">
        <v>45197.962280092594</v>
      </c>
      <c r="Q260">
        <v>0</v>
      </c>
      <c r="S260" t="s">
        <v>2297</v>
      </c>
      <c r="V260">
        <v>0</v>
      </c>
      <c r="W260" t="s">
        <v>2290</v>
      </c>
      <c r="X260" t="s">
        <v>2290</v>
      </c>
      <c r="Y260" t="s">
        <v>2290</v>
      </c>
      <c r="Z260" t="s">
        <v>2290</v>
      </c>
      <c r="AN260">
        <v>0</v>
      </c>
      <c r="AO260">
        <v>0</v>
      </c>
      <c r="BD260" s="130">
        <v>45198.191782407404</v>
      </c>
      <c r="BE260">
        <v>0</v>
      </c>
    </row>
    <row r="261" spans="1:57" x14ac:dyDescent="0.3">
      <c r="A261" s="126">
        <v>551137959283</v>
      </c>
      <c r="B261">
        <v>11475</v>
      </c>
      <c r="C261" s="173">
        <v>10252141147</v>
      </c>
      <c r="D261" s="129"/>
      <c r="E261" s="129" t="s">
        <v>2506</v>
      </c>
      <c r="F261" s="129" t="s">
        <v>293</v>
      </c>
      <c r="G261" s="126">
        <v>551137959283</v>
      </c>
      <c r="H261" s="126">
        <v>551137959283</v>
      </c>
      <c r="I261">
        <v>10252141147</v>
      </c>
      <c r="J261" t="s">
        <v>2288</v>
      </c>
      <c r="M261" t="s">
        <v>2294</v>
      </c>
      <c r="N261" t="s">
        <v>2289</v>
      </c>
      <c r="P261" s="130">
        <v>45197.9921412037</v>
      </c>
      <c r="Q261">
        <v>0</v>
      </c>
      <c r="S261" t="s">
        <v>2299</v>
      </c>
      <c r="V261">
        <v>0</v>
      </c>
      <c r="W261" t="s">
        <v>2290</v>
      </c>
      <c r="X261" t="s">
        <v>2290</v>
      </c>
      <c r="Y261" t="s">
        <v>2290</v>
      </c>
      <c r="Z261" t="s">
        <v>2290</v>
      </c>
      <c r="AN261">
        <v>0</v>
      </c>
      <c r="AO261">
        <v>0</v>
      </c>
      <c r="BD261" s="130">
        <v>45198.191782407404</v>
      </c>
      <c r="BE261">
        <v>0</v>
      </c>
    </row>
    <row r="262" spans="1:57" x14ac:dyDescent="0.3">
      <c r="A262" s="126">
        <v>551137959238</v>
      </c>
      <c r="B262">
        <v>11476</v>
      </c>
      <c r="C262" s="173">
        <v>10252141148</v>
      </c>
      <c r="D262" s="129"/>
      <c r="E262" s="129" t="s">
        <v>2583</v>
      </c>
      <c r="F262" s="129" t="s">
        <v>293</v>
      </c>
      <c r="G262" s="126">
        <v>551137959238</v>
      </c>
      <c r="H262" s="126">
        <v>551137959238</v>
      </c>
      <c r="I262">
        <v>10252141148</v>
      </c>
      <c r="J262" t="s">
        <v>2288</v>
      </c>
      <c r="M262" t="s">
        <v>2294</v>
      </c>
      <c r="N262" t="s">
        <v>2289</v>
      </c>
      <c r="P262" s="130">
        <v>45198.029618055552</v>
      </c>
      <c r="Q262">
        <v>0</v>
      </c>
      <c r="S262" t="s">
        <v>2297</v>
      </c>
      <c r="V262">
        <v>0</v>
      </c>
      <c r="W262" t="s">
        <v>2290</v>
      </c>
      <c r="X262" t="s">
        <v>2290</v>
      </c>
      <c r="Y262" t="s">
        <v>2290</v>
      </c>
      <c r="Z262" t="s">
        <v>2290</v>
      </c>
      <c r="AN262">
        <v>0</v>
      </c>
      <c r="AO262">
        <v>0</v>
      </c>
      <c r="BD262" s="130">
        <v>45198.191782407404</v>
      </c>
      <c r="BE262">
        <v>0</v>
      </c>
    </row>
    <row r="263" spans="1:57" x14ac:dyDescent="0.3">
      <c r="A263" s="126">
        <v>551137959104</v>
      </c>
      <c r="B263">
        <v>11477</v>
      </c>
      <c r="C263" s="173">
        <v>10252141149</v>
      </c>
      <c r="D263" s="129"/>
      <c r="E263" s="129" t="s">
        <v>2582</v>
      </c>
      <c r="F263" s="129" t="s">
        <v>293</v>
      </c>
      <c r="G263" s="126">
        <v>551137959104</v>
      </c>
      <c r="H263" s="126">
        <v>551137959104</v>
      </c>
      <c r="I263">
        <v>10252141149</v>
      </c>
      <c r="J263" t="s">
        <v>2288</v>
      </c>
      <c r="M263" t="s">
        <v>2294</v>
      </c>
      <c r="N263" t="s">
        <v>2289</v>
      </c>
      <c r="P263" s="130">
        <v>45197.727986111109</v>
      </c>
      <c r="Q263">
        <v>0</v>
      </c>
      <c r="S263" t="s">
        <v>2307</v>
      </c>
      <c r="V263">
        <v>0</v>
      </c>
      <c r="W263" t="s">
        <v>2290</v>
      </c>
      <c r="X263" t="s">
        <v>2290</v>
      </c>
      <c r="Y263" t="s">
        <v>2290</v>
      </c>
      <c r="Z263" t="s">
        <v>2290</v>
      </c>
      <c r="AN263">
        <v>0</v>
      </c>
      <c r="AO263">
        <v>0</v>
      </c>
      <c r="BD263" s="130">
        <v>45198.191782407404</v>
      </c>
      <c r="BE263">
        <v>0</v>
      </c>
    </row>
    <row r="264" spans="1:57" x14ac:dyDescent="0.3">
      <c r="A264" s="126">
        <v>551137959200</v>
      </c>
      <c r="B264">
        <v>11478</v>
      </c>
      <c r="C264" s="173">
        <v>10252141150</v>
      </c>
      <c r="D264" s="129"/>
      <c r="E264" s="129" t="s">
        <v>2569</v>
      </c>
      <c r="F264" s="129" t="s">
        <v>295</v>
      </c>
      <c r="G264" s="126">
        <v>551137959200</v>
      </c>
      <c r="H264" s="126">
        <v>551137959200</v>
      </c>
      <c r="I264">
        <v>10252141150</v>
      </c>
      <c r="J264" t="s">
        <v>2288</v>
      </c>
      <c r="M264" t="s">
        <v>2294</v>
      </c>
      <c r="N264" t="s">
        <v>2289</v>
      </c>
      <c r="P264" s="130">
        <v>45187.563368055555</v>
      </c>
      <c r="Q264">
        <v>0</v>
      </c>
      <c r="S264" t="s">
        <v>2312</v>
      </c>
      <c r="V264">
        <v>0</v>
      </c>
      <c r="W264" t="s">
        <v>2290</v>
      </c>
      <c r="X264" t="s">
        <v>2290</v>
      </c>
      <c r="Y264" t="s">
        <v>2290</v>
      </c>
      <c r="Z264" t="s">
        <v>2290</v>
      </c>
      <c r="AN264">
        <v>0</v>
      </c>
      <c r="AO264">
        <v>2</v>
      </c>
      <c r="BD264" s="130">
        <v>45198.191782407404</v>
      </c>
      <c r="BE264">
        <v>0</v>
      </c>
    </row>
    <row r="265" spans="1:57" x14ac:dyDescent="0.3">
      <c r="A265" s="126">
        <v>551137959167</v>
      </c>
      <c r="B265">
        <v>11479</v>
      </c>
      <c r="C265" s="173">
        <v>10252141151</v>
      </c>
      <c r="D265" s="129"/>
      <c r="E265" s="129" t="s">
        <v>2589</v>
      </c>
      <c r="F265" s="129" t="s">
        <v>293</v>
      </c>
      <c r="G265" s="126">
        <v>551137959167</v>
      </c>
      <c r="H265" s="126">
        <v>551137959167</v>
      </c>
      <c r="I265">
        <v>10252141151</v>
      </c>
      <c r="J265" t="s">
        <v>2288</v>
      </c>
      <c r="M265" t="s">
        <v>2294</v>
      </c>
      <c r="N265" t="s">
        <v>2289</v>
      </c>
      <c r="P265" s="130">
        <v>45197.788611111115</v>
      </c>
      <c r="Q265">
        <v>0</v>
      </c>
      <c r="S265" t="s">
        <v>2307</v>
      </c>
      <c r="V265">
        <v>0</v>
      </c>
      <c r="W265" t="s">
        <v>2290</v>
      </c>
      <c r="X265" t="s">
        <v>2290</v>
      </c>
      <c r="Y265" t="s">
        <v>2290</v>
      </c>
      <c r="Z265" t="s">
        <v>2290</v>
      </c>
      <c r="AN265">
        <v>0</v>
      </c>
      <c r="AO265">
        <v>0</v>
      </c>
      <c r="BD265" s="130">
        <v>45198.191782407404</v>
      </c>
      <c r="BE265">
        <v>0</v>
      </c>
    </row>
    <row r="266" spans="1:57" x14ac:dyDescent="0.3">
      <c r="A266" s="126">
        <v>551137959256</v>
      </c>
      <c r="B266">
        <v>11480</v>
      </c>
      <c r="C266" s="173">
        <v>10252141152</v>
      </c>
      <c r="D266" s="129"/>
      <c r="E266" s="129" t="s">
        <v>2507</v>
      </c>
      <c r="F266" s="129" t="s">
        <v>293</v>
      </c>
      <c r="G266" s="126">
        <v>551137959256</v>
      </c>
      <c r="H266" s="126">
        <v>551137959256</v>
      </c>
      <c r="I266">
        <v>10252141152</v>
      </c>
      <c r="J266" t="s">
        <v>2288</v>
      </c>
      <c r="M266" t="s">
        <v>2294</v>
      </c>
      <c r="N266" t="s">
        <v>2289</v>
      </c>
      <c r="P266" s="130">
        <v>45197.937361111108</v>
      </c>
      <c r="Q266">
        <v>0</v>
      </c>
      <c r="S266" t="s">
        <v>2297</v>
      </c>
      <c r="V266">
        <v>0</v>
      </c>
      <c r="W266" t="s">
        <v>2290</v>
      </c>
      <c r="X266" t="s">
        <v>2290</v>
      </c>
      <c r="Y266" t="s">
        <v>2290</v>
      </c>
      <c r="Z266" t="s">
        <v>2290</v>
      </c>
      <c r="AN266">
        <v>0</v>
      </c>
      <c r="AO266">
        <v>0</v>
      </c>
      <c r="BD266" s="130">
        <v>45198.191782407404</v>
      </c>
      <c r="BE266">
        <v>0</v>
      </c>
    </row>
    <row r="267" spans="1:57" x14ac:dyDescent="0.3">
      <c r="A267" s="126">
        <v>551137959136</v>
      </c>
      <c r="B267">
        <v>11481</v>
      </c>
      <c r="C267" s="173">
        <v>10252141153</v>
      </c>
      <c r="D267" s="129"/>
      <c r="E267" s="129" t="s">
        <v>2516</v>
      </c>
      <c r="F267" s="129" t="s">
        <v>295</v>
      </c>
      <c r="G267" s="126">
        <v>551137959136</v>
      </c>
      <c r="H267" s="126">
        <v>551137959136</v>
      </c>
      <c r="I267">
        <v>10252141153</v>
      </c>
      <c r="J267" t="s">
        <v>2288</v>
      </c>
      <c r="M267" t="s">
        <v>2294</v>
      </c>
      <c r="N267" t="s">
        <v>2289</v>
      </c>
      <c r="P267" s="130">
        <v>45198.191863425927</v>
      </c>
      <c r="Q267">
        <v>0</v>
      </c>
      <c r="S267" t="s">
        <v>2312</v>
      </c>
      <c r="V267">
        <v>0</v>
      </c>
      <c r="W267" t="s">
        <v>2290</v>
      </c>
      <c r="X267" t="s">
        <v>2290</v>
      </c>
      <c r="Y267" t="s">
        <v>2290</v>
      </c>
      <c r="Z267" t="s">
        <v>2290</v>
      </c>
      <c r="AN267">
        <v>0</v>
      </c>
      <c r="AO267">
        <v>2</v>
      </c>
      <c r="BD267" s="130">
        <v>45198.191782407404</v>
      </c>
      <c r="BE267">
        <v>0</v>
      </c>
    </row>
    <row r="268" spans="1:57" x14ac:dyDescent="0.3">
      <c r="A268" s="126">
        <v>551137959020</v>
      </c>
      <c r="B268">
        <v>11482</v>
      </c>
      <c r="C268" s="173">
        <v>10252141154</v>
      </c>
      <c r="D268" s="129"/>
      <c r="E268" s="129" t="s">
        <v>2562</v>
      </c>
      <c r="F268" s="129" t="s">
        <v>293</v>
      </c>
      <c r="G268" s="126">
        <v>551137959020</v>
      </c>
      <c r="H268" s="126">
        <v>551137959020</v>
      </c>
      <c r="I268">
        <v>10252141154</v>
      </c>
      <c r="J268" t="s">
        <v>2288</v>
      </c>
      <c r="M268" t="s">
        <v>2294</v>
      </c>
      <c r="N268" t="s">
        <v>2289</v>
      </c>
      <c r="P268" s="130">
        <v>45187.792245370372</v>
      </c>
      <c r="Q268">
        <v>0</v>
      </c>
      <c r="S268" t="s">
        <v>2299</v>
      </c>
      <c r="V268">
        <v>0</v>
      </c>
      <c r="W268" t="s">
        <v>2290</v>
      </c>
      <c r="X268" t="s">
        <v>2290</v>
      </c>
      <c r="Y268" t="s">
        <v>2290</v>
      </c>
      <c r="Z268" t="s">
        <v>2290</v>
      </c>
      <c r="AN268">
        <v>0</v>
      </c>
      <c r="AO268">
        <v>0</v>
      </c>
      <c r="BD268" s="130">
        <v>45198.191782407404</v>
      </c>
      <c r="BE268">
        <v>0</v>
      </c>
    </row>
    <row r="269" spans="1:57" x14ac:dyDescent="0.3">
      <c r="A269" s="126">
        <v>551137959258</v>
      </c>
      <c r="B269">
        <v>11483</v>
      </c>
      <c r="C269" s="173">
        <v>10252141155</v>
      </c>
      <c r="D269" s="129"/>
      <c r="E269" s="129" t="s">
        <v>2575</v>
      </c>
      <c r="F269" s="129" t="s">
        <v>293</v>
      </c>
      <c r="G269" s="126">
        <v>551137959258</v>
      </c>
      <c r="H269" s="126">
        <v>551137959258</v>
      </c>
      <c r="I269">
        <v>10252141155</v>
      </c>
      <c r="J269" t="s">
        <v>2288</v>
      </c>
      <c r="M269" t="s">
        <v>2294</v>
      </c>
      <c r="N269" t="s">
        <v>2289</v>
      </c>
      <c r="P269" s="130">
        <v>45198.071550925924</v>
      </c>
      <c r="Q269">
        <v>0</v>
      </c>
      <c r="S269" t="s">
        <v>2297</v>
      </c>
      <c r="V269">
        <v>0</v>
      </c>
      <c r="W269" t="s">
        <v>2290</v>
      </c>
      <c r="X269" t="s">
        <v>2290</v>
      </c>
      <c r="Y269" t="s">
        <v>2290</v>
      </c>
      <c r="Z269" t="s">
        <v>2290</v>
      </c>
      <c r="AN269">
        <v>0</v>
      </c>
      <c r="AO269">
        <v>0</v>
      </c>
      <c r="BD269" s="130">
        <v>45198.191782407404</v>
      </c>
      <c r="BE269">
        <v>0</v>
      </c>
    </row>
    <row r="270" spans="1:57" x14ac:dyDescent="0.3">
      <c r="A270" s="126">
        <v>551137957047</v>
      </c>
      <c r="B270">
        <v>11484</v>
      </c>
      <c r="C270" s="173">
        <v>10252141156</v>
      </c>
      <c r="D270" s="129"/>
      <c r="E270" s="129" t="s">
        <v>2541</v>
      </c>
      <c r="F270" s="129" t="s">
        <v>293</v>
      </c>
      <c r="G270" s="126">
        <v>551137957047</v>
      </c>
      <c r="H270" s="126">
        <v>551137957047</v>
      </c>
      <c r="I270">
        <v>10252141156</v>
      </c>
      <c r="J270" t="s">
        <v>2288</v>
      </c>
      <c r="M270" t="s">
        <v>2294</v>
      </c>
      <c r="N270" t="s">
        <v>2289</v>
      </c>
      <c r="P270" s="130">
        <v>45197.781967592593</v>
      </c>
      <c r="Q270">
        <v>0</v>
      </c>
      <c r="S270" t="s">
        <v>2319</v>
      </c>
      <c r="V270">
        <v>0</v>
      </c>
      <c r="W270" t="s">
        <v>2290</v>
      </c>
      <c r="X270" t="s">
        <v>2290</v>
      </c>
      <c r="Y270" t="s">
        <v>2290</v>
      </c>
      <c r="Z270" t="s">
        <v>2290</v>
      </c>
      <c r="AN270">
        <v>0</v>
      </c>
      <c r="AO270">
        <v>0</v>
      </c>
      <c r="BD270" s="130">
        <v>45198.191782407404</v>
      </c>
      <c r="BE270">
        <v>0</v>
      </c>
    </row>
    <row r="271" spans="1:57" x14ac:dyDescent="0.3">
      <c r="A271" s="126">
        <v>551137957018</v>
      </c>
      <c r="B271">
        <v>11485</v>
      </c>
      <c r="C271" s="173">
        <v>10252141157</v>
      </c>
      <c r="D271" s="129"/>
      <c r="E271" s="129" t="s">
        <v>2565</v>
      </c>
      <c r="F271" s="129" t="s">
        <v>293</v>
      </c>
      <c r="G271" s="126">
        <v>551137957018</v>
      </c>
      <c r="H271" s="126">
        <v>551137957018</v>
      </c>
      <c r="I271">
        <v>10252141157</v>
      </c>
      <c r="J271" t="s">
        <v>2288</v>
      </c>
      <c r="M271" t="s">
        <v>2294</v>
      </c>
      <c r="N271" t="s">
        <v>2289</v>
      </c>
      <c r="P271" s="130">
        <v>45187.876956018517</v>
      </c>
      <c r="Q271">
        <v>0</v>
      </c>
      <c r="S271" t="s">
        <v>2295</v>
      </c>
      <c r="V271">
        <v>0</v>
      </c>
      <c r="W271" t="s">
        <v>2290</v>
      </c>
      <c r="X271" t="s">
        <v>2290</v>
      </c>
      <c r="Y271" t="s">
        <v>2290</v>
      </c>
      <c r="Z271" t="s">
        <v>2290</v>
      </c>
      <c r="AN271">
        <v>0</v>
      </c>
      <c r="AO271">
        <v>0</v>
      </c>
      <c r="BD271" s="130">
        <v>45198.191782407404</v>
      </c>
      <c r="BE271">
        <v>0</v>
      </c>
    </row>
    <row r="272" spans="1:57" x14ac:dyDescent="0.3">
      <c r="A272" s="126">
        <v>551137959515</v>
      </c>
      <c r="B272">
        <v>11486</v>
      </c>
      <c r="C272" s="173">
        <v>10252141158</v>
      </c>
      <c r="D272" s="129"/>
      <c r="E272" s="129" t="s">
        <v>2504</v>
      </c>
      <c r="F272" s="129" t="s">
        <v>295</v>
      </c>
      <c r="G272" s="126">
        <v>551137959515</v>
      </c>
      <c r="H272" s="126">
        <v>551137959515</v>
      </c>
      <c r="I272">
        <v>10252141158</v>
      </c>
      <c r="J272" t="s">
        <v>2288</v>
      </c>
      <c r="M272" t="s">
        <v>2294</v>
      </c>
      <c r="N272" t="s">
        <v>2289</v>
      </c>
      <c r="P272" s="130">
        <v>45197.816134259258</v>
      </c>
      <c r="Q272">
        <v>0</v>
      </c>
      <c r="S272" t="s">
        <v>2312</v>
      </c>
      <c r="V272">
        <v>0</v>
      </c>
      <c r="W272" t="s">
        <v>2290</v>
      </c>
      <c r="X272" t="s">
        <v>2290</v>
      </c>
      <c r="Y272" t="s">
        <v>2290</v>
      </c>
      <c r="Z272" t="s">
        <v>2290</v>
      </c>
      <c r="AN272">
        <v>0</v>
      </c>
      <c r="AO272">
        <v>2</v>
      </c>
      <c r="BD272" s="130">
        <v>45198.191782407404</v>
      </c>
      <c r="BE272">
        <v>0</v>
      </c>
    </row>
    <row r="273" spans="1:57" x14ac:dyDescent="0.3">
      <c r="A273" s="126">
        <v>551137959304</v>
      </c>
      <c r="B273">
        <v>11487</v>
      </c>
      <c r="C273" s="173">
        <v>10252141159</v>
      </c>
      <c r="D273" s="129"/>
      <c r="E273" s="129" t="s">
        <v>2577</v>
      </c>
      <c r="F273" s="129" t="s">
        <v>293</v>
      </c>
      <c r="G273" s="126">
        <v>551137959304</v>
      </c>
      <c r="H273" s="126">
        <v>551137959304</v>
      </c>
      <c r="I273">
        <v>10252141159</v>
      </c>
      <c r="J273" t="s">
        <v>2288</v>
      </c>
      <c r="M273" t="s">
        <v>2294</v>
      </c>
      <c r="N273" t="s">
        <v>2289</v>
      </c>
      <c r="P273" s="130">
        <v>45197.727581018517</v>
      </c>
      <c r="Q273">
        <v>0</v>
      </c>
      <c r="S273" t="s">
        <v>2307</v>
      </c>
      <c r="V273">
        <v>0</v>
      </c>
      <c r="W273" t="s">
        <v>2290</v>
      </c>
      <c r="X273" t="s">
        <v>2290</v>
      </c>
      <c r="Y273" t="s">
        <v>2290</v>
      </c>
      <c r="Z273" t="s">
        <v>2290</v>
      </c>
      <c r="AN273">
        <v>0</v>
      </c>
      <c r="AO273">
        <v>0</v>
      </c>
      <c r="BD273" s="130">
        <v>45198.191782407404</v>
      </c>
      <c r="BE273">
        <v>0</v>
      </c>
    </row>
    <row r="274" spans="1:57" x14ac:dyDescent="0.3">
      <c r="A274" s="126">
        <v>551137959455</v>
      </c>
      <c r="B274">
        <v>11488</v>
      </c>
      <c r="C274" s="173">
        <v>10252141160</v>
      </c>
      <c r="D274" s="129"/>
      <c r="E274" s="129" t="s">
        <v>2477</v>
      </c>
      <c r="F274" s="129" t="s">
        <v>293</v>
      </c>
      <c r="G274" s="126">
        <v>551137959455</v>
      </c>
      <c r="H274" s="126">
        <v>551137959455</v>
      </c>
      <c r="I274">
        <v>10252141160</v>
      </c>
      <c r="J274" t="s">
        <v>2288</v>
      </c>
      <c r="M274" t="s">
        <v>2294</v>
      </c>
      <c r="N274" t="s">
        <v>2289</v>
      </c>
      <c r="P274" s="130">
        <v>45189.624537037038</v>
      </c>
      <c r="Q274">
        <v>0</v>
      </c>
      <c r="S274" t="s">
        <v>2319</v>
      </c>
      <c r="V274">
        <v>0</v>
      </c>
      <c r="W274" t="s">
        <v>2290</v>
      </c>
      <c r="X274" t="s">
        <v>2290</v>
      </c>
      <c r="Y274" t="s">
        <v>2290</v>
      </c>
      <c r="Z274" t="s">
        <v>2290</v>
      </c>
      <c r="AN274">
        <v>0</v>
      </c>
      <c r="AO274">
        <v>0</v>
      </c>
      <c r="BD274" s="130">
        <v>45198.150057870371</v>
      </c>
      <c r="BE274">
        <v>1</v>
      </c>
    </row>
    <row r="275" spans="1:57" x14ac:dyDescent="0.3">
      <c r="A275" s="126">
        <v>551137959194</v>
      </c>
      <c r="B275">
        <v>11489</v>
      </c>
      <c r="C275" s="173">
        <v>10252141162</v>
      </c>
      <c r="D275" s="129"/>
      <c r="E275" s="129" t="s">
        <v>2551</v>
      </c>
      <c r="F275" s="129" t="s">
        <v>295</v>
      </c>
      <c r="G275" s="126">
        <v>551137959194</v>
      </c>
      <c r="H275" s="126">
        <v>551137959194</v>
      </c>
      <c r="I275">
        <v>10252141162</v>
      </c>
      <c r="J275" t="s">
        <v>2288</v>
      </c>
      <c r="M275" t="s">
        <v>2294</v>
      </c>
      <c r="N275" t="s">
        <v>2289</v>
      </c>
      <c r="P275" s="130">
        <v>45198.081990740742</v>
      </c>
      <c r="Q275">
        <v>0</v>
      </c>
      <c r="S275" t="s">
        <v>2312</v>
      </c>
      <c r="V275">
        <v>0</v>
      </c>
      <c r="W275" t="s">
        <v>2290</v>
      </c>
      <c r="X275" t="s">
        <v>2290</v>
      </c>
      <c r="Y275" t="s">
        <v>2290</v>
      </c>
      <c r="Z275" t="s">
        <v>2290</v>
      </c>
      <c r="AN275">
        <v>0</v>
      </c>
      <c r="AO275">
        <v>2</v>
      </c>
      <c r="BD275" s="130">
        <v>45198.191782407404</v>
      </c>
      <c r="BE275">
        <v>0</v>
      </c>
    </row>
    <row r="276" spans="1:57" x14ac:dyDescent="0.3">
      <c r="A276" s="126">
        <v>551137959457</v>
      </c>
      <c r="B276">
        <v>11490</v>
      </c>
      <c r="C276" s="173">
        <v>10252141163</v>
      </c>
      <c r="D276" s="129"/>
      <c r="E276" s="129" t="s">
        <v>2536</v>
      </c>
      <c r="F276" s="129" t="s">
        <v>293</v>
      </c>
      <c r="G276" s="126">
        <v>551137959457</v>
      </c>
      <c r="H276" s="126">
        <v>551137959457</v>
      </c>
      <c r="I276">
        <v>10252141163</v>
      </c>
      <c r="J276" t="s">
        <v>2288</v>
      </c>
      <c r="M276" t="s">
        <v>2294</v>
      </c>
      <c r="N276" t="s">
        <v>2289</v>
      </c>
      <c r="P276" s="130">
        <v>45197.810381944444</v>
      </c>
      <c r="Q276">
        <v>0</v>
      </c>
      <c r="S276" t="s">
        <v>2319</v>
      </c>
      <c r="V276">
        <v>0</v>
      </c>
      <c r="W276" t="s">
        <v>2290</v>
      </c>
      <c r="X276" t="s">
        <v>2290</v>
      </c>
      <c r="Y276" t="s">
        <v>2290</v>
      </c>
      <c r="Z276" t="s">
        <v>2290</v>
      </c>
      <c r="AN276">
        <v>0</v>
      </c>
      <c r="AO276">
        <v>0</v>
      </c>
      <c r="BD276" s="130">
        <v>45198.191782407404</v>
      </c>
      <c r="BE276">
        <v>0</v>
      </c>
    </row>
    <row r="277" spans="1:57" x14ac:dyDescent="0.3">
      <c r="A277" s="126">
        <v>551137957511</v>
      </c>
      <c r="B277">
        <v>11491</v>
      </c>
      <c r="C277" s="173">
        <v>10252141164</v>
      </c>
      <c r="D277" s="129"/>
      <c r="E277" s="129" t="s">
        <v>2543</v>
      </c>
      <c r="F277" s="129" t="s">
        <v>293</v>
      </c>
      <c r="G277" s="126">
        <v>551137957511</v>
      </c>
      <c r="H277" s="126">
        <v>551137957511</v>
      </c>
      <c r="I277">
        <v>10252141164</v>
      </c>
      <c r="J277" t="s">
        <v>2288</v>
      </c>
      <c r="M277" t="s">
        <v>2294</v>
      </c>
      <c r="N277" t="s">
        <v>2289</v>
      </c>
      <c r="P277" s="130">
        <v>45187.884560185186</v>
      </c>
      <c r="Q277">
        <v>0</v>
      </c>
      <c r="S277" t="s">
        <v>2297</v>
      </c>
      <c r="V277">
        <v>0</v>
      </c>
      <c r="W277" t="s">
        <v>2290</v>
      </c>
      <c r="X277" t="s">
        <v>2290</v>
      </c>
      <c r="Y277" t="s">
        <v>2290</v>
      </c>
      <c r="Z277" t="s">
        <v>2290</v>
      </c>
      <c r="AN277">
        <v>0</v>
      </c>
      <c r="AO277">
        <v>0</v>
      </c>
      <c r="BD277" s="130">
        <v>45198.191782407404</v>
      </c>
      <c r="BE277">
        <v>0</v>
      </c>
    </row>
    <row r="278" spans="1:57" x14ac:dyDescent="0.3">
      <c r="A278" s="126">
        <v>551137957093</v>
      </c>
      <c r="B278">
        <v>11492</v>
      </c>
      <c r="C278" s="173">
        <v>10252141165</v>
      </c>
      <c r="D278" s="129"/>
      <c r="E278" s="129" t="s">
        <v>2556</v>
      </c>
      <c r="F278" s="129" t="s">
        <v>293</v>
      </c>
      <c r="G278" s="126">
        <v>551137957093</v>
      </c>
      <c r="H278" s="126">
        <v>551137957093</v>
      </c>
      <c r="I278">
        <v>10252141165</v>
      </c>
      <c r="J278" t="s">
        <v>2288</v>
      </c>
      <c r="M278" t="s">
        <v>2294</v>
      </c>
      <c r="N278" t="s">
        <v>2289</v>
      </c>
      <c r="P278" s="130">
        <v>45187.988043981481</v>
      </c>
      <c r="Q278">
        <v>0</v>
      </c>
      <c r="S278" t="s">
        <v>2295</v>
      </c>
      <c r="V278">
        <v>0</v>
      </c>
      <c r="W278" t="s">
        <v>2290</v>
      </c>
      <c r="X278" t="s">
        <v>2290</v>
      </c>
      <c r="Y278" t="s">
        <v>2290</v>
      </c>
      <c r="Z278" t="s">
        <v>2290</v>
      </c>
      <c r="AN278">
        <v>0</v>
      </c>
      <c r="AO278">
        <v>0</v>
      </c>
      <c r="BD278" s="130">
        <v>45198.191782407404</v>
      </c>
      <c r="BE278">
        <v>0</v>
      </c>
    </row>
    <row r="279" spans="1:57" x14ac:dyDescent="0.3">
      <c r="A279" s="126">
        <v>551137957169</v>
      </c>
      <c r="B279">
        <v>11493</v>
      </c>
      <c r="C279" s="173">
        <v>10252141166</v>
      </c>
      <c r="D279" s="129"/>
      <c r="E279" s="129" t="s">
        <v>2553</v>
      </c>
      <c r="F279" s="129" t="s">
        <v>293</v>
      </c>
      <c r="G279" s="126">
        <v>551137957169</v>
      </c>
      <c r="H279" s="126">
        <v>551137957169</v>
      </c>
      <c r="I279">
        <v>10252141166</v>
      </c>
      <c r="J279" t="s">
        <v>2288</v>
      </c>
      <c r="M279" t="s">
        <v>2294</v>
      </c>
      <c r="N279" t="s">
        <v>2289</v>
      </c>
      <c r="P279" s="130">
        <v>45195.457499999997</v>
      </c>
      <c r="Q279">
        <v>0</v>
      </c>
      <c r="S279" t="s">
        <v>2299</v>
      </c>
      <c r="V279">
        <v>0</v>
      </c>
      <c r="W279" t="s">
        <v>2290</v>
      </c>
      <c r="X279" t="s">
        <v>2290</v>
      </c>
      <c r="Y279" t="s">
        <v>2290</v>
      </c>
      <c r="Z279" t="s">
        <v>2290</v>
      </c>
      <c r="AN279">
        <v>0</v>
      </c>
      <c r="AO279">
        <v>0</v>
      </c>
      <c r="BD279" s="130">
        <v>45198.191782407404</v>
      </c>
      <c r="BE279">
        <v>0</v>
      </c>
    </row>
    <row r="280" spans="1:57" x14ac:dyDescent="0.3">
      <c r="A280" s="126">
        <v>551137959028</v>
      </c>
      <c r="B280">
        <v>11494</v>
      </c>
      <c r="C280" s="173">
        <v>10252141168</v>
      </c>
      <c r="D280" s="129"/>
      <c r="E280" s="129" t="s">
        <v>2585</v>
      </c>
      <c r="F280" s="129" t="s">
        <v>293</v>
      </c>
      <c r="G280" s="126">
        <v>551137959028</v>
      </c>
      <c r="H280" s="126">
        <v>551137959028</v>
      </c>
      <c r="I280">
        <v>10252141168</v>
      </c>
      <c r="J280" t="s">
        <v>2288</v>
      </c>
      <c r="M280" t="s">
        <v>2294</v>
      </c>
      <c r="N280" t="s">
        <v>2289</v>
      </c>
      <c r="P280" s="130">
        <v>45198.215624999997</v>
      </c>
      <c r="Q280">
        <v>0</v>
      </c>
      <c r="S280" t="s">
        <v>2299</v>
      </c>
      <c r="V280">
        <v>0</v>
      </c>
      <c r="W280" t="s">
        <v>2290</v>
      </c>
      <c r="X280" t="s">
        <v>2290</v>
      </c>
      <c r="Y280" t="s">
        <v>2290</v>
      </c>
      <c r="Z280" t="s">
        <v>2290</v>
      </c>
      <c r="AN280">
        <v>0</v>
      </c>
      <c r="AO280">
        <v>0</v>
      </c>
      <c r="BD280" s="130">
        <v>45198.191782407404</v>
      </c>
      <c r="BE280">
        <v>0</v>
      </c>
    </row>
    <row r="281" spans="1:57" x14ac:dyDescent="0.3">
      <c r="A281" s="126">
        <v>551137959165</v>
      </c>
      <c r="B281">
        <v>11495</v>
      </c>
      <c r="C281" s="173">
        <v>10252141169</v>
      </c>
      <c r="D281" s="129"/>
      <c r="E281" s="129" t="s">
        <v>2586</v>
      </c>
      <c r="F281" s="129" t="s">
        <v>293</v>
      </c>
      <c r="G281" s="126">
        <v>551137959165</v>
      </c>
      <c r="H281" s="126">
        <v>551137959165</v>
      </c>
      <c r="I281">
        <v>10252141169</v>
      </c>
      <c r="J281" t="s">
        <v>2288</v>
      </c>
      <c r="M281" t="s">
        <v>2294</v>
      </c>
      <c r="N281" t="s">
        <v>2289</v>
      </c>
      <c r="P281" s="130">
        <v>45197.902986111112</v>
      </c>
      <c r="Q281">
        <v>0</v>
      </c>
      <c r="S281" t="s">
        <v>2307</v>
      </c>
      <c r="V281">
        <v>0</v>
      </c>
      <c r="W281" t="s">
        <v>2290</v>
      </c>
      <c r="X281" t="s">
        <v>2290</v>
      </c>
      <c r="Y281" t="s">
        <v>2290</v>
      </c>
      <c r="Z281" t="s">
        <v>2290</v>
      </c>
      <c r="AN281">
        <v>0</v>
      </c>
      <c r="AO281">
        <v>0</v>
      </c>
      <c r="BD281" s="130">
        <v>45198.191782407404</v>
      </c>
      <c r="BE281">
        <v>0</v>
      </c>
    </row>
    <row r="282" spans="1:57" x14ac:dyDescent="0.3">
      <c r="A282" s="126">
        <v>551137959245</v>
      </c>
      <c r="B282">
        <v>11496</v>
      </c>
      <c r="C282" s="173">
        <v>10252141170</v>
      </c>
      <c r="D282" s="129"/>
      <c r="E282" s="129" t="s">
        <v>2587</v>
      </c>
      <c r="F282" s="129" t="s">
        <v>293</v>
      </c>
      <c r="G282" s="126">
        <v>551137959245</v>
      </c>
      <c r="H282" s="126">
        <v>551137959245</v>
      </c>
      <c r="I282">
        <v>10252141170</v>
      </c>
      <c r="J282" t="s">
        <v>2288</v>
      </c>
      <c r="M282" t="s">
        <v>2294</v>
      </c>
      <c r="N282" t="s">
        <v>2289</v>
      </c>
      <c r="P282" s="130">
        <v>45197.860162037039</v>
      </c>
      <c r="Q282">
        <v>0</v>
      </c>
      <c r="S282" t="s">
        <v>2299</v>
      </c>
      <c r="V282">
        <v>0</v>
      </c>
      <c r="W282" t="s">
        <v>2290</v>
      </c>
      <c r="X282" t="s">
        <v>2290</v>
      </c>
      <c r="Y282" t="s">
        <v>2290</v>
      </c>
      <c r="Z282" t="s">
        <v>2290</v>
      </c>
      <c r="AN282">
        <v>0</v>
      </c>
      <c r="AO282">
        <v>0</v>
      </c>
      <c r="BD282" s="130">
        <v>45198.191782407404</v>
      </c>
      <c r="BE282">
        <v>0</v>
      </c>
    </row>
    <row r="283" spans="1:57" x14ac:dyDescent="0.3">
      <c r="A283" s="126">
        <v>551137959069</v>
      </c>
      <c r="B283">
        <v>11497</v>
      </c>
      <c r="C283" s="173">
        <v>10252141171</v>
      </c>
      <c r="D283" s="129"/>
      <c r="E283" s="129" t="s">
        <v>2519</v>
      </c>
      <c r="F283" s="129" t="s">
        <v>295</v>
      </c>
      <c r="G283" s="126">
        <v>551137959069</v>
      </c>
      <c r="H283" s="126">
        <v>551137959069</v>
      </c>
      <c r="I283">
        <v>10252141171</v>
      </c>
      <c r="J283" t="s">
        <v>2288</v>
      </c>
      <c r="M283" t="s">
        <v>2294</v>
      </c>
      <c r="N283" t="s">
        <v>2289</v>
      </c>
      <c r="P283" s="130">
        <v>45197.848240740743</v>
      </c>
      <c r="Q283">
        <v>0</v>
      </c>
      <c r="S283" t="s">
        <v>2312</v>
      </c>
      <c r="V283">
        <v>0</v>
      </c>
      <c r="W283" t="s">
        <v>2290</v>
      </c>
      <c r="X283" t="s">
        <v>2290</v>
      </c>
      <c r="Y283" t="s">
        <v>2290</v>
      </c>
      <c r="Z283" t="s">
        <v>2290</v>
      </c>
      <c r="AN283">
        <v>0</v>
      </c>
      <c r="AO283">
        <v>2</v>
      </c>
      <c r="BD283" s="130">
        <v>45198.191782407404</v>
      </c>
      <c r="BE283">
        <v>0</v>
      </c>
    </row>
    <row r="284" spans="1:57" x14ac:dyDescent="0.3">
      <c r="A284" s="126">
        <v>551137959057</v>
      </c>
      <c r="B284">
        <v>11498</v>
      </c>
      <c r="C284" s="173">
        <v>10252141172</v>
      </c>
      <c r="D284" s="129"/>
      <c r="E284" s="129" t="s">
        <v>2550</v>
      </c>
      <c r="F284" s="129" t="s">
        <v>293</v>
      </c>
      <c r="G284" s="126">
        <v>551137959057</v>
      </c>
      <c r="H284" s="126">
        <v>551137959057</v>
      </c>
      <c r="I284">
        <v>10252141172</v>
      </c>
      <c r="J284" t="s">
        <v>2288</v>
      </c>
      <c r="M284" t="s">
        <v>2294</v>
      </c>
      <c r="N284" t="s">
        <v>2289</v>
      </c>
      <c r="P284" s="130">
        <v>45197.830914351849</v>
      </c>
      <c r="Q284">
        <v>0</v>
      </c>
      <c r="S284" t="s">
        <v>2297</v>
      </c>
      <c r="V284">
        <v>0</v>
      </c>
      <c r="W284" t="s">
        <v>2290</v>
      </c>
      <c r="X284" t="s">
        <v>2290</v>
      </c>
      <c r="Y284" t="s">
        <v>2290</v>
      </c>
      <c r="Z284" t="s">
        <v>2290</v>
      </c>
      <c r="AN284">
        <v>0</v>
      </c>
      <c r="AO284">
        <v>0</v>
      </c>
      <c r="BD284" s="130">
        <v>45198.191782407404</v>
      </c>
      <c r="BE284">
        <v>0</v>
      </c>
    </row>
    <row r="285" spans="1:57" x14ac:dyDescent="0.3">
      <c r="A285" s="126">
        <v>551137959394</v>
      </c>
      <c r="B285">
        <v>11499</v>
      </c>
      <c r="C285" s="173">
        <v>10252141173</v>
      </c>
      <c r="D285" s="129"/>
      <c r="E285" s="129" t="s">
        <v>2501</v>
      </c>
      <c r="F285" s="129" t="s">
        <v>293</v>
      </c>
      <c r="G285" s="126">
        <v>551137959394</v>
      </c>
      <c r="H285" s="126">
        <v>551137959394</v>
      </c>
      <c r="I285">
        <v>10252141173</v>
      </c>
      <c r="J285" t="s">
        <v>2288</v>
      </c>
      <c r="M285" t="s">
        <v>2294</v>
      </c>
      <c r="N285" t="s">
        <v>2289</v>
      </c>
      <c r="P285" s="130">
        <v>45198.06689814815</v>
      </c>
      <c r="Q285">
        <v>0</v>
      </c>
      <c r="S285" t="s">
        <v>2297</v>
      </c>
      <c r="V285">
        <v>0</v>
      </c>
      <c r="W285" t="s">
        <v>2290</v>
      </c>
      <c r="X285" t="s">
        <v>2290</v>
      </c>
      <c r="Y285" t="s">
        <v>2290</v>
      </c>
      <c r="Z285" t="s">
        <v>2290</v>
      </c>
      <c r="AN285">
        <v>0</v>
      </c>
      <c r="AO285">
        <v>0</v>
      </c>
      <c r="BD285" s="130">
        <v>45198.191782407404</v>
      </c>
      <c r="BE285">
        <v>0</v>
      </c>
    </row>
    <row r="286" spans="1:57" x14ac:dyDescent="0.3">
      <c r="A286" s="126">
        <v>551137959418</v>
      </c>
      <c r="B286">
        <v>11500</v>
      </c>
      <c r="C286" s="173">
        <v>10252141174</v>
      </c>
      <c r="D286" s="129"/>
      <c r="E286" s="129" t="s">
        <v>2591</v>
      </c>
      <c r="F286" s="129" t="s">
        <v>293</v>
      </c>
      <c r="G286" s="126">
        <v>551137959418</v>
      </c>
      <c r="H286" s="126">
        <v>551137959418</v>
      </c>
      <c r="I286">
        <v>10252141174</v>
      </c>
      <c r="J286" t="s">
        <v>2288</v>
      </c>
      <c r="M286" t="s">
        <v>2294</v>
      </c>
      <c r="N286" t="s">
        <v>2289</v>
      </c>
      <c r="P286" s="130">
        <v>45197.730775462966</v>
      </c>
      <c r="Q286">
        <v>0</v>
      </c>
      <c r="S286" t="s">
        <v>2307</v>
      </c>
      <c r="V286">
        <v>0</v>
      </c>
      <c r="W286" t="s">
        <v>2290</v>
      </c>
      <c r="X286" t="s">
        <v>2290</v>
      </c>
      <c r="Y286" t="s">
        <v>2290</v>
      </c>
      <c r="Z286" t="s">
        <v>2290</v>
      </c>
      <c r="AN286">
        <v>0</v>
      </c>
      <c r="AO286">
        <v>0</v>
      </c>
      <c r="BD286" s="130">
        <v>45198.191782407404</v>
      </c>
      <c r="BE286">
        <v>0</v>
      </c>
    </row>
    <row r="287" spans="1:57" x14ac:dyDescent="0.3">
      <c r="A287" s="126">
        <v>551137959450</v>
      </c>
      <c r="B287">
        <v>11501</v>
      </c>
      <c r="C287" s="173">
        <v>10252141175</v>
      </c>
      <c r="D287" s="129"/>
      <c r="E287" s="129" t="s">
        <v>2505</v>
      </c>
      <c r="F287" s="129" t="s">
        <v>293</v>
      </c>
      <c r="G287" s="126">
        <v>551137959450</v>
      </c>
      <c r="H287" s="126">
        <v>551137959450</v>
      </c>
      <c r="I287">
        <v>10252141175</v>
      </c>
      <c r="J287" t="s">
        <v>2288</v>
      </c>
      <c r="M287" t="s">
        <v>2294</v>
      </c>
      <c r="N287" t="s">
        <v>2289</v>
      </c>
      <c r="P287" s="130">
        <v>45197.899027777778</v>
      </c>
      <c r="Q287">
        <v>0</v>
      </c>
      <c r="S287" t="s">
        <v>2299</v>
      </c>
      <c r="V287">
        <v>0</v>
      </c>
      <c r="W287" t="s">
        <v>2290</v>
      </c>
      <c r="X287" t="s">
        <v>2290</v>
      </c>
      <c r="Y287" t="s">
        <v>2290</v>
      </c>
      <c r="Z287" t="s">
        <v>2290</v>
      </c>
      <c r="AN287">
        <v>0</v>
      </c>
      <c r="AO287">
        <v>0</v>
      </c>
      <c r="BD287" s="130">
        <v>45198.191782407404</v>
      </c>
      <c r="BE287">
        <v>0</v>
      </c>
    </row>
    <row r="288" spans="1:57" x14ac:dyDescent="0.3">
      <c r="A288" s="126">
        <v>551137959186</v>
      </c>
      <c r="B288">
        <v>11502</v>
      </c>
      <c r="C288" s="173">
        <v>10252141176</v>
      </c>
      <c r="D288" s="129"/>
      <c r="E288" s="129" t="s">
        <v>2593</v>
      </c>
      <c r="F288" s="129" t="s">
        <v>293</v>
      </c>
      <c r="G288" s="126">
        <v>551137959186</v>
      </c>
      <c r="H288" s="126">
        <v>551137959186</v>
      </c>
      <c r="I288">
        <v>10252141176</v>
      </c>
      <c r="J288" t="s">
        <v>2288</v>
      </c>
      <c r="M288" t="s">
        <v>2294</v>
      </c>
      <c r="N288" t="s">
        <v>2289</v>
      </c>
      <c r="P288" s="130">
        <v>45197.728622685187</v>
      </c>
      <c r="Q288">
        <v>0</v>
      </c>
      <c r="S288" t="s">
        <v>2297</v>
      </c>
      <c r="V288">
        <v>0</v>
      </c>
      <c r="W288" t="s">
        <v>2290</v>
      </c>
      <c r="X288" t="s">
        <v>2290</v>
      </c>
      <c r="Y288" t="s">
        <v>2290</v>
      </c>
      <c r="Z288" t="s">
        <v>2290</v>
      </c>
      <c r="AN288">
        <v>0</v>
      </c>
      <c r="AO288">
        <v>0</v>
      </c>
      <c r="BD288" s="130">
        <v>45198.191782407404</v>
      </c>
      <c r="BE288">
        <v>0</v>
      </c>
    </row>
    <row r="289" spans="1:57" x14ac:dyDescent="0.3">
      <c r="A289" s="126">
        <v>551137957034</v>
      </c>
      <c r="B289">
        <v>11503</v>
      </c>
      <c r="C289" s="173">
        <v>10252141178</v>
      </c>
      <c r="D289" s="129"/>
      <c r="E289" s="129" t="s">
        <v>2557</v>
      </c>
      <c r="F289" s="129" t="s">
        <v>293</v>
      </c>
      <c r="G289" s="126">
        <v>551137957034</v>
      </c>
      <c r="H289" s="126">
        <v>551137957034</v>
      </c>
      <c r="I289">
        <v>10252141178</v>
      </c>
      <c r="J289" t="s">
        <v>2288</v>
      </c>
      <c r="M289" t="s">
        <v>2294</v>
      </c>
      <c r="N289" t="s">
        <v>2289</v>
      </c>
      <c r="P289" s="130">
        <v>45187.954108796293</v>
      </c>
      <c r="Q289">
        <v>0</v>
      </c>
      <c r="S289" t="s">
        <v>2299</v>
      </c>
      <c r="V289">
        <v>0</v>
      </c>
      <c r="W289" t="s">
        <v>2290</v>
      </c>
      <c r="X289" t="s">
        <v>2290</v>
      </c>
      <c r="Y289" t="s">
        <v>2290</v>
      </c>
      <c r="Z289" t="s">
        <v>2290</v>
      </c>
      <c r="AN289">
        <v>0</v>
      </c>
      <c r="AO289">
        <v>0</v>
      </c>
      <c r="BD289" s="130">
        <v>45198.191782407404</v>
      </c>
      <c r="BE289">
        <v>0</v>
      </c>
    </row>
    <row r="290" spans="1:57" x14ac:dyDescent="0.3">
      <c r="A290" s="126">
        <v>551137959160</v>
      </c>
      <c r="B290">
        <v>11504</v>
      </c>
      <c r="C290" s="173">
        <v>10252141179</v>
      </c>
      <c r="D290" s="129"/>
      <c r="E290" s="129" t="s">
        <v>2508</v>
      </c>
      <c r="F290" s="129" t="s">
        <v>293</v>
      </c>
      <c r="G290" s="126">
        <v>551137959160</v>
      </c>
      <c r="H290" s="126">
        <v>551137959160</v>
      </c>
      <c r="I290">
        <v>10252141179</v>
      </c>
      <c r="J290" t="s">
        <v>2288</v>
      </c>
      <c r="M290" t="s">
        <v>2294</v>
      </c>
      <c r="N290" t="s">
        <v>2289</v>
      </c>
      <c r="P290" s="130">
        <v>45194.4453587963</v>
      </c>
      <c r="Q290">
        <v>0</v>
      </c>
      <c r="S290" t="s">
        <v>2297</v>
      </c>
      <c r="V290">
        <v>0</v>
      </c>
      <c r="W290" t="s">
        <v>2290</v>
      </c>
      <c r="X290" t="s">
        <v>2290</v>
      </c>
      <c r="Y290" t="s">
        <v>2290</v>
      </c>
      <c r="Z290" t="s">
        <v>2290</v>
      </c>
      <c r="AN290">
        <v>0</v>
      </c>
      <c r="AO290">
        <v>0</v>
      </c>
      <c r="BD290" s="130">
        <v>45194.358587962961</v>
      </c>
      <c r="BE290">
        <v>50</v>
      </c>
    </row>
    <row r="291" spans="1:57" x14ac:dyDescent="0.3">
      <c r="A291" s="126">
        <v>551137959037</v>
      </c>
      <c r="B291">
        <v>11505</v>
      </c>
      <c r="C291" s="173">
        <v>10252141180</v>
      </c>
      <c r="D291" s="129"/>
      <c r="E291" s="129" t="s">
        <v>2535</v>
      </c>
      <c r="F291" s="129" t="s">
        <v>295</v>
      </c>
      <c r="G291" s="126">
        <v>551137959037</v>
      </c>
      <c r="H291" s="126">
        <v>551137959037</v>
      </c>
      <c r="I291">
        <v>10252141180</v>
      </c>
      <c r="J291" t="s">
        <v>2288</v>
      </c>
      <c r="M291" t="s">
        <v>2294</v>
      </c>
      <c r="N291" t="s">
        <v>2289</v>
      </c>
      <c r="P291" s="130">
        <v>45198.061377314814</v>
      </c>
      <c r="Q291">
        <v>0</v>
      </c>
      <c r="S291" t="s">
        <v>2312</v>
      </c>
      <c r="V291">
        <v>0</v>
      </c>
      <c r="W291" t="s">
        <v>2290</v>
      </c>
      <c r="X291" t="s">
        <v>2290</v>
      </c>
      <c r="Y291" t="s">
        <v>2290</v>
      </c>
      <c r="Z291" t="s">
        <v>2290</v>
      </c>
      <c r="AN291">
        <v>0</v>
      </c>
      <c r="AO291">
        <v>2</v>
      </c>
      <c r="BD291" s="130">
        <v>45198.191782407404</v>
      </c>
      <c r="BE291">
        <v>0</v>
      </c>
    </row>
    <row r="292" spans="1:57" x14ac:dyDescent="0.3">
      <c r="A292" s="126">
        <v>551137959178</v>
      </c>
      <c r="B292">
        <v>11506</v>
      </c>
      <c r="C292" s="173">
        <v>10252141181</v>
      </c>
      <c r="D292" s="129"/>
      <c r="E292" s="129" t="s">
        <v>2596</v>
      </c>
      <c r="F292" s="129" t="s">
        <v>293</v>
      </c>
      <c r="G292" s="126">
        <v>551137959178</v>
      </c>
      <c r="H292" s="126">
        <v>551137959178</v>
      </c>
      <c r="I292">
        <v>10252141181</v>
      </c>
      <c r="J292" t="s">
        <v>2288</v>
      </c>
      <c r="M292" t="s">
        <v>2294</v>
      </c>
      <c r="N292" t="s">
        <v>2289</v>
      </c>
      <c r="P292" s="130">
        <v>45198.115057870367</v>
      </c>
      <c r="Q292">
        <v>0</v>
      </c>
      <c r="S292" t="s">
        <v>2307</v>
      </c>
      <c r="V292">
        <v>0</v>
      </c>
      <c r="W292" t="s">
        <v>2290</v>
      </c>
      <c r="X292" t="s">
        <v>2290</v>
      </c>
      <c r="Y292" t="s">
        <v>2290</v>
      </c>
      <c r="Z292" t="s">
        <v>2290</v>
      </c>
      <c r="AN292">
        <v>0</v>
      </c>
      <c r="AO292">
        <v>0</v>
      </c>
      <c r="BD292" s="130">
        <v>45198.191782407404</v>
      </c>
      <c r="BE292">
        <v>0</v>
      </c>
    </row>
    <row r="293" spans="1:57" x14ac:dyDescent="0.3">
      <c r="A293" s="126">
        <v>551137959421</v>
      </c>
      <c r="B293">
        <v>11507</v>
      </c>
      <c r="C293" s="173">
        <v>10252141182</v>
      </c>
      <c r="D293" s="129"/>
      <c r="E293" s="129" t="s">
        <v>2570</v>
      </c>
      <c r="F293" s="129" t="s">
        <v>293</v>
      </c>
      <c r="G293" s="126">
        <v>551137959421</v>
      </c>
      <c r="H293" s="126">
        <v>551137959421</v>
      </c>
      <c r="I293">
        <v>10252141182</v>
      </c>
      <c r="J293" t="s">
        <v>2288</v>
      </c>
      <c r="M293" t="s">
        <v>2294</v>
      </c>
      <c r="N293" t="s">
        <v>2289</v>
      </c>
      <c r="P293" s="130">
        <v>45197.752986111111</v>
      </c>
      <c r="Q293">
        <v>0</v>
      </c>
      <c r="S293" t="s">
        <v>2299</v>
      </c>
      <c r="V293">
        <v>0</v>
      </c>
      <c r="W293" t="s">
        <v>2290</v>
      </c>
      <c r="X293" t="s">
        <v>2290</v>
      </c>
      <c r="Y293" t="s">
        <v>2290</v>
      </c>
      <c r="Z293" t="s">
        <v>2290</v>
      </c>
      <c r="AN293">
        <v>0</v>
      </c>
      <c r="AO293">
        <v>0</v>
      </c>
      <c r="BD293" s="130">
        <v>45198.191782407404</v>
      </c>
      <c r="BE293">
        <v>0</v>
      </c>
    </row>
    <row r="294" spans="1:57" x14ac:dyDescent="0.3">
      <c r="A294" s="126">
        <v>551137959087</v>
      </c>
      <c r="B294">
        <v>11508</v>
      </c>
      <c r="C294" s="173">
        <v>10252141183</v>
      </c>
      <c r="D294" s="129"/>
      <c r="E294" s="129" t="s">
        <v>2590</v>
      </c>
      <c r="F294" s="129" t="s">
        <v>293</v>
      </c>
      <c r="G294" s="126">
        <v>551137959087</v>
      </c>
      <c r="H294" s="126">
        <v>551137959087</v>
      </c>
      <c r="I294">
        <v>10252141183</v>
      </c>
      <c r="J294" t="s">
        <v>2288</v>
      </c>
      <c r="M294" t="s">
        <v>2294</v>
      </c>
      <c r="N294" t="s">
        <v>2289</v>
      </c>
      <c r="P294" s="130">
        <v>45198.138472222221</v>
      </c>
      <c r="Q294">
        <v>0</v>
      </c>
      <c r="S294" t="s">
        <v>2307</v>
      </c>
      <c r="V294">
        <v>0</v>
      </c>
      <c r="W294" t="s">
        <v>2290</v>
      </c>
      <c r="X294" t="s">
        <v>2290</v>
      </c>
      <c r="Y294" t="s">
        <v>2290</v>
      </c>
      <c r="Z294" t="s">
        <v>2290</v>
      </c>
      <c r="AN294">
        <v>0</v>
      </c>
      <c r="AO294">
        <v>0</v>
      </c>
      <c r="BD294" s="130">
        <v>45198.191782407404</v>
      </c>
      <c r="BE294">
        <v>0</v>
      </c>
    </row>
    <row r="295" spans="1:57" x14ac:dyDescent="0.3">
      <c r="A295" s="126">
        <v>551137959384</v>
      </c>
      <c r="B295">
        <v>11509</v>
      </c>
      <c r="C295" s="173">
        <v>10252141184</v>
      </c>
      <c r="D295" s="129"/>
      <c r="E295" s="129" t="s">
        <v>2568</v>
      </c>
      <c r="F295" s="129" t="s">
        <v>293</v>
      </c>
      <c r="G295" s="126">
        <v>551137959384</v>
      </c>
      <c r="H295" s="126">
        <v>551137959384</v>
      </c>
      <c r="I295">
        <v>10252141184</v>
      </c>
      <c r="J295" t="s">
        <v>2288</v>
      </c>
      <c r="M295" t="s">
        <v>2294</v>
      </c>
      <c r="N295" t="s">
        <v>2289</v>
      </c>
      <c r="P295" s="130">
        <v>45187.914525462962</v>
      </c>
      <c r="Q295">
        <v>0</v>
      </c>
      <c r="S295" t="s">
        <v>2319</v>
      </c>
      <c r="V295">
        <v>0</v>
      </c>
      <c r="W295" t="s">
        <v>2290</v>
      </c>
      <c r="X295" t="s">
        <v>2290</v>
      </c>
      <c r="Y295" t="s">
        <v>2290</v>
      </c>
      <c r="Z295" t="s">
        <v>2290</v>
      </c>
      <c r="AN295">
        <v>0</v>
      </c>
      <c r="AO295">
        <v>0</v>
      </c>
      <c r="BD295" s="130">
        <v>45198.191782407404</v>
      </c>
      <c r="BE295">
        <v>0</v>
      </c>
    </row>
  </sheetData>
  <autoFilter ref="A1:BH295" xr:uid="{592A0B31-530D-486C-B591-9F6152BACB92}">
    <sortState xmlns:xlrd2="http://schemas.microsoft.com/office/spreadsheetml/2017/richdata2" ref="A2:BH295">
      <sortCondition ref="B1:B295"/>
    </sortState>
  </autoFilter>
  <pageMargins left="0.511811024" right="0.511811024" top="0.78740157499999996" bottom="0.78740157499999996" header="0.31496062000000002" footer="0.31496062000000002"/>
  <pageSetup paperSize="9" orientation="portrait" r:id="rId1"/>
  <headerFooter>
    <oddFooter>&amp;L&amp;1#&amp;"Trebuchet MS"&amp;9&amp;K008542INTERNA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A9EDC-EC10-4624-AC04-18299CA198D6}">
  <dimension ref="A1:F556"/>
  <sheetViews>
    <sheetView zoomScaleNormal="100" workbookViewId="0">
      <selection activeCell="H7" sqref="A1:H7"/>
    </sheetView>
  </sheetViews>
  <sheetFormatPr defaultRowHeight="14" x14ac:dyDescent="0.3"/>
  <cols>
    <col min="1" max="1" width="13.5" bestFit="1" customWidth="1"/>
    <col min="2" max="2" width="13.58203125" bestFit="1" customWidth="1"/>
    <col min="3" max="3" width="16" bestFit="1" customWidth="1"/>
    <col min="4" max="5" width="13.5" bestFit="1" customWidth="1"/>
    <col min="6" max="6" width="5.58203125" bestFit="1" customWidth="1"/>
  </cols>
  <sheetData>
    <row r="1" spans="1:6" x14ac:dyDescent="0.3">
      <c r="A1" t="s">
        <v>1100</v>
      </c>
      <c r="B1" t="s">
        <v>1102</v>
      </c>
      <c r="C1" s="1" t="s">
        <v>2598</v>
      </c>
      <c r="D1" s="1" t="s">
        <v>2599</v>
      </c>
      <c r="E1" s="1" t="s">
        <v>2600</v>
      </c>
      <c r="F1" s="1" t="s">
        <v>2601</v>
      </c>
    </row>
    <row r="66" spans="5:5" x14ac:dyDescent="0.3">
      <c r="E66" s="131"/>
    </row>
    <row r="67" spans="5:5" x14ac:dyDescent="0.3">
      <c r="E67" s="131"/>
    </row>
    <row r="68" spans="5:5" x14ac:dyDescent="0.3">
      <c r="E68" s="131"/>
    </row>
    <row r="69" spans="5:5" x14ac:dyDescent="0.3">
      <c r="E69" s="131"/>
    </row>
    <row r="70" spans="5:5" x14ac:dyDescent="0.3">
      <c r="E70" s="131"/>
    </row>
    <row r="71" spans="5:5" x14ac:dyDescent="0.3">
      <c r="E71" s="131"/>
    </row>
    <row r="72" spans="5:5" x14ac:dyDescent="0.3">
      <c r="E72" s="131"/>
    </row>
    <row r="73" spans="5:5" x14ac:dyDescent="0.3">
      <c r="E73" s="131"/>
    </row>
    <row r="74" spans="5:5" x14ac:dyDescent="0.3">
      <c r="E74" s="131"/>
    </row>
    <row r="75" spans="5:5" x14ac:dyDescent="0.3">
      <c r="E75" s="131"/>
    </row>
    <row r="76" spans="5:5" x14ac:dyDescent="0.3">
      <c r="E76" s="131"/>
    </row>
    <row r="77" spans="5:5" x14ac:dyDescent="0.3">
      <c r="E77" s="131"/>
    </row>
    <row r="78" spans="5:5" x14ac:dyDescent="0.3">
      <c r="E78" s="131"/>
    </row>
    <row r="79" spans="5:5" x14ac:dyDescent="0.3">
      <c r="E79" s="131"/>
    </row>
    <row r="80" spans="5:5" x14ac:dyDescent="0.3">
      <c r="E80" s="131"/>
    </row>
    <row r="81" spans="5:5" x14ac:dyDescent="0.3">
      <c r="E81" s="131"/>
    </row>
    <row r="82" spans="5:5" x14ac:dyDescent="0.3">
      <c r="E82" s="131"/>
    </row>
    <row r="83" spans="5:5" x14ac:dyDescent="0.3">
      <c r="E83" s="131"/>
    </row>
    <row r="84" spans="5:5" x14ac:dyDescent="0.3">
      <c r="E84" s="131"/>
    </row>
    <row r="85" spans="5:5" x14ac:dyDescent="0.3">
      <c r="E85" s="131"/>
    </row>
    <row r="86" spans="5:5" x14ac:dyDescent="0.3">
      <c r="E86" s="131"/>
    </row>
    <row r="87" spans="5:5" x14ac:dyDescent="0.3">
      <c r="E87" s="131"/>
    </row>
    <row r="88" spans="5:5" x14ac:dyDescent="0.3">
      <c r="E88" s="131"/>
    </row>
    <row r="89" spans="5:5" x14ac:dyDescent="0.3">
      <c r="E89" s="131"/>
    </row>
    <row r="90" spans="5:5" x14ac:dyDescent="0.3">
      <c r="E90" s="131"/>
    </row>
    <row r="91" spans="5:5" x14ac:dyDescent="0.3">
      <c r="E91" s="131"/>
    </row>
    <row r="92" spans="5:5" x14ac:dyDescent="0.3">
      <c r="E92" s="131"/>
    </row>
    <row r="93" spans="5:5" x14ac:dyDescent="0.3">
      <c r="E93" s="131"/>
    </row>
    <row r="94" spans="5:5" x14ac:dyDescent="0.3">
      <c r="E94" s="131"/>
    </row>
    <row r="95" spans="5:5" x14ac:dyDescent="0.3">
      <c r="E95" s="131"/>
    </row>
    <row r="96" spans="5:5" x14ac:dyDescent="0.3">
      <c r="E96" s="131"/>
    </row>
    <row r="97" spans="5:5" x14ac:dyDescent="0.3">
      <c r="E97" s="131"/>
    </row>
    <row r="98" spans="5:5" x14ac:dyDescent="0.3">
      <c r="E98" s="131"/>
    </row>
    <row r="99" spans="5:5" x14ac:dyDescent="0.3">
      <c r="E99" s="131"/>
    </row>
    <row r="100" spans="5:5" x14ac:dyDescent="0.3">
      <c r="E100" s="131"/>
    </row>
    <row r="101" spans="5:5" x14ac:dyDescent="0.3">
      <c r="E101" s="131"/>
    </row>
    <row r="102" spans="5:5" x14ac:dyDescent="0.3">
      <c r="E102" s="131"/>
    </row>
    <row r="103" spans="5:5" x14ac:dyDescent="0.3">
      <c r="E103" s="131"/>
    </row>
    <row r="104" spans="5:5" x14ac:dyDescent="0.3">
      <c r="E104" s="131"/>
    </row>
    <row r="105" spans="5:5" x14ac:dyDescent="0.3">
      <c r="E105" s="131"/>
    </row>
    <row r="106" spans="5:5" x14ac:dyDescent="0.3">
      <c r="E106" s="131"/>
    </row>
    <row r="107" spans="5:5" x14ac:dyDescent="0.3">
      <c r="E107" s="131"/>
    </row>
    <row r="108" spans="5:5" x14ac:dyDescent="0.3">
      <c r="E108" s="131"/>
    </row>
    <row r="109" spans="5:5" x14ac:dyDescent="0.3">
      <c r="E109" s="131"/>
    </row>
    <row r="110" spans="5:5" x14ac:dyDescent="0.3">
      <c r="E110" s="131"/>
    </row>
    <row r="111" spans="5:5" x14ac:dyDescent="0.3">
      <c r="E111" s="131"/>
    </row>
    <row r="112" spans="5:5" x14ac:dyDescent="0.3">
      <c r="E112" s="131"/>
    </row>
    <row r="113" spans="1:5" x14ac:dyDescent="0.3">
      <c r="E113" s="131"/>
    </row>
    <row r="114" spans="1:5" x14ac:dyDescent="0.3">
      <c r="E114" s="131"/>
    </row>
    <row r="115" spans="1:5" x14ac:dyDescent="0.3">
      <c r="E115" s="131"/>
    </row>
    <row r="117" spans="1:5" x14ac:dyDescent="0.3">
      <c r="E117" s="131"/>
    </row>
    <row r="118" spans="1:5" x14ac:dyDescent="0.3">
      <c r="E118" s="131"/>
    </row>
    <row r="119" spans="1:5" x14ac:dyDescent="0.3">
      <c r="E119" s="131"/>
    </row>
    <row r="120" spans="1:5" x14ac:dyDescent="0.3">
      <c r="E120" s="131"/>
    </row>
    <row r="121" spans="1:5" x14ac:dyDescent="0.3">
      <c r="A121" s="129"/>
      <c r="B121" s="129"/>
      <c r="E121" s="131"/>
    </row>
    <row r="122" spans="1:5" x14ac:dyDescent="0.3">
      <c r="E122" s="131"/>
    </row>
    <row r="123" spans="1:5" x14ac:dyDescent="0.3">
      <c r="E123" s="131"/>
    </row>
    <row r="124" spans="1:5" x14ac:dyDescent="0.3">
      <c r="E124" s="131"/>
    </row>
    <row r="125" spans="1:5" x14ac:dyDescent="0.3">
      <c r="E125" s="131"/>
    </row>
    <row r="126" spans="1:5" x14ac:dyDescent="0.3">
      <c r="E126" s="131"/>
    </row>
    <row r="127" spans="1:5" x14ac:dyDescent="0.3">
      <c r="A127" s="129"/>
      <c r="B127" s="129"/>
      <c r="E127" s="131"/>
    </row>
    <row r="128" spans="1:5" x14ac:dyDescent="0.3">
      <c r="E128" s="131"/>
    </row>
    <row r="129" spans="5:5" x14ac:dyDescent="0.3">
      <c r="E129" s="131"/>
    </row>
    <row r="130" spans="5:5" x14ac:dyDescent="0.3">
      <c r="E130" s="131"/>
    </row>
    <row r="131" spans="5:5" x14ac:dyDescent="0.3">
      <c r="E131" s="131"/>
    </row>
    <row r="132" spans="5:5" x14ac:dyDescent="0.3">
      <c r="E132" s="131"/>
    </row>
    <row r="133" spans="5:5" x14ac:dyDescent="0.3">
      <c r="E133" s="131"/>
    </row>
    <row r="134" spans="5:5" x14ac:dyDescent="0.3">
      <c r="E134" s="131"/>
    </row>
    <row r="135" spans="5:5" x14ac:dyDescent="0.3">
      <c r="E135" s="131"/>
    </row>
    <row r="136" spans="5:5" x14ac:dyDescent="0.3">
      <c r="E136" s="131"/>
    </row>
    <row r="137" spans="5:5" x14ac:dyDescent="0.3">
      <c r="E137" s="131"/>
    </row>
    <row r="138" spans="5:5" x14ac:dyDescent="0.3">
      <c r="E138" s="131"/>
    </row>
    <row r="139" spans="5:5" x14ac:dyDescent="0.3">
      <c r="E139" s="131"/>
    </row>
    <row r="140" spans="5:5" x14ac:dyDescent="0.3">
      <c r="E140" s="131"/>
    </row>
    <row r="141" spans="5:5" x14ac:dyDescent="0.3">
      <c r="E141" s="131"/>
    </row>
    <row r="142" spans="5:5" x14ac:dyDescent="0.3">
      <c r="E142" s="131"/>
    </row>
    <row r="143" spans="5:5" x14ac:dyDescent="0.3">
      <c r="E143" s="131"/>
    </row>
    <row r="144" spans="5:5" x14ac:dyDescent="0.3">
      <c r="E144" s="131"/>
    </row>
    <row r="145" spans="5:5" x14ac:dyDescent="0.3">
      <c r="E145" s="131"/>
    </row>
    <row r="146" spans="5:5" x14ac:dyDescent="0.3">
      <c r="E146" s="131"/>
    </row>
    <row r="147" spans="5:5" x14ac:dyDescent="0.3">
      <c r="E147" s="131"/>
    </row>
    <row r="148" spans="5:5" x14ac:dyDescent="0.3">
      <c r="E148" s="131"/>
    </row>
    <row r="149" spans="5:5" x14ac:dyDescent="0.3">
      <c r="E149" s="131"/>
    </row>
    <row r="150" spans="5:5" x14ac:dyDescent="0.3">
      <c r="E150" s="131"/>
    </row>
    <row r="151" spans="5:5" x14ac:dyDescent="0.3">
      <c r="E151" s="131"/>
    </row>
    <row r="152" spans="5:5" x14ac:dyDescent="0.3">
      <c r="E152" s="131"/>
    </row>
    <row r="153" spans="5:5" x14ac:dyDescent="0.3">
      <c r="E153" s="131"/>
    </row>
    <row r="154" spans="5:5" x14ac:dyDescent="0.3">
      <c r="E154" s="131"/>
    </row>
    <row r="155" spans="5:5" x14ac:dyDescent="0.3">
      <c r="E155" s="131"/>
    </row>
    <row r="156" spans="5:5" x14ac:dyDescent="0.3">
      <c r="E156" s="131"/>
    </row>
    <row r="195" spans="1:2" x14ac:dyDescent="0.3">
      <c r="A195" s="129"/>
      <c r="B195" s="129"/>
    </row>
    <row r="198" spans="1:2" x14ac:dyDescent="0.3">
      <c r="A198" s="129"/>
      <c r="B198" s="129"/>
    </row>
    <row r="199" spans="1:2" x14ac:dyDescent="0.3">
      <c r="A199" s="129"/>
      <c r="B199" s="129"/>
    </row>
    <row r="237" spans="1:2" x14ac:dyDescent="0.3">
      <c r="A237" s="129"/>
      <c r="B237" s="129"/>
    </row>
    <row r="246" spans="3:6" x14ac:dyDescent="0.3">
      <c r="E246" s="1"/>
    </row>
    <row r="247" spans="3:6" x14ac:dyDescent="0.3">
      <c r="E247" s="1"/>
    </row>
    <row r="248" spans="3:6" x14ac:dyDescent="0.3">
      <c r="E248" s="1"/>
    </row>
    <row r="249" spans="3:6" x14ac:dyDescent="0.3">
      <c r="E249" s="1"/>
    </row>
    <row r="250" spans="3:6" x14ac:dyDescent="0.3">
      <c r="E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1:6" x14ac:dyDescent="0.3">
      <c r="A289" s="129"/>
      <c r="B289" s="129"/>
      <c r="C289" s="1"/>
      <c r="D289" s="1"/>
      <c r="E289" s="1"/>
      <c r="F289" s="1"/>
    </row>
    <row r="290" spans="1:6" x14ac:dyDescent="0.3">
      <c r="C290" s="1"/>
      <c r="D290" s="1"/>
      <c r="E290" s="1"/>
      <c r="F290" s="1"/>
    </row>
    <row r="291" spans="1:6" x14ac:dyDescent="0.3">
      <c r="C291" s="1"/>
      <c r="D291" s="1"/>
      <c r="E291" s="1"/>
      <c r="F291" s="1"/>
    </row>
    <row r="292" spans="1:6" x14ac:dyDescent="0.3">
      <c r="C292" s="1"/>
      <c r="D292" s="1"/>
      <c r="E292" s="1"/>
      <c r="F292" s="1"/>
    </row>
    <row r="293" spans="1:6" x14ac:dyDescent="0.3">
      <c r="C293" s="1"/>
      <c r="D293" s="1"/>
      <c r="E293" s="1"/>
      <c r="F293" s="1"/>
    </row>
    <row r="294" spans="1:6" x14ac:dyDescent="0.3">
      <c r="C294" s="1"/>
      <c r="D294" s="1"/>
      <c r="E294" s="1"/>
      <c r="F294" s="1"/>
    </row>
    <row r="295" spans="1:6" x14ac:dyDescent="0.3">
      <c r="C295" s="1"/>
      <c r="D295" s="1"/>
      <c r="E295" s="1"/>
      <c r="F295" s="1"/>
    </row>
    <row r="296" spans="1:6" x14ac:dyDescent="0.3">
      <c r="C296" s="1"/>
      <c r="D296" s="1"/>
      <c r="E296" s="1"/>
      <c r="F296" s="1"/>
    </row>
    <row r="297" spans="1:6" x14ac:dyDescent="0.3">
      <c r="C297" s="1"/>
      <c r="D297" s="1"/>
      <c r="E297" s="1"/>
      <c r="F297" s="1"/>
    </row>
    <row r="298" spans="1:6" x14ac:dyDescent="0.3">
      <c r="C298" s="1"/>
      <c r="D298" s="1"/>
      <c r="E298" s="1"/>
      <c r="F298" s="1"/>
    </row>
    <row r="299" spans="1:6" x14ac:dyDescent="0.3">
      <c r="C299" s="1"/>
      <c r="D299" s="1"/>
      <c r="E299" s="1"/>
      <c r="F299" s="1"/>
    </row>
    <row r="300" spans="1:6" x14ac:dyDescent="0.3">
      <c r="C300" s="1"/>
      <c r="D300" s="1"/>
      <c r="E300" s="1"/>
      <c r="F300" s="1"/>
    </row>
    <row r="301" spans="1:6" x14ac:dyDescent="0.3">
      <c r="C301" s="1"/>
      <c r="D301" s="1"/>
      <c r="E301" s="1"/>
      <c r="F301" s="1"/>
    </row>
    <row r="302" spans="1:6" x14ac:dyDescent="0.3">
      <c r="C302" s="1"/>
      <c r="D302" s="1"/>
      <c r="E302" s="1"/>
      <c r="F302" s="1"/>
    </row>
    <row r="303" spans="1:6" x14ac:dyDescent="0.3">
      <c r="C303" s="1"/>
      <c r="D303" s="1"/>
      <c r="E303" s="1"/>
      <c r="F303" s="1"/>
    </row>
    <row r="304" spans="1:6" x14ac:dyDescent="0.3">
      <c r="C304" s="1"/>
      <c r="D304" s="1"/>
      <c r="E304" s="1"/>
      <c r="F304" s="1"/>
    </row>
    <row r="305" spans="1:6" x14ac:dyDescent="0.3">
      <c r="C305" s="1"/>
      <c r="D305" s="1"/>
      <c r="E305" s="1"/>
      <c r="F305" s="1"/>
    </row>
    <row r="306" spans="1:6" x14ac:dyDescent="0.3">
      <c r="C306" s="1"/>
      <c r="D306" s="1"/>
      <c r="E306" s="134"/>
      <c r="F306" s="1"/>
    </row>
    <row r="307" spans="1:6" x14ac:dyDescent="0.3">
      <c r="C307" s="1"/>
      <c r="D307" s="1"/>
      <c r="E307" s="134"/>
      <c r="F307" s="1"/>
    </row>
    <row r="308" spans="1:6" x14ac:dyDescent="0.3">
      <c r="A308" s="129"/>
      <c r="B308" s="129"/>
      <c r="C308" s="1"/>
      <c r="D308" s="1"/>
      <c r="E308" s="134"/>
      <c r="F308" s="1"/>
    </row>
    <row r="309" spans="1:6" x14ac:dyDescent="0.3">
      <c r="C309" s="1"/>
      <c r="D309" s="1"/>
      <c r="E309" s="134"/>
      <c r="F309" s="1"/>
    </row>
    <row r="310" spans="1:6" x14ac:dyDescent="0.3">
      <c r="C310" s="1"/>
      <c r="D310" s="1"/>
      <c r="E310" s="134"/>
      <c r="F310" s="1"/>
    </row>
    <row r="311" spans="1:6" x14ac:dyDescent="0.3">
      <c r="C311" s="1"/>
      <c r="D311" s="1"/>
      <c r="E311" s="134"/>
      <c r="F311" s="1"/>
    </row>
    <row r="312" spans="1:6" x14ac:dyDescent="0.3">
      <c r="C312" s="1"/>
      <c r="D312" s="1"/>
      <c r="E312" s="134"/>
      <c r="F312" s="1"/>
    </row>
    <row r="313" spans="1:6" x14ac:dyDescent="0.3">
      <c r="C313" s="1"/>
      <c r="D313" s="1"/>
      <c r="E313" s="134"/>
      <c r="F313" s="1"/>
    </row>
    <row r="314" spans="1:6" x14ac:dyDescent="0.3">
      <c r="C314" s="1"/>
      <c r="D314" s="1"/>
      <c r="E314" s="134"/>
      <c r="F314" s="1"/>
    </row>
    <row r="315" spans="1:6" x14ac:dyDescent="0.3">
      <c r="C315" s="1"/>
      <c r="D315" s="1"/>
      <c r="E315" s="134"/>
      <c r="F315" s="1"/>
    </row>
    <row r="316" spans="1:6" x14ac:dyDescent="0.3">
      <c r="C316" s="1"/>
      <c r="D316" s="1"/>
      <c r="E316" s="134"/>
      <c r="F316" s="1"/>
    </row>
    <row r="317" spans="1:6" x14ac:dyDescent="0.3">
      <c r="C317" s="1"/>
      <c r="D317" s="1"/>
      <c r="E317" s="134"/>
      <c r="F317" s="1"/>
    </row>
    <row r="318" spans="1:6" x14ac:dyDescent="0.3">
      <c r="C318" s="1"/>
      <c r="D318" s="1"/>
      <c r="E318" s="134"/>
      <c r="F318" s="1"/>
    </row>
    <row r="319" spans="1:6" x14ac:dyDescent="0.3">
      <c r="C319" s="1"/>
      <c r="D319" s="1"/>
      <c r="E319" s="134"/>
      <c r="F319" s="1"/>
    </row>
    <row r="320" spans="1:6" x14ac:dyDescent="0.3">
      <c r="C320" s="1"/>
      <c r="D320" s="1"/>
      <c r="E320" s="134"/>
      <c r="F320" s="1"/>
    </row>
    <row r="321" spans="1:6" x14ac:dyDescent="0.3">
      <c r="C321" s="1"/>
      <c r="D321" s="1"/>
      <c r="E321" s="134"/>
      <c r="F321" s="1"/>
    </row>
    <row r="322" spans="1:6" x14ac:dyDescent="0.3">
      <c r="C322" s="1"/>
      <c r="D322" s="1"/>
      <c r="E322" s="134"/>
      <c r="F322" s="1"/>
    </row>
    <row r="323" spans="1:6" x14ac:dyDescent="0.3">
      <c r="C323" s="1"/>
      <c r="D323" s="1"/>
      <c r="E323" s="134"/>
      <c r="F323" s="1"/>
    </row>
    <row r="324" spans="1:6" x14ac:dyDescent="0.3">
      <c r="C324" s="1"/>
      <c r="D324" s="1"/>
      <c r="E324" s="134"/>
      <c r="F324" s="1"/>
    </row>
    <row r="325" spans="1:6" x14ac:dyDescent="0.3">
      <c r="A325" s="129"/>
      <c r="B325" s="129"/>
      <c r="C325" s="1"/>
      <c r="D325" s="1"/>
      <c r="E325" s="134"/>
      <c r="F325" s="1"/>
    </row>
    <row r="326" spans="1:6" x14ac:dyDescent="0.3">
      <c r="C326" s="1"/>
      <c r="D326" s="1"/>
      <c r="E326" s="134"/>
      <c r="F326" s="1"/>
    </row>
    <row r="327" spans="1:6" x14ac:dyDescent="0.3">
      <c r="C327" s="1"/>
      <c r="D327" s="1"/>
      <c r="E327" s="134"/>
      <c r="F327" s="1"/>
    </row>
    <row r="328" spans="1:6" x14ac:dyDescent="0.3">
      <c r="C328" s="1"/>
      <c r="D328" s="1"/>
      <c r="E328" s="134"/>
      <c r="F328" s="1"/>
    </row>
    <row r="329" spans="1:6" x14ac:dyDescent="0.3">
      <c r="C329" s="1"/>
      <c r="D329" s="1"/>
      <c r="E329" s="134"/>
      <c r="F329" s="1"/>
    </row>
    <row r="330" spans="1:6" x14ac:dyDescent="0.3">
      <c r="C330" s="1"/>
      <c r="D330" s="1"/>
      <c r="E330" s="134"/>
      <c r="F330" s="1"/>
    </row>
    <row r="331" spans="1:6" x14ac:dyDescent="0.3">
      <c r="C331" s="1"/>
      <c r="D331" s="1"/>
      <c r="E331" s="134"/>
      <c r="F331" s="1"/>
    </row>
    <row r="332" spans="1:6" x14ac:dyDescent="0.3">
      <c r="C332" s="1"/>
      <c r="D332" s="1"/>
      <c r="E332" s="134"/>
      <c r="F332" s="1"/>
    </row>
    <row r="333" spans="1:6" x14ac:dyDescent="0.3">
      <c r="C333" s="1"/>
      <c r="D333" s="1"/>
      <c r="E333" s="134"/>
      <c r="F333" s="1"/>
    </row>
    <row r="334" spans="1:6" x14ac:dyDescent="0.3">
      <c r="C334" s="1"/>
      <c r="D334" s="1"/>
      <c r="E334" s="134"/>
      <c r="F334" s="1"/>
    </row>
    <row r="335" spans="1:6" x14ac:dyDescent="0.3">
      <c r="C335" s="1"/>
      <c r="E335" s="131"/>
      <c r="F335" s="1"/>
    </row>
    <row r="336" spans="1:6" x14ac:dyDescent="0.3">
      <c r="C336" s="1"/>
      <c r="E336" s="131"/>
      <c r="F336" s="1"/>
    </row>
    <row r="337" spans="3:6" x14ac:dyDescent="0.3">
      <c r="C337" s="1"/>
      <c r="E337" s="131"/>
      <c r="F337" s="1"/>
    </row>
    <row r="338" spans="3:6" x14ac:dyDescent="0.3">
      <c r="C338" s="1"/>
      <c r="E338" s="131"/>
      <c r="F338" s="1"/>
    </row>
    <row r="339" spans="3:6" x14ac:dyDescent="0.3">
      <c r="C339" s="1"/>
      <c r="E339" s="131"/>
      <c r="F339" s="1"/>
    </row>
    <row r="340" spans="3:6" x14ac:dyDescent="0.3">
      <c r="C340" s="1"/>
      <c r="E340" s="131"/>
      <c r="F340" s="1"/>
    </row>
    <row r="341" spans="3:6" x14ac:dyDescent="0.3">
      <c r="C341" s="1"/>
      <c r="E341" s="131"/>
      <c r="F341" s="1"/>
    </row>
    <row r="342" spans="3:6" x14ac:dyDescent="0.3">
      <c r="C342" s="1"/>
      <c r="E342" s="131"/>
      <c r="F342" s="1"/>
    </row>
    <row r="343" spans="3:6" x14ac:dyDescent="0.3">
      <c r="C343" s="1"/>
      <c r="E343" s="131"/>
      <c r="F343" s="1"/>
    </row>
    <row r="344" spans="3:6" x14ac:dyDescent="0.3">
      <c r="C344" s="1"/>
      <c r="E344" s="131"/>
      <c r="F344" s="1"/>
    </row>
    <row r="345" spans="3:6" x14ac:dyDescent="0.3">
      <c r="C345" s="1"/>
      <c r="E345" s="131"/>
      <c r="F345" s="1"/>
    </row>
    <row r="346" spans="3:6" x14ac:dyDescent="0.3">
      <c r="C346" s="1"/>
      <c r="E346" s="131"/>
      <c r="F346" s="1"/>
    </row>
    <row r="347" spans="3:6" x14ac:dyDescent="0.3">
      <c r="C347" s="1"/>
      <c r="E347" s="131"/>
      <c r="F347" s="1"/>
    </row>
    <row r="348" spans="3:6" x14ac:dyDescent="0.3">
      <c r="C348" s="1"/>
      <c r="E348" s="131"/>
      <c r="F348" s="1"/>
    </row>
    <row r="349" spans="3:6" x14ac:dyDescent="0.3">
      <c r="C349" s="1"/>
      <c r="E349" s="131"/>
      <c r="F349" s="1"/>
    </row>
    <row r="350" spans="3:6" x14ac:dyDescent="0.3">
      <c r="C350" s="1"/>
      <c r="E350" s="131"/>
      <c r="F350" s="1"/>
    </row>
    <row r="351" spans="3:6" x14ac:dyDescent="0.3">
      <c r="C351" s="1"/>
      <c r="E351" s="131"/>
      <c r="F351" s="1"/>
    </row>
    <row r="352" spans="3:6" x14ac:dyDescent="0.3">
      <c r="C352" s="1"/>
      <c r="E352" s="131"/>
      <c r="F352" s="1"/>
    </row>
    <row r="353" spans="1:6" x14ac:dyDescent="0.3">
      <c r="C353" s="1"/>
      <c r="E353" s="131"/>
      <c r="F353" s="1"/>
    </row>
    <row r="354" spans="1:6" x14ac:dyDescent="0.3">
      <c r="C354" s="1"/>
      <c r="E354" s="131"/>
      <c r="F354" s="1"/>
    </row>
    <row r="355" spans="1:6" x14ac:dyDescent="0.3">
      <c r="C355" s="1"/>
      <c r="E355" s="131"/>
      <c r="F355" s="1"/>
    </row>
    <row r="356" spans="1:6" x14ac:dyDescent="0.3">
      <c r="C356" s="1"/>
      <c r="E356" s="131"/>
      <c r="F356" s="1"/>
    </row>
    <row r="357" spans="1:6" x14ac:dyDescent="0.3">
      <c r="C357" s="1"/>
      <c r="E357" s="131"/>
      <c r="F357" s="1"/>
    </row>
    <row r="358" spans="1:6" x14ac:dyDescent="0.3">
      <c r="C358" s="1"/>
      <c r="E358" s="131"/>
      <c r="F358" s="1"/>
    </row>
    <row r="359" spans="1:6" x14ac:dyDescent="0.3">
      <c r="C359" s="1"/>
      <c r="E359" s="131"/>
      <c r="F359" s="1"/>
    </row>
    <row r="360" spans="1:6" x14ac:dyDescent="0.3">
      <c r="C360" s="1"/>
      <c r="E360" s="131"/>
      <c r="F360" s="1"/>
    </row>
    <row r="361" spans="1:6" x14ac:dyDescent="0.3">
      <c r="C361" s="1"/>
      <c r="E361" s="131"/>
      <c r="F361" s="1"/>
    </row>
    <row r="362" spans="1:6" x14ac:dyDescent="0.3">
      <c r="C362" s="1"/>
      <c r="E362" s="131"/>
      <c r="F362" s="1"/>
    </row>
    <row r="363" spans="1:6" x14ac:dyDescent="0.3">
      <c r="C363" s="1"/>
      <c r="E363" s="131"/>
      <c r="F363" s="1"/>
    </row>
    <row r="364" spans="1:6" x14ac:dyDescent="0.3">
      <c r="C364" s="1"/>
      <c r="E364" s="131"/>
      <c r="F364" s="1"/>
    </row>
    <row r="365" spans="1:6" x14ac:dyDescent="0.3">
      <c r="C365" s="1"/>
      <c r="E365" s="131"/>
      <c r="F365" s="1"/>
    </row>
    <row r="366" spans="1:6" x14ac:dyDescent="0.3">
      <c r="C366" s="1"/>
      <c r="E366" s="131"/>
      <c r="F366" s="1"/>
    </row>
    <row r="367" spans="1:6" x14ac:dyDescent="0.3">
      <c r="A367" s="129"/>
      <c r="B367" s="129"/>
      <c r="C367" s="1"/>
      <c r="E367" s="131"/>
      <c r="F367" s="1"/>
    </row>
    <row r="368" spans="1:6" x14ac:dyDescent="0.3">
      <c r="C368" s="1"/>
      <c r="E368" s="131"/>
      <c r="F368" s="1"/>
    </row>
    <row r="369" spans="3:6" x14ac:dyDescent="0.3">
      <c r="C369" s="1"/>
      <c r="E369" s="131"/>
      <c r="F369" s="1"/>
    </row>
    <row r="370" spans="3:6" x14ac:dyDescent="0.3">
      <c r="C370" s="1"/>
      <c r="E370" s="131"/>
      <c r="F370" s="1"/>
    </row>
    <row r="371" spans="3:6" x14ac:dyDescent="0.3">
      <c r="C371" s="1"/>
      <c r="E371" s="131"/>
      <c r="F371" s="1"/>
    </row>
    <row r="372" spans="3:6" x14ac:dyDescent="0.3">
      <c r="C372" s="1"/>
      <c r="E372" s="131"/>
      <c r="F372" s="1"/>
    </row>
    <row r="373" spans="3:6" x14ac:dyDescent="0.3">
      <c r="C373" s="1"/>
      <c r="E373" s="131"/>
      <c r="F373" s="1"/>
    </row>
    <row r="374" spans="3:6" x14ac:dyDescent="0.3">
      <c r="C374" s="1"/>
      <c r="E374" s="131"/>
      <c r="F374" s="1"/>
    </row>
    <row r="375" spans="3:6" x14ac:dyDescent="0.3">
      <c r="C375" s="1"/>
      <c r="E375" s="131"/>
      <c r="F375" s="1"/>
    </row>
    <row r="376" spans="3:6" x14ac:dyDescent="0.3">
      <c r="C376" s="1"/>
      <c r="E376" s="131"/>
      <c r="F376" s="1"/>
    </row>
    <row r="377" spans="3:6" x14ac:dyDescent="0.3">
      <c r="C377" s="1"/>
      <c r="E377" s="131"/>
      <c r="F377" s="1"/>
    </row>
    <row r="378" spans="3:6" x14ac:dyDescent="0.3">
      <c r="C378" s="1"/>
      <c r="E378" s="131"/>
      <c r="F378" s="1"/>
    </row>
    <row r="379" spans="3:6" x14ac:dyDescent="0.3">
      <c r="E379" s="131"/>
    </row>
    <row r="380" spans="3:6" x14ac:dyDescent="0.3">
      <c r="E380" s="131"/>
    </row>
    <row r="381" spans="3:6" x14ac:dyDescent="0.3">
      <c r="E381" s="131"/>
    </row>
    <row r="382" spans="3:6" x14ac:dyDescent="0.3">
      <c r="E382" s="131"/>
    </row>
    <row r="383" spans="3:6" x14ac:dyDescent="0.3">
      <c r="E383" s="131"/>
    </row>
    <row r="384" spans="3:6" x14ac:dyDescent="0.3">
      <c r="E384" s="131"/>
    </row>
    <row r="385" spans="3:6" x14ac:dyDescent="0.3">
      <c r="E385" s="131"/>
    </row>
    <row r="386" spans="3:6" x14ac:dyDescent="0.3">
      <c r="E386" s="131"/>
    </row>
    <row r="387" spans="3:6" x14ac:dyDescent="0.3">
      <c r="E387" s="131"/>
    </row>
    <row r="388" spans="3:6" x14ac:dyDescent="0.3">
      <c r="E388" s="131"/>
    </row>
    <row r="389" spans="3:6" x14ac:dyDescent="0.3">
      <c r="E389" s="131"/>
    </row>
    <row r="390" spans="3:6" x14ac:dyDescent="0.3">
      <c r="E390" s="131"/>
    </row>
    <row r="391" spans="3:6" x14ac:dyDescent="0.3">
      <c r="E391" s="131"/>
    </row>
    <row r="392" spans="3:6" x14ac:dyDescent="0.3">
      <c r="E392" s="131"/>
    </row>
    <row r="393" spans="3:6" x14ac:dyDescent="0.3">
      <c r="E393" s="131"/>
    </row>
    <row r="394" spans="3:6" x14ac:dyDescent="0.3">
      <c r="E394" s="131"/>
    </row>
    <row r="395" spans="3:6" x14ac:dyDescent="0.3">
      <c r="E395" s="131"/>
    </row>
    <row r="396" spans="3:6" x14ac:dyDescent="0.3">
      <c r="E396" s="131"/>
    </row>
    <row r="397" spans="3:6" x14ac:dyDescent="0.3">
      <c r="E397" s="131"/>
    </row>
    <row r="398" spans="3:6" x14ac:dyDescent="0.3">
      <c r="E398" s="131"/>
    </row>
    <row r="399" spans="3:6" x14ac:dyDescent="0.3">
      <c r="E399" s="131"/>
    </row>
    <row r="400" spans="3:6" x14ac:dyDescent="0.3">
      <c r="C400" s="1"/>
      <c r="D400" s="1"/>
      <c r="E400" s="131"/>
      <c r="F400" s="1"/>
    </row>
    <row r="401" spans="3:6" x14ac:dyDescent="0.3">
      <c r="C401" s="1"/>
      <c r="D401" s="1"/>
      <c r="E401" s="131"/>
      <c r="F401" s="1"/>
    </row>
    <row r="402" spans="3:6" x14ac:dyDescent="0.3">
      <c r="C402" s="1"/>
      <c r="D402" s="1"/>
      <c r="E402" s="131"/>
      <c r="F402" s="1"/>
    </row>
    <row r="403" spans="3:6" x14ac:dyDescent="0.3">
      <c r="C403" s="1"/>
      <c r="D403" s="1"/>
      <c r="E403" s="131"/>
      <c r="F403" s="1"/>
    </row>
    <row r="404" spans="3:6" x14ac:dyDescent="0.3">
      <c r="C404" s="1"/>
      <c r="D404" s="1"/>
      <c r="E404" s="131"/>
      <c r="F404" s="1"/>
    </row>
    <row r="405" spans="3:6" x14ac:dyDescent="0.3">
      <c r="C405" s="1"/>
      <c r="D405" s="1"/>
      <c r="E405" s="131"/>
      <c r="F405" s="1"/>
    </row>
    <row r="406" spans="3:6" x14ac:dyDescent="0.3">
      <c r="C406" s="1"/>
      <c r="D406" s="1"/>
      <c r="E406" s="131"/>
      <c r="F406" s="1"/>
    </row>
    <row r="407" spans="3:6" x14ac:dyDescent="0.3">
      <c r="C407" s="1"/>
      <c r="D407" s="1"/>
      <c r="E407" s="131"/>
      <c r="F407" s="1"/>
    </row>
    <row r="408" spans="3:6" x14ac:dyDescent="0.3">
      <c r="C408" s="1"/>
      <c r="D408" s="1"/>
      <c r="E408" s="134"/>
      <c r="F408" s="1"/>
    </row>
    <row r="409" spans="3:6" x14ac:dyDescent="0.3">
      <c r="C409" s="1"/>
      <c r="D409" s="1"/>
      <c r="E409" s="134"/>
      <c r="F409" s="1"/>
    </row>
    <row r="410" spans="3:6" x14ac:dyDescent="0.3">
      <c r="C410" s="1"/>
      <c r="D410" s="1"/>
      <c r="E410" s="134"/>
      <c r="F410" s="1"/>
    </row>
    <row r="411" spans="3:6" x14ac:dyDescent="0.3">
      <c r="C411" s="1"/>
      <c r="D411" s="1"/>
      <c r="E411" s="134"/>
      <c r="F411" s="1"/>
    </row>
    <row r="412" spans="3:6" x14ac:dyDescent="0.3">
      <c r="C412" s="1"/>
      <c r="D412" s="1"/>
      <c r="E412" s="134"/>
      <c r="F412" s="1"/>
    </row>
    <row r="413" spans="3:6" x14ac:dyDescent="0.3">
      <c r="C413" s="1"/>
      <c r="D413" s="1"/>
      <c r="E413" s="134"/>
      <c r="F413" s="1"/>
    </row>
    <row r="414" spans="3:6" x14ac:dyDescent="0.3">
      <c r="C414" s="1"/>
      <c r="D414" s="1"/>
      <c r="E414" s="134"/>
      <c r="F414" s="1"/>
    </row>
    <row r="415" spans="3:6" x14ac:dyDescent="0.3">
      <c r="C415" s="1"/>
      <c r="D415" s="1"/>
      <c r="E415" s="134"/>
      <c r="F415" s="1"/>
    </row>
    <row r="416" spans="3:6" x14ac:dyDescent="0.3">
      <c r="C416" s="1"/>
      <c r="D416" s="1"/>
      <c r="E416" s="134"/>
      <c r="F416" s="1"/>
    </row>
    <row r="417" spans="3:6" x14ac:dyDescent="0.3">
      <c r="C417" s="1"/>
      <c r="D417" s="1"/>
      <c r="E417" s="134"/>
      <c r="F417" s="1"/>
    </row>
    <row r="418" spans="3:6" x14ac:dyDescent="0.3">
      <c r="C418" s="1"/>
      <c r="D418" s="1"/>
      <c r="E418" s="134"/>
      <c r="F418" s="1"/>
    </row>
    <row r="419" spans="3:6" x14ac:dyDescent="0.3">
      <c r="C419" s="1"/>
      <c r="D419" s="1"/>
      <c r="E419" s="134"/>
      <c r="F419" s="1"/>
    </row>
    <row r="420" spans="3:6" x14ac:dyDescent="0.3">
      <c r="C420" s="1"/>
      <c r="D420" s="1"/>
      <c r="E420" s="134"/>
      <c r="F420" s="1"/>
    </row>
    <row r="421" spans="3:6" x14ac:dyDescent="0.3">
      <c r="C421" s="1"/>
      <c r="D421" s="1"/>
      <c r="E421" s="134"/>
      <c r="F421" s="1"/>
    </row>
    <row r="422" spans="3:6" x14ac:dyDescent="0.3">
      <c r="C422" s="1"/>
      <c r="D422" s="1"/>
      <c r="E422" s="134"/>
      <c r="F422" s="1"/>
    </row>
    <row r="423" spans="3:6" x14ac:dyDescent="0.3">
      <c r="C423" s="1"/>
      <c r="D423" s="1"/>
      <c r="E423" s="134"/>
      <c r="F423" s="1"/>
    </row>
    <row r="424" spans="3:6" x14ac:dyDescent="0.3">
      <c r="C424" s="1"/>
      <c r="D424" s="1"/>
      <c r="E424" s="134"/>
      <c r="F424" s="1"/>
    </row>
    <row r="425" spans="3:6" x14ac:dyDescent="0.3">
      <c r="C425" s="1"/>
      <c r="D425" s="1"/>
      <c r="E425" s="134"/>
      <c r="F425" s="1"/>
    </row>
    <row r="426" spans="3:6" x14ac:dyDescent="0.3">
      <c r="C426" s="1"/>
      <c r="D426" s="1"/>
      <c r="E426" s="134"/>
      <c r="F426" s="1"/>
    </row>
    <row r="427" spans="3:6" x14ac:dyDescent="0.3">
      <c r="C427" s="1"/>
      <c r="D427" s="1"/>
      <c r="E427" s="134"/>
      <c r="F427" s="1"/>
    </row>
    <row r="428" spans="3:6" x14ac:dyDescent="0.3">
      <c r="C428" s="1"/>
      <c r="D428" s="1"/>
      <c r="E428" s="134"/>
      <c r="F428" s="1"/>
    </row>
    <row r="429" spans="3:6" x14ac:dyDescent="0.3">
      <c r="C429" s="1"/>
      <c r="D429" s="1"/>
      <c r="E429" s="134"/>
      <c r="F429" s="1"/>
    </row>
    <row r="430" spans="3:6" x14ac:dyDescent="0.3">
      <c r="C430" s="1"/>
      <c r="D430" s="1"/>
      <c r="E430" s="134"/>
      <c r="F430" s="1"/>
    </row>
    <row r="431" spans="3:6" x14ac:dyDescent="0.3">
      <c r="C431" s="1"/>
      <c r="D431" s="1"/>
      <c r="E431" s="134"/>
      <c r="F431" s="1"/>
    </row>
    <row r="432" spans="3:6" x14ac:dyDescent="0.3">
      <c r="C432" s="1"/>
      <c r="D432" s="1"/>
      <c r="E432" s="134"/>
      <c r="F432" s="1"/>
    </row>
    <row r="433" spans="3:6" x14ac:dyDescent="0.3">
      <c r="C433" s="1"/>
      <c r="D433" s="1"/>
      <c r="E433" s="134"/>
      <c r="F433" s="1"/>
    </row>
    <row r="434" spans="3:6" x14ac:dyDescent="0.3">
      <c r="C434" s="1"/>
      <c r="D434" s="1"/>
      <c r="E434" s="134"/>
      <c r="F434" s="1"/>
    </row>
    <row r="435" spans="3:6" x14ac:dyDescent="0.3">
      <c r="C435" s="1"/>
      <c r="D435" s="1"/>
      <c r="E435" s="134"/>
      <c r="F435" s="1"/>
    </row>
    <row r="436" spans="3:6" x14ac:dyDescent="0.3">
      <c r="C436" s="1"/>
      <c r="D436" s="1"/>
      <c r="E436" s="134"/>
      <c r="F436" s="1"/>
    </row>
    <row r="437" spans="3:6" x14ac:dyDescent="0.3">
      <c r="C437" s="1"/>
      <c r="D437" s="1"/>
      <c r="E437" s="134"/>
      <c r="F437" s="1"/>
    </row>
    <row r="438" spans="3:6" x14ac:dyDescent="0.3">
      <c r="C438" s="1"/>
      <c r="D438" s="1"/>
      <c r="E438" s="134"/>
      <c r="F438" s="1"/>
    </row>
    <row r="439" spans="3:6" x14ac:dyDescent="0.3">
      <c r="C439" s="1"/>
      <c r="D439" s="1"/>
      <c r="E439" s="134"/>
      <c r="F439" s="1"/>
    </row>
    <row r="440" spans="3:6" x14ac:dyDescent="0.3">
      <c r="C440" s="1"/>
      <c r="D440" s="1"/>
      <c r="E440" s="134"/>
      <c r="F440" s="1"/>
    </row>
    <row r="441" spans="3:6" x14ac:dyDescent="0.3">
      <c r="C441" s="1"/>
      <c r="D441" s="1"/>
      <c r="E441" s="134"/>
      <c r="F441" s="1"/>
    </row>
    <row r="442" spans="3:6" x14ac:dyDescent="0.3">
      <c r="C442" s="1"/>
      <c r="D442" s="1"/>
      <c r="E442" s="134"/>
      <c r="F442" s="1"/>
    </row>
    <row r="443" spans="3:6" x14ac:dyDescent="0.3">
      <c r="C443" s="1"/>
      <c r="D443" s="1"/>
      <c r="E443" s="134"/>
      <c r="F443" s="1"/>
    </row>
    <row r="444" spans="3:6" x14ac:dyDescent="0.3">
      <c r="C444" s="1"/>
      <c r="D444" s="1"/>
      <c r="E444" s="134"/>
      <c r="F444" s="1"/>
    </row>
    <row r="445" spans="3:6" x14ac:dyDescent="0.3">
      <c r="C445" s="1"/>
      <c r="D445" s="1"/>
      <c r="E445" s="134"/>
      <c r="F445" s="1"/>
    </row>
    <row r="446" spans="3:6" x14ac:dyDescent="0.3">
      <c r="C446" s="1"/>
      <c r="D446" s="1"/>
      <c r="E446" s="134"/>
      <c r="F446" s="1"/>
    </row>
    <row r="447" spans="3:6" x14ac:dyDescent="0.3">
      <c r="C447" s="1"/>
      <c r="D447" s="1"/>
      <c r="E447" s="134"/>
      <c r="F447" s="1"/>
    </row>
    <row r="448" spans="3:6" x14ac:dyDescent="0.3">
      <c r="C448" s="1"/>
      <c r="D448" s="1"/>
      <c r="E448" s="134"/>
      <c r="F448" s="1"/>
    </row>
    <row r="449" spans="3:6" x14ac:dyDescent="0.3">
      <c r="C449" s="1"/>
      <c r="D449" s="1"/>
      <c r="E449" s="134"/>
      <c r="F449" s="1"/>
    </row>
    <row r="450" spans="3:6" x14ac:dyDescent="0.3">
      <c r="C450" s="1"/>
      <c r="D450" s="1"/>
      <c r="E450" s="134"/>
      <c r="F450" s="1"/>
    </row>
    <row r="451" spans="3:6" x14ac:dyDescent="0.3">
      <c r="C451" s="1"/>
      <c r="D451" s="1"/>
      <c r="E451" s="134"/>
      <c r="F451" s="1"/>
    </row>
    <row r="452" spans="3:6" x14ac:dyDescent="0.3">
      <c r="C452" s="1"/>
      <c r="D452" s="1"/>
      <c r="E452" s="134"/>
      <c r="F452" s="1"/>
    </row>
    <row r="453" spans="3:6" x14ac:dyDescent="0.3">
      <c r="C453" s="1"/>
      <c r="D453" s="1"/>
      <c r="E453" s="134"/>
      <c r="F453" s="1"/>
    </row>
    <row r="454" spans="3:6" x14ac:dyDescent="0.3">
      <c r="C454" s="1"/>
      <c r="D454" s="1"/>
      <c r="E454" s="134"/>
      <c r="F454" s="1"/>
    </row>
    <row r="455" spans="3:6" x14ac:dyDescent="0.3">
      <c r="C455" s="1"/>
      <c r="D455" s="1"/>
      <c r="E455" s="134"/>
      <c r="F455" s="1"/>
    </row>
    <row r="456" spans="3:6" x14ac:dyDescent="0.3">
      <c r="C456" s="1"/>
      <c r="D456" s="1"/>
      <c r="E456" s="131"/>
      <c r="F456" s="1"/>
    </row>
    <row r="457" spans="3:6" x14ac:dyDescent="0.3">
      <c r="C457" s="1"/>
      <c r="D457" s="1"/>
      <c r="E457" s="131"/>
      <c r="F457" s="1"/>
    </row>
    <row r="458" spans="3:6" x14ac:dyDescent="0.3">
      <c r="C458" s="1"/>
      <c r="D458" s="1"/>
      <c r="E458" s="131"/>
      <c r="F458" s="1"/>
    </row>
    <row r="459" spans="3:6" x14ac:dyDescent="0.3">
      <c r="C459" s="1"/>
      <c r="D459" s="1"/>
      <c r="E459" s="131"/>
      <c r="F459" s="1"/>
    </row>
    <row r="460" spans="3:6" x14ac:dyDescent="0.3">
      <c r="C460" s="1"/>
      <c r="D460" s="1"/>
      <c r="E460" s="131"/>
      <c r="F460" s="1"/>
    </row>
    <row r="461" spans="3:6" x14ac:dyDescent="0.3">
      <c r="C461" s="1"/>
      <c r="D461" s="1"/>
      <c r="E461" s="131"/>
      <c r="F461" s="1"/>
    </row>
    <row r="462" spans="3:6" x14ac:dyDescent="0.3">
      <c r="C462" s="1"/>
      <c r="D462" s="1"/>
      <c r="E462" s="131"/>
      <c r="F462" s="1"/>
    </row>
    <row r="463" spans="3:6" x14ac:dyDescent="0.3">
      <c r="C463" s="1"/>
      <c r="D463" s="1"/>
      <c r="E463" s="131"/>
      <c r="F463" s="1"/>
    </row>
    <row r="464" spans="3:6" x14ac:dyDescent="0.3">
      <c r="C464" s="1"/>
      <c r="D464" s="1"/>
      <c r="E464" s="131"/>
      <c r="F464" s="1"/>
    </row>
    <row r="465" spans="3:6" x14ac:dyDescent="0.3">
      <c r="C465" s="1"/>
      <c r="D465" s="1"/>
      <c r="E465" s="131"/>
      <c r="F465" s="1"/>
    </row>
    <row r="466" spans="3:6" x14ac:dyDescent="0.3">
      <c r="E466" s="131"/>
    </row>
    <row r="467" spans="3:6" x14ac:dyDescent="0.3">
      <c r="E467" s="131"/>
    </row>
    <row r="468" spans="3:6" x14ac:dyDescent="0.3">
      <c r="E468" s="131"/>
    </row>
    <row r="469" spans="3:6" x14ac:dyDescent="0.3">
      <c r="E469" s="131"/>
    </row>
    <row r="470" spans="3:6" x14ac:dyDescent="0.3">
      <c r="E470" s="131"/>
    </row>
    <row r="471" spans="3:6" x14ac:dyDescent="0.3">
      <c r="E471" s="131"/>
    </row>
    <row r="472" spans="3:6" x14ac:dyDescent="0.3">
      <c r="E472" s="131"/>
    </row>
    <row r="473" spans="3:6" x14ac:dyDescent="0.3">
      <c r="E473" s="131"/>
    </row>
    <row r="474" spans="3:6" x14ac:dyDescent="0.3">
      <c r="E474" s="131"/>
    </row>
    <row r="475" spans="3:6" x14ac:dyDescent="0.3">
      <c r="E475" s="131"/>
    </row>
    <row r="476" spans="3:6" x14ac:dyDescent="0.3">
      <c r="E476" s="131"/>
    </row>
    <row r="477" spans="3:6" x14ac:dyDescent="0.3">
      <c r="E477" s="131"/>
    </row>
    <row r="478" spans="3:6" x14ac:dyDescent="0.3">
      <c r="E478" s="131"/>
    </row>
    <row r="479" spans="3:6" x14ac:dyDescent="0.3">
      <c r="E479" s="131"/>
    </row>
    <row r="480" spans="3:6" x14ac:dyDescent="0.3">
      <c r="E480" s="131"/>
    </row>
    <row r="481" spans="5:5" x14ac:dyDescent="0.3">
      <c r="E481" s="131"/>
    </row>
    <row r="482" spans="5:5" x14ac:dyDescent="0.3">
      <c r="E482" s="131"/>
    </row>
    <row r="483" spans="5:5" x14ac:dyDescent="0.3">
      <c r="E483" s="131"/>
    </row>
    <row r="484" spans="5:5" x14ac:dyDescent="0.3">
      <c r="E484" s="131"/>
    </row>
    <row r="485" spans="5:5" x14ac:dyDescent="0.3">
      <c r="E485" s="131"/>
    </row>
    <row r="486" spans="5:5" x14ac:dyDescent="0.3">
      <c r="E486" s="131"/>
    </row>
    <row r="487" spans="5:5" x14ac:dyDescent="0.3">
      <c r="E487" s="131"/>
    </row>
    <row r="488" spans="5:5" x14ac:dyDescent="0.3">
      <c r="E488" s="131"/>
    </row>
    <row r="489" spans="5:5" x14ac:dyDescent="0.3">
      <c r="E489" s="131"/>
    </row>
    <row r="490" spans="5:5" x14ac:dyDescent="0.3">
      <c r="E490" s="131"/>
    </row>
    <row r="491" spans="5:5" x14ac:dyDescent="0.3">
      <c r="E491" s="131"/>
    </row>
    <row r="492" spans="5:5" x14ac:dyDescent="0.3">
      <c r="E492" s="131"/>
    </row>
    <row r="493" spans="5:5" x14ac:dyDescent="0.3">
      <c r="E493" s="131"/>
    </row>
    <row r="494" spans="5:5" x14ac:dyDescent="0.3">
      <c r="E494" s="131"/>
    </row>
    <row r="495" spans="5:5" x14ac:dyDescent="0.3">
      <c r="E495" s="131"/>
    </row>
    <row r="496" spans="5:5" x14ac:dyDescent="0.3">
      <c r="E496" s="131"/>
    </row>
    <row r="497" spans="1:5" x14ac:dyDescent="0.3">
      <c r="E497" s="131"/>
    </row>
    <row r="498" spans="1:5" x14ac:dyDescent="0.3">
      <c r="E498" s="131"/>
    </row>
    <row r="499" spans="1:5" x14ac:dyDescent="0.3">
      <c r="E499" s="131"/>
    </row>
    <row r="500" spans="1:5" x14ac:dyDescent="0.3">
      <c r="E500" s="131"/>
    </row>
    <row r="501" spans="1:5" x14ac:dyDescent="0.3">
      <c r="E501" s="131"/>
    </row>
    <row r="502" spans="1:5" x14ac:dyDescent="0.3">
      <c r="E502" s="131"/>
    </row>
    <row r="503" spans="1:5" x14ac:dyDescent="0.3">
      <c r="E503" s="131"/>
    </row>
    <row r="504" spans="1:5" x14ac:dyDescent="0.3">
      <c r="E504" s="131"/>
    </row>
    <row r="505" spans="1:5" x14ac:dyDescent="0.3">
      <c r="E505" s="131"/>
    </row>
    <row r="506" spans="1:5" x14ac:dyDescent="0.3">
      <c r="E506" s="131"/>
    </row>
    <row r="507" spans="1:5" x14ac:dyDescent="0.3">
      <c r="A507" s="129"/>
      <c r="B507" s="129"/>
      <c r="E507" s="131"/>
    </row>
    <row r="508" spans="1:5" x14ac:dyDescent="0.3">
      <c r="E508" s="131"/>
    </row>
    <row r="509" spans="1:5" x14ac:dyDescent="0.3">
      <c r="E509" s="131"/>
    </row>
    <row r="510" spans="1:5" x14ac:dyDescent="0.3">
      <c r="E510" s="131"/>
    </row>
    <row r="511" spans="1:5" x14ac:dyDescent="0.3">
      <c r="E511" s="131"/>
    </row>
    <row r="512" spans="1:5" x14ac:dyDescent="0.3">
      <c r="E512" s="131"/>
    </row>
    <row r="513" spans="5:5" x14ac:dyDescent="0.3">
      <c r="E513" s="131"/>
    </row>
    <row r="514" spans="5:5" x14ac:dyDescent="0.3">
      <c r="E514" s="131"/>
    </row>
    <row r="515" spans="5:5" x14ac:dyDescent="0.3">
      <c r="E515" s="131"/>
    </row>
    <row r="516" spans="5:5" x14ac:dyDescent="0.3">
      <c r="E516" s="131"/>
    </row>
    <row r="517" spans="5:5" x14ac:dyDescent="0.3">
      <c r="E517" s="131"/>
    </row>
    <row r="518" spans="5:5" x14ac:dyDescent="0.3">
      <c r="E518" s="131"/>
    </row>
    <row r="519" spans="5:5" x14ac:dyDescent="0.3">
      <c r="E519" s="131"/>
    </row>
    <row r="520" spans="5:5" x14ac:dyDescent="0.3">
      <c r="E520" s="131"/>
    </row>
    <row r="521" spans="5:5" x14ac:dyDescent="0.3">
      <c r="E521" s="131"/>
    </row>
    <row r="522" spans="5:5" x14ac:dyDescent="0.3">
      <c r="E522" s="131"/>
    </row>
    <row r="523" spans="5:5" x14ac:dyDescent="0.3">
      <c r="E523" s="131"/>
    </row>
    <row r="524" spans="5:5" x14ac:dyDescent="0.3">
      <c r="E524" s="131"/>
    </row>
    <row r="525" spans="5:5" x14ac:dyDescent="0.3">
      <c r="E525" s="131"/>
    </row>
    <row r="526" spans="5:5" x14ac:dyDescent="0.3">
      <c r="E526" s="131"/>
    </row>
    <row r="527" spans="5:5" x14ac:dyDescent="0.3">
      <c r="E527" s="131"/>
    </row>
    <row r="528" spans="5:5" x14ac:dyDescent="0.3">
      <c r="E528" s="131"/>
    </row>
    <row r="529" spans="5:5" x14ac:dyDescent="0.3">
      <c r="E529" s="131"/>
    </row>
    <row r="530" spans="5:5" x14ac:dyDescent="0.3">
      <c r="E530" s="131"/>
    </row>
    <row r="531" spans="5:5" x14ac:dyDescent="0.3">
      <c r="E531" s="131"/>
    </row>
    <row r="532" spans="5:5" x14ac:dyDescent="0.3">
      <c r="E532" s="131"/>
    </row>
    <row r="533" spans="5:5" x14ac:dyDescent="0.3">
      <c r="E533" s="131"/>
    </row>
    <row r="534" spans="5:5" x14ac:dyDescent="0.3">
      <c r="E534" s="131"/>
    </row>
    <row r="535" spans="5:5" x14ac:dyDescent="0.3">
      <c r="E535" s="131"/>
    </row>
    <row r="536" spans="5:5" x14ac:dyDescent="0.3">
      <c r="E536" s="131"/>
    </row>
    <row r="537" spans="5:5" x14ac:dyDescent="0.3">
      <c r="E537" s="131"/>
    </row>
    <row r="538" spans="5:5" x14ac:dyDescent="0.3">
      <c r="E538" s="131"/>
    </row>
    <row r="539" spans="5:5" x14ac:dyDescent="0.3">
      <c r="E539" s="131"/>
    </row>
    <row r="540" spans="5:5" x14ac:dyDescent="0.3">
      <c r="E540" s="131"/>
    </row>
    <row r="541" spans="5:5" x14ac:dyDescent="0.3">
      <c r="E541" s="131"/>
    </row>
    <row r="542" spans="5:5" x14ac:dyDescent="0.3">
      <c r="E542" s="131"/>
    </row>
    <row r="543" spans="5:5" x14ac:dyDescent="0.3">
      <c r="E543" s="131"/>
    </row>
    <row r="544" spans="5:5" x14ac:dyDescent="0.3">
      <c r="E544" s="131"/>
    </row>
    <row r="545" spans="1:5" x14ac:dyDescent="0.3">
      <c r="E545" s="131"/>
    </row>
    <row r="546" spans="1:5" x14ac:dyDescent="0.3">
      <c r="E546" s="131"/>
    </row>
    <row r="547" spans="1:5" x14ac:dyDescent="0.3">
      <c r="E547" s="131"/>
    </row>
    <row r="548" spans="1:5" x14ac:dyDescent="0.3">
      <c r="E548" s="131"/>
    </row>
    <row r="549" spans="1:5" x14ac:dyDescent="0.3">
      <c r="E549" s="131"/>
    </row>
    <row r="550" spans="1:5" x14ac:dyDescent="0.3">
      <c r="E550" s="131"/>
    </row>
    <row r="551" spans="1:5" x14ac:dyDescent="0.3">
      <c r="E551" s="131"/>
    </row>
    <row r="552" spans="1:5" x14ac:dyDescent="0.3">
      <c r="E552" s="131"/>
    </row>
    <row r="553" spans="1:5" x14ac:dyDescent="0.3">
      <c r="E553" s="131"/>
    </row>
    <row r="554" spans="1:5" x14ac:dyDescent="0.3">
      <c r="E554" s="131"/>
    </row>
    <row r="555" spans="1:5" x14ac:dyDescent="0.3">
      <c r="E555" s="131"/>
    </row>
    <row r="556" spans="1:5" x14ac:dyDescent="0.3">
      <c r="A556" s="131"/>
    </row>
  </sheetData>
  <autoFilter ref="A1:F556" xr:uid="{3F4A9EDC-EC10-4624-AC04-18299CA198D6}">
    <sortState xmlns:xlrd2="http://schemas.microsoft.com/office/spreadsheetml/2017/richdata2" ref="A2:F556">
      <sortCondition ref="C1:C556"/>
    </sortState>
  </autoFilter>
  <pageMargins left="0.511811024" right="0.511811024" top="0.78740157499999996" bottom="0.78740157499999996" header="0.31496062000000002" footer="0.31496062000000002"/>
  <pageSetup paperSize="9" orientation="portrait" r:id="rId1"/>
  <headerFooter>
    <oddFooter>&amp;L&amp;1#&amp;"Trebuchet MS"&amp;9&amp;K008542INTERNA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E2E4F-EE3F-44BB-AA0E-9E5003BC45C8}">
  <dimension ref="A1:I35"/>
  <sheetViews>
    <sheetView workbookViewId="0">
      <selection activeCell="D31" sqref="D2:D31"/>
    </sheetView>
  </sheetViews>
  <sheetFormatPr defaultRowHeight="14" x14ac:dyDescent="0.3"/>
  <cols>
    <col min="1" max="1" width="19.08203125" bestFit="1" customWidth="1"/>
    <col min="2" max="2" width="29.58203125" bestFit="1" customWidth="1"/>
    <col min="3" max="3" width="18.25" bestFit="1" customWidth="1"/>
    <col min="4" max="4" width="116.83203125" bestFit="1" customWidth="1"/>
    <col min="5" max="5" width="23.75" bestFit="1" customWidth="1"/>
    <col min="6" max="6" width="14" bestFit="1" customWidth="1"/>
    <col min="7" max="7" width="22.83203125" bestFit="1" customWidth="1"/>
    <col min="8" max="8" width="15" bestFit="1" customWidth="1"/>
    <col min="9" max="9" width="18.83203125" bestFit="1" customWidth="1"/>
  </cols>
  <sheetData>
    <row r="1" spans="1:9" x14ac:dyDescent="0.3">
      <c r="A1" t="s">
        <v>2602</v>
      </c>
      <c r="B1" t="s">
        <v>2603</v>
      </c>
      <c r="C1" t="s">
        <v>2604</v>
      </c>
      <c r="D1" t="s">
        <v>2605</v>
      </c>
      <c r="E1" t="s">
        <v>2606</v>
      </c>
      <c r="F1" t="s">
        <v>2607</v>
      </c>
      <c r="G1" t="s">
        <v>2608</v>
      </c>
      <c r="H1" t="s">
        <v>2609</v>
      </c>
      <c r="I1" t="s">
        <v>2610</v>
      </c>
    </row>
    <row r="2" spans="1:9" x14ac:dyDescent="0.3">
      <c r="A2">
        <v>6</v>
      </c>
      <c r="B2">
        <v>185963</v>
      </c>
      <c r="C2">
        <v>4</v>
      </c>
      <c r="D2" t="s">
        <v>2645</v>
      </c>
      <c r="E2">
        <v>0</v>
      </c>
      <c r="G2">
        <v>4</v>
      </c>
      <c r="H2">
        <v>0</v>
      </c>
      <c r="I2" t="s">
        <v>2612</v>
      </c>
    </row>
    <row r="3" spans="1:9" x14ac:dyDescent="0.3">
      <c r="A3">
        <v>13</v>
      </c>
      <c r="B3">
        <v>230607</v>
      </c>
      <c r="C3">
        <v>2</v>
      </c>
      <c r="D3" t="s">
        <v>2642</v>
      </c>
      <c r="E3">
        <v>0</v>
      </c>
      <c r="G3">
        <v>2</v>
      </c>
      <c r="H3">
        <v>0</v>
      </c>
      <c r="I3" t="s">
        <v>2612</v>
      </c>
    </row>
    <row r="4" spans="1:9" x14ac:dyDescent="0.3">
      <c r="A4">
        <v>35</v>
      </c>
      <c r="B4">
        <v>259090</v>
      </c>
      <c r="C4">
        <v>14</v>
      </c>
      <c r="D4" t="s">
        <v>2611</v>
      </c>
      <c r="E4">
        <v>0</v>
      </c>
      <c r="G4">
        <v>14</v>
      </c>
      <c r="H4">
        <v>0</v>
      </c>
      <c r="I4" t="s">
        <v>2612</v>
      </c>
    </row>
    <row r="5" spans="1:9" x14ac:dyDescent="0.3">
      <c r="A5">
        <v>66</v>
      </c>
      <c r="B5">
        <v>249083</v>
      </c>
      <c r="C5">
        <v>4</v>
      </c>
      <c r="D5" t="s">
        <v>2624</v>
      </c>
      <c r="E5">
        <v>0</v>
      </c>
      <c r="G5">
        <v>4</v>
      </c>
      <c r="H5">
        <v>0</v>
      </c>
      <c r="I5" t="s">
        <v>2612</v>
      </c>
    </row>
    <row r="6" spans="1:9" x14ac:dyDescent="0.3">
      <c r="A6">
        <v>96</v>
      </c>
      <c r="B6">
        <v>237153</v>
      </c>
      <c r="C6">
        <v>3</v>
      </c>
      <c r="D6" t="s">
        <v>2613</v>
      </c>
      <c r="E6">
        <v>0</v>
      </c>
      <c r="G6">
        <v>3</v>
      </c>
      <c r="H6">
        <v>0</v>
      </c>
      <c r="I6" t="s">
        <v>2612</v>
      </c>
    </row>
    <row r="7" spans="1:9" x14ac:dyDescent="0.3">
      <c r="A7">
        <v>227</v>
      </c>
      <c r="B7" t="s">
        <v>2638</v>
      </c>
      <c r="C7">
        <v>3</v>
      </c>
      <c r="D7" t="s">
        <v>2639</v>
      </c>
      <c r="E7">
        <v>0</v>
      </c>
      <c r="G7">
        <v>3</v>
      </c>
      <c r="H7">
        <v>0</v>
      </c>
      <c r="I7" t="s">
        <v>2612</v>
      </c>
    </row>
    <row r="8" spans="1:9" x14ac:dyDescent="0.3">
      <c r="A8">
        <v>356</v>
      </c>
      <c r="B8">
        <v>87388</v>
      </c>
      <c r="C8">
        <v>2</v>
      </c>
      <c r="D8" t="s">
        <v>2647</v>
      </c>
      <c r="E8">
        <v>0</v>
      </c>
      <c r="G8">
        <v>2</v>
      </c>
      <c r="H8">
        <v>0</v>
      </c>
      <c r="I8" t="s">
        <v>2612</v>
      </c>
    </row>
    <row r="9" spans="1:9" x14ac:dyDescent="0.3">
      <c r="A9">
        <v>433</v>
      </c>
      <c r="B9">
        <v>170692</v>
      </c>
      <c r="C9">
        <v>11</v>
      </c>
      <c r="D9" t="s">
        <v>2616</v>
      </c>
      <c r="E9">
        <v>0</v>
      </c>
      <c r="G9">
        <v>11</v>
      </c>
      <c r="H9">
        <v>0</v>
      </c>
      <c r="I9" t="s">
        <v>2612</v>
      </c>
    </row>
    <row r="10" spans="1:9" x14ac:dyDescent="0.3">
      <c r="A10">
        <v>491</v>
      </c>
      <c r="B10">
        <v>199118</v>
      </c>
      <c r="C10">
        <v>3</v>
      </c>
      <c r="D10" t="s">
        <v>2646</v>
      </c>
      <c r="E10">
        <v>0</v>
      </c>
      <c r="G10">
        <v>3</v>
      </c>
      <c r="H10">
        <v>0</v>
      </c>
      <c r="I10" t="s">
        <v>2612</v>
      </c>
    </row>
    <row r="11" spans="1:9" x14ac:dyDescent="0.3">
      <c r="A11">
        <v>595</v>
      </c>
      <c r="B11">
        <v>199216</v>
      </c>
      <c r="C11">
        <v>3</v>
      </c>
      <c r="D11" t="s">
        <v>2640</v>
      </c>
      <c r="E11">
        <v>0</v>
      </c>
      <c r="G11">
        <v>3</v>
      </c>
      <c r="H11">
        <v>0</v>
      </c>
      <c r="I11" t="s">
        <v>2612</v>
      </c>
    </row>
    <row r="12" spans="1:9" x14ac:dyDescent="0.3">
      <c r="A12">
        <v>610</v>
      </c>
      <c r="B12">
        <v>81804</v>
      </c>
      <c r="C12">
        <v>3</v>
      </c>
      <c r="D12" t="s">
        <v>2648</v>
      </c>
      <c r="E12">
        <v>0</v>
      </c>
      <c r="G12">
        <v>3</v>
      </c>
      <c r="H12">
        <v>0</v>
      </c>
      <c r="I12" t="s">
        <v>2612</v>
      </c>
    </row>
    <row r="13" spans="1:9" x14ac:dyDescent="0.3">
      <c r="A13">
        <v>611</v>
      </c>
      <c r="B13">
        <v>81805</v>
      </c>
      <c r="C13">
        <v>2</v>
      </c>
      <c r="D13" t="s">
        <v>2649</v>
      </c>
      <c r="E13">
        <v>0</v>
      </c>
      <c r="G13">
        <v>2</v>
      </c>
      <c r="H13">
        <v>0</v>
      </c>
      <c r="I13" t="s">
        <v>2612</v>
      </c>
    </row>
    <row r="14" spans="1:9" x14ac:dyDescent="0.3">
      <c r="A14">
        <v>613</v>
      </c>
      <c r="B14">
        <v>81806</v>
      </c>
      <c r="C14">
        <v>3</v>
      </c>
      <c r="D14" t="s">
        <v>2615</v>
      </c>
      <c r="E14">
        <v>0</v>
      </c>
      <c r="G14">
        <v>3</v>
      </c>
      <c r="H14">
        <v>0</v>
      </c>
      <c r="I14" t="s">
        <v>2612</v>
      </c>
    </row>
    <row r="15" spans="1:9" x14ac:dyDescent="0.3">
      <c r="A15">
        <v>614</v>
      </c>
      <c r="B15">
        <v>81808</v>
      </c>
      <c r="C15">
        <v>5</v>
      </c>
      <c r="D15" t="s">
        <v>2617</v>
      </c>
      <c r="E15">
        <v>0</v>
      </c>
      <c r="G15">
        <v>5</v>
      </c>
      <c r="H15">
        <v>0</v>
      </c>
      <c r="I15" t="s">
        <v>2612</v>
      </c>
    </row>
    <row r="16" spans="1:9" x14ac:dyDescent="0.3">
      <c r="A16">
        <v>615</v>
      </c>
      <c r="B16">
        <v>81809</v>
      </c>
      <c r="C16">
        <v>4</v>
      </c>
      <c r="D16" t="s">
        <v>2644</v>
      </c>
      <c r="E16">
        <v>0</v>
      </c>
      <c r="G16">
        <v>4</v>
      </c>
      <c r="H16">
        <v>0</v>
      </c>
      <c r="I16" t="s">
        <v>2612</v>
      </c>
    </row>
    <row r="17" spans="1:9" x14ac:dyDescent="0.3">
      <c r="A17">
        <v>892</v>
      </c>
      <c r="B17">
        <v>85532</v>
      </c>
      <c r="C17">
        <v>7</v>
      </c>
      <c r="D17" t="s">
        <v>2623</v>
      </c>
      <c r="E17">
        <v>0</v>
      </c>
      <c r="G17">
        <v>7</v>
      </c>
      <c r="H17">
        <v>0</v>
      </c>
      <c r="I17" t="s">
        <v>2612</v>
      </c>
    </row>
    <row r="18" spans="1:9" x14ac:dyDescent="0.3">
      <c r="A18">
        <v>1702</v>
      </c>
      <c r="C18">
        <v>3</v>
      </c>
      <c r="D18" t="s">
        <v>2643</v>
      </c>
      <c r="E18">
        <v>0</v>
      </c>
      <c r="G18">
        <v>3</v>
      </c>
      <c r="H18">
        <v>0</v>
      </c>
      <c r="I18" t="s">
        <v>2612</v>
      </c>
    </row>
    <row r="19" spans="1:9" x14ac:dyDescent="0.3">
      <c r="A19">
        <v>1703</v>
      </c>
      <c r="C19">
        <v>6</v>
      </c>
      <c r="D19" t="s">
        <v>2614</v>
      </c>
      <c r="E19">
        <v>0</v>
      </c>
      <c r="G19">
        <v>6</v>
      </c>
      <c r="H19">
        <v>0</v>
      </c>
      <c r="I19" t="s">
        <v>2612</v>
      </c>
    </row>
    <row r="20" spans="1:9" x14ac:dyDescent="0.3">
      <c r="A20">
        <v>1704</v>
      </c>
      <c r="C20">
        <v>2</v>
      </c>
      <c r="D20" t="s">
        <v>2625</v>
      </c>
      <c r="E20">
        <v>0</v>
      </c>
      <c r="G20">
        <v>2</v>
      </c>
      <c r="H20">
        <v>0</v>
      </c>
      <c r="I20" t="s">
        <v>2612</v>
      </c>
    </row>
    <row r="21" spans="1:9" x14ac:dyDescent="0.3">
      <c r="A21">
        <v>1705</v>
      </c>
      <c r="C21">
        <v>6</v>
      </c>
      <c r="D21" t="s">
        <v>2626</v>
      </c>
      <c r="E21">
        <v>0</v>
      </c>
      <c r="G21">
        <v>6</v>
      </c>
      <c r="H21">
        <v>0</v>
      </c>
      <c r="I21" t="s">
        <v>2612</v>
      </c>
    </row>
    <row r="22" spans="1:9" x14ac:dyDescent="0.3">
      <c r="A22">
        <v>1708</v>
      </c>
      <c r="B22" t="s">
        <v>2627</v>
      </c>
      <c r="C22">
        <v>3</v>
      </c>
      <c r="D22" t="s">
        <v>2628</v>
      </c>
      <c r="E22">
        <v>0</v>
      </c>
      <c r="G22">
        <v>3</v>
      </c>
      <c r="H22">
        <v>0</v>
      </c>
      <c r="I22" t="s">
        <v>2612</v>
      </c>
    </row>
    <row r="23" spans="1:9" x14ac:dyDescent="0.3">
      <c r="A23">
        <v>1714</v>
      </c>
      <c r="B23" t="s">
        <v>2619</v>
      </c>
      <c r="C23">
        <v>5</v>
      </c>
      <c r="D23" t="s">
        <v>2620</v>
      </c>
      <c r="E23">
        <v>0</v>
      </c>
      <c r="G23">
        <v>5</v>
      </c>
      <c r="H23">
        <v>0</v>
      </c>
      <c r="I23" t="s">
        <v>2612</v>
      </c>
    </row>
    <row r="24" spans="1:9" x14ac:dyDescent="0.3">
      <c r="A24">
        <v>1715</v>
      </c>
      <c r="B24" t="s">
        <v>2632</v>
      </c>
      <c r="C24">
        <v>11</v>
      </c>
      <c r="D24" t="s">
        <v>2633</v>
      </c>
      <c r="E24">
        <v>0</v>
      </c>
      <c r="G24">
        <v>11</v>
      </c>
      <c r="H24">
        <v>0</v>
      </c>
      <c r="I24" t="s">
        <v>2612</v>
      </c>
    </row>
    <row r="25" spans="1:9" x14ac:dyDescent="0.3">
      <c r="A25">
        <v>1716</v>
      </c>
      <c r="B25" t="s">
        <v>2634</v>
      </c>
      <c r="C25">
        <v>5</v>
      </c>
      <c r="D25" t="s">
        <v>2635</v>
      </c>
      <c r="E25">
        <v>0</v>
      </c>
      <c r="G25">
        <v>5</v>
      </c>
      <c r="H25">
        <v>0</v>
      </c>
      <c r="I25" t="s">
        <v>2612</v>
      </c>
    </row>
    <row r="26" spans="1:9" x14ac:dyDescent="0.3">
      <c r="A26">
        <v>1718</v>
      </c>
      <c r="B26" t="s">
        <v>2621</v>
      </c>
      <c r="C26">
        <v>4</v>
      </c>
      <c r="D26" t="s">
        <v>2622</v>
      </c>
      <c r="E26">
        <v>0</v>
      </c>
      <c r="G26">
        <v>4</v>
      </c>
      <c r="H26">
        <v>0</v>
      </c>
      <c r="I26" t="s">
        <v>2612</v>
      </c>
    </row>
    <row r="27" spans="1:9" x14ac:dyDescent="0.3">
      <c r="A27">
        <v>1721</v>
      </c>
      <c r="C27">
        <v>2</v>
      </c>
      <c r="D27" t="s">
        <v>2641</v>
      </c>
      <c r="E27">
        <v>0</v>
      </c>
      <c r="G27">
        <v>2</v>
      </c>
      <c r="H27">
        <v>0</v>
      </c>
      <c r="I27" t="s">
        <v>2612</v>
      </c>
    </row>
    <row r="28" spans="1:9" x14ac:dyDescent="0.3">
      <c r="A28">
        <v>1724</v>
      </c>
      <c r="B28" t="s">
        <v>2636</v>
      </c>
      <c r="C28">
        <v>10</v>
      </c>
      <c r="D28" t="s">
        <v>2637</v>
      </c>
      <c r="E28">
        <v>0</v>
      </c>
      <c r="G28">
        <v>10</v>
      </c>
      <c r="H28">
        <v>0</v>
      </c>
      <c r="I28" t="s">
        <v>2612</v>
      </c>
    </row>
    <row r="29" spans="1:9" x14ac:dyDescent="0.3">
      <c r="A29">
        <v>3016</v>
      </c>
      <c r="B29" t="s">
        <v>2630</v>
      </c>
      <c r="C29">
        <v>7</v>
      </c>
      <c r="D29" t="s">
        <v>2631</v>
      </c>
      <c r="E29">
        <v>0</v>
      </c>
      <c r="G29">
        <v>7</v>
      </c>
      <c r="H29">
        <v>0</v>
      </c>
      <c r="I29" t="s">
        <v>2612</v>
      </c>
    </row>
    <row r="30" spans="1:9" x14ac:dyDescent="0.3">
      <c r="A30">
        <v>3107</v>
      </c>
      <c r="B30">
        <v>119791</v>
      </c>
      <c r="C30">
        <v>4</v>
      </c>
      <c r="D30" t="s">
        <v>2618</v>
      </c>
      <c r="E30">
        <v>0</v>
      </c>
      <c r="G30">
        <v>4</v>
      </c>
      <c r="H30">
        <v>0</v>
      </c>
      <c r="I30" t="s">
        <v>2612</v>
      </c>
    </row>
    <row r="31" spans="1:9" x14ac:dyDescent="0.3">
      <c r="A31">
        <v>3225</v>
      </c>
      <c r="B31">
        <v>128895</v>
      </c>
      <c r="C31">
        <v>2</v>
      </c>
      <c r="D31" t="s">
        <v>2629</v>
      </c>
      <c r="E31">
        <v>0</v>
      </c>
      <c r="G31">
        <v>2</v>
      </c>
      <c r="H31">
        <v>0</v>
      </c>
      <c r="I31" t="s">
        <v>2612</v>
      </c>
    </row>
    <row r="34" spans="3:3" x14ac:dyDescent="0.3">
      <c r="C34" s="156"/>
    </row>
    <row r="35" spans="3:3" x14ac:dyDescent="0.3">
      <c r="C35" s="127"/>
    </row>
  </sheetData>
  <autoFilter ref="A1:I35" xr:uid="{89BE2E4F-EE3F-44BB-AA0E-9E5003BC45C8}">
    <sortState xmlns:xlrd2="http://schemas.microsoft.com/office/spreadsheetml/2017/richdata2" ref="A2:I35">
      <sortCondition ref="A1:A35"/>
    </sortState>
  </autoFilter>
  <pageMargins left="0.511811024" right="0.511811024" top="0.78740157499999996" bottom="0.78740157499999996" header="0.31496062000000002" footer="0.31496062000000002"/>
  <pageSetup paperSize="9" orientation="portrait" r:id="rId1"/>
  <headerFooter>
    <oddFooter>&amp;L&amp;1#&amp;"Trebuchet MS"&amp;9&amp;K008542INTERNA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CF313-C496-4CD9-9CAC-867082DB9D00}">
  <dimension ref="A1:A143"/>
  <sheetViews>
    <sheetView workbookViewId="0">
      <selection sqref="A1:A143"/>
    </sheetView>
  </sheetViews>
  <sheetFormatPr defaultRowHeight="14" x14ac:dyDescent="0.3"/>
  <cols>
    <col min="1" max="1" width="13" bestFit="1" customWidth="1"/>
  </cols>
  <sheetData>
    <row r="1" spans="1:1" x14ac:dyDescent="0.3">
      <c r="A1" s="127">
        <v>551137957009</v>
      </c>
    </row>
    <row r="2" spans="1:1" x14ac:dyDescent="0.3">
      <c r="A2" s="127">
        <v>551137957014</v>
      </c>
    </row>
    <row r="3" spans="1:1" x14ac:dyDescent="0.3">
      <c r="A3" s="127">
        <v>551137957015</v>
      </c>
    </row>
    <row r="4" spans="1:1" x14ac:dyDescent="0.3">
      <c r="A4" s="127">
        <v>551137957020</v>
      </c>
    </row>
    <row r="5" spans="1:1" x14ac:dyDescent="0.3">
      <c r="A5" s="127">
        <v>551137957021</v>
      </c>
    </row>
    <row r="6" spans="1:1" x14ac:dyDescent="0.3">
      <c r="A6" s="127">
        <v>551137957026</v>
      </c>
    </row>
    <row r="7" spans="1:1" x14ac:dyDescent="0.3">
      <c r="A7" s="127">
        <v>551137957033</v>
      </c>
    </row>
    <row r="8" spans="1:1" x14ac:dyDescent="0.3">
      <c r="A8" s="127">
        <v>551137957048</v>
      </c>
    </row>
    <row r="9" spans="1:1" x14ac:dyDescent="0.3">
      <c r="A9" s="127">
        <v>551137957054</v>
      </c>
    </row>
    <row r="10" spans="1:1" x14ac:dyDescent="0.3">
      <c r="A10" s="127">
        <v>551137957083</v>
      </c>
    </row>
    <row r="11" spans="1:1" x14ac:dyDescent="0.3">
      <c r="A11" s="127">
        <v>551137957090</v>
      </c>
    </row>
    <row r="12" spans="1:1" x14ac:dyDescent="0.3">
      <c r="A12" s="127">
        <v>551137957094</v>
      </c>
    </row>
    <row r="13" spans="1:1" x14ac:dyDescent="0.3">
      <c r="A13" s="127">
        <v>551137957099</v>
      </c>
    </row>
    <row r="14" spans="1:1" x14ac:dyDescent="0.3">
      <c r="A14" s="127">
        <v>551137957402</v>
      </c>
    </row>
    <row r="15" spans="1:1" x14ac:dyDescent="0.3">
      <c r="A15" s="127">
        <v>551137957500</v>
      </c>
    </row>
    <row r="16" spans="1:1" x14ac:dyDescent="0.3">
      <c r="A16" s="127">
        <v>551137957501</v>
      </c>
    </row>
    <row r="17" spans="1:1" x14ac:dyDescent="0.3">
      <c r="A17" s="127">
        <v>551137957572</v>
      </c>
    </row>
    <row r="18" spans="1:1" x14ac:dyDescent="0.3">
      <c r="A18" s="127">
        <v>551137957592</v>
      </c>
    </row>
    <row r="19" spans="1:1" x14ac:dyDescent="0.3">
      <c r="A19" s="127">
        <v>551137959001</v>
      </c>
    </row>
    <row r="20" spans="1:1" x14ac:dyDescent="0.3">
      <c r="A20" s="127">
        <v>551137959002</v>
      </c>
    </row>
    <row r="21" spans="1:1" x14ac:dyDescent="0.3">
      <c r="A21" s="127">
        <v>551137959003</v>
      </c>
    </row>
    <row r="22" spans="1:1" x14ac:dyDescent="0.3">
      <c r="A22" s="127">
        <v>551137959005</v>
      </c>
    </row>
    <row r="23" spans="1:1" x14ac:dyDescent="0.3">
      <c r="A23" s="127">
        <v>551137959009</v>
      </c>
    </row>
    <row r="24" spans="1:1" x14ac:dyDescent="0.3">
      <c r="A24" s="127">
        <v>551137959010</v>
      </c>
    </row>
    <row r="25" spans="1:1" x14ac:dyDescent="0.3">
      <c r="A25" s="127">
        <v>551137959014</v>
      </c>
    </row>
    <row r="26" spans="1:1" x14ac:dyDescent="0.3">
      <c r="A26" s="127">
        <v>551137959017</v>
      </c>
    </row>
    <row r="27" spans="1:1" x14ac:dyDescent="0.3">
      <c r="A27" s="127">
        <v>551137959021</v>
      </c>
    </row>
    <row r="28" spans="1:1" x14ac:dyDescent="0.3">
      <c r="A28" s="127">
        <v>551137959022</v>
      </c>
    </row>
    <row r="29" spans="1:1" x14ac:dyDescent="0.3">
      <c r="A29" s="127">
        <v>551137959023</v>
      </c>
    </row>
    <row r="30" spans="1:1" x14ac:dyDescent="0.3">
      <c r="A30" s="127">
        <v>551137959026</v>
      </c>
    </row>
    <row r="31" spans="1:1" x14ac:dyDescent="0.3">
      <c r="A31" s="127">
        <v>551137959027</v>
      </c>
    </row>
    <row r="32" spans="1:1" x14ac:dyDescent="0.3">
      <c r="A32" s="127">
        <v>551137959031</v>
      </c>
    </row>
    <row r="33" spans="1:1" x14ac:dyDescent="0.3">
      <c r="A33" s="127">
        <v>551137959032</v>
      </c>
    </row>
    <row r="34" spans="1:1" x14ac:dyDescent="0.3">
      <c r="A34" s="127">
        <v>551137959033</v>
      </c>
    </row>
    <row r="35" spans="1:1" x14ac:dyDescent="0.3">
      <c r="A35" s="127">
        <v>551137959035</v>
      </c>
    </row>
    <row r="36" spans="1:1" x14ac:dyDescent="0.3">
      <c r="A36" s="127">
        <v>551137959052</v>
      </c>
    </row>
    <row r="37" spans="1:1" x14ac:dyDescent="0.3">
      <c r="A37" s="127">
        <v>551137959053</v>
      </c>
    </row>
    <row r="38" spans="1:1" x14ac:dyDescent="0.3">
      <c r="A38" s="127">
        <v>551137959054</v>
      </c>
    </row>
    <row r="39" spans="1:1" x14ac:dyDescent="0.3">
      <c r="A39" s="127">
        <v>551137959055</v>
      </c>
    </row>
    <row r="40" spans="1:1" x14ac:dyDescent="0.3">
      <c r="A40" s="127">
        <v>551137959056</v>
      </c>
    </row>
    <row r="41" spans="1:1" x14ac:dyDescent="0.3">
      <c r="A41" s="127">
        <v>551137959057</v>
      </c>
    </row>
    <row r="42" spans="1:1" x14ac:dyDescent="0.3">
      <c r="A42" s="127">
        <v>551137959060</v>
      </c>
    </row>
    <row r="43" spans="1:1" x14ac:dyDescent="0.3">
      <c r="A43" s="127">
        <v>551137959069</v>
      </c>
    </row>
    <row r="44" spans="1:1" x14ac:dyDescent="0.3">
      <c r="A44" s="127">
        <v>551137959076</v>
      </c>
    </row>
    <row r="45" spans="1:1" x14ac:dyDescent="0.3">
      <c r="A45" s="127">
        <v>551137959077</v>
      </c>
    </row>
    <row r="46" spans="1:1" x14ac:dyDescent="0.3">
      <c r="A46" s="127">
        <v>551137959079</v>
      </c>
    </row>
    <row r="47" spans="1:1" x14ac:dyDescent="0.3">
      <c r="A47" s="127">
        <v>551137959081</v>
      </c>
    </row>
    <row r="48" spans="1:1" x14ac:dyDescent="0.3">
      <c r="A48" s="127">
        <v>551137959082</v>
      </c>
    </row>
    <row r="49" spans="1:1" x14ac:dyDescent="0.3">
      <c r="A49" s="127">
        <v>551137959086</v>
      </c>
    </row>
    <row r="50" spans="1:1" x14ac:dyDescent="0.3">
      <c r="A50" s="127">
        <v>551137959087</v>
      </c>
    </row>
    <row r="51" spans="1:1" x14ac:dyDescent="0.3">
      <c r="A51" s="127">
        <v>551137959090</v>
      </c>
    </row>
    <row r="52" spans="1:1" x14ac:dyDescent="0.3">
      <c r="A52" s="127">
        <v>551137959096</v>
      </c>
    </row>
    <row r="53" spans="1:1" x14ac:dyDescent="0.3">
      <c r="A53" s="127">
        <v>551137959101</v>
      </c>
    </row>
    <row r="54" spans="1:1" x14ac:dyDescent="0.3">
      <c r="A54" s="127">
        <v>551137959102</v>
      </c>
    </row>
    <row r="55" spans="1:1" x14ac:dyDescent="0.3">
      <c r="A55" s="127">
        <v>551137959104</v>
      </c>
    </row>
    <row r="56" spans="1:1" x14ac:dyDescent="0.3">
      <c r="A56" s="127">
        <v>551137959107</v>
      </c>
    </row>
    <row r="57" spans="1:1" x14ac:dyDescent="0.3">
      <c r="A57" s="127">
        <v>551137959111</v>
      </c>
    </row>
    <row r="58" spans="1:1" x14ac:dyDescent="0.3">
      <c r="A58" s="127">
        <v>551137959113</v>
      </c>
    </row>
    <row r="59" spans="1:1" x14ac:dyDescent="0.3">
      <c r="A59" s="127">
        <v>551137959117</v>
      </c>
    </row>
    <row r="60" spans="1:1" x14ac:dyDescent="0.3">
      <c r="A60" s="127">
        <v>551137959118</v>
      </c>
    </row>
    <row r="61" spans="1:1" x14ac:dyDescent="0.3">
      <c r="A61" s="127">
        <v>551137959127</v>
      </c>
    </row>
    <row r="62" spans="1:1" x14ac:dyDescent="0.3">
      <c r="A62" s="127">
        <v>551137959130</v>
      </c>
    </row>
    <row r="63" spans="1:1" x14ac:dyDescent="0.3">
      <c r="A63" s="127">
        <v>551137959134</v>
      </c>
    </row>
    <row r="64" spans="1:1" x14ac:dyDescent="0.3">
      <c r="A64" s="127">
        <v>551137959135</v>
      </c>
    </row>
    <row r="65" spans="1:1" x14ac:dyDescent="0.3">
      <c r="A65" s="127">
        <v>551137959136</v>
      </c>
    </row>
    <row r="66" spans="1:1" x14ac:dyDescent="0.3">
      <c r="A66" s="127">
        <v>551137959142</v>
      </c>
    </row>
    <row r="67" spans="1:1" x14ac:dyDescent="0.3">
      <c r="A67" s="127">
        <v>551137959153</v>
      </c>
    </row>
    <row r="68" spans="1:1" x14ac:dyDescent="0.3">
      <c r="A68" s="127">
        <v>551137959164</v>
      </c>
    </row>
    <row r="69" spans="1:1" x14ac:dyDescent="0.3">
      <c r="A69" s="127">
        <v>551137959165</v>
      </c>
    </row>
    <row r="70" spans="1:1" x14ac:dyDescent="0.3">
      <c r="A70" s="127">
        <v>551137959167</v>
      </c>
    </row>
    <row r="71" spans="1:1" x14ac:dyDescent="0.3">
      <c r="A71" s="127">
        <v>551137959176</v>
      </c>
    </row>
    <row r="72" spans="1:1" x14ac:dyDescent="0.3">
      <c r="A72" s="127">
        <v>551137959178</v>
      </c>
    </row>
    <row r="73" spans="1:1" x14ac:dyDescent="0.3">
      <c r="A73" s="127">
        <v>551137959183</v>
      </c>
    </row>
    <row r="74" spans="1:1" x14ac:dyDescent="0.3">
      <c r="A74" s="127">
        <v>551137959184</v>
      </c>
    </row>
    <row r="75" spans="1:1" x14ac:dyDescent="0.3">
      <c r="A75" s="127">
        <v>551137959188</v>
      </c>
    </row>
    <row r="76" spans="1:1" x14ac:dyDescent="0.3">
      <c r="A76" s="127">
        <v>551137959191</v>
      </c>
    </row>
    <row r="77" spans="1:1" x14ac:dyDescent="0.3">
      <c r="A77" s="127">
        <v>551137959195</v>
      </c>
    </row>
    <row r="78" spans="1:1" x14ac:dyDescent="0.3">
      <c r="A78" s="127">
        <v>551137959203</v>
      </c>
    </row>
    <row r="79" spans="1:1" x14ac:dyDescent="0.3">
      <c r="A79" s="127">
        <v>551137959204</v>
      </c>
    </row>
    <row r="80" spans="1:1" x14ac:dyDescent="0.3">
      <c r="A80" s="127">
        <v>551137959211</v>
      </c>
    </row>
    <row r="81" spans="1:1" x14ac:dyDescent="0.3">
      <c r="A81" s="127">
        <v>551137959215</v>
      </c>
    </row>
    <row r="82" spans="1:1" x14ac:dyDescent="0.3">
      <c r="A82" s="127">
        <v>551137959217</v>
      </c>
    </row>
    <row r="83" spans="1:1" x14ac:dyDescent="0.3">
      <c r="A83" s="127">
        <v>551137959224</v>
      </c>
    </row>
    <row r="84" spans="1:1" x14ac:dyDescent="0.3">
      <c r="A84" s="127">
        <v>551137959229</v>
      </c>
    </row>
    <row r="85" spans="1:1" x14ac:dyDescent="0.3">
      <c r="A85" s="127">
        <v>551137959232</v>
      </c>
    </row>
    <row r="86" spans="1:1" x14ac:dyDescent="0.3">
      <c r="A86" s="127">
        <v>551137959233</v>
      </c>
    </row>
    <row r="87" spans="1:1" x14ac:dyDescent="0.3">
      <c r="A87" s="127">
        <v>551137959240</v>
      </c>
    </row>
    <row r="88" spans="1:1" x14ac:dyDescent="0.3">
      <c r="A88" s="127">
        <v>551137959245</v>
      </c>
    </row>
    <row r="89" spans="1:1" x14ac:dyDescent="0.3">
      <c r="A89" s="127">
        <v>551137959248</v>
      </c>
    </row>
    <row r="90" spans="1:1" x14ac:dyDescent="0.3">
      <c r="A90" s="127">
        <v>551137959250</v>
      </c>
    </row>
    <row r="91" spans="1:1" x14ac:dyDescent="0.3">
      <c r="A91" s="127">
        <v>551137959258</v>
      </c>
    </row>
    <row r="92" spans="1:1" x14ac:dyDescent="0.3">
      <c r="A92" s="127">
        <v>551137959260</v>
      </c>
    </row>
    <row r="93" spans="1:1" x14ac:dyDescent="0.3">
      <c r="A93" s="127">
        <v>551137959262</v>
      </c>
    </row>
    <row r="94" spans="1:1" x14ac:dyDescent="0.3">
      <c r="A94" s="127">
        <v>551137959277</v>
      </c>
    </row>
    <row r="95" spans="1:1" x14ac:dyDescent="0.3">
      <c r="A95" s="127">
        <v>551137959278</v>
      </c>
    </row>
    <row r="96" spans="1:1" x14ac:dyDescent="0.3">
      <c r="A96" s="127">
        <v>551137959283</v>
      </c>
    </row>
    <row r="97" spans="1:1" x14ac:dyDescent="0.3">
      <c r="A97" s="127">
        <v>551137959284</v>
      </c>
    </row>
    <row r="98" spans="1:1" x14ac:dyDescent="0.3">
      <c r="A98" s="127">
        <v>551137959286</v>
      </c>
    </row>
    <row r="99" spans="1:1" x14ac:dyDescent="0.3">
      <c r="A99" s="127">
        <v>551137959291</v>
      </c>
    </row>
    <row r="100" spans="1:1" x14ac:dyDescent="0.3">
      <c r="A100" s="127">
        <v>551137959293</v>
      </c>
    </row>
    <row r="101" spans="1:1" x14ac:dyDescent="0.3">
      <c r="A101" s="127">
        <v>551137959307</v>
      </c>
    </row>
    <row r="102" spans="1:1" x14ac:dyDescent="0.3">
      <c r="A102" s="127">
        <v>551137959311</v>
      </c>
    </row>
    <row r="103" spans="1:1" x14ac:dyDescent="0.3">
      <c r="A103" s="127">
        <v>551137959313</v>
      </c>
    </row>
    <row r="104" spans="1:1" x14ac:dyDescent="0.3">
      <c r="A104" s="127">
        <v>551137959315</v>
      </c>
    </row>
    <row r="105" spans="1:1" x14ac:dyDescent="0.3">
      <c r="A105" s="127">
        <v>551137959321</v>
      </c>
    </row>
    <row r="106" spans="1:1" x14ac:dyDescent="0.3">
      <c r="A106" s="127">
        <v>551137959323</v>
      </c>
    </row>
    <row r="107" spans="1:1" x14ac:dyDescent="0.3">
      <c r="A107" s="127">
        <v>551137959325</v>
      </c>
    </row>
    <row r="108" spans="1:1" x14ac:dyDescent="0.3">
      <c r="A108" s="127">
        <v>551137959332</v>
      </c>
    </row>
    <row r="109" spans="1:1" x14ac:dyDescent="0.3">
      <c r="A109" s="127">
        <v>551137959337</v>
      </c>
    </row>
    <row r="110" spans="1:1" x14ac:dyDescent="0.3">
      <c r="A110" s="127">
        <v>551137959340</v>
      </c>
    </row>
    <row r="111" spans="1:1" x14ac:dyDescent="0.3">
      <c r="A111" s="127">
        <v>551137959354</v>
      </c>
    </row>
    <row r="112" spans="1:1" x14ac:dyDescent="0.3">
      <c r="A112" s="127">
        <v>551137959356</v>
      </c>
    </row>
    <row r="113" spans="1:1" x14ac:dyDescent="0.3">
      <c r="A113" s="127">
        <v>551137959363</v>
      </c>
    </row>
    <row r="114" spans="1:1" x14ac:dyDescent="0.3">
      <c r="A114" s="127">
        <v>551137959368</v>
      </c>
    </row>
    <row r="115" spans="1:1" x14ac:dyDescent="0.3">
      <c r="A115" s="127">
        <v>551137959374</v>
      </c>
    </row>
    <row r="116" spans="1:1" x14ac:dyDescent="0.3">
      <c r="A116" s="127">
        <v>551137959380</v>
      </c>
    </row>
    <row r="117" spans="1:1" x14ac:dyDescent="0.3">
      <c r="A117" s="127">
        <v>551137959386</v>
      </c>
    </row>
    <row r="118" spans="1:1" x14ac:dyDescent="0.3">
      <c r="A118" s="127">
        <v>551137959387</v>
      </c>
    </row>
    <row r="119" spans="1:1" x14ac:dyDescent="0.3">
      <c r="A119" s="127">
        <v>551137959406</v>
      </c>
    </row>
    <row r="120" spans="1:1" x14ac:dyDescent="0.3">
      <c r="A120" s="127">
        <v>551137959414</v>
      </c>
    </row>
    <row r="121" spans="1:1" x14ac:dyDescent="0.3">
      <c r="A121" s="127">
        <v>551137959415</v>
      </c>
    </row>
    <row r="122" spans="1:1" x14ac:dyDescent="0.3">
      <c r="A122" s="127">
        <v>551137959417</v>
      </c>
    </row>
    <row r="123" spans="1:1" x14ac:dyDescent="0.3">
      <c r="A123" s="127">
        <v>551137959418</v>
      </c>
    </row>
    <row r="124" spans="1:1" x14ac:dyDescent="0.3">
      <c r="A124" s="127">
        <v>551137959421</v>
      </c>
    </row>
    <row r="125" spans="1:1" x14ac:dyDescent="0.3">
      <c r="A125" s="127">
        <v>551137959432</v>
      </c>
    </row>
    <row r="126" spans="1:1" x14ac:dyDescent="0.3">
      <c r="A126" s="127">
        <v>551137959452</v>
      </c>
    </row>
    <row r="127" spans="1:1" x14ac:dyDescent="0.3">
      <c r="A127" s="127">
        <v>551137959456</v>
      </c>
    </row>
    <row r="128" spans="1:1" x14ac:dyDescent="0.3">
      <c r="A128" s="127">
        <v>551137959457</v>
      </c>
    </row>
    <row r="129" spans="1:1" x14ac:dyDescent="0.3">
      <c r="A129" s="127">
        <v>551137959459</v>
      </c>
    </row>
    <row r="130" spans="1:1" x14ac:dyDescent="0.3">
      <c r="A130" s="127">
        <v>551137959460</v>
      </c>
    </row>
    <row r="131" spans="1:1" x14ac:dyDescent="0.3">
      <c r="A131" s="127">
        <v>551137959467</v>
      </c>
    </row>
    <row r="132" spans="1:1" x14ac:dyDescent="0.3">
      <c r="A132" s="127">
        <v>551137959468</v>
      </c>
    </row>
    <row r="133" spans="1:1" x14ac:dyDescent="0.3">
      <c r="A133" s="127">
        <v>551137959475</v>
      </c>
    </row>
    <row r="134" spans="1:1" x14ac:dyDescent="0.3">
      <c r="A134" s="127">
        <v>551137959498</v>
      </c>
    </row>
    <row r="135" spans="1:1" x14ac:dyDescent="0.3">
      <c r="A135" s="127">
        <v>551137959516</v>
      </c>
    </row>
    <row r="136" spans="1:1" x14ac:dyDescent="0.3">
      <c r="A136" s="127">
        <v>551137959525</v>
      </c>
    </row>
    <row r="137" spans="1:1" x14ac:dyDescent="0.3">
      <c r="A137" s="127">
        <v>551137959527</v>
      </c>
    </row>
    <row r="138" spans="1:1" x14ac:dyDescent="0.3">
      <c r="A138" s="127">
        <v>551137959555</v>
      </c>
    </row>
    <row r="139" spans="1:1" x14ac:dyDescent="0.3">
      <c r="A139" s="127">
        <v>551137959557</v>
      </c>
    </row>
    <row r="140" spans="1:1" x14ac:dyDescent="0.3">
      <c r="A140" s="127">
        <v>551137959561</v>
      </c>
    </row>
    <row r="141" spans="1:1" x14ac:dyDescent="0.3">
      <c r="A141" s="127">
        <v>551137959569</v>
      </c>
    </row>
    <row r="142" spans="1:1" x14ac:dyDescent="0.3">
      <c r="A142" s="127">
        <v>551137959574</v>
      </c>
    </row>
    <row r="143" spans="1:1" x14ac:dyDescent="0.3">
      <c r="A143" s="127">
        <v>551137959578</v>
      </c>
    </row>
  </sheetData>
  <pageMargins left="0.511811024" right="0.511811024" top="0.78740157499999996" bottom="0.78740157499999996" header="0.31496062000000002" footer="0.31496062000000002"/>
  <pageSetup paperSize="9" orientation="portrait" r:id="rId1"/>
  <headerFooter>
    <oddFooter>&amp;L&amp;1#&amp;"Trebuchet MS"&amp;9&amp;K008542INTERNA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27"/>
  <dimension ref="A1:E15"/>
  <sheetViews>
    <sheetView showGridLines="0" topLeftCell="A4" zoomScale="115" zoomScaleNormal="115" workbookViewId="0">
      <selection activeCell="A7" sqref="A7"/>
    </sheetView>
  </sheetViews>
  <sheetFormatPr defaultRowHeight="14" outlineLevelRow="1" x14ac:dyDescent="0.3"/>
  <cols>
    <col min="1" max="1" width="26.58203125" customWidth="1"/>
    <col min="2" max="2" width="28.58203125" customWidth="1"/>
    <col min="3" max="3" width="25.75" customWidth="1"/>
    <col min="4" max="4" width="22.25" customWidth="1"/>
    <col min="5" max="5" width="24.5" customWidth="1"/>
  </cols>
  <sheetData>
    <row r="1" spans="1:5" ht="30" hidden="1" customHeight="1" outlineLevel="1" x14ac:dyDescent="0.3">
      <c r="A1" s="4" t="s">
        <v>373</v>
      </c>
      <c r="B1" s="3" t="s">
        <v>374</v>
      </c>
      <c r="C1" s="3" t="s">
        <v>375</v>
      </c>
      <c r="D1" s="3" t="s">
        <v>376</v>
      </c>
      <c r="E1" s="3" t="s">
        <v>377</v>
      </c>
    </row>
    <row r="2" spans="1:5" hidden="1" outlineLevel="1" x14ac:dyDescent="0.3">
      <c r="A2" s="18" t="s">
        <v>378</v>
      </c>
      <c r="B2" s="18" t="s">
        <v>379</v>
      </c>
      <c r="C2" s="18" t="s">
        <v>380</v>
      </c>
      <c r="D2" s="18"/>
      <c r="E2" s="18" t="s">
        <v>381</v>
      </c>
    </row>
    <row r="3" spans="1:5" hidden="1" outlineLevel="1" x14ac:dyDescent="0.3">
      <c r="A3" s="18" t="s">
        <v>382</v>
      </c>
      <c r="B3" s="18" t="s">
        <v>383</v>
      </c>
      <c r="C3" s="18" t="s">
        <v>384</v>
      </c>
      <c r="D3" s="18"/>
      <c r="E3" s="18" t="s">
        <v>385</v>
      </c>
    </row>
    <row r="4" spans="1:5" ht="30" customHeight="1" collapsed="1" x14ac:dyDescent="0.3">
      <c r="A4" s="62" t="s">
        <v>386</v>
      </c>
      <c r="B4" s="63" t="s">
        <v>387</v>
      </c>
      <c r="C4" s="63" t="s">
        <v>388</v>
      </c>
      <c r="D4" s="63" t="s">
        <v>389</v>
      </c>
      <c r="E4" s="63" t="s">
        <v>390</v>
      </c>
    </row>
    <row r="5" spans="1:5" ht="14.5" x14ac:dyDescent="0.35">
      <c r="A5" s="84"/>
      <c r="B5" s="84"/>
      <c r="C5" s="107"/>
      <c r="D5" s="84"/>
      <c r="E5" s="94"/>
    </row>
    <row r="6" spans="1:5" ht="14.5" x14ac:dyDescent="0.35">
      <c r="A6" s="84"/>
      <c r="B6" s="84"/>
      <c r="C6" s="107"/>
      <c r="D6" s="108"/>
      <c r="E6" s="94"/>
    </row>
    <row r="7" spans="1:5" x14ac:dyDescent="0.3">
      <c r="A7" s="84"/>
      <c r="B7" s="84"/>
      <c r="C7" s="107"/>
      <c r="D7" s="108"/>
      <c r="E7" s="84"/>
    </row>
    <row r="8" spans="1:5" ht="14.5" x14ac:dyDescent="0.35">
      <c r="A8" s="84"/>
      <c r="B8" s="84"/>
      <c r="C8" s="107"/>
      <c r="D8" s="108"/>
      <c r="E8" s="94"/>
    </row>
    <row r="9" spans="1:5" ht="14.5" x14ac:dyDescent="0.35">
      <c r="A9" s="84"/>
      <c r="B9" s="84"/>
      <c r="C9" s="107"/>
      <c r="D9" s="84"/>
      <c r="E9" s="94"/>
    </row>
    <row r="10" spans="1:5" ht="14.5" x14ac:dyDescent="0.35">
      <c r="A10" s="84"/>
      <c r="B10" s="84"/>
      <c r="C10" s="107"/>
      <c r="D10" s="84"/>
      <c r="E10" s="94"/>
    </row>
    <row r="11" spans="1:5" ht="14.5" x14ac:dyDescent="0.35">
      <c r="A11" s="84"/>
      <c r="B11" s="84"/>
      <c r="C11" s="107"/>
      <c r="D11" s="84"/>
      <c r="E11" s="94"/>
    </row>
    <row r="12" spans="1:5" ht="14.5" x14ac:dyDescent="0.35">
      <c r="A12" s="84"/>
      <c r="B12" s="84"/>
      <c r="C12" s="107"/>
      <c r="D12" s="84"/>
      <c r="E12" s="94"/>
    </row>
    <row r="13" spans="1:5" x14ac:dyDescent="0.3">
      <c r="A13" s="84"/>
      <c r="B13" s="84"/>
      <c r="C13" s="107"/>
      <c r="D13" s="84"/>
      <c r="E13" s="84"/>
    </row>
    <row r="14" spans="1:5" x14ac:dyDescent="0.3">
      <c r="A14" s="84"/>
      <c r="B14" s="84"/>
      <c r="C14" s="107"/>
      <c r="D14" s="84"/>
      <c r="E14" s="84"/>
    </row>
    <row r="15" spans="1:5" x14ac:dyDescent="0.3">
      <c r="A15" s="84"/>
      <c r="B15" s="84"/>
      <c r="C15" s="84"/>
      <c r="D15" s="84"/>
      <c r="E15" s="84"/>
    </row>
  </sheetData>
  <pageMargins left="0.511811024" right="0.511811024" top="0.78740157499999996" bottom="0.78740157499999996" header="0.31496062000000002" footer="0.31496062000000002"/>
  <pageSetup orientation="portrait" r:id="rId1"/>
  <headerFooter>
    <oddFooter>&amp;L&amp;1#&amp;"Trebuchet MS"&amp;9&amp;K008542INTERNA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21">
    <tabColor rgb="FF0066A1"/>
  </sheetPr>
  <dimension ref="A1:S74"/>
  <sheetViews>
    <sheetView showGridLines="0" zoomScaleNormal="100" workbookViewId="0">
      <selection activeCell="C5" sqref="C5"/>
    </sheetView>
  </sheetViews>
  <sheetFormatPr defaultRowHeight="14" x14ac:dyDescent="0.3"/>
  <cols>
    <col min="1" max="1" width="26.25" customWidth="1"/>
    <col min="2" max="2" width="19.75" customWidth="1"/>
    <col min="3" max="3" width="24.25" customWidth="1"/>
    <col min="4" max="4" width="20.08203125" customWidth="1"/>
    <col min="5" max="5" width="46.75" customWidth="1"/>
    <col min="6" max="11" width="17.75" customWidth="1"/>
    <col min="12" max="12" width="46.58203125" customWidth="1"/>
    <col min="13" max="19" width="17.75" hidden="1" customWidth="1"/>
    <col min="20" max="20" width="0" hidden="1" customWidth="1"/>
  </cols>
  <sheetData>
    <row r="1" spans="1:18" ht="41.5" customHeight="1" x14ac:dyDescent="0.3">
      <c r="A1" s="66" t="s">
        <v>391</v>
      </c>
      <c r="B1" s="66" t="s">
        <v>392</v>
      </c>
      <c r="C1" s="66" t="s">
        <v>393</v>
      </c>
      <c r="D1" s="66" t="s">
        <v>394</v>
      </c>
      <c r="E1" s="66" t="s">
        <v>395</v>
      </c>
      <c r="F1" s="66" t="s">
        <v>396</v>
      </c>
      <c r="G1" s="66" t="s">
        <v>397</v>
      </c>
      <c r="H1" s="66" t="s">
        <v>398</v>
      </c>
      <c r="I1" s="66" t="s">
        <v>399</v>
      </c>
      <c r="J1" s="66" t="s">
        <v>400</v>
      </c>
      <c r="K1" s="66" t="s">
        <v>388</v>
      </c>
      <c r="L1" s="66" t="s">
        <v>401</v>
      </c>
    </row>
    <row r="2" spans="1:18" ht="13.5" customHeight="1" x14ac:dyDescent="0.3">
      <c r="A2" s="84" t="s">
        <v>402</v>
      </c>
      <c r="B2" s="84" t="s">
        <v>403</v>
      </c>
      <c r="C2" s="84" t="s">
        <v>2755</v>
      </c>
      <c r="D2" s="84" t="s">
        <v>404</v>
      </c>
      <c r="E2" s="84" t="s">
        <v>405</v>
      </c>
      <c r="F2" s="84" t="s">
        <v>406</v>
      </c>
      <c r="G2" s="84" t="s">
        <v>407</v>
      </c>
      <c r="H2" s="84" t="s">
        <v>408</v>
      </c>
      <c r="I2" s="84" t="s">
        <v>409</v>
      </c>
      <c r="J2" s="84" t="s">
        <v>410</v>
      </c>
      <c r="K2" s="84" t="s">
        <v>411</v>
      </c>
      <c r="L2" s="84" t="s">
        <v>40</v>
      </c>
    </row>
    <row r="3" spans="1:18" x14ac:dyDescent="0.3">
      <c r="A3" s="2"/>
      <c r="B3" s="2"/>
      <c r="C3" s="2"/>
      <c r="D3" s="2"/>
      <c r="E3" s="2"/>
      <c r="F3" s="2"/>
      <c r="G3" s="2"/>
      <c r="H3" s="2"/>
      <c r="I3" s="2"/>
      <c r="J3" s="2"/>
      <c r="K3" s="2"/>
      <c r="L3" s="2"/>
      <c r="R3" s="76"/>
    </row>
    <row r="4" spans="1:18" x14ac:dyDescent="0.3">
      <c r="A4" s="2"/>
      <c r="B4" s="2"/>
      <c r="C4" s="2"/>
      <c r="D4" s="2"/>
      <c r="E4" s="2"/>
      <c r="F4" s="2"/>
      <c r="G4" s="2"/>
      <c r="H4" s="2"/>
      <c r="I4" s="2"/>
      <c r="J4" s="2"/>
      <c r="K4" s="2"/>
      <c r="L4" s="2"/>
      <c r="R4" s="76"/>
    </row>
    <row r="5" spans="1:18" x14ac:dyDescent="0.3">
      <c r="A5" s="2"/>
      <c r="B5" s="2"/>
      <c r="C5" s="2"/>
      <c r="D5" s="2"/>
      <c r="E5" s="2"/>
      <c r="F5" s="2"/>
      <c r="G5" s="2"/>
      <c r="H5" s="2"/>
      <c r="I5" s="2"/>
      <c r="J5" s="2"/>
      <c r="K5" s="2"/>
      <c r="L5" s="2"/>
      <c r="R5" s="76"/>
    </row>
    <row r="6" spans="1:18" x14ac:dyDescent="0.3">
      <c r="A6" s="2"/>
      <c r="B6" s="2"/>
      <c r="C6" s="2"/>
      <c r="D6" s="2"/>
      <c r="E6" s="2"/>
      <c r="F6" s="2"/>
      <c r="G6" s="5"/>
      <c r="H6" s="2"/>
      <c r="I6" s="2"/>
      <c r="J6" s="2"/>
      <c r="K6" s="2"/>
      <c r="L6" s="2"/>
      <c r="R6" s="76"/>
    </row>
    <row r="7" spans="1:18" x14ac:dyDescent="0.3">
      <c r="A7" s="2"/>
      <c r="B7" s="2"/>
      <c r="C7" s="2"/>
      <c r="D7" s="2"/>
      <c r="E7" s="2"/>
      <c r="F7" s="2"/>
      <c r="G7" s="5"/>
      <c r="I7" s="2"/>
      <c r="J7" s="2"/>
      <c r="K7" s="2"/>
      <c r="L7" s="2"/>
      <c r="R7" s="76"/>
    </row>
    <row r="8" spans="1:18" x14ac:dyDescent="0.3">
      <c r="A8" s="2"/>
      <c r="B8" s="2"/>
      <c r="C8" s="2"/>
      <c r="D8" s="2"/>
      <c r="E8" s="2"/>
      <c r="F8" s="2"/>
      <c r="G8" s="5"/>
      <c r="H8" s="2"/>
      <c r="I8" s="2"/>
      <c r="J8" s="2"/>
      <c r="K8" s="2"/>
      <c r="L8" s="2"/>
      <c r="R8" s="76"/>
    </row>
    <row r="9" spans="1:18" x14ac:dyDescent="0.3">
      <c r="A9" s="2"/>
      <c r="B9" s="2"/>
      <c r="C9" s="2"/>
      <c r="D9" s="2"/>
      <c r="E9" s="2"/>
      <c r="F9" s="2"/>
      <c r="G9" s="5"/>
      <c r="H9" s="2"/>
      <c r="I9" s="2"/>
      <c r="J9" s="2"/>
      <c r="K9" s="2"/>
      <c r="L9" s="2"/>
      <c r="R9" s="76"/>
    </row>
    <row r="10" spans="1:18" x14ac:dyDescent="0.3">
      <c r="A10" s="2"/>
      <c r="B10" s="2"/>
      <c r="C10" s="2"/>
      <c r="D10" s="2"/>
      <c r="E10" s="2"/>
      <c r="F10" s="2"/>
      <c r="G10" s="5"/>
      <c r="H10" s="2"/>
      <c r="I10" s="2"/>
      <c r="J10" s="2"/>
      <c r="K10" s="2"/>
      <c r="L10" s="2"/>
      <c r="R10" s="76"/>
    </row>
    <row r="11" spans="1:18" x14ac:dyDescent="0.3">
      <c r="A11" s="2"/>
      <c r="B11" s="2"/>
      <c r="C11" s="2"/>
      <c r="D11" s="2"/>
      <c r="E11" s="2"/>
      <c r="F11" s="2"/>
      <c r="G11" s="5"/>
      <c r="H11" s="2"/>
      <c r="I11" s="2"/>
      <c r="J11" s="2"/>
      <c r="K11" s="2"/>
      <c r="L11" s="2"/>
      <c r="R11" s="76"/>
    </row>
    <row r="12" spans="1:18" x14ac:dyDescent="0.3">
      <c r="A12" s="2"/>
      <c r="B12" s="2"/>
      <c r="C12" s="2"/>
      <c r="D12" s="2"/>
      <c r="E12" s="2"/>
      <c r="F12" s="2"/>
      <c r="G12" s="5"/>
      <c r="H12" s="2"/>
      <c r="I12" s="2"/>
      <c r="J12" s="2"/>
      <c r="K12" s="2"/>
      <c r="L12" s="2"/>
      <c r="R12" s="76"/>
    </row>
    <row r="13" spans="1:18" hidden="1" x14ac:dyDescent="0.3">
      <c r="A13" s="2" t="s">
        <v>412</v>
      </c>
      <c r="B13" s="2" t="s">
        <v>413</v>
      </c>
      <c r="C13" s="2" t="s">
        <v>414</v>
      </c>
      <c r="D13" s="2"/>
      <c r="E13" s="2"/>
      <c r="F13" s="2"/>
      <c r="G13" s="2"/>
      <c r="H13" s="2"/>
      <c r="I13" s="2"/>
      <c r="J13" s="2"/>
      <c r="K13" s="2"/>
      <c r="L13" s="2"/>
    </row>
    <row r="14" spans="1:18" hidden="1" x14ac:dyDescent="0.3">
      <c r="A14" s="2" t="s">
        <v>415</v>
      </c>
      <c r="B14" s="2" t="s">
        <v>416</v>
      </c>
      <c r="C14" s="2" t="s">
        <v>414</v>
      </c>
      <c r="D14" s="2"/>
      <c r="E14" s="2"/>
      <c r="F14" s="2"/>
      <c r="G14" s="2"/>
      <c r="H14" s="2"/>
      <c r="I14" s="2"/>
      <c r="J14" s="2"/>
      <c r="K14" s="2"/>
      <c r="L14" s="2"/>
    </row>
    <row r="15" spans="1:18" hidden="1" x14ac:dyDescent="0.3">
      <c r="A15" s="2" t="s">
        <v>417</v>
      </c>
      <c r="B15" s="2" t="s">
        <v>418</v>
      </c>
      <c r="C15" s="2"/>
      <c r="D15" s="2"/>
      <c r="E15" s="2"/>
      <c r="F15" s="2"/>
      <c r="G15" s="2"/>
      <c r="H15" s="2"/>
      <c r="I15" s="2"/>
      <c r="J15" s="2"/>
      <c r="K15" s="2"/>
      <c r="L15" s="2"/>
    </row>
    <row r="16" spans="1:18" hidden="1" x14ac:dyDescent="0.3">
      <c r="A16" s="2" t="s">
        <v>419</v>
      </c>
      <c r="B16" s="2" t="s">
        <v>420</v>
      </c>
      <c r="C16" s="2"/>
      <c r="D16" s="2"/>
      <c r="E16" s="2"/>
      <c r="F16" s="2"/>
      <c r="G16" s="2"/>
      <c r="H16" s="2"/>
      <c r="I16" s="2"/>
      <c r="J16" s="2"/>
      <c r="K16" s="2"/>
      <c r="L16" s="2"/>
      <c r="R16" s="76"/>
    </row>
    <row r="17" spans="1:18" hidden="1" x14ac:dyDescent="0.3">
      <c r="A17" s="2" t="s">
        <v>421</v>
      </c>
      <c r="B17" s="2" t="s">
        <v>422</v>
      </c>
      <c r="C17" s="2" t="s">
        <v>414</v>
      </c>
      <c r="D17" s="2"/>
      <c r="E17" s="2"/>
      <c r="F17" s="2"/>
      <c r="G17" s="2"/>
      <c r="H17" s="2"/>
      <c r="I17" s="2"/>
      <c r="J17" s="2"/>
      <c r="K17" s="2"/>
      <c r="L17" s="2"/>
    </row>
    <row r="18" spans="1:18" hidden="1" x14ac:dyDescent="0.3">
      <c r="A18" s="2" t="s">
        <v>423</v>
      </c>
      <c r="B18" s="2" t="s">
        <v>424</v>
      </c>
      <c r="C18" s="2" t="s">
        <v>414</v>
      </c>
      <c r="D18" s="2"/>
      <c r="E18" s="2"/>
      <c r="F18" s="2"/>
      <c r="G18" s="2"/>
      <c r="H18" s="2"/>
      <c r="I18" s="2"/>
      <c r="J18" s="2"/>
      <c r="K18" s="2"/>
      <c r="L18" s="2"/>
      <c r="R18" s="76"/>
    </row>
    <row r="19" spans="1:18" hidden="1" x14ac:dyDescent="0.3">
      <c r="A19" s="2" t="s">
        <v>425</v>
      </c>
      <c r="B19" s="2" t="s">
        <v>426</v>
      </c>
      <c r="C19" s="2" t="s">
        <v>414</v>
      </c>
      <c r="D19" s="2"/>
      <c r="E19" s="2"/>
      <c r="F19" s="2"/>
      <c r="G19" s="2"/>
      <c r="H19" s="2"/>
      <c r="I19" s="2"/>
      <c r="J19" s="2"/>
      <c r="K19" s="2"/>
      <c r="L19" s="2"/>
      <c r="R19" s="76"/>
    </row>
    <row r="20" spans="1:18" hidden="1" x14ac:dyDescent="0.3">
      <c r="A20" s="2" t="s">
        <v>427</v>
      </c>
      <c r="B20" s="2" t="s">
        <v>428</v>
      </c>
      <c r="C20" s="2"/>
      <c r="D20" s="2"/>
      <c r="E20" s="2"/>
      <c r="F20" s="2"/>
      <c r="G20" s="2"/>
      <c r="H20" s="2"/>
      <c r="I20" s="2"/>
      <c r="J20" s="2"/>
      <c r="K20" s="2"/>
      <c r="L20" s="2"/>
      <c r="R20" s="76"/>
    </row>
    <row r="21" spans="1:18" hidden="1" x14ac:dyDescent="0.3">
      <c r="A21" s="2" t="s">
        <v>429</v>
      </c>
      <c r="B21" s="2" t="s">
        <v>430</v>
      </c>
      <c r="C21" s="2" t="s">
        <v>414</v>
      </c>
      <c r="D21" s="2"/>
      <c r="E21" s="2"/>
      <c r="F21" s="2"/>
      <c r="G21" s="2"/>
      <c r="H21" s="2"/>
      <c r="I21" s="2"/>
      <c r="J21" s="2"/>
      <c r="K21" s="2"/>
      <c r="L21" s="2"/>
      <c r="R21" s="76"/>
    </row>
    <row r="22" spans="1:18" hidden="1" x14ac:dyDescent="0.3">
      <c r="A22" s="2" t="s">
        <v>431</v>
      </c>
      <c r="B22" s="2" t="s">
        <v>432</v>
      </c>
      <c r="C22" s="2"/>
      <c r="D22" s="2"/>
      <c r="E22" s="2"/>
      <c r="F22" s="2"/>
      <c r="G22" s="2"/>
      <c r="H22" s="2"/>
      <c r="I22" s="2"/>
      <c r="J22" s="2"/>
      <c r="K22" s="2"/>
      <c r="L22" s="2"/>
      <c r="R22" s="76"/>
    </row>
    <row r="23" spans="1:18" hidden="1" x14ac:dyDescent="0.3">
      <c r="A23" s="2" t="s">
        <v>433</v>
      </c>
      <c r="B23" s="2" t="s">
        <v>434</v>
      </c>
      <c r="C23" s="2" t="s">
        <v>414</v>
      </c>
      <c r="D23" s="2"/>
      <c r="E23" s="2"/>
      <c r="F23" s="2"/>
      <c r="G23" s="2"/>
      <c r="H23" s="2"/>
      <c r="I23" s="2"/>
      <c r="J23" s="2"/>
      <c r="K23" s="2"/>
      <c r="L23" s="2"/>
      <c r="R23" s="76"/>
    </row>
    <row r="24" spans="1:18" hidden="1" x14ac:dyDescent="0.3">
      <c r="A24" s="2" t="s">
        <v>435</v>
      </c>
      <c r="B24" s="2" t="s">
        <v>436</v>
      </c>
      <c r="C24" s="2" t="s">
        <v>414</v>
      </c>
      <c r="D24" s="2"/>
      <c r="E24" s="2"/>
      <c r="F24" s="2"/>
      <c r="G24" s="2"/>
      <c r="H24" s="2"/>
      <c r="I24" s="2"/>
      <c r="J24" s="2"/>
      <c r="K24" s="2"/>
      <c r="L24" s="2"/>
      <c r="R24" s="76"/>
    </row>
    <row r="25" spans="1:18" hidden="1" x14ac:dyDescent="0.3">
      <c r="A25" s="2" t="s">
        <v>437</v>
      </c>
      <c r="B25" s="2" t="s">
        <v>438</v>
      </c>
      <c r="C25" s="2"/>
      <c r="D25" s="2"/>
      <c r="E25" s="2"/>
      <c r="F25" s="2"/>
      <c r="G25" s="2"/>
      <c r="H25" s="2"/>
      <c r="I25" s="2"/>
      <c r="J25" s="2"/>
      <c r="K25" s="2"/>
      <c r="L25" s="2"/>
      <c r="R25" s="76"/>
    </row>
    <row r="26" spans="1:18" hidden="1" x14ac:dyDescent="0.3">
      <c r="A26" s="2" t="s">
        <v>439</v>
      </c>
      <c r="B26" s="2" t="s">
        <v>440</v>
      </c>
      <c r="C26" s="2"/>
      <c r="D26" s="2"/>
      <c r="E26" s="2"/>
      <c r="F26" s="2"/>
      <c r="G26" s="2"/>
      <c r="H26" s="2"/>
      <c r="I26" s="2"/>
      <c r="J26" s="2"/>
      <c r="K26" s="2"/>
      <c r="L26" s="2"/>
      <c r="R26" s="76"/>
    </row>
    <row r="27" spans="1:18" hidden="1" x14ac:dyDescent="0.3">
      <c r="A27" s="2" t="s">
        <v>441</v>
      </c>
      <c r="B27" s="2" t="s">
        <v>442</v>
      </c>
      <c r="C27" s="2" t="s">
        <v>414</v>
      </c>
      <c r="D27" s="2"/>
      <c r="E27" s="2"/>
      <c r="F27" s="2"/>
      <c r="G27" s="2"/>
      <c r="H27" s="2"/>
      <c r="I27" s="2"/>
      <c r="J27" s="2"/>
      <c r="K27" s="2"/>
      <c r="L27" s="2"/>
      <c r="R27" s="76"/>
    </row>
    <row r="28" spans="1:18" hidden="1" x14ac:dyDescent="0.3">
      <c r="A28" s="2" t="s">
        <v>443</v>
      </c>
      <c r="B28" s="2" t="s">
        <v>444</v>
      </c>
      <c r="C28" s="2"/>
      <c r="D28" s="2"/>
      <c r="E28" s="2"/>
      <c r="F28" s="2"/>
      <c r="G28" s="2"/>
      <c r="H28" s="2"/>
      <c r="I28" s="2"/>
      <c r="J28" s="2"/>
      <c r="K28" s="2"/>
      <c r="L28" s="2"/>
      <c r="R28" s="76"/>
    </row>
    <row r="29" spans="1:18" hidden="1" x14ac:dyDescent="0.3">
      <c r="A29" s="2" t="s">
        <v>445</v>
      </c>
      <c r="B29" s="2" t="s">
        <v>446</v>
      </c>
      <c r="C29" s="2" t="s">
        <v>414</v>
      </c>
      <c r="D29" s="2"/>
      <c r="E29" s="2"/>
      <c r="F29" s="2"/>
      <c r="G29" s="2"/>
      <c r="H29" s="2"/>
      <c r="I29" s="2"/>
      <c r="J29" s="2"/>
      <c r="K29" s="2"/>
      <c r="L29" s="2"/>
      <c r="R29" s="76"/>
    </row>
    <row r="30" spans="1:18" hidden="1" x14ac:dyDescent="0.3">
      <c r="A30" s="2" t="s">
        <v>447</v>
      </c>
      <c r="B30" s="2" t="s">
        <v>448</v>
      </c>
      <c r="C30" s="2"/>
      <c r="D30" s="2"/>
      <c r="E30" s="2"/>
      <c r="F30" s="2"/>
      <c r="G30" s="2"/>
      <c r="H30" s="2"/>
      <c r="I30" s="2"/>
      <c r="J30" s="2"/>
      <c r="K30" s="2"/>
      <c r="L30" s="2"/>
      <c r="R30" s="76"/>
    </row>
    <row r="31" spans="1:18" hidden="1" x14ac:dyDescent="0.3">
      <c r="A31" s="2" t="s">
        <v>449</v>
      </c>
      <c r="B31" s="2" t="s">
        <v>450</v>
      </c>
      <c r="C31" s="2"/>
      <c r="D31" s="2"/>
      <c r="E31" s="2"/>
      <c r="F31" s="2"/>
      <c r="G31" s="2"/>
      <c r="H31" s="2"/>
      <c r="I31" s="2"/>
      <c r="J31" s="2"/>
      <c r="K31" s="2"/>
      <c r="L31" s="2"/>
      <c r="R31" s="76"/>
    </row>
    <row r="32" spans="1:18" hidden="1" x14ac:dyDescent="0.3">
      <c r="A32" s="2" t="s">
        <v>451</v>
      </c>
      <c r="B32" s="2" t="s">
        <v>452</v>
      </c>
      <c r="C32" s="2"/>
      <c r="D32" s="2"/>
      <c r="E32" s="2"/>
      <c r="F32" s="2"/>
      <c r="G32" s="2"/>
      <c r="H32" s="2"/>
      <c r="I32" s="2"/>
      <c r="J32" s="2"/>
      <c r="K32" s="2"/>
      <c r="L32" s="2"/>
      <c r="R32" s="76"/>
    </row>
    <row r="33" spans="1:18" hidden="1" x14ac:dyDescent="0.3">
      <c r="A33" s="2" t="s">
        <v>453</v>
      </c>
      <c r="B33" s="2" t="s">
        <v>454</v>
      </c>
      <c r="C33" s="2"/>
      <c r="D33" s="2"/>
      <c r="E33" s="2"/>
      <c r="F33" s="2"/>
      <c r="G33" s="2"/>
      <c r="H33" s="2"/>
      <c r="I33" s="2"/>
      <c r="J33" s="2"/>
      <c r="K33" s="2"/>
      <c r="L33" s="2"/>
      <c r="R33" s="76"/>
    </row>
    <row r="34" spans="1:18" hidden="1" x14ac:dyDescent="0.3">
      <c r="A34" s="2" t="s">
        <v>455</v>
      </c>
      <c r="B34" s="2" t="s">
        <v>456</v>
      </c>
      <c r="C34" s="2"/>
      <c r="D34" s="2"/>
      <c r="E34" s="2"/>
      <c r="F34" s="2"/>
      <c r="G34" s="2"/>
      <c r="H34" s="2"/>
      <c r="I34" s="2"/>
      <c r="J34" s="2"/>
      <c r="K34" s="2"/>
      <c r="L34" s="2"/>
      <c r="R34" s="76"/>
    </row>
    <row r="35" spans="1:18" hidden="1" x14ac:dyDescent="0.3">
      <c r="A35" s="2" t="s">
        <v>457</v>
      </c>
      <c r="B35" s="2" t="s">
        <v>458</v>
      </c>
      <c r="C35" s="2"/>
      <c r="D35" s="2"/>
      <c r="E35" s="2"/>
      <c r="F35" s="2"/>
      <c r="G35" s="2"/>
      <c r="H35" s="2"/>
      <c r="I35" s="2"/>
      <c r="J35" s="2"/>
      <c r="K35" s="2"/>
      <c r="L35" s="2"/>
      <c r="R35" s="76"/>
    </row>
    <row r="36" spans="1:18" x14ac:dyDescent="0.3">
      <c r="A36" s="2"/>
      <c r="B36" s="2"/>
      <c r="C36" s="2"/>
      <c r="D36" s="2"/>
      <c r="E36" s="2"/>
      <c r="F36" s="2"/>
      <c r="G36" s="2"/>
      <c r="H36" s="2"/>
      <c r="I36" s="2"/>
      <c r="J36" s="2"/>
      <c r="K36" s="2"/>
      <c r="L36" s="2"/>
    </row>
    <row r="37" spans="1:18" x14ac:dyDescent="0.3">
      <c r="A37" s="2"/>
      <c r="B37" s="2"/>
      <c r="C37" s="2"/>
      <c r="D37" s="2"/>
      <c r="E37" s="2"/>
      <c r="F37" s="2"/>
      <c r="G37" s="2"/>
      <c r="H37" s="2"/>
      <c r="I37" s="2"/>
      <c r="J37" s="2"/>
      <c r="K37" s="2"/>
      <c r="L37" s="2"/>
    </row>
    <row r="38" spans="1:18" x14ac:dyDescent="0.3">
      <c r="A38" s="2"/>
      <c r="B38" s="2"/>
      <c r="C38" s="2"/>
      <c r="D38" s="2"/>
      <c r="E38" s="2"/>
      <c r="F38" s="2"/>
      <c r="G38" s="2"/>
      <c r="H38" s="2"/>
      <c r="I38" s="2"/>
      <c r="J38" s="2"/>
      <c r="K38" s="2"/>
      <c r="L38" s="2"/>
    </row>
    <row r="39" spans="1:18" x14ac:dyDescent="0.3">
      <c r="A39" s="2"/>
      <c r="B39" s="2"/>
      <c r="C39" s="2"/>
      <c r="D39" s="2"/>
      <c r="E39" s="2"/>
      <c r="F39" s="2"/>
      <c r="G39" s="2"/>
      <c r="H39" s="2"/>
      <c r="I39" s="2"/>
      <c r="J39" s="2"/>
      <c r="K39" s="2"/>
      <c r="L39" s="2"/>
    </row>
    <row r="40" spans="1:18" x14ac:dyDescent="0.3">
      <c r="A40" s="2"/>
      <c r="B40" s="2"/>
      <c r="C40" s="2"/>
      <c r="D40" s="2"/>
      <c r="E40" s="2"/>
      <c r="F40" s="2"/>
      <c r="G40" s="2"/>
      <c r="H40" s="2"/>
      <c r="I40" s="2"/>
      <c r="J40" s="2"/>
      <c r="K40" s="2"/>
      <c r="L40" s="2"/>
    </row>
    <row r="41" spans="1:18" x14ac:dyDescent="0.3">
      <c r="A41" s="2"/>
      <c r="B41" s="2"/>
      <c r="C41" s="2"/>
      <c r="D41" s="2"/>
      <c r="E41" s="2"/>
      <c r="F41" s="2"/>
      <c r="G41" s="2"/>
      <c r="H41" s="2"/>
      <c r="I41" s="2"/>
      <c r="J41" s="2"/>
      <c r="K41" s="2"/>
      <c r="L41" s="2"/>
    </row>
    <row r="42" spans="1:18" x14ac:dyDescent="0.3">
      <c r="A42" s="2"/>
      <c r="B42" s="2"/>
      <c r="C42" s="2"/>
      <c r="D42" s="2"/>
      <c r="E42" s="2"/>
      <c r="F42" s="2"/>
      <c r="G42" s="2"/>
      <c r="H42" s="2"/>
      <c r="I42" s="2"/>
      <c r="J42" s="2"/>
      <c r="K42" s="2"/>
      <c r="L42" s="2"/>
      <c r="R42" s="76"/>
    </row>
    <row r="43" spans="1:18" x14ac:dyDescent="0.3">
      <c r="A43" s="2"/>
      <c r="B43" s="2"/>
      <c r="C43" s="2"/>
      <c r="D43" s="2"/>
      <c r="E43" s="2"/>
      <c r="F43" s="2"/>
      <c r="G43" s="2"/>
      <c r="H43" s="2"/>
      <c r="I43" s="2"/>
      <c r="J43" s="2"/>
      <c r="K43" s="2"/>
      <c r="L43" s="2"/>
    </row>
    <row r="44" spans="1:18" x14ac:dyDescent="0.3">
      <c r="A44" s="2"/>
      <c r="B44" s="2"/>
      <c r="C44" s="2"/>
      <c r="D44" s="2"/>
      <c r="E44" s="2"/>
      <c r="F44" s="2"/>
      <c r="G44" s="2"/>
      <c r="H44" s="2"/>
      <c r="I44" s="2"/>
      <c r="J44" s="2"/>
      <c r="K44" s="2"/>
      <c r="L44" s="2"/>
    </row>
    <row r="45" spans="1:18" x14ac:dyDescent="0.3">
      <c r="A45" s="2"/>
      <c r="B45" s="2"/>
      <c r="C45" s="2"/>
      <c r="D45" s="2"/>
      <c r="E45" s="2"/>
      <c r="F45" s="2"/>
      <c r="G45" s="2"/>
      <c r="H45" s="2"/>
      <c r="I45" s="2"/>
      <c r="J45" s="2"/>
      <c r="K45" s="2"/>
      <c r="L45" s="2"/>
    </row>
    <row r="46" spans="1:18" x14ac:dyDescent="0.3">
      <c r="A46" s="2"/>
      <c r="B46" s="2"/>
      <c r="C46" s="2"/>
      <c r="D46" s="2"/>
      <c r="E46" s="2"/>
      <c r="F46" s="2"/>
      <c r="G46" s="2"/>
      <c r="H46" s="2"/>
      <c r="I46" s="2"/>
      <c r="J46" s="2"/>
      <c r="K46" s="2"/>
      <c r="L46" s="2"/>
    </row>
    <row r="47" spans="1:18" x14ac:dyDescent="0.3">
      <c r="A47" s="2"/>
      <c r="B47" s="2"/>
      <c r="C47" s="2"/>
      <c r="D47" s="2"/>
      <c r="E47" s="2"/>
      <c r="F47" s="2"/>
      <c r="G47" s="2"/>
      <c r="H47" s="2"/>
      <c r="I47" s="2"/>
      <c r="J47" s="2"/>
      <c r="K47" s="2"/>
      <c r="L47" s="2"/>
    </row>
    <row r="48" spans="1:18" x14ac:dyDescent="0.3">
      <c r="A48" s="2"/>
      <c r="B48" s="2"/>
      <c r="C48" s="2"/>
      <c r="D48" s="2"/>
      <c r="E48" s="2"/>
      <c r="F48" s="2"/>
      <c r="G48" s="2"/>
      <c r="H48" s="2"/>
      <c r="I48" s="2"/>
      <c r="J48" s="2"/>
      <c r="K48" s="2"/>
      <c r="L48" s="2"/>
    </row>
    <row r="49" spans="1:12" x14ac:dyDescent="0.3">
      <c r="A49" s="2"/>
      <c r="B49" s="2"/>
      <c r="C49" s="2"/>
      <c r="D49" s="2"/>
      <c r="E49" s="2"/>
      <c r="F49" s="2"/>
      <c r="G49" s="2"/>
      <c r="H49" s="2"/>
      <c r="I49" s="2"/>
      <c r="J49" s="2"/>
      <c r="K49" s="2"/>
      <c r="L49" s="2"/>
    </row>
    <row r="50" spans="1:12" x14ac:dyDescent="0.3">
      <c r="A50" s="2"/>
      <c r="B50" s="2"/>
      <c r="C50" s="2"/>
      <c r="D50" s="2"/>
      <c r="E50" s="2"/>
      <c r="F50" s="2"/>
      <c r="G50" s="2"/>
      <c r="H50" s="2"/>
      <c r="I50" s="2"/>
      <c r="J50" s="2"/>
      <c r="K50" s="2"/>
      <c r="L50" s="2"/>
    </row>
    <row r="51" spans="1:12" x14ac:dyDescent="0.3">
      <c r="A51" s="2"/>
      <c r="B51" s="2"/>
      <c r="C51" s="2"/>
      <c r="D51" s="2"/>
      <c r="E51" s="2"/>
      <c r="F51" s="2"/>
      <c r="G51" s="2"/>
      <c r="H51" s="2"/>
      <c r="I51" s="2"/>
      <c r="J51" s="2"/>
      <c r="K51" s="2"/>
      <c r="L51" s="2"/>
    </row>
    <row r="52" spans="1:12" x14ac:dyDescent="0.3">
      <c r="A52" s="2"/>
      <c r="B52" s="2"/>
      <c r="C52" s="2"/>
      <c r="D52" s="2"/>
      <c r="E52" s="2"/>
      <c r="F52" s="2"/>
      <c r="G52" s="2"/>
      <c r="H52" s="2"/>
      <c r="I52" s="2"/>
      <c r="J52" s="2"/>
      <c r="K52" s="2"/>
      <c r="L52" s="2"/>
    </row>
    <row r="53" spans="1:12" x14ac:dyDescent="0.3">
      <c r="A53" s="2"/>
      <c r="B53" s="2"/>
      <c r="C53" s="2"/>
      <c r="D53" s="2"/>
      <c r="E53" s="2"/>
      <c r="F53" s="2"/>
      <c r="G53" s="2"/>
      <c r="H53" s="2"/>
      <c r="I53" s="2"/>
      <c r="J53" s="2"/>
      <c r="K53" s="2"/>
      <c r="L53" s="2"/>
    </row>
    <row r="54" spans="1:12" x14ac:dyDescent="0.3">
      <c r="A54" s="2"/>
      <c r="B54" s="2"/>
      <c r="C54" s="2"/>
      <c r="D54" s="2"/>
      <c r="E54" s="2"/>
      <c r="F54" s="2"/>
      <c r="G54" s="2"/>
      <c r="H54" s="2"/>
      <c r="I54" s="2"/>
      <c r="J54" s="2"/>
      <c r="K54" s="2"/>
      <c r="L54" s="2"/>
    </row>
    <row r="55" spans="1:12" x14ac:dyDescent="0.3">
      <c r="A55" s="2"/>
      <c r="B55" s="2"/>
      <c r="C55" s="2"/>
      <c r="D55" s="2"/>
      <c r="E55" s="2"/>
      <c r="F55" s="2"/>
      <c r="G55" s="2"/>
      <c r="H55" s="2"/>
      <c r="I55" s="2"/>
      <c r="J55" s="2"/>
      <c r="K55" s="2"/>
      <c r="L55" s="2"/>
    </row>
    <row r="56" spans="1:12" x14ac:dyDescent="0.3">
      <c r="A56" s="2"/>
      <c r="B56" s="2"/>
      <c r="C56" s="2"/>
      <c r="D56" s="2"/>
      <c r="E56" s="2"/>
      <c r="F56" s="2"/>
      <c r="G56" s="2"/>
      <c r="H56" s="2"/>
      <c r="I56" s="2"/>
      <c r="J56" s="2"/>
      <c r="K56" s="2"/>
      <c r="L56" s="2"/>
    </row>
    <row r="57" spans="1:12" x14ac:dyDescent="0.3">
      <c r="A57" s="2"/>
      <c r="B57" s="2"/>
      <c r="C57" s="2"/>
      <c r="D57" s="2"/>
      <c r="E57" s="2"/>
      <c r="F57" s="2"/>
      <c r="G57" s="2"/>
      <c r="H57" s="2"/>
      <c r="I57" s="2"/>
      <c r="J57" s="2"/>
      <c r="K57" s="2"/>
      <c r="L57" s="2"/>
    </row>
    <row r="58" spans="1:12" x14ac:dyDescent="0.3">
      <c r="A58" s="2"/>
      <c r="B58" s="2"/>
      <c r="C58" s="2"/>
      <c r="D58" s="2"/>
      <c r="E58" s="2"/>
      <c r="F58" s="2"/>
      <c r="G58" s="2"/>
      <c r="H58" s="2"/>
      <c r="I58" s="2"/>
      <c r="J58" s="2"/>
      <c r="K58" s="2"/>
      <c r="L58" s="2"/>
    </row>
    <row r="59" spans="1:12" x14ac:dyDescent="0.3">
      <c r="A59" s="2"/>
      <c r="B59" s="2"/>
      <c r="C59" s="2"/>
      <c r="D59" s="2"/>
      <c r="E59" s="2"/>
      <c r="F59" s="2"/>
      <c r="G59" s="2"/>
      <c r="H59" s="2"/>
      <c r="I59" s="2"/>
      <c r="J59" s="2"/>
      <c r="K59" s="2"/>
      <c r="L59" s="2"/>
    </row>
    <row r="60" spans="1:12" x14ac:dyDescent="0.3">
      <c r="A60" s="2"/>
      <c r="B60" s="2"/>
      <c r="C60" s="2"/>
      <c r="D60" s="2"/>
      <c r="E60" s="2"/>
      <c r="F60" s="2"/>
      <c r="G60" s="2"/>
      <c r="H60" s="2"/>
      <c r="I60" s="2"/>
      <c r="J60" s="2"/>
      <c r="K60" s="2"/>
      <c r="L60" s="2"/>
    </row>
    <row r="61" spans="1:12" x14ac:dyDescent="0.3">
      <c r="A61" s="2"/>
      <c r="B61" s="2"/>
      <c r="C61" s="2"/>
      <c r="D61" s="2"/>
      <c r="E61" s="2"/>
      <c r="F61" s="2"/>
      <c r="G61" s="2"/>
      <c r="H61" s="2"/>
      <c r="I61" s="2"/>
      <c r="J61" s="2"/>
      <c r="K61" s="2"/>
      <c r="L61" s="2"/>
    </row>
    <row r="62" spans="1:12" x14ac:dyDescent="0.3">
      <c r="A62" s="2"/>
      <c r="B62" s="2"/>
      <c r="C62" s="2"/>
      <c r="D62" s="2"/>
      <c r="E62" s="2"/>
      <c r="F62" s="2"/>
      <c r="G62" s="2"/>
      <c r="H62" s="2"/>
      <c r="I62" s="2"/>
      <c r="J62" s="2"/>
      <c r="K62" s="2"/>
      <c r="L62" s="2"/>
    </row>
    <row r="63" spans="1:12" x14ac:dyDescent="0.3">
      <c r="A63" s="2"/>
      <c r="B63" s="2"/>
      <c r="C63" s="2"/>
      <c r="D63" s="2"/>
      <c r="E63" s="2"/>
      <c r="F63" s="2"/>
      <c r="G63" s="2"/>
      <c r="H63" s="2"/>
      <c r="I63" s="2"/>
      <c r="J63" s="2"/>
      <c r="K63" s="2"/>
      <c r="L63" s="2"/>
    </row>
    <row r="64" spans="1:12" x14ac:dyDescent="0.3">
      <c r="A64" s="2"/>
      <c r="B64" s="2"/>
      <c r="C64" s="2"/>
      <c r="D64" s="2"/>
      <c r="E64" s="2"/>
      <c r="F64" s="2"/>
      <c r="G64" s="2"/>
      <c r="H64" s="2"/>
      <c r="I64" s="2"/>
      <c r="J64" s="2"/>
      <c r="K64" s="2"/>
      <c r="L64" s="2"/>
    </row>
    <row r="65" spans="1:12" x14ac:dyDescent="0.3">
      <c r="A65" s="2"/>
      <c r="B65" s="2"/>
      <c r="C65" s="2"/>
      <c r="D65" s="2"/>
      <c r="E65" s="2"/>
      <c r="F65" s="2"/>
      <c r="G65" s="2"/>
      <c r="H65" s="2"/>
      <c r="I65" s="2"/>
      <c r="J65" s="2"/>
      <c r="K65" s="2"/>
      <c r="L65" s="2"/>
    </row>
    <row r="66" spans="1:12" x14ac:dyDescent="0.3">
      <c r="A66" s="2"/>
      <c r="B66" s="2"/>
      <c r="C66" s="2"/>
      <c r="D66" s="2"/>
      <c r="E66" s="2"/>
      <c r="F66" s="2"/>
      <c r="G66" s="2"/>
      <c r="H66" s="2"/>
      <c r="I66" s="2"/>
      <c r="J66" s="2"/>
      <c r="K66" s="2"/>
      <c r="L66" s="2"/>
    </row>
    <row r="67" spans="1:12" x14ac:dyDescent="0.3">
      <c r="A67" s="2"/>
      <c r="B67" s="2"/>
      <c r="C67" s="2"/>
      <c r="D67" s="2"/>
      <c r="E67" s="2"/>
      <c r="F67" s="2"/>
      <c r="G67" s="2"/>
      <c r="H67" s="2"/>
      <c r="I67" s="2"/>
      <c r="J67" s="2"/>
      <c r="K67" s="2"/>
      <c r="L67" s="2"/>
    </row>
    <row r="68" spans="1:12" x14ac:dyDescent="0.3">
      <c r="A68" s="2"/>
      <c r="B68" s="2"/>
      <c r="C68" s="2"/>
      <c r="D68" s="2"/>
      <c r="E68" s="2"/>
      <c r="F68" s="2"/>
      <c r="G68" s="2"/>
      <c r="H68" s="2"/>
      <c r="I68" s="2"/>
      <c r="J68" s="2"/>
      <c r="K68" s="2"/>
      <c r="L68" s="2"/>
    </row>
    <row r="69" spans="1:12" x14ac:dyDescent="0.3">
      <c r="A69" s="2"/>
      <c r="B69" s="2"/>
      <c r="C69" s="2"/>
      <c r="D69" s="2"/>
      <c r="E69" s="2"/>
      <c r="F69" s="2"/>
      <c r="G69" s="2"/>
      <c r="H69" s="2"/>
      <c r="I69" s="2"/>
      <c r="J69" s="2"/>
      <c r="K69" s="2"/>
      <c r="L69" s="2"/>
    </row>
    <row r="70" spans="1:12" x14ac:dyDescent="0.3">
      <c r="A70" s="2"/>
      <c r="B70" s="2"/>
      <c r="C70" s="2"/>
      <c r="D70" s="2"/>
      <c r="E70" s="2"/>
      <c r="F70" s="2"/>
      <c r="G70" s="2"/>
      <c r="H70" s="2"/>
      <c r="I70" s="2"/>
      <c r="J70" s="2"/>
      <c r="K70" s="2"/>
      <c r="L70" s="2"/>
    </row>
    <row r="71" spans="1:12" x14ac:dyDescent="0.3">
      <c r="A71" s="2"/>
      <c r="B71" s="2"/>
      <c r="C71" s="2"/>
      <c r="D71" s="2"/>
      <c r="E71" s="2"/>
      <c r="F71" s="2"/>
      <c r="G71" s="2"/>
      <c r="H71" s="2"/>
      <c r="I71" s="2"/>
      <c r="J71" s="2"/>
      <c r="K71" s="2"/>
      <c r="L71" s="2"/>
    </row>
    <row r="72" spans="1:12" x14ac:dyDescent="0.3">
      <c r="A72" s="2"/>
      <c r="B72" s="2"/>
      <c r="C72" s="2"/>
      <c r="D72" s="2"/>
      <c r="E72" s="2"/>
      <c r="F72" s="2"/>
      <c r="G72" s="2"/>
      <c r="H72" s="2"/>
      <c r="I72" s="2"/>
      <c r="J72" s="2"/>
      <c r="K72" s="2"/>
      <c r="L72" s="2"/>
    </row>
    <row r="73" spans="1:12" x14ac:dyDescent="0.3">
      <c r="A73" s="2"/>
      <c r="B73" s="2"/>
      <c r="C73" s="2"/>
      <c r="D73" s="2"/>
      <c r="E73" s="2"/>
      <c r="F73" s="2"/>
      <c r="G73" s="2"/>
      <c r="H73" s="2"/>
      <c r="I73" s="2"/>
      <c r="J73" s="2"/>
      <c r="K73" s="2"/>
      <c r="L73" s="2"/>
    </row>
    <row r="74" spans="1:12" x14ac:dyDescent="0.3">
      <c r="A74" s="2"/>
      <c r="B74" s="2"/>
      <c r="C74" s="2"/>
      <c r="D74" s="2"/>
      <c r="E74" s="2"/>
      <c r="F74" s="2"/>
      <c r="G74" s="2"/>
      <c r="H74" s="2"/>
      <c r="I74" s="2"/>
      <c r="J74" s="2"/>
      <c r="K74" s="2"/>
      <c r="L74" s="2"/>
    </row>
  </sheetData>
  <sortState xmlns:xlrd2="http://schemas.microsoft.com/office/spreadsheetml/2017/richdata2" ref="A3:K37">
    <sortCondition ref="A3:A37"/>
  </sortState>
  <dataValidations count="2">
    <dataValidation type="list" allowBlank="1" showInputMessage="1" showErrorMessage="1" sqref="J72:K74 L3:L74" xr:uid="{00000000-0002-0000-0300-000000000000}">
      <formula1>List_Timezone</formula1>
    </dataValidation>
    <dataValidation type="list" allowBlank="1" showErrorMessage="1" sqref="L2" xr:uid="{2BB952F5-7356-4D52-85BA-7A30E71A7D45}">
      <formula1>List_Timezone</formula1>
      <formula2>0</formula2>
    </dataValidation>
  </dataValidations>
  <pageMargins left="0.511811024" right="0.511811024" top="0.78740157499999996" bottom="0.78740157499999996" header="0.31496062000000002" footer="0.31496062000000002"/>
  <pageSetup orientation="portrait" r:id="rId1"/>
  <headerFooter>
    <oddFooter>&amp;L&amp;1#&amp;"Trebuchet MS"&amp;9&amp;K008542INTERNA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22">
    <tabColor rgb="FF0066A1"/>
  </sheetPr>
  <dimension ref="A1:Y242"/>
  <sheetViews>
    <sheetView showGridLines="0" topLeftCell="A8" zoomScale="115" zoomScaleNormal="115" workbookViewId="0">
      <selection activeCell="A11" sqref="A11"/>
    </sheetView>
  </sheetViews>
  <sheetFormatPr defaultColWidth="12.58203125" defaultRowHeight="14" outlineLevelRow="1" x14ac:dyDescent="0.3"/>
  <cols>
    <col min="1" max="1" width="21.5" customWidth="1"/>
    <col min="2" max="2" width="17.5" customWidth="1"/>
    <col min="3" max="3" width="18.83203125" customWidth="1"/>
    <col min="4" max="4" width="13.33203125" customWidth="1"/>
    <col min="5" max="5" width="12.25" customWidth="1"/>
    <col min="6" max="6" width="18.25" customWidth="1"/>
    <col min="7" max="7" width="12.75" customWidth="1"/>
    <col min="8" max="8" width="16" customWidth="1"/>
    <col min="9" max="9" width="15.25" customWidth="1"/>
    <col min="10" max="10" width="22" customWidth="1"/>
    <col min="11" max="12" width="13.75" bestFit="1" customWidth="1"/>
    <col min="13" max="13" width="16.25" customWidth="1"/>
    <col min="14" max="14" width="15.83203125" hidden="1" customWidth="1"/>
    <col min="15" max="15" width="13.58203125" hidden="1" customWidth="1"/>
    <col min="16" max="25" width="8.58203125" customWidth="1"/>
  </cols>
  <sheetData>
    <row r="1" spans="1:25" ht="30" hidden="1" customHeight="1" outlineLevel="1" x14ac:dyDescent="0.3">
      <c r="A1" s="85" t="s">
        <v>459</v>
      </c>
      <c r="B1" s="86" t="s">
        <v>460</v>
      </c>
      <c r="C1" s="87" t="s">
        <v>461</v>
      </c>
      <c r="D1" s="87" t="s">
        <v>462</v>
      </c>
      <c r="E1" s="87" t="s">
        <v>463</v>
      </c>
      <c r="F1" s="87" t="s">
        <v>464</v>
      </c>
      <c r="G1" s="85" t="s">
        <v>465</v>
      </c>
      <c r="H1" s="85" t="s">
        <v>466</v>
      </c>
      <c r="I1" s="85" t="s">
        <v>467</v>
      </c>
      <c r="J1" s="85" t="s">
        <v>468</v>
      </c>
      <c r="K1" s="85" t="s">
        <v>469</v>
      </c>
      <c r="L1" s="85" t="s">
        <v>470</v>
      </c>
      <c r="M1" s="85" t="s">
        <v>471</v>
      </c>
      <c r="N1" s="85" t="s">
        <v>472</v>
      </c>
      <c r="O1" s="85" t="s">
        <v>473</v>
      </c>
      <c r="P1" s="9"/>
      <c r="Q1" s="9"/>
      <c r="R1" s="9"/>
      <c r="S1" s="9"/>
      <c r="T1" s="9"/>
      <c r="U1" s="9"/>
      <c r="V1" s="9"/>
      <c r="W1" s="9"/>
      <c r="X1" s="9"/>
      <c r="Y1" s="9"/>
    </row>
    <row r="2" spans="1:25" ht="13.5" hidden="1" customHeight="1" outlineLevel="1" x14ac:dyDescent="0.3">
      <c r="A2" s="109" t="s">
        <v>474</v>
      </c>
      <c r="B2" s="110" t="s">
        <v>475</v>
      </c>
      <c r="C2" s="110"/>
      <c r="D2" s="111" t="s">
        <v>476</v>
      </c>
      <c r="E2" s="112">
        <v>255255255000</v>
      </c>
      <c r="F2" s="113" t="s">
        <v>477</v>
      </c>
      <c r="G2" s="113" t="s">
        <v>478</v>
      </c>
      <c r="H2" s="109" t="s">
        <v>479</v>
      </c>
      <c r="I2" s="109" t="s">
        <v>480</v>
      </c>
      <c r="J2" s="109" t="s">
        <v>481</v>
      </c>
      <c r="K2" s="109" t="s">
        <v>479</v>
      </c>
      <c r="L2" s="113" t="s">
        <v>482</v>
      </c>
      <c r="M2" s="109" t="s">
        <v>275</v>
      </c>
      <c r="N2" s="109" t="s">
        <v>479</v>
      </c>
    </row>
    <row r="3" spans="1:25" ht="13.5" hidden="1" customHeight="1" outlineLevel="1" x14ac:dyDescent="0.3">
      <c r="A3" s="109" t="s">
        <v>474</v>
      </c>
      <c r="B3" s="110" t="s">
        <v>483</v>
      </c>
      <c r="C3" s="110"/>
      <c r="D3" s="111" t="s">
        <v>484</v>
      </c>
      <c r="E3" s="112">
        <v>255255255000</v>
      </c>
      <c r="F3" s="113" t="s">
        <v>485</v>
      </c>
      <c r="G3" s="113" t="s">
        <v>486</v>
      </c>
      <c r="H3" s="109" t="s">
        <v>479</v>
      </c>
      <c r="I3" s="109" t="s">
        <v>480</v>
      </c>
      <c r="J3" s="109" t="s">
        <v>481</v>
      </c>
      <c r="K3" s="109" t="s">
        <v>479</v>
      </c>
      <c r="L3" s="113" t="s">
        <v>487</v>
      </c>
      <c r="M3" s="109" t="s">
        <v>275</v>
      </c>
      <c r="N3" s="109" t="s">
        <v>479</v>
      </c>
    </row>
    <row r="4" spans="1:25" ht="13.5" hidden="1" customHeight="1" outlineLevel="1" x14ac:dyDescent="0.3">
      <c r="A4" s="109" t="s">
        <v>474</v>
      </c>
      <c r="B4" s="110" t="s">
        <v>488</v>
      </c>
      <c r="C4" s="110"/>
      <c r="D4" s="114" t="s">
        <v>489</v>
      </c>
      <c r="E4" s="112">
        <v>255255255000</v>
      </c>
      <c r="F4" s="113" t="s">
        <v>490</v>
      </c>
      <c r="G4" s="109" t="s">
        <v>491</v>
      </c>
      <c r="H4" s="109" t="s">
        <v>479</v>
      </c>
      <c r="I4" s="109" t="s">
        <v>480</v>
      </c>
      <c r="J4" s="109" t="s">
        <v>481</v>
      </c>
      <c r="K4" s="109" t="s">
        <v>479</v>
      </c>
      <c r="L4" s="109" t="s">
        <v>492</v>
      </c>
      <c r="M4" s="109" t="s">
        <v>33</v>
      </c>
      <c r="N4" s="109" t="s">
        <v>479</v>
      </c>
    </row>
    <row r="5" spans="1:25" ht="13.5" hidden="1" customHeight="1" outlineLevel="1" x14ac:dyDescent="0.3">
      <c r="A5" s="109" t="s">
        <v>474</v>
      </c>
      <c r="B5" s="110" t="s">
        <v>493</v>
      </c>
      <c r="C5" s="110"/>
      <c r="D5" s="114" t="s">
        <v>494</v>
      </c>
      <c r="E5" s="112">
        <v>255255255000</v>
      </c>
      <c r="F5" s="109" t="s">
        <v>495</v>
      </c>
      <c r="G5" s="109" t="s">
        <v>496</v>
      </c>
      <c r="H5" s="109" t="s">
        <v>479</v>
      </c>
      <c r="I5" s="109" t="s">
        <v>480</v>
      </c>
      <c r="J5" s="109" t="s">
        <v>481</v>
      </c>
      <c r="K5" s="109" t="s">
        <v>479</v>
      </c>
      <c r="L5" s="109" t="s">
        <v>497</v>
      </c>
      <c r="M5" s="109" t="s">
        <v>33</v>
      </c>
      <c r="N5" s="109" t="s">
        <v>479</v>
      </c>
    </row>
    <row r="6" spans="1:25" ht="13.5" hidden="1" customHeight="1" outlineLevel="1" x14ac:dyDescent="0.3">
      <c r="A6" s="109" t="s">
        <v>474</v>
      </c>
      <c r="B6" s="110" t="s">
        <v>498</v>
      </c>
      <c r="C6" s="110"/>
      <c r="D6" s="114" t="s">
        <v>499</v>
      </c>
      <c r="E6" s="112">
        <v>255255255000</v>
      </c>
      <c r="F6" s="113" t="s">
        <v>500</v>
      </c>
      <c r="G6" s="109" t="s">
        <v>501</v>
      </c>
      <c r="H6" s="109" t="s">
        <v>479</v>
      </c>
      <c r="I6" s="109" t="s">
        <v>480</v>
      </c>
      <c r="J6" s="109" t="s">
        <v>481</v>
      </c>
      <c r="K6" s="109" t="s">
        <v>479</v>
      </c>
      <c r="L6" s="109" t="s">
        <v>502</v>
      </c>
      <c r="M6" s="109" t="s">
        <v>33</v>
      </c>
      <c r="N6" s="109" t="s">
        <v>479</v>
      </c>
    </row>
    <row r="7" spans="1:25" ht="13.5" hidden="1" customHeight="1" outlineLevel="1" x14ac:dyDescent="0.3">
      <c r="A7" s="109" t="s">
        <v>503</v>
      </c>
      <c r="B7" s="110" t="s">
        <v>475</v>
      </c>
      <c r="C7" s="110"/>
      <c r="D7" s="111" t="s">
        <v>484</v>
      </c>
      <c r="E7" s="112">
        <v>255255255000</v>
      </c>
      <c r="F7" s="113" t="s">
        <v>504</v>
      </c>
      <c r="G7" s="113" t="s">
        <v>505</v>
      </c>
      <c r="H7" s="109" t="s">
        <v>479</v>
      </c>
      <c r="I7" s="109" t="s">
        <v>480</v>
      </c>
      <c r="J7" s="109" t="s">
        <v>481</v>
      </c>
      <c r="K7" s="109" t="s">
        <v>506</v>
      </c>
      <c r="L7" s="113" t="s">
        <v>507</v>
      </c>
      <c r="M7" s="109" t="s">
        <v>275</v>
      </c>
      <c r="N7" s="109" t="s">
        <v>479</v>
      </c>
    </row>
    <row r="8" spans="1:25" ht="45" customHeight="1" collapsed="1" x14ac:dyDescent="0.3">
      <c r="A8" s="85" t="s">
        <v>391</v>
      </c>
      <c r="B8" s="87" t="s">
        <v>508</v>
      </c>
      <c r="C8" s="87" t="s">
        <v>461</v>
      </c>
      <c r="D8" s="87" t="s">
        <v>509</v>
      </c>
      <c r="E8" s="87" t="s">
        <v>510</v>
      </c>
      <c r="F8" s="87" t="s">
        <v>511</v>
      </c>
      <c r="G8" s="85" t="s">
        <v>512</v>
      </c>
      <c r="H8" s="85" t="s">
        <v>513</v>
      </c>
      <c r="I8" s="85" t="s">
        <v>514</v>
      </c>
      <c r="J8" s="85" t="s">
        <v>468</v>
      </c>
      <c r="K8" s="85" t="s">
        <v>515</v>
      </c>
      <c r="L8" s="85" t="s">
        <v>516</v>
      </c>
      <c r="M8" s="85" t="s">
        <v>517</v>
      </c>
      <c r="N8" s="85" t="s">
        <v>518</v>
      </c>
      <c r="O8" s="85" t="s">
        <v>519</v>
      </c>
      <c r="P8" s="9"/>
      <c r="Q8" s="9"/>
      <c r="R8" s="9"/>
      <c r="S8" s="9"/>
      <c r="T8" s="9"/>
      <c r="U8" s="9"/>
      <c r="V8" s="9"/>
      <c r="W8" s="9"/>
      <c r="X8" s="9"/>
      <c r="Y8" s="9"/>
    </row>
    <row r="9" spans="1:25" ht="13.5" customHeight="1" x14ac:dyDescent="0.3">
      <c r="A9" s="90"/>
      <c r="B9" s="84" t="s">
        <v>520</v>
      </c>
      <c r="C9" s="88" t="s">
        <v>521</v>
      </c>
      <c r="D9" s="88" t="s">
        <v>522</v>
      </c>
      <c r="E9" s="88">
        <v>24</v>
      </c>
      <c r="F9" s="124">
        <v>10252139251</v>
      </c>
      <c r="G9" s="88" t="s">
        <v>523</v>
      </c>
      <c r="H9" s="84" t="s">
        <v>524</v>
      </c>
      <c r="I9" s="88" t="s">
        <v>525</v>
      </c>
      <c r="J9" s="88" t="s">
        <v>526</v>
      </c>
      <c r="K9" s="123" t="s">
        <v>527</v>
      </c>
      <c r="L9" s="124">
        <v>10252139251</v>
      </c>
      <c r="M9" s="88"/>
      <c r="N9" s="88"/>
      <c r="O9" s="88"/>
    </row>
    <row r="10" spans="1:25" ht="13.5" customHeight="1" x14ac:dyDescent="0.3">
      <c r="A10" s="90"/>
      <c r="B10" s="84" t="s">
        <v>520</v>
      </c>
      <c r="C10" s="88" t="s">
        <v>528</v>
      </c>
      <c r="D10" s="88" t="s">
        <v>529</v>
      </c>
      <c r="E10" s="88">
        <v>24</v>
      </c>
      <c r="F10" s="124">
        <v>10252141254</v>
      </c>
      <c r="G10" s="88" t="s">
        <v>523</v>
      </c>
      <c r="H10" s="84" t="s">
        <v>524</v>
      </c>
      <c r="I10" s="88" t="s">
        <v>525</v>
      </c>
      <c r="J10" s="88" t="s">
        <v>526</v>
      </c>
      <c r="K10" s="123" t="s">
        <v>530</v>
      </c>
      <c r="L10" s="124">
        <v>10252141254</v>
      </c>
      <c r="M10" s="88"/>
      <c r="N10" s="88"/>
      <c r="O10" s="88"/>
    </row>
    <row r="11" spans="1:25" ht="13.5" customHeight="1" x14ac:dyDescent="0.3">
      <c r="A11" s="90"/>
      <c r="B11" s="84" t="s">
        <v>520</v>
      </c>
      <c r="C11" s="88" t="s">
        <v>531</v>
      </c>
      <c r="D11" s="88" t="s">
        <v>532</v>
      </c>
      <c r="E11" s="88">
        <v>24</v>
      </c>
      <c r="F11" s="124">
        <v>10252140251</v>
      </c>
      <c r="G11" s="88" t="s">
        <v>523</v>
      </c>
      <c r="H11" s="84" t="s">
        <v>524</v>
      </c>
      <c r="I11" s="88" t="s">
        <v>525</v>
      </c>
      <c r="J11" s="88" t="s">
        <v>526</v>
      </c>
      <c r="K11" s="123" t="s">
        <v>533</v>
      </c>
      <c r="L11" s="124">
        <v>10252140251</v>
      </c>
      <c r="M11" s="88"/>
      <c r="N11" s="88"/>
      <c r="O11" s="88"/>
    </row>
    <row r="12" spans="1:25" ht="13.5" customHeight="1" x14ac:dyDescent="0.3">
      <c r="A12" s="90"/>
      <c r="B12" s="84"/>
      <c r="C12" s="88"/>
      <c r="D12" s="88"/>
      <c r="E12" s="88"/>
      <c r="F12" s="124"/>
      <c r="G12" s="88"/>
      <c r="H12" s="84"/>
      <c r="I12" s="88"/>
      <c r="J12" s="88"/>
      <c r="K12" s="123"/>
      <c r="L12" s="124"/>
      <c r="M12" s="88"/>
      <c r="N12" s="88"/>
      <c r="O12" s="88"/>
    </row>
    <row r="13" spans="1:25" ht="70" customHeight="1" x14ac:dyDescent="0.3">
      <c r="B13" s="122" t="s">
        <v>534</v>
      </c>
      <c r="C13" s="122" t="s">
        <v>535</v>
      </c>
      <c r="D13" s="105" t="s">
        <v>536</v>
      </c>
      <c r="E13" s="105" t="s">
        <v>537</v>
      </c>
      <c r="F13" s="122" t="s">
        <v>538</v>
      </c>
      <c r="G13" s="105" t="s">
        <v>539</v>
      </c>
      <c r="H13" s="105" t="s">
        <v>539</v>
      </c>
      <c r="I13" s="105" t="s">
        <v>539</v>
      </c>
      <c r="J13" s="105" t="s">
        <v>539</v>
      </c>
      <c r="K13" s="105" t="s">
        <v>540</v>
      </c>
      <c r="L13" s="105" t="s">
        <v>541</v>
      </c>
      <c r="M13" s="105" t="s">
        <v>542</v>
      </c>
      <c r="N13" s="105" t="s">
        <v>542</v>
      </c>
      <c r="O13" s="105" t="s">
        <v>542</v>
      </c>
    </row>
    <row r="14" spans="1:25" ht="13.5" customHeight="1" x14ac:dyDescent="0.3">
      <c r="D14" s="72"/>
      <c r="E14" s="72"/>
    </row>
    <row r="15" spans="1:25" ht="13.5" customHeight="1" x14ac:dyDescent="0.3">
      <c r="A15" s="121" t="s">
        <v>543</v>
      </c>
      <c r="D15" s="72"/>
      <c r="E15" s="72"/>
    </row>
    <row r="16" spans="1:25" ht="13.5" customHeight="1" x14ac:dyDescent="0.3">
      <c r="A16" s="121" t="s">
        <v>544</v>
      </c>
      <c r="D16" s="72"/>
      <c r="E16" s="72"/>
    </row>
    <row r="17" spans="1:6" ht="13.5" customHeight="1" x14ac:dyDescent="0.3">
      <c r="D17" s="72"/>
      <c r="E17" s="72"/>
    </row>
    <row r="18" spans="1:6" ht="13.5" customHeight="1" x14ac:dyDescent="0.3">
      <c r="A18" s="181" t="s">
        <v>545</v>
      </c>
      <c r="B18" s="181"/>
      <c r="C18" s="181"/>
      <c r="D18" s="181"/>
      <c r="E18" s="181"/>
      <c r="F18" s="181"/>
    </row>
    <row r="19" spans="1:6" ht="42" customHeight="1" x14ac:dyDescent="0.3">
      <c r="A19" s="178" t="s">
        <v>546</v>
      </c>
      <c r="B19" s="178"/>
      <c r="C19" s="178"/>
      <c r="D19" s="178"/>
      <c r="E19" s="178"/>
      <c r="F19" s="178"/>
    </row>
    <row r="20" spans="1:6" ht="13.5" customHeight="1" x14ac:dyDescent="0.3">
      <c r="A20" s="178" t="s">
        <v>547</v>
      </c>
      <c r="B20" s="178"/>
      <c r="C20" s="178"/>
      <c r="D20" s="178"/>
      <c r="E20" s="178"/>
      <c r="F20" s="178"/>
    </row>
    <row r="21" spans="1:6" ht="48.65" customHeight="1" x14ac:dyDescent="0.3">
      <c r="A21" s="178" t="s">
        <v>548</v>
      </c>
      <c r="B21" s="178"/>
      <c r="C21" s="178"/>
      <c r="D21" s="178"/>
      <c r="E21" s="178"/>
      <c r="F21" s="178"/>
    </row>
    <row r="22" spans="1:6" ht="13.5" customHeight="1" x14ac:dyDescent="0.3">
      <c r="A22" s="178"/>
      <c r="B22" s="178"/>
      <c r="C22" s="178"/>
      <c r="D22" s="178"/>
      <c r="E22" s="178"/>
      <c r="F22" s="178"/>
    </row>
    <row r="23" spans="1:6" ht="13.5" customHeight="1" x14ac:dyDescent="0.3">
      <c r="A23" s="180" t="s">
        <v>549</v>
      </c>
      <c r="B23" s="180"/>
      <c r="C23" s="180"/>
      <c r="D23" s="180"/>
      <c r="E23" s="180"/>
      <c r="F23" s="180"/>
    </row>
    <row r="24" spans="1:6" ht="13.5" customHeight="1" x14ac:dyDescent="0.3">
      <c r="A24" s="178" t="s">
        <v>550</v>
      </c>
      <c r="B24" s="178"/>
      <c r="C24" s="178"/>
      <c r="D24" s="178"/>
      <c r="E24" s="178"/>
      <c r="F24" s="178"/>
    </row>
    <row r="25" spans="1:6" ht="28.5" customHeight="1" x14ac:dyDescent="0.3">
      <c r="A25" s="178" t="s">
        <v>551</v>
      </c>
      <c r="B25" s="178"/>
      <c r="C25" s="178"/>
      <c r="D25" s="178"/>
      <c r="E25" s="178"/>
      <c r="F25" s="178"/>
    </row>
    <row r="26" spans="1:6" ht="13.5" customHeight="1" x14ac:dyDescent="0.3">
      <c r="A26" s="178" t="s">
        <v>552</v>
      </c>
      <c r="B26" s="178"/>
      <c r="C26" s="178"/>
      <c r="D26" s="178"/>
      <c r="E26" s="178"/>
      <c r="F26" s="178"/>
    </row>
    <row r="27" spans="1:6" ht="13.5" customHeight="1" x14ac:dyDescent="0.3">
      <c r="A27" s="178" t="s">
        <v>553</v>
      </c>
      <c r="B27" s="178"/>
      <c r="C27" s="178"/>
      <c r="D27" s="178"/>
      <c r="E27" s="178"/>
      <c r="F27" s="178"/>
    </row>
    <row r="28" spans="1:6" ht="13.5" customHeight="1" x14ac:dyDescent="0.3">
      <c r="A28" s="178" t="s">
        <v>554</v>
      </c>
      <c r="B28" s="178"/>
      <c r="C28" s="178"/>
      <c r="D28" s="178"/>
      <c r="E28" s="178"/>
      <c r="F28" s="178"/>
    </row>
    <row r="29" spans="1:6" ht="13.5" customHeight="1" x14ac:dyDescent="0.3">
      <c r="A29" s="178"/>
      <c r="B29" s="178"/>
      <c r="C29" s="178"/>
      <c r="D29" s="178"/>
      <c r="E29" s="178"/>
      <c r="F29" s="178"/>
    </row>
    <row r="30" spans="1:6" ht="13.5" customHeight="1" x14ac:dyDescent="0.3">
      <c r="A30" s="178"/>
      <c r="B30" s="178"/>
      <c r="C30" s="178"/>
      <c r="D30" s="178"/>
      <c r="E30" s="178"/>
      <c r="F30" s="178"/>
    </row>
    <row r="31" spans="1:6" ht="13.5" hidden="1" customHeight="1" x14ac:dyDescent="0.3">
      <c r="A31" s="180" t="s">
        <v>555</v>
      </c>
      <c r="B31" s="180"/>
      <c r="C31" s="180"/>
      <c r="D31" s="180"/>
      <c r="E31" s="180"/>
      <c r="F31" s="180"/>
    </row>
    <row r="32" spans="1:6" ht="13.5" hidden="1" customHeight="1" x14ac:dyDescent="0.3">
      <c r="A32" s="178" t="s">
        <v>556</v>
      </c>
      <c r="B32" s="178"/>
      <c r="C32" s="178"/>
      <c r="D32" s="178"/>
      <c r="E32" s="178"/>
      <c r="F32" s="178"/>
    </row>
    <row r="33" spans="1:6" ht="41.25" hidden="1" customHeight="1" x14ac:dyDescent="0.3">
      <c r="A33" s="178" t="s">
        <v>557</v>
      </c>
      <c r="B33" s="178"/>
      <c r="C33" s="178"/>
      <c r="D33" s="178"/>
      <c r="E33" s="178"/>
      <c r="F33" s="178"/>
    </row>
    <row r="34" spans="1:6" ht="83.25" hidden="1" customHeight="1" x14ac:dyDescent="0.3">
      <c r="A34" s="178" t="s">
        <v>558</v>
      </c>
      <c r="B34" s="178"/>
      <c r="C34" s="178"/>
      <c r="D34" s="178"/>
      <c r="E34" s="178"/>
      <c r="F34" s="178"/>
    </row>
    <row r="35" spans="1:6" ht="38.25" hidden="1" customHeight="1" x14ac:dyDescent="0.3">
      <c r="A35" s="178" t="s">
        <v>559</v>
      </c>
      <c r="B35" s="178"/>
      <c r="C35" s="178"/>
      <c r="D35" s="178"/>
      <c r="E35" s="178"/>
      <c r="F35" s="178"/>
    </row>
    <row r="36" spans="1:6" ht="35.25" hidden="1" customHeight="1" x14ac:dyDescent="0.3">
      <c r="A36" s="178" t="s">
        <v>560</v>
      </c>
      <c r="B36" s="178"/>
      <c r="C36" s="178"/>
      <c r="D36" s="178"/>
      <c r="E36" s="178"/>
      <c r="F36" s="178"/>
    </row>
    <row r="37" spans="1:6" ht="29.25" hidden="1" customHeight="1" x14ac:dyDescent="0.3">
      <c r="A37" s="178" t="s">
        <v>561</v>
      </c>
      <c r="B37" s="178"/>
      <c r="C37" s="178"/>
      <c r="D37" s="178"/>
      <c r="E37" s="178"/>
      <c r="F37" s="178"/>
    </row>
    <row r="38" spans="1:6" ht="20.25" hidden="1" customHeight="1" x14ac:dyDescent="0.3">
      <c r="A38" s="178" t="s">
        <v>562</v>
      </c>
      <c r="B38" s="178"/>
      <c r="C38" s="178"/>
      <c r="D38" s="178"/>
      <c r="E38" s="178"/>
      <c r="F38" s="178"/>
    </row>
    <row r="39" spans="1:6" ht="20.25" hidden="1" customHeight="1" x14ac:dyDescent="0.3">
      <c r="A39" s="178" t="s">
        <v>563</v>
      </c>
      <c r="B39" s="178"/>
      <c r="C39" s="178"/>
      <c r="D39" s="178"/>
      <c r="E39" s="178"/>
      <c r="F39" s="178"/>
    </row>
    <row r="40" spans="1:6" ht="13.5" customHeight="1" x14ac:dyDescent="0.3">
      <c r="A40" s="178"/>
      <c r="B40" s="178"/>
      <c r="C40" s="178"/>
      <c r="D40" s="178"/>
      <c r="E40" s="178"/>
      <c r="F40" s="178"/>
    </row>
    <row r="41" spans="1:6" ht="13.5" customHeight="1" x14ac:dyDescent="0.3">
      <c r="A41" s="180" t="s">
        <v>564</v>
      </c>
      <c r="B41" s="180"/>
      <c r="C41" s="180"/>
      <c r="D41" s="180"/>
      <c r="E41" s="180"/>
      <c r="F41" s="180"/>
    </row>
    <row r="42" spans="1:6" ht="13.5" customHeight="1" x14ac:dyDescent="0.3">
      <c r="A42" s="178" t="s">
        <v>565</v>
      </c>
      <c r="B42" s="178"/>
      <c r="C42" s="178"/>
      <c r="D42" s="178"/>
      <c r="E42" s="178"/>
      <c r="F42" s="178"/>
    </row>
    <row r="43" spans="1:6" ht="13.5" customHeight="1" x14ac:dyDescent="0.3">
      <c r="A43" s="178" t="s">
        <v>566</v>
      </c>
      <c r="B43" s="178"/>
      <c r="C43" s="178"/>
      <c r="D43" s="178"/>
      <c r="E43" s="178"/>
      <c r="F43" s="178"/>
    </row>
    <row r="44" spans="1:6" ht="13.5" customHeight="1" x14ac:dyDescent="0.3">
      <c r="A44" s="178" t="s">
        <v>567</v>
      </c>
      <c r="B44" s="178"/>
      <c r="C44" s="178"/>
      <c r="D44" s="178"/>
      <c r="E44" s="178"/>
      <c r="F44" s="178"/>
    </row>
    <row r="45" spans="1:6" ht="13.5" customHeight="1" x14ac:dyDescent="0.3">
      <c r="A45" s="178" t="s">
        <v>568</v>
      </c>
      <c r="B45" s="178"/>
      <c r="C45" s="178"/>
      <c r="D45" s="178"/>
      <c r="E45" s="178"/>
      <c r="F45" s="178"/>
    </row>
    <row r="46" spans="1:6" ht="13.5" customHeight="1" x14ac:dyDescent="0.3">
      <c r="A46" s="178" t="s">
        <v>569</v>
      </c>
      <c r="B46" s="178"/>
      <c r="C46" s="178"/>
      <c r="D46" s="178"/>
      <c r="E46" s="178"/>
      <c r="F46" s="178"/>
    </row>
    <row r="47" spans="1:6" ht="13.5" customHeight="1" x14ac:dyDescent="0.3">
      <c r="A47" s="178"/>
      <c r="B47" s="178"/>
      <c r="C47" s="178"/>
      <c r="D47" s="178"/>
      <c r="E47" s="178"/>
      <c r="F47" s="178"/>
    </row>
    <row r="48" spans="1:6" ht="13.5" customHeight="1" x14ac:dyDescent="0.3">
      <c r="A48" s="179" t="s">
        <v>570</v>
      </c>
      <c r="B48" s="179"/>
      <c r="C48" s="179"/>
      <c r="D48" s="179"/>
      <c r="E48" s="179"/>
      <c r="F48" s="179"/>
    </row>
    <row r="49" spans="1:14" ht="97.9" customHeight="1" x14ac:dyDescent="0.3">
      <c r="A49" s="178" t="s">
        <v>571</v>
      </c>
      <c r="B49" s="178"/>
      <c r="C49" s="178"/>
      <c r="D49" s="178"/>
      <c r="E49" s="178"/>
      <c r="F49" s="178"/>
    </row>
    <row r="50" spans="1:14" ht="93" customHeight="1" x14ac:dyDescent="0.3">
      <c r="A50" s="178"/>
      <c r="B50" s="178"/>
      <c r="C50" s="178"/>
      <c r="D50" s="178"/>
      <c r="E50" s="178"/>
      <c r="F50" s="178"/>
    </row>
    <row r="51" spans="1:14" ht="13.5" customHeight="1" x14ac:dyDescent="0.3">
      <c r="A51" s="178"/>
      <c r="B51" s="178"/>
      <c r="C51" s="178"/>
      <c r="D51" s="178"/>
      <c r="E51" s="178"/>
      <c r="F51" s="178"/>
      <c r="J51" s="89"/>
    </row>
    <row r="52" spans="1:14" ht="13.5" customHeight="1" x14ac:dyDescent="0.3">
      <c r="D52" s="72"/>
      <c r="E52" s="72"/>
      <c r="G52" s="178"/>
      <c r="H52" s="178"/>
      <c r="I52" s="178"/>
      <c r="J52" s="178"/>
      <c r="K52" s="178"/>
      <c r="L52" s="178"/>
      <c r="M52" s="178"/>
      <c r="N52" s="178"/>
    </row>
    <row r="53" spans="1:14" ht="13.5" customHeight="1" x14ac:dyDescent="0.3">
      <c r="A53" s="179" t="s">
        <v>572</v>
      </c>
      <c r="B53" s="179"/>
      <c r="C53" s="179"/>
      <c r="D53" s="179"/>
      <c r="E53" s="179"/>
      <c r="F53" s="179"/>
    </row>
    <row r="54" spans="1:14" ht="83.25" customHeight="1" x14ac:dyDescent="0.3">
      <c r="A54" s="178" t="s">
        <v>573</v>
      </c>
      <c r="B54" s="178"/>
      <c r="C54" s="178"/>
      <c r="D54" s="178"/>
      <c r="E54" s="178"/>
      <c r="F54" s="178"/>
    </row>
    <row r="55" spans="1:14" ht="95.5" customHeight="1" x14ac:dyDescent="0.3">
      <c r="A55" s="178"/>
      <c r="B55" s="178"/>
      <c r="C55" s="178"/>
      <c r="D55" s="178"/>
      <c r="E55" s="178"/>
      <c r="F55" s="178"/>
    </row>
    <row r="56" spans="1:14" ht="47.25" customHeight="1" x14ac:dyDescent="0.3">
      <c r="A56" s="178" t="s">
        <v>574</v>
      </c>
      <c r="B56" s="178"/>
      <c r="C56" s="178"/>
      <c r="D56" s="178"/>
      <c r="E56" s="178"/>
      <c r="F56" s="178"/>
    </row>
    <row r="57" spans="1:14" ht="13.5" customHeight="1" x14ac:dyDescent="0.3">
      <c r="A57" s="178"/>
      <c r="B57" s="178"/>
      <c r="C57" s="178"/>
      <c r="D57" s="178"/>
      <c r="E57" s="178"/>
      <c r="F57" s="178"/>
    </row>
    <row r="58" spans="1:14" ht="13.5" customHeight="1" x14ac:dyDescent="0.3">
      <c r="A58" s="179" t="s">
        <v>575</v>
      </c>
      <c r="B58" s="179"/>
      <c r="C58" s="179"/>
      <c r="D58" s="179"/>
      <c r="E58" s="179"/>
      <c r="F58" s="179"/>
    </row>
    <row r="59" spans="1:14" ht="48" customHeight="1" x14ac:dyDescent="0.3">
      <c r="A59" s="178" t="s">
        <v>576</v>
      </c>
      <c r="B59" s="178"/>
      <c r="C59" s="178"/>
      <c r="D59" s="178"/>
      <c r="E59" s="178"/>
      <c r="F59" s="178"/>
    </row>
    <row r="60" spans="1:14" ht="80.5" customHeight="1" x14ac:dyDescent="0.3">
      <c r="A60" s="178"/>
      <c r="B60" s="178"/>
      <c r="C60" s="178"/>
      <c r="D60" s="178"/>
      <c r="E60" s="178"/>
      <c r="F60" s="178"/>
    </row>
    <row r="61" spans="1:14" ht="13.5" customHeight="1" x14ac:dyDescent="0.3">
      <c r="A61" s="178"/>
      <c r="B61" s="178"/>
      <c r="C61" s="178"/>
      <c r="D61" s="178"/>
      <c r="E61" s="178"/>
      <c r="F61" s="178"/>
    </row>
    <row r="62" spans="1:14" ht="70.5" customHeight="1" x14ac:dyDescent="0.3">
      <c r="A62" s="178" t="s">
        <v>577</v>
      </c>
      <c r="B62" s="178"/>
      <c r="C62" s="178"/>
      <c r="D62" s="178"/>
      <c r="E62" s="178"/>
      <c r="F62" s="178"/>
    </row>
    <row r="63" spans="1:14" ht="13.5" customHeight="1" x14ac:dyDescent="0.3">
      <c r="A63" s="178"/>
      <c r="B63" s="178"/>
      <c r="C63" s="178"/>
      <c r="D63" s="178"/>
      <c r="E63" s="178"/>
      <c r="F63" s="178"/>
    </row>
    <row r="64" spans="1:14" ht="13.5" customHeight="1" x14ac:dyDescent="0.3">
      <c r="A64" s="179" t="s">
        <v>578</v>
      </c>
      <c r="B64" s="179"/>
      <c r="C64" s="179"/>
      <c r="D64" s="179"/>
      <c r="E64" s="179"/>
      <c r="F64" s="179"/>
    </row>
    <row r="65" spans="1:6" ht="83.5" customHeight="1" x14ac:dyDescent="0.3">
      <c r="A65" s="178" t="s">
        <v>579</v>
      </c>
      <c r="B65" s="178"/>
      <c r="C65" s="178"/>
      <c r="D65" s="178"/>
      <c r="E65" s="178"/>
      <c r="F65" s="178"/>
    </row>
    <row r="66" spans="1:6" ht="91.5" customHeight="1" x14ac:dyDescent="0.3">
      <c r="A66" s="178"/>
      <c r="B66" s="178"/>
      <c r="C66" s="178"/>
      <c r="D66" s="178"/>
      <c r="E66" s="178"/>
      <c r="F66" s="178"/>
    </row>
    <row r="67" spans="1:6" ht="13.5" customHeight="1" x14ac:dyDescent="0.3">
      <c r="A67" s="178"/>
      <c r="B67" s="178"/>
      <c r="C67" s="178"/>
      <c r="D67" s="178"/>
      <c r="E67" s="178"/>
      <c r="F67" s="178"/>
    </row>
    <row r="68" spans="1:6" ht="13.5" customHeight="1" x14ac:dyDescent="0.3">
      <c r="D68" s="72"/>
      <c r="E68" s="72"/>
    </row>
    <row r="69" spans="1:6" ht="13.5" customHeight="1" x14ac:dyDescent="0.3">
      <c r="D69" s="72"/>
      <c r="E69" s="72"/>
    </row>
    <row r="70" spans="1:6" ht="13.5" customHeight="1" x14ac:dyDescent="0.3">
      <c r="D70" s="72"/>
      <c r="E70" s="72"/>
    </row>
    <row r="71" spans="1:6" ht="13.5" customHeight="1" x14ac:dyDescent="0.3">
      <c r="D71" s="72"/>
      <c r="E71" s="72"/>
    </row>
    <row r="72" spans="1:6" ht="13.5" customHeight="1" x14ac:dyDescent="0.3">
      <c r="D72" s="72"/>
      <c r="E72" s="72"/>
    </row>
    <row r="73" spans="1:6" ht="13.5" customHeight="1" x14ac:dyDescent="0.3">
      <c r="D73" s="72"/>
      <c r="E73" s="72"/>
    </row>
    <row r="74" spans="1:6" ht="13.5" customHeight="1" x14ac:dyDescent="0.3">
      <c r="D74" s="72"/>
      <c r="E74" s="72"/>
    </row>
    <row r="75" spans="1:6" ht="13.5" customHeight="1" x14ac:dyDescent="0.3">
      <c r="D75" s="72"/>
      <c r="E75" s="72"/>
    </row>
    <row r="76" spans="1:6" ht="13.5" customHeight="1" x14ac:dyDescent="0.3">
      <c r="D76" s="72"/>
      <c r="E76" s="72"/>
    </row>
    <row r="77" spans="1:6" ht="13.5" customHeight="1" x14ac:dyDescent="0.3">
      <c r="D77" s="72"/>
      <c r="E77" s="72"/>
    </row>
    <row r="78" spans="1:6" ht="13.5" customHeight="1" x14ac:dyDescent="0.3">
      <c r="D78" s="72"/>
      <c r="E78" s="72"/>
    </row>
    <row r="79" spans="1:6" ht="13.5" customHeight="1" x14ac:dyDescent="0.3">
      <c r="D79" s="72"/>
      <c r="E79" s="72"/>
    </row>
    <row r="80" spans="1:6" ht="13.5" customHeight="1" x14ac:dyDescent="0.3">
      <c r="D80" s="72"/>
      <c r="E80" s="72"/>
    </row>
    <row r="81" spans="4:5" ht="13.5" customHeight="1" x14ac:dyDescent="0.3">
      <c r="D81" s="72"/>
      <c r="E81" s="72"/>
    </row>
    <row r="82" spans="4:5" ht="13.5" customHeight="1" x14ac:dyDescent="0.3">
      <c r="D82" s="72"/>
      <c r="E82" s="72"/>
    </row>
    <row r="83" spans="4:5" ht="13.5" customHeight="1" x14ac:dyDescent="0.3">
      <c r="D83" s="72"/>
      <c r="E83" s="72"/>
    </row>
    <row r="84" spans="4:5" ht="13.5" customHeight="1" x14ac:dyDescent="0.3">
      <c r="D84" s="72"/>
      <c r="E84" s="72"/>
    </row>
    <row r="85" spans="4:5" ht="13.5" customHeight="1" x14ac:dyDescent="0.3">
      <c r="D85" s="72"/>
      <c r="E85" s="72"/>
    </row>
    <row r="86" spans="4:5" ht="13.5" customHeight="1" x14ac:dyDescent="0.3">
      <c r="D86" s="72"/>
      <c r="E86" s="72"/>
    </row>
    <row r="87" spans="4:5" ht="13.5" customHeight="1" x14ac:dyDescent="0.3">
      <c r="D87" s="72"/>
      <c r="E87" s="72"/>
    </row>
    <row r="88" spans="4:5" ht="13.5" customHeight="1" x14ac:dyDescent="0.3">
      <c r="D88" s="72"/>
      <c r="E88" s="72"/>
    </row>
    <row r="89" spans="4:5" ht="13.5" customHeight="1" x14ac:dyDescent="0.3">
      <c r="D89" s="72"/>
      <c r="E89" s="72"/>
    </row>
    <row r="90" spans="4:5" ht="13.5" customHeight="1" x14ac:dyDescent="0.3">
      <c r="D90" s="72"/>
      <c r="E90" s="72"/>
    </row>
    <row r="91" spans="4:5" ht="13.5" customHeight="1" x14ac:dyDescent="0.3">
      <c r="D91" s="72"/>
      <c r="E91" s="72"/>
    </row>
    <row r="92" spans="4:5" ht="13.5" customHeight="1" x14ac:dyDescent="0.3">
      <c r="D92" s="72"/>
      <c r="E92" s="72"/>
    </row>
    <row r="93" spans="4:5" ht="13.5" customHeight="1" x14ac:dyDescent="0.3">
      <c r="D93" s="72"/>
      <c r="E93" s="72"/>
    </row>
    <row r="94" spans="4:5" ht="13.5" customHeight="1" x14ac:dyDescent="0.3">
      <c r="D94" s="72"/>
      <c r="E94" s="72"/>
    </row>
    <row r="95" spans="4:5" ht="13.5" customHeight="1" x14ac:dyDescent="0.3">
      <c r="D95" s="72"/>
      <c r="E95" s="72"/>
    </row>
    <row r="96" spans="4:5" ht="13.5" customHeight="1" x14ac:dyDescent="0.3">
      <c r="D96" s="72"/>
      <c r="E96" s="72"/>
    </row>
    <row r="97" spans="4:5" ht="13.5" customHeight="1" x14ac:dyDescent="0.3">
      <c r="D97" s="72"/>
      <c r="E97" s="72"/>
    </row>
    <row r="98" spans="4:5" ht="13.5" customHeight="1" x14ac:dyDescent="0.3">
      <c r="D98" s="72"/>
      <c r="E98" s="72"/>
    </row>
    <row r="99" spans="4:5" ht="13.5" customHeight="1" x14ac:dyDescent="0.3">
      <c r="D99" s="72"/>
      <c r="E99" s="72"/>
    </row>
    <row r="100" spans="4:5" ht="13.5" customHeight="1" x14ac:dyDescent="0.3">
      <c r="D100" s="72"/>
      <c r="E100" s="72"/>
    </row>
    <row r="101" spans="4:5" ht="13.5" customHeight="1" x14ac:dyDescent="0.3">
      <c r="D101" s="72"/>
      <c r="E101" s="72"/>
    </row>
    <row r="102" spans="4:5" ht="13.5" customHeight="1" x14ac:dyDescent="0.3">
      <c r="D102" s="72"/>
      <c r="E102" s="72"/>
    </row>
    <row r="103" spans="4:5" ht="13.5" customHeight="1" x14ac:dyDescent="0.3">
      <c r="D103" s="72"/>
      <c r="E103" s="72"/>
    </row>
    <row r="104" spans="4:5" ht="13.5" customHeight="1" x14ac:dyDescent="0.3">
      <c r="D104" s="72"/>
      <c r="E104" s="72"/>
    </row>
    <row r="105" spans="4:5" ht="13.5" customHeight="1" x14ac:dyDescent="0.3">
      <c r="D105" s="72"/>
      <c r="E105" s="72"/>
    </row>
    <row r="106" spans="4:5" ht="13.5" customHeight="1" x14ac:dyDescent="0.3">
      <c r="D106" s="72"/>
      <c r="E106" s="72"/>
    </row>
    <row r="107" spans="4:5" ht="13.5" customHeight="1" x14ac:dyDescent="0.3">
      <c r="D107" s="72"/>
      <c r="E107" s="72"/>
    </row>
    <row r="108" spans="4:5" ht="13.5" customHeight="1" x14ac:dyDescent="0.3">
      <c r="D108" s="72"/>
      <c r="E108" s="72"/>
    </row>
    <row r="109" spans="4:5" ht="13.5" customHeight="1" x14ac:dyDescent="0.3">
      <c r="D109" s="72"/>
      <c r="E109" s="72"/>
    </row>
    <row r="110" spans="4:5" ht="13.5" customHeight="1" x14ac:dyDescent="0.3">
      <c r="D110" s="72"/>
      <c r="E110" s="72"/>
    </row>
    <row r="111" spans="4:5" ht="13.5" customHeight="1" x14ac:dyDescent="0.3">
      <c r="D111" s="72"/>
      <c r="E111" s="72"/>
    </row>
    <row r="112" spans="4:5" ht="13.5" customHeight="1" x14ac:dyDescent="0.3">
      <c r="D112" s="72"/>
      <c r="E112" s="72"/>
    </row>
    <row r="113" spans="4:5" ht="13.5" customHeight="1" x14ac:dyDescent="0.3">
      <c r="D113" s="72"/>
      <c r="E113" s="72"/>
    </row>
    <row r="114" spans="4:5" ht="13.5" customHeight="1" x14ac:dyDescent="0.3">
      <c r="D114" s="72"/>
      <c r="E114" s="72"/>
    </row>
    <row r="115" spans="4:5" ht="13.5" customHeight="1" x14ac:dyDescent="0.3">
      <c r="D115" s="72"/>
      <c r="E115" s="72"/>
    </row>
    <row r="116" spans="4:5" ht="13.5" customHeight="1" x14ac:dyDescent="0.3">
      <c r="D116" s="72"/>
      <c r="E116" s="72"/>
    </row>
    <row r="117" spans="4:5" ht="13.5" customHeight="1" x14ac:dyDescent="0.3">
      <c r="D117" s="72"/>
      <c r="E117" s="72"/>
    </row>
    <row r="118" spans="4:5" ht="13.5" customHeight="1" x14ac:dyDescent="0.3">
      <c r="D118" s="72"/>
      <c r="E118" s="72"/>
    </row>
    <row r="119" spans="4:5" ht="13.5" customHeight="1" x14ac:dyDescent="0.3">
      <c r="D119" s="72"/>
      <c r="E119" s="72"/>
    </row>
    <row r="120" spans="4:5" ht="13.5" customHeight="1" x14ac:dyDescent="0.3">
      <c r="D120" s="72"/>
      <c r="E120" s="72"/>
    </row>
    <row r="121" spans="4:5" ht="13.5" customHeight="1" x14ac:dyDescent="0.3">
      <c r="D121" s="72"/>
      <c r="E121" s="72"/>
    </row>
    <row r="122" spans="4:5" ht="13.5" customHeight="1" x14ac:dyDescent="0.3">
      <c r="D122" s="72"/>
      <c r="E122" s="72"/>
    </row>
    <row r="123" spans="4:5" ht="13.5" customHeight="1" x14ac:dyDescent="0.3">
      <c r="D123" s="72"/>
      <c r="E123" s="72"/>
    </row>
    <row r="124" spans="4:5" ht="13.5" customHeight="1" x14ac:dyDescent="0.3">
      <c r="D124" s="72"/>
      <c r="E124" s="72"/>
    </row>
    <row r="125" spans="4:5" ht="13.5" customHeight="1" x14ac:dyDescent="0.3">
      <c r="D125" s="72"/>
      <c r="E125" s="72"/>
    </row>
    <row r="126" spans="4:5" ht="13.5" customHeight="1" x14ac:dyDescent="0.3">
      <c r="D126" s="72"/>
      <c r="E126" s="72"/>
    </row>
    <row r="127" spans="4:5" ht="13.5" customHeight="1" x14ac:dyDescent="0.3">
      <c r="D127" s="72"/>
      <c r="E127" s="72"/>
    </row>
    <row r="128" spans="4:5" ht="13.5" customHeight="1" x14ac:dyDescent="0.3">
      <c r="D128" s="72"/>
      <c r="E128" s="72"/>
    </row>
    <row r="129" spans="4:5" ht="13.5" customHeight="1" x14ac:dyDescent="0.3">
      <c r="D129" s="72"/>
      <c r="E129" s="72"/>
    </row>
    <row r="130" spans="4:5" ht="13.5" customHeight="1" x14ac:dyDescent="0.3">
      <c r="D130" s="72"/>
      <c r="E130" s="72"/>
    </row>
    <row r="131" spans="4:5" ht="13.5" customHeight="1" x14ac:dyDescent="0.3">
      <c r="D131" s="72"/>
      <c r="E131" s="72"/>
    </row>
    <row r="132" spans="4:5" ht="13.5" customHeight="1" x14ac:dyDescent="0.3">
      <c r="D132" s="72"/>
      <c r="E132" s="72"/>
    </row>
    <row r="133" spans="4:5" ht="13.5" customHeight="1" x14ac:dyDescent="0.3">
      <c r="D133" s="72"/>
      <c r="E133" s="72"/>
    </row>
    <row r="134" spans="4:5" ht="13.5" customHeight="1" x14ac:dyDescent="0.3">
      <c r="D134" s="72"/>
      <c r="E134" s="72"/>
    </row>
    <row r="135" spans="4:5" ht="13.5" customHeight="1" x14ac:dyDescent="0.3">
      <c r="D135" s="72"/>
      <c r="E135" s="72"/>
    </row>
    <row r="136" spans="4:5" ht="13.5" customHeight="1" x14ac:dyDescent="0.3">
      <c r="D136" s="72"/>
      <c r="E136" s="72"/>
    </row>
    <row r="137" spans="4:5" ht="13.5" customHeight="1" x14ac:dyDescent="0.3">
      <c r="D137" s="72"/>
      <c r="E137" s="72"/>
    </row>
    <row r="138" spans="4:5" ht="13.5" customHeight="1" x14ac:dyDescent="0.3">
      <c r="D138" s="72"/>
      <c r="E138" s="72"/>
    </row>
    <row r="139" spans="4:5" ht="13.5" customHeight="1" x14ac:dyDescent="0.3">
      <c r="D139" s="72"/>
      <c r="E139" s="72"/>
    </row>
    <row r="140" spans="4:5" ht="13.5" customHeight="1" x14ac:dyDescent="0.3">
      <c r="D140" s="72"/>
      <c r="E140" s="72"/>
    </row>
    <row r="141" spans="4:5" ht="13.5" customHeight="1" x14ac:dyDescent="0.3">
      <c r="D141" s="72"/>
      <c r="E141" s="72"/>
    </row>
    <row r="142" spans="4:5" ht="13.5" customHeight="1" x14ac:dyDescent="0.3">
      <c r="D142" s="72"/>
      <c r="E142" s="72"/>
    </row>
    <row r="143" spans="4:5" ht="13.5" customHeight="1" x14ac:dyDescent="0.3">
      <c r="D143" s="72"/>
      <c r="E143" s="72"/>
    </row>
    <row r="144" spans="4:5" ht="13.5" customHeight="1" x14ac:dyDescent="0.3">
      <c r="D144" s="72"/>
      <c r="E144" s="72"/>
    </row>
    <row r="145" spans="4:5" ht="13.5" customHeight="1" x14ac:dyDescent="0.3">
      <c r="D145" s="72"/>
      <c r="E145" s="72"/>
    </row>
    <row r="146" spans="4:5" ht="13.5" customHeight="1" x14ac:dyDescent="0.3">
      <c r="D146" s="72"/>
      <c r="E146" s="72"/>
    </row>
    <row r="147" spans="4:5" ht="13.5" customHeight="1" x14ac:dyDescent="0.3">
      <c r="D147" s="72"/>
      <c r="E147" s="72"/>
    </row>
    <row r="148" spans="4:5" ht="13.5" customHeight="1" x14ac:dyDescent="0.3">
      <c r="D148" s="72"/>
      <c r="E148" s="72"/>
    </row>
    <row r="149" spans="4:5" ht="13.5" customHeight="1" x14ac:dyDescent="0.3">
      <c r="D149" s="72"/>
      <c r="E149" s="72"/>
    </row>
    <row r="150" spans="4:5" ht="13.5" customHeight="1" x14ac:dyDescent="0.3">
      <c r="D150" s="72"/>
      <c r="E150" s="72"/>
    </row>
    <row r="151" spans="4:5" ht="13.5" customHeight="1" x14ac:dyDescent="0.3">
      <c r="D151" s="72"/>
      <c r="E151" s="72"/>
    </row>
    <row r="152" spans="4:5" ht="13.5" customHeight="1" x14ac:dyDescent="0.3">
      <c r="D152" s="72"/>
      <c r="E152" s="72"/>
    </row>
    <row r="153" spans="4:5" ht="13.5" customHeight="1" x14ac:dyDescent="0.3">
      <c r="D153" s="72"/>
      <c r="E153" s="72"/>
    </row>
    <row r="154" spans="4:5" ht="13.5" customHeight="1" x14ac:dyDescent="0.3">
      <c r="D154" s="72"/>
      <c r="E154" s="72"/>
    </row>
    <row r="155" spans="4:5" ht="13.5" customHeight="1" x14ac:dyDescent="0.3">
      <c r="D155" s="72"/>
      <c r="E155" s="72"/>
    </row>
    <row r="156" spans="4:5" ht="13.5" customHeight="1" x14ac:dyDescent="0.3">
      <c r="D156" s="72"/>
      <c r="E156" s="72"/>
    </row>
    <row r="157" spans="4:5" ht="13.5" customHeight="1" x14ac:dyDescent="0.3">
      <c r="D157" s="72"/>
      <c r="E157" s="72"/>
    </row>
    <row r="158" spans="4:5" ht="13.5" customHeight="1" x14ac:dyDescent="0.3">
      <c r="D158" s="72"/>
      <c r="E158" s="72"/>
    </row>
    <row r="159" spans="4:5" ht="13.5" customHeight="1" x14ac:dyDescent="0.3">
      <c r="D159" s="72"/>
      <c r="E159" s="72"/>
    </row>
    <row r="160" spans="4:5" ht="13.5" customHeight="1" x14ac:dyDescent="0.3">
      <c r="D160" s="72"/>
      <c r="E160" s="72"/>
    </row>
    <row r="161" spans="4:5" ht="13.5" customHeight="1" x14ac:dyDescent="0.3">
      <c r="D161" s="72"/>
      <c r="E161" s="72"/>
    </row>
    <row r="162" spans="4:5" ht="13.5" customHeight="1" x14ac:dyDescent="0.3">
      <c r="D162" s="72"/>
      <c r="E162" s="72"/>
    </row>
    <row r="163" spans="4:5" ht="13.5" customHeight="1" x14ac:dyDescent="0.3">
      <c r="D163" s="72"/>
      <c r="E163" s="72"/>
    </row>
    <row r="164" spans="4:5" ht="13.5" customHeight="1" x14ac:dyDescent="0.3">
      <c r="D164" s="72"/>
      <c r="E164" s="72"/>
    </row>
    <row r="165" spans="4:5" ht="13.5" customHeight="1" x14ac:dyDescent="0.3">
      <c r="D165" s="72"/>
      <c r="E165" s="72"/>
    </row>
    <row r="166" spans="4:5" ht="13.5" customHeight="1" x14ac:dyDescent="0.3">
      <c r="D166" s="72"/>
      <c r="E166" s="72"/>
    </row>
    <row r="167" spans="4:5" ht="13.5" customHeight="1" x14ac:dyDescent="0.3">
      <c r="D167" s="72"/>
      <c r="E167" s="72"/>
    </row>
    <row r="168" spans="4:5" ht="13.5" customHeight="1" x14ac:dyDescent="0.3">
      <c r="D168" s="72"/>
      <c r="E168" s="72"/>
    </row>
    <row r="169" spans="4:5" ht="13.5" customHeight="1" x14ac:dyDescent="0.3">
      <c r="D169" s="72"/>
      <c r="E169" s="72"/>
    </row>
    <row r="170" spans="4:5" ht="13.5" customHeight="1" x14ac:dyDescent="0.3">
      <c r="D170" s="72"/>
      <c r="E170" s="72"/>
    </row>
    <row r="171" spans="4:5" ht="13.5" customHeight="1" x14ac:dyDescent="0.3">
      <c r="D171" s="72"/>
      <c r="E171" s="72"/>
    </row>
    <row r="172" spans="4:5" ht="13.5" customHeight="1" x14ac:dyDescent="0.3">
      <c r="D172" s="72"/>
      <c r="E172" s="72"/>
    </row>
    <row r="173" spans="4:5" ht="13.5" customHeight="1" x14ac:dyDescent="0.3">
      <c r="D173" s="72"/>
      <c r="E173" s="72"/>
    </row>
    <row r="174" spans="4:5" ht="13.5" customHeight="1" x14ac:dyDescent="0.3">
      <c r="D174" s="72"/>
      <c r="E174" s="72"/>
    </row>
    <row r="175" spans="4:5" ht="13.5" customHeight="1" x14ac:dyDescent="0.3">
      <c r="D175" s="72"/>
      <c r="E175" s="72"/>
    </row>
    <row r="176" spans="4:5" ht="13.5" customHeight="1" x14ac:dyDescent="0.3">
      <c r="D176" s="72"/>
      <c r="E176" s="72"/>
    </row>
    <row r="177" spans="4:5" ht="13.5" customHeight="1" x14ac:dyDescent="0.3">
      <c r="D177" s="72"/>
      <c r="E177" s="72"/>
    </row>
    <row r="178" spans="4:5" ht="13.5" customHeight="1" x14ac:dyDescent="0.3">
      <c r="D178" s="72"/>
      <c r="E178" s="72"/>
    </row>
    <row r="179" spans="4:5" ht="13.5" customHeight="1" x14ac:dyDescent="0.3">
      <c r="D179" s="72"/>
      <c r="E179" s="72"/>
    </row>
    <row r="180" spans="4:5" ht="13.5" customHeight="1" x14ac:dyDescent="0.3">
      <c r="D180" s="72"/>
      <c r="E180" s="72"/>
    </row>
    <row r="181" spans="4:5" ht="13.5" customHeight="1" x14ac:dyDescent="0.3">
      <c r="D181" s="72"/>
      <c r="E181" s="72"/>
    </row>
    <row r="182" spans="4:5" ht="13.5" customHeight="1" x14ac:dyDescent="0.3">
      <c r="D182" s="72"/>
      <c r="E182" s="72"/>
    </row>
    <row r="183" spans="4:5" ht="13.5" customHeight="1" x14ac:dyDescent="0.3">
      <c r="D183" s="72"/>
      <c r="E183" s="72"/>
    </row>
    <row r="184" spans="4:5" ht="13.5" customHeight="1" x14ac:dyDescent="0.3">
      <c r="D184" s="72"/>
      <c r="E184" s="72"/>
    </row>
    <row r="185" spans="4:5" ht="13.5" customHeight="1" x14ac:dyDescent="0.3">
      <c r="D185" s="72"/>
      <c r="E185" s="72"/>
    </row>
    <row r="186" spans="4:5" ht="13.5" customHeight="1" x14ac:dyDescent="0.3">
      <c r="D186" s="72"/>
      <c r="E186" s="72"/>
    </row>
    <row r="187" spans="4:5" ht="13.5" customHeight="1" x14ac:dyDescent="0.3">
      <c r="D187" s="72"/>
      <c r="E187" s="72"/>
    </row>
    <row r="188" spans="4:5" ht="13.5" customHeight="1" x14ac:dyDescent="0.3">
      <c r="D188" s="72"/>
      <c r="E188" s="72"/>
    </row>
    <row r="189" spans="4:5" ht="13.5" customHeight="1" x14ac:dyDescent="0.3">
      <c r="D189" s="72"/>
      <c r="E189" s="72"/>
    </row>
    <row r="190" spans="4:5" ht="13.5" customHeight="1" x14ac:dyDescent="0.3">
      <c r="D190" s="72"/>
      <c r="E190" s="72"/>
    </row>
    <row r="191" spans="4:5" ht="13.5" customHeight="1" x14ac:dyDescent="0.3">
      <c r="D191" s="72"/>
      <c r="E191" s="72"/>
    </row>
    <row r="192" spans="4:5" ht="13.5" customHeight="1" x14ac:dyDescent="0.3">
      <c r="D192" s="72"/>
      <c r="E192" s="72"/>
    </row>
    <row r="193" spans="4:5" ht="13.5" customHeight="1" x14ac:dyDescent="0.3">
      <c r="D193" s="72"/>
      <c r="E193" s="72"/>
    </row>
    <row r="194" spans="4:5" ht="13.5" customHeight="1" x14ac:dyDescent="0.3">
      <c r="D194" s="72"/>
      <c r="E194" s="72"/>
    </row>
    <row r="195" spans="4:5" ht="13.5" customHeight="1" x14ac:dyDescent="0.3">
      <c r="D195" s="72"/>
      <c r="E195" s="72"/>
    </row>
    <row r="196" spans="4:5" ht="13.5" customHeight="1" x14ac:dyDescent="0.3">
      <c r="D196" s="72"/>
      <c r="E196" s="72"/>
    </row>
    <row r="197" spans="4:5" ht="13.5" customHeight="1" x14ac:dyDescent="0.3">
      <c r="D197" s="72"/>
      <c r="E197" s="72"/>
    </row>
    <row r="198" spans="4:5" ht="13.5" customHeight="1" x14ac:dyDescent="0.3">
      <c r="D198" s="72"/>
      <c r="E198" s="72"/>
    </row>
    <row r="199" spans="4:5" ht="13.5" customHeight="1" x14ac:dyDescent="0.3">
      <c r="D199" s="72"/>
      <c r="E199" s="72"/>
    </row>
    <row r="200" spans="4:5" ht="13.5" customHeight="1" x14ac:dyDescent="0.3">
      <c r="D200" s="72"/>
      <c r="E200" s="72"/>
    </row>
    <row r="201" spans="4:5" ht="13.5" customHeight="1" x14ac:dyDescent="0.3">
      <c r="D201" s="72"/>
      <c r="E201" s="72"/>
    </row>
    <row r="202" spans="4:5" ht="13.5" customHeight="1" x14ac:dyDescent="0.3">
      <c r="D202" s="72"/>
      <c r="E202" s="72"/>
    </row>
    <row r="203" spans="4:5" ht="13.5" customHeight="1" x14ac:dyDescent="0.3">
      <c r="D203" s="72"/>
      <c r="E203" s="72"/>
    </row>
    <row r="204" spans="4:5" ht="13.5" customHeight="1" x14ac:dyDescent="0.3">
      <c r="D204" s="72"/>
      <c r="E204" s="72"/>
    </row>
    <row r="205" spans="4:5" ht="13.5" customHeight="1" x14ac:dyDescent="0.3">
      <c r="D205" s="72"/>
      <c r="E205" s="72"/>
    </row>
    <row r="206" spans="4:5" ht="13.5" customHeight="1" x14ac:dyDescent="0.3">
      <c r="D206" s="72"/>
      <c r="E206" s="72"/>
    </row>
    <row r="207" spans="4:5" ht="13.5" customHeight="1" x14ac:dyDescent="0.3">
      <c r="D207" s="72"/>
      <c r="E207" s="72"/>
    </row>
    <row r="208" spans="4:5" ht="13.5" customHeight="1" x14ac:dyDescent="0.3">
      <c r="D208" s="72"/>
      <c r="E208" s="72"/>
    </row>
    <row r="209" spans="4:5" ht="13.5" customHeight="1" x14ac:dyDescent="0.3">
      <c r="D209" s="72"/>
      <c r="E209" s="72"/>
    </row>
    <row r="210" spans="4:5" ht="13.5" customHeight="1" x14ac:dyDescent="0.3">
      <c r="D210" s="72"/>
      <c r="E210" s="72"/>
    </row>
    <row r="211" spans="4:5" ht="13.5" customHeight="1" x14ac:dyDescent="0.3">
      <c r="D211" s="72"/>
      <c r="E211" s="72"/>
    </row>
    <row r="212" spans="4:5" ht="13.5" customHeight="1" x14ac:dyDescent="0.3">
      <c r="D212" s="72"/>
      <c r="E212" s="72"/>
    </row>
    <row r="213" spans="4:5" ht="13.5" customHeight="1" x14ac:dyDescent="0.3">
      <c r="D213" s="72"/>
      <c r="E213" s="72"/>
    </row>
    <row r="214" spans="4:5" ht="13.5" customHeight="1" x14ac:dyDescent="0.3">
      <c r="D214" s="72"/>
      <c r="E214" s="72"/>
    </row>
    <row r="215" spans="4:5" ht="13.5" customHeight="1" x14ac:dyDescent="0.3">
      <c r="D215" s="72"/>
      <c r="E215" s="72"/>
    </row>
    <row r="216" spans="4:5" ht="13.5" customHeight="1" x14ac:dyDescent="0.3">
      <c r="D216" s="72"/>
      <c r="E216" s="72"/>
    </row>
    <row r="217" spans="4:5" ht="13.5" customHeight="1" x14ac:dyDescent="0.3">
      <c r="D217" s="72"/>
      <c r="E217" s="72"/>
    </row>
    <row r="218" spans="4:5" ht="13.5" customHeight="1" x14ac:dyDescent="0.3">
      <c r="D218" s="72"/>
      <c r="E218" s="72"/>
    </row>
    <row r="219" spans="4:5" ht="13.5" customHeight="1" x14ac:dyDescent="0.3">
      <c r="D219" s="72"/>
      <c r="E219" s="72"/>
    </row>
    <row r="220" spans="4:5" ht="13.5" customHeight="1" x14ac:dyDescent="0.3">
      <c r="D220" s="72"/>
      <c r="E220" s="72"/>
    </row>
    <row r="221" spans="4:5" ht="13.5" customHeight="1" x14ac:dyDescent="0.3">
      <c r="D221" s="72"/>
      <c r="E221" s="72"/>
    </row>
    <row r="222" spans="4:5" ht="13.5" customHeight="1" x14ac:dyDescent="0.3">
      <c r="D222" s="72"/>
      <c r="E222" s="72"/>
    </row>
    <row r="223" spans="4:5" ht="13.5" customHeight="1" x14ac:dyDescent="0.3">
      <c r="D223" s="72"/>
      <c r="E223" s="72"/>
    </row>
    <row r="224" spans="4:5" ht="13.5" customHeight="1" x14ac:dyDescent="0.3">
      <c r="D224" s="72"/>
      <c r="E224" s="72"/>
    </row>
    <row r="225" spans="4:5" ht="13.5" customHeight="1" x14ac:dyDescent="0.3">
      <c r="D225" s="72"/>
      <c r="E225" s="72"/>
    </row>
    <row r="226" spans="4:5" ht="13.5" customHeight="1" x14ac:dyDescent="0.3">
      <c r="D226" s="72"/>
      <c r="E226" s="72"/>
    </row>
    <row r="227" spans="4:5" ht="13.5" customHeight="1" x14ac:dyDescent="0.3">
      <c r="D227" s="72"/>
      <c r="E227" s="72"/>
    </row>
    <row r="228" spans="4:5" ht="13.5" customHeight="1" x14ac:dyDescent="0.3">
      <c r="D228" s="72"/>
      <c r="E228" s="72"/>
    </row>
    <row r="229" spans="4:5" ht="13.5" customHeight="1" x14ac:dyDescent="0.3">
      <c r="D229" s="72"/>
      <c r="E229" s="72"/>
    </row>
    <row r="230" spans="4:5" ht="13.5" customHeight="1" x14ac:dyDescent="0.3">
      <c r="D230" s="72"/>
      <c r="E230" s="72"/>
    </row>
    <row r="231" spans="4:5" ht="13.5" customHeight="1" x14ac:dyDescent="0.3">
      <c r="D231" s="72"/>
      <c r="E231" s="72"/>
    </row>
    <row r="232" spans="4:5" ht="13.5" customHeight="1" x14ac:dyDescent="0.3">
      <c r="D232" s="72"/>
      <c r="E232" s="72"/>
    </row>
    <row r="233" spans="4:5" ht="13.5" customHeight="1" x14ac:dyDescent="0.3">
      <c r="D233" s="72"/>
      <c r="E233" s="72"/>
    </row>
    <row r="234" spans="4:5" ht="13.5" customHeight="1" x14ac:dyDescent="0.3">
      <c r="D234" s="72"/>
      <c r="E234" s="72"/>
    </row>
    <row r="235" spans="4:5" ht="13.5" customHeight="1" x14ac:dyDescent="0.3">
      <c r="D235" s="72"/>
      <c r="E235" s="72"/>
    </row>
    <row r="236" spans="4:5" ht="13.5" customHeight="1" x14ac:dyDescent="0.3">
      <c r="D236" s="72"/>
      <c r="E236" s="72"/>
    </row>
    <row r="237" spans="4:5" ht="13.5" customHeight="1" x14ac:dyDescent="0.3">
      <c r="D237" s="72"/>
      <c r="E237" s="72"/>
    </row>
    <row r="238" spans="4:5" ht="13.5" customHeight="1" x14ac:dyDescent="0.3">
      <c r="D238" s="72"/>
      <c r="E238" s="72"/>
    </row>
    <row r="239" spans="4:5" ht="13.5" customHeight="1" x14ac:dyDescent="0.3">
      <c r="D239" s="72"/>
      <c r="E239" s="72"/>
    </row>
    <row r="240" spans="4:5" ht="13.5" customHeight="1" x14ac:dyDescent="0.3">
      <c r="D240" s="72"/>
      <c r="E240" s="72"/>
    </row>
    <row r="241" spans="4:5" ht="13.5" customHeight="1" x14ac:dyDescent="0.3">
      <c r="D241" s="72"/>
      <c r="E241" s="72"/>
    </row>
    <row r="242" spans="4:5" ht="13.5" customHeight="1" x14ac:dyDescent="0.3">
      <c r="D242" s="72"/>
      <c r="E242" s="72"/>
    </row>
  </sheetData>
  <mergeCells count="50">
    <mergeCell ref="A18:F18"/>
    <mergeCell ref="A19:F19"/>
    <mergeCell ref="A20:F20"/>
    <mergeCell ref="A21:F21"/>
    <mergeCell ref="A22:F22"/>
    <mergeCell ref="A23:F23"/>
    <mergeCell ref="A24:F24"/>
    <mergeCell ref="A25:F25"/>
    <mergeCell ref="A26:F26"/>
    <mergeCell ref="A27:F27"/>
    <mergeCell ref="A28:F28"/>
    <mergeCell ref="A29:F29"/>
    <mergeCell ref="A30:F30"/>
    <mergeCell ref="A31:F31"/>
    <mergeCell ref="A32:F32"/>
    <mergeCell ref="A33:F33"/>
    <mergeCell ref="A34:F34"/>
    <mergeCell ref="A35:F35"/>
    <mergeCell ref="A36:F36"/>
    <mergeCell ref="A37:F37"/>
    <mergeCell ref="A38:F38"/>
    <mergeCell ref="A39:F39"/>
    <mergeCell ref="A40:F40"/>
    <mergeCell ref="A41:F41"/>
    <mergeCell ref="A42:F42"/>
    <mergeCell ref="A43:F43"/>
    <mergeCell ref="A44:F44"/>
    <mergeCell ref="A45:F45"/>
    <mergeCell ref="A46:F46"/>
    <mergeCell ref="A47:F47"/>
    <mergeCell ref="A48:F48"/>
    <mergeCell ref="A49:F49"/>
    <mergeCell ref="A50:F50"/>
    <mergeCell ref="A51:F51"/>
    <mergeCell ref="G52:N52"/>
    <mergeCell ref="A53:F53"/>
    <mergeCell ref="A54:F54"/>
    <mergeCell ref="A55:F55"/>
    <mergeCell ref="A56:F56"/>
    <mergeCell ref="A57:F57"/>
    <mergeCell ref="A58:F58"/>
    <mergeCell ref="A59:F59"/>
    <mergeCell ref="A60:F60"/>
    <mergeCell ref="A61:F61"/>
    <mergeCell ref="A62:F62"/>
    <mergeCell ref="A63:F63"/>
    <mergeCell ref="A64:F64"/>
    <mergeCell ref="A65:F65"/>
    <mergeCell ref="A66:F66"/>
    <mergeCell ref="A67:F67"/>
  </mergeCells>
  <phoneticPr fontId="62" type="noConversion"/>
  <dataValidations count="1">
    <dataValidation type="list" allowBlank="1" showErrorMessage="1" sqref="A9:A12" xr:uid="{BFEC3207-A101-455E-920D-9DE087D57D4F}">
      <formula1>List_Site_Name</formula1>
      <formula2>0</formula2>
    </dataValidation>
  </dataValidations>
  <pageMargins left="0.511811024" right="0.511811024" top="0.78740157499999996" bottom="0.78740157499999996" header="0.31496062000000002" footer="0.31496062000000002"/>
  <pageSetup orientation="portrait" r:id="rId1"/>
  <headerFooter>
    <oddFooter>&amp;L&amp;1#&amp;"Trebuchet MS"&amp;9&amp;K008542INTERNA</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2A47F-0E25-41AD-BFC9-5F6E0C6DFD4B}">
  <sheetPr>
    <tabColor theme="0"/>
  </sheetPr>
  <dimension ref="A35:A48"/>
  <sheetViews>
    <sheetView showGridLines="0" workbookViewId="0">
      <selection activeCell="A101" sqref="A101"/>
    </sheetView>
  </sheetViews>
  <sheetFormatPr defaultRowHeight="14" x14ac:dyDescent="0.3"/>
  <cols>
    <col min="1" max="1" width="115.83203125" customWidth="1"/>
  </cols>
  <sheetData>
    <row r="35" spans="1:1" x14ac:dyDescent="0.3">
      <c r="A35" s="79" t="s">
        <v>580</v>
      </c>
    </row>
    <row r="36" spans="1:1" x14ac:dyDescent="0.3">
      <c r="A36" s="80" t="s">
        <v>581</v>
      </c>
    </row>
    <row r="37" spans="1:1" x14ac:dyDescent="0.3">
      <c r="A37" s="80" t="s">
        <v>582</v>
      </c>
    </row>
    <row r="38" spans="1:1" x14ac:dyDescent="0.3">
      <c r="A38" s="80" t="s">
        <v>583</v>
      </c>
    </row>
    <row r="39" spans="1:1" x14ac:dyDescent="0.3">
      <c r="A39" s="80" t="s">
        <v>584</v>
      </c>
    </row>
    <row r="40" spans="1:1" x14ac:dyDescent="0.3">
      <c r="A40" s="80" t="s">
        <v>585</v>
      </c>
    </row>
    <row r="41" spans="1:1" x14ac:dyDescent="0.3">
      <c r="A41" s="80" t="s">
        <v>586</v>
      </c>
    </row>
    <row r="42" spans="1:1" x14ac:dyDescent="0.3">
      <c r="A42" s="81" t="s">
        <v>587</v>
      </c>
    </row>
    <row r="43" spans="1:1" x14ac:dyDescent="0.3">
      <c r="A43" s="81" t="s">
        <v>588</v>
      </c>
    </row>
    <row r="44" spans="1:1" x14ac:dyDescent="0.3">
      <c r="A44" s="81" t="s">
        <v>589</v>
      </c>
    </row>
    <row r="45" spans="1:1" x14ac:dyDescent="0.3">
      <c r="A45" s="81" t="s">
        <v>590</v>
      </c>
    </row>
    <row r="46" spans="1:1" x14ac:dyDescent="0.3">
      <c r="A46" s="81" t="s">
        <v>591</v>
      </c>
    </row>
    <row r="48" spans="1:1" x14ac:dyDescent="0.3">
      <c r="A48" s="79" t="s">
        <v>592</v>
      </c>
    </row>
  </sheetData>
  <pageMargins left="0.511811024" right="0.511811024" top="0.78740157499999996" bottom="0.78740157499999996" header="0.31496062000000002" footer="0.31496062000000002"/>
  <pageSetup paperSize="9" orientation="portrait" r:id="rId1"/>
  <headerFooter>
    <oddFooter>&amp;L&amp;1#&amp;"Trebuchet MS"&amp;9&amp;K008542INTERNA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96815-EC0A-4FA8-80C1-30CE506AFE27}">
  <sheetPr>
    <tabColor theme="0"/>
  </sheetPr>
  <dimension ref="A1"/>
  <sheetViews>
    <sheetView showGridLines="0" zoomScale="115" zoomScaleNormal="115" workbookViewId="0">
      <selection activeCell="L2" sqref="L2"/>
    </sheetView>
  </sheetViews>
  <sheetFormatPr defaultRowHeight="14" x14ac:dyDescent="0.3"/>
  <cols>
    <col min="12" max="12" width="10.08203125" customWidth="1"/>
  </cols>
  <sheetData/>
  <pageMargins left="0.511811024" right="0.511811024" top="0.78740157499999996" bottom="0.78740157499999996" header="0.31496062000000002" footer="0.31496062000000002"/>
  <pageSetup paperSize="9" orientation="portrait" r:id="rId1"/>
  <headerFooter>
    <oddFooter>&amp;L&amp;1#&amp;"Trebuchet MS"&amp;9&amp;K008542INTERNA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D1F58-6E38-44B7-8C24-43E10578EEBB}">
  <sheetPr>
    <tabColor theme="0"/>
  </sheetPr>
  <dimension ref="A1"/>
  <sheetViews>
    <sheetView showGridLines="0" zoomScale="70" zoomScaleNormal="70" workbookViewId="0">
      <selection activeCell="S40" sqref="S40"/>
    </sheetView>
  </sheetViews>
  <sheetFormatPr defaultRowHeight="14" x14ac:dyDescent="0.3"/>
  <sheetData/>
  <pageMargins left="0.511811024" right="0.511811024" top="0.78740157499999996" bottom="0.78740157499999996" header="0.31496062000000002" footer="0.31496062000000002"/>
  <pageSetup paperSize="9" orientation="portrait" r:id="rId1"/>
  <headerFooter>
    <oddFooter>&amp;L&amp;1#&amp;"Trebuchet MS"&amp;9&amp;K008542INTERNA</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23">
    <tabColor rgb="FF0066A1"/>
  </sheetPr>
  <dimension ref="A1:K103"/>
  <sheetViews>
    <sheetView showGridLines="0" topLeftCell="A4" zoomScaleNormal="100" workbookViewId="0">
      <selection activeCell="I13" sqref="I13"/>
    </sheetView>
  </sheetViews>
  <sheetFormatPr defaultRowHeight="14" outlineLevelRow="1" x14ac:dyDescent="0.3"/>
  <cols>
    <col min="1" max="1" width="22.83203125" customWidth="1"/>
    <col min="2" max="2" width="18.33203125" customWidth="1"/>
    <col min="3" max="3" width="21.33203125" style="6" customWidth="1"/>
    <col min="4" max="4" width="21" customWidth="1"/>
    <col min="5" max="5" width="16.25" customWidth="1"/>
    <col min="6" max="6" width="17.5" customWidth="1"/>
    <col min="7" max="7" width="12.25" customWidth="1"/>
    <col min="8" max="8" width="12.83203125" customWidth="1"/>
    <col min="9" max="11" width="13.25" customWidth="1"/>
  </cols>
  <sheetData>
    <row r="1" spans="1:11" ht="30.75" hidden="1" customHeight="1" outlineLevel="1" x14ac:dyDescent="0.3">
      <c r="A1" s="64" t="s">
        <v>459</v>
      </c>
      <c r="B1" s="64" t="s">
        <v>593</v>
      </c>
      <c r="C1" s="64" t="s">
        <v>594</v>
      </c>
      <c r="D1" s="64" t="s">
        <v>595</v>
      </c>
      <c r="E1" s="64" t="s">
        <v>596</v>
      </c>
      <c r="F1" s="64" t="s">
        <v>597</v>
      </c>
      <c r="G1" s="64" t="s">
        <v>598</v>
      </c>
      <c r="H1" s="64" t="s">
        <v>599</v>
      </c>
      <c r="I1" s="64" t="s">
        <v>600</v>
      </c>
      <c r="J1" s="64" t="s">
        <v>601</v>
      </c>
      <c r="K1" s="64" t="s">
        <v>602</v>
      </c>
    </row>
    <row r="2" spans="1:11" hidden="1" outlineLevel="1" x14ac:dyDescent="0.3">
      <c r="A2" s="24" t="s">
        <v>474</v>
      </c>
      <c r="B2" s="18" t="s">
        <v>603</v>
      </c>
      <c r="C2" s="18" t="s">
        <v>604</v>
      </c>
      <c r="D2" s="18" t="s">
        <v>85</v>
      </c>
      <c r="E2" s="18" t="s">
        <v>107</v>
      </c>
      <c r="F2" s="18" t="s">
        <v>117</v>
      </c>
      <c r="G2" s="18" t="s">
        <v>168</v>
      </c>
      <c r="H2" s="18" t="s">
        <v>605</v>
      </c>
      <c r="I2" s="18" t="s">
        <v>69</v>
      </c>
      <c r="J2" s="18" t="s">
        <v>49</v>
      </c>
      <c r="K2" s="18" t="s">
        <v>84</v>
      </c>
    </row>
    <row r="3" spans="1:11" hidden="1" outlineLevel="1" x14ac:dyDescent="0.3">
      <c r="A3" s="24" t="s">
        <v>503</v>
      </c>
      <c r="B3" s="18" t="s">
        <v>605</v>
      </c>
      <c r="C3" s="18" t="s">
        <v>606</v>
      </c>
      <c r="D3" s="18" t="s">
        <v>85</v>
      </c>
      <c r="E3" s="18" t="s">
        <v>107</v>
      </c>
      <c r="F3" s="18" t="s">
        <v>117</v>
      </c>
      <c r="G3" s="18" t="s">
        <v>168</v>
      </c>
      <c r="H3" s="18" t="s">
        <v>607</v>
      </c>
      <c r="I3" s="18" t="s">
        <v>69</v>
      </c>
      <c r="J3" s="18" t="s">
        <v>49</v>
      </c>
      <c r="K3" s="18" t="s">
        <v>84</v>
      </c>
    </row>
    <row r="4" spans="1:11" ht="30.75" customHeight="1" collapsed="1" x14ac:dyDescent="0.3">
      <c r="A4" s="64" t="s">
        <v>391</v>
      </c>
      <c r="B4" s="64" t="s">
        <v>593</v>
      </c>
      <c r="C4" s="64" t="s">
        <v>594</v>
      </c>
      <c r="D4" s="64" t="s">
        <v>595</v>
      </c>
      <c r="E4" s="64" t="s">
        <v>596</v>
      </c>
      <c r="F4" s="64" t="s">
        <v>597</v>
      </c>
      <c r="G4" s="64" t="s">
        <v>598</v>
      </c>
      <c r="H4" s="64" t="s">
        <v>599</v>
      </c>
      <c r="I4" s="64" t="s">
        <v>600</v>
      </c>
      <c r="J4" s="64" t="s">
        <v>601</v>
      </c>
      <c r="K4" s="64" t="s">
        <v>602</v>
      </c>
    </row>
    <row r="5" spans="1:11" x14ac:dyDescent="0.3">
      <c r="A5" s="10" t="s">
        <v>403</v>
      </c>
      <c r="B5" s="16">
        <v>10000</v>
      </c>
      <c r="C5" s="16" t="s">
        <v>608</v>
      </c>
      <c r="D5" s="16"/>
      <c r="E5" s="16"/>
      <c r="F5" s="16" t="s">
        <v>117</v>
      </c>
      <c r="G5" s="16"/>
      <c r="H5" s="16"/>
      <c r="I5" s="16" t="s">
        <v>84</v>
      </c>
      <c r="J5" s="16" t="s">
        <v>49</v>
      </c>
      <c r="K5" s="16" t="s">
        <v>69</v>
      </c>
    </row>
    <row r="6" spans="1:11" x14ac:dyDescent="0.3">
      <c r="A6" s="10"/>
      <c r="B6" s="16"/>
      <c r="C6" s="16"/>
      <c r="D6" s="16"/>
      <c r="E6" s="16"/>
      <c r="F6" s="16"/>
      <c r="G6" s="16"/>
      <c r="H6" s="16"/>
      <c r="I6" s="106"/>
      <c r="J6" s="106"/>
      <c r="K6" s="106"/>
    </row>
    <row r="7" spans="1:11" x14ac:dyDescent="0.3">
      <c r="A7" s="10"/>
      <c r="B7" s="16"/>
      <c r="C7" s="16"/>
      <c r="D7" s="16"/>
      <c r="E7" s="16"/>
      <c r="F7" s="16"/>
      <c r="G7" s="16"/>
      <c r="H7" s="16"/>
      <c r="I7" s="16"/>
      <c r="J7" s="16"/>
      <c r="K7" s="16"/>
    </row>
    <row r="8" spans="1:11" x14ac:dyDescent="0.3">
      <c r="A8" s="10"/>
      <c r="B8" s="16"/>
      <c r="C8" s="16"/>
      <c r="D8" s="16"/>
      <c r="E8" s="16"/>
      <c r="F8" s="16"/>
      <c r="G8" s="16"/>
      <c r="H8" s="16"/>
      <c r="I8" s="16"/>
      <c r="J8" s="16"/>
      <c r="K8" s="16"/>
    </row>
    <row r="9" spans="1:11" x14ac:dyDescent="0.3">
      <c r="A9" s="10"/>
      <c r="B9" s="16"/>
      <c r="C9" s="16"/>
      <c r="D9" s="16"/>
      <c r="E9" s="16"/>
      <c r="F9" s="16"/>
      <c r="G9" s="16"/>
      <c r="H9" s="16"/>
      <c r="I9" s="16"/>
      <c r="J9" s="16"/>
      <c r="K9" s="16"/>
    </row>
    <row r="10" spans="1:11" x14ac:dyDescent="0.3">
      <c r="A10" s="10"/>
      <c r="B10" s="16"/>
      <c r="C10" s="16"/>
      <c r="D10" s="16"/>
      <c r="E10" s="16"/>
      <c r="F10" s="16"/>
      <c r="G10" s="16"/>
      <c r="H10" s="16"/>
      <c r="I10" s="16"/>
      <c r="J10" s="16"/>
      <c r="K10" s="16"/>
    </row>
    <row r="11" spans="1:11" x14ac:dyDescent="0.3">
      <c r="A11" s="10"/>
      <c r="B11" s="16"/>
      <c r="C11" s="16"/>
      <c r="D11" s="16"/>
      <c r="E11" s="16"/>
      <c r="F11" s="16"/>
      <c r="G11" s="16"/>
      <c r="H11" s="16"/>
      <c r="I11" s="16"/>
      <c r="J11" s="16"/>
      <c r="K11" s="16"/>
    </row>
    <row r="12" spans="1:11" x14ac:dyDescent="0.3">
      <c r="A12" s="10"/>
      <c r="B12" s="16"/>
      <c r="C12" s="16"/>
      <c r="D12" s="16"/>
      <c r="E12" s="16"/>
      <c r="F12" s="16"/>
      <c r="G12" s="16"/>
      <c r="H12" s="16"/>
      <c r="I12" s="16"/>
      <c r="J12" s="16"/>
      <c r="K12" s="16"/>
    </row>
    <row r="13" spans="1:11" x14ac:dyDescent="0.3">
      <c r="A13" s="10"/>
      <c r="B13" s="16"/>
      <c r="C13" s="16"/>
      <c r="D13" s="16"/>
      <c r="E13" s="16"/>
      <c r="F13" s="16"/>
      <c r="G13" s="16"/>
      <c r="H13" s="16"/>
      <c r="I13" s="16"/>
      <c r="J13" s="16"/>
      <c r="K13" s="16"/>
    </row>
    <row r="14" spans="1:11" x14ac:dyDescent="0.3">
      <c r="A14" s="10"/>
      <c r="B14" s="16"/>
      <c r="C14" s="16"/>
      <c r="D14" s="16"/>
      <c r="E14" s="16"/>
      <c r="F14" s="16"/>
      <c r="G14" s="16"/>
      <c r="H14" s="16"/>
      <c r="I14" s="16"/>
      <c r="J14" s="16"/>
      <c r="K14" s="16"/>
    </row>
    <row r="15" spans="1:11" x14ac:dyDescent="0.3">
      <c r="A15" s="10"/>
      <c r="B15" s="16"/>
      <c r="C15" s="16"/>
      <c r="D15" s="16"/>
      <c r="E15" s="16"/>
      <c r="F15" s="16"/>
      <c r="G15" s="16"/>
      <c r="H15" s="16"/>
      <c r="I15" s="16"/>
      <c r="J15" s="16"/>
      <c r="K15" s="16"/>
    </row>
    <row r="16" spans="1:11" x14ac:dyDescent="0.3">
      <c r="A16" s="10"/>
      <c r="B16" s="16"/>
      <c r="C16" s="16"/>
      <c r="D16" s="16"/>
      <c r="E16" s="16"/>
      <c r="F16" s="16"/>
      <c r="G16" s="16"/>
      <c r="H16" s="16"/>
      <c r="I16" s="16"/>
      <c r="J16" s="16"/>
      <c r="K16" s="16"/>
    </row>
    <row r="17" spans="1:11" x14ac:dyDescent="0.3">
      <c r="A17" s="10"/>
      <c r="B17" s="16"/>
      <c r="C17" s="16"/>
      <c r="D17" s="16"/>
      <c r="E17" s="16"/>
      <c r="F17" s="16"/>
      <c r="G17" s="16"/>
      <c r="H17" s="16"/>
      <c r="I17" s="16"/>
      <c r="J17" s="16"/>
      <c r="K17" s="16"/>
    </row>
    <row r="18" spans="1:11" x14ac:dyDescent="0.3">
      <c r="A18" s="10"/>
      <c r="B18" s="16"/>
      <c r="C18" s="16"/>
      <c r="D18" s="16"/>
      <c r="E18" s="16"/>
      <c r="F18" s="16"/>
      <c r="G18" s="16"/>
      <c r="H18" s="16"/>
      <c r="I18" s="16"/>
      <c r="J18" s="16"/>
      <c r="K18" s="16"/>
    </row>
    <row r="19" spans="1:11" x14ac:dyDescent="0.3">
      <c r="A19" s="10"/>
      <c r="B19" s="16"/>
      <c r="C19" s="16"/>
      <c r="D19" s="16"/>
      <c r="E19" s="16"/>
      <c r="F19" s="16"/>
      <c r="G19" s="16"/>
      <c r="H19" s="16"/>
      <c r="I19" s="16"/>
      <c r="J19" s="16"/>
      <c r="K19" s="16"/>
    </row>
    <row r="20" spans="1:11" x14ac:dyDescent="0.3">
      <c r="A20" s="10"/>
      <c r="B20" s="16"/>
      <c r="C20" s="16"/>
      <c r="D20" s="16"/>
      <c r="E20" s="16"/>
      <c r="F20" s="16"/>
      <c r="G20" s="16"/>
      <c r="H20" s="16"/>
      <c r="I20" s="16"/>
      <c r="J20" s="16"/>
      <c r="K20" s="16"/>
    </row>
    <row r="23" spans="1:11" ht="15" x14ac:dyDescent="0.3">
      <c r="A23" s="186" t="s">
        <v>609</v>
      </c>
      <c r="B23" s="186"/>
      <c r="C23" s="186"/>
      <c r="D23" s="186"/>
      <c r="E23" s="186"/>
      <c r="F23" s="186"/>
      <c r="G23" s="186"/>
      <c r="H23" s="186"/>
    </row>
    <row r="24" spans="1:11" ht="42.65" customHeight="1" x14ac:dyDescent="0.3">
      <c r="A24" s="182" t="s">
        <v>610</v>
      </c>
      <c r="B24" s="182"/>
      <c r="C24" s="182"/>
      <c r="D24" s="182"/>
      <c r="E24" s="182"/>
      <c r="F24" s="182"/>
    </row>
    <row r="25" spans="1:11" ht="29.5" customHeight="1" x14ac:dyDescent="0.3">
      <c r="A25" s="182" t="s">
        <v>611</v>
      </c>
      <c r="B25" s="182"/>
      <c r="C25" s="182"/>
      <c r="D25" s="182"/>
      <c r="E25" s="182"/>
      <c r="F25" s="182"/>
    </row>
    <row r="26" spans="1:11" x14ac:dyDescent="0.3">
      <c r="A26" s="182" t="s">
        <v>612</v>
      </c>
      <c r="B26" s="182"/>
      <c r="C26" s="182"/>
      <c r="D26" s="182"/>
      <c r="E26" s="182"/>
      <c r="F26" s="182"/>
    </row>
    <row r="27" spans="1:11" ht="25.9" customHeight="1" x14ac:dyDescent="0.3">
      <c r="A27" s="182" t="s">
        <v>613</v>
      </c>
      <c r="B27" s="182"/>
      <c r="C27" s="182"/>
      <c r="D27" s="182"/>
      <c r="E27" s="182"/>
      <c r="F27" s="182"/>
    </row>
    <row r="29" spans="1:11" ht="15" x14ac:dyDescent="0.3">
      <c r="A29" s="186" t="s">
        <v>614</v>
      </c>
      <c r="B29" s="186"/>
      <c r="C29" s="186"/>
      <c r="D29" s="186"/>
      <c r="E29" s="186"/>
      <c r="F29" s="186"/>
      <c r="G29" s="186"/>
      <c r="H29" s="186"/>
    </row>
    <row r="30" spans="1:11" ht="15.65" customHeight="1" x14ac:dyDescent="0.3">
      <c r="A30" s="182" t="s">
        <v>615</v>
      </c>
      <c r="B30" s="182"/>
      <c r="C30" s="182"/>
      <c r="D30" s="182"/>
      <c r="E30" s="182"/>
      <c r="F30" s="182"/>
    </row>
    <row r="31" spans="1:11" ht="41.5" customHeight="1" x14ac:dyDescent="0.3">
      <c r="A31" s="182" t="s">
        <v>616</v>
      </c>
      <c r="B31" s="182"/>
      <c r="C31" s="182"/>
      <c r="D31" s="182"/>
      <c r="E31" s="182"/>
      <c r="F31" s="182"/>
    </row>
    <row r="32" spans="1:11" ht="39.65" customHeight="1" x14ac:dyDescent="0.3">
      <c r="A32" s="182" t="s">
        <v>617</v>
      </c>
      <c r="B32" s="182"/>
      <c r="C32" s="182"/>
      <c r="D32" s="182"/>
      <c r="E32" s="182"/>
      <c r="F32" s="182"/>
    </row>
    <row r="33" spans="1:6" ht="28.9" customHeight="1" x14ac:dyDescent="0.3">
      <c r="A33" s="182" t="s">
        <v>618</v>
      </c>
      <c r="B33" s="182"/>
      <c r="C33" s="182"/>
      <c r="D33" s="182"/>
      <c r="E33" s="182"/>
      <c r="F33" s="182"/>
    </row>
    <row r="35" spans="1:6" x14ac:dyDescent="0.3">
      <c r="A35" s="180" t="s">
        <v>619</v>
      </c>
      <c r="B35" s="180"/>
      <c r="C35" s="180"/>
      <c r="D35" s="180"/>
      <c r="E35" s="180"/>
      <c r="F35" s="180"/>
    </row>
    <row r="36" spans="1:6" ht="39.65" customHeight="1" x14ac:dyDescent="0.3">
      <c r="A36" s="182" t="s">
        <v>620</v>
      </c>
      <c r="B36" s="182"/>
      <c r="C36" s="182"/>
      <c r="D36" s="182"/>
      <c r="E36" s="182"/>
      <c r="F36" s="182"/>
    </row>
    <row r="37" spans="1:6" ht="29.5" customHeight="1" x14ac:dyDescent="0.3">
      <c r="A37" s="182" t="s">
        <v>621</v>
      </c>
      <c r="B37" s="182"/>
      <c r="C37" s="182"/>
      <c r="D37" s="182"/>
      <c r="E37" s="182"/>
      <c r="F37" s="182"/>
    </row>
    <row r="38" spans="1:6" ht="14.5" customHeight="1" x14ac:dyDescent="0.3">
      <c r="A38" s="182" t="s">
        <v>622</v>
      </c>
      <c r="B38" s="182"/>
      <c r="C38" s="182"/>
      <c r="D38" s="182"/>
      <c r="E38" s="182"/>
      <c r="F38" s="182"/>
    </row>
    <row r="39" spans="1:6" ht="31.9" customHeight="1" x14ac:dyDescent="0.3">
      <c r="A39" s="182" t="s">
        <v>623</v>
      </c>
      <c r="B39" s="182"/>
      <c r="C39" s="182"/>
      <c r="D39" s="182"/>
      <c r="E39" s="182"/>
      <c r="F39" s="182"/>
    </row>
    <row r="41" spans="1:6" x14ac:dyDescent="0.3">
      <c r="A41" s="180" t="s">
        <v>624</v>
      </c>
      <c r="B41" s="180"/>
      <c r="C41" s="180"/>
      <c r="D41" s="180"/>
      <c r="E41" s="180"/>
      <c r="F41" s="180"/>
    </row>
    <row r="42" spans="1:6" ht="30" customHeight="1" x14ac:dyDescent="0.3">
      <c r="A42" s="182" t="s">
        <v>625</v>
      </c>
      <c r="B42" s="182"/>
      <c r="C42" s="182"/>
      <c r="D42" s="182"/>
      <c r="E42" s="182"/>
      <c r="F42" s="182"/>
    </row>
    <row r="43" spans="1:6" ht="30" customHeight="1" x14ac:dyDescent="0.3">
      <c r="A43" s="182" t="s">
        <v>626</v>
      </c>
      <c r="B43" s="182"/>
      <c r="C43" s="182"/>
      <c r="D43" s="182"/>
      <c r="E43" s="182"/>
      <c r="F43" s="182"/>
    </row>
    <row r="44" spans="1:6" ht="21" customHeight="1" x14ac:dyDescent="0.3">
      <c r="A44" s="182" t="s">
        <v>627</v>
      </c>
      <c r="B44" s="182"/>
      <c r="C44" s="182"/>
      <c r="D44" s="182"/>
      <c r="E44" s="182"/>
      <c r="F44" s="182"/>
    </row>
    <row r="45" spans="1:6" x14ac:dyDescent="0.3">
      <c r="A45" s="182" t="s">
        <v>628</v>
      </c>
      <c r="B45" s="182"/>
      <c r="C45" s="182"/>
      <c r="D45" s="182"/>
      <c r="E45" s="182"/>
      <c r="F45" s="182"/>
    </row>
    <row r="46" spans="1:6" ht="12.65" customHeight="1" x14ac:dyDescent="0.3">
      <c r="A46" s="182" t="s">
        <v>629</v>
      </c>
      <c r="B46" s="182"/>
      <c r="C46" s="182"/>
      <c r="D46" s="182"/>
      <c r="E46" s="182"/>
      <c r="F46" s="182"/>
    </row>
    <row r="48" spans="1:6" x14ac:dyDescent="0.3">
      <c r="A48" s="180" t="s">
        <v>630</v>
      </c>
      <c r="B48" s="180"/>
      <c r="C48" s="180"/>
      <c r="D48" s="180"/>
      <c r="E48" s="180"/>
      <c r="F48" s="180"/>
    </row>
    <row r="49" spans="1:6" ht="29.5" customHeight="1" x14ac:dyDescent="0.3">
      <c r="A49" s="182" t="s">
        <v>631</v>
      </c>
      <c r="B49" s="182"/>
      <c r="C49" s="182"/>
      <c r="D49" s="182"/>
      <c r="E49" s="182"/>
      <c r="F49" s="182"/>
    </row>
    <row r="50" spans="1:6" ht="15" customHeight="1" x14ac:dyDescent="0.3">
      <c r="A50" s="182" t="s">
        <v>632</v>
      </c>
      <c r="B50" s="182"/>
      <c r="C50" s="182"/>
      <c r="D50" s="182"/>
      <c r="E50" s="182"/>
      <c r="F50" s="182"/>
    </row>
    <row r="51" spans="1:6" ht="30.65" customHeight="1" x14ac:dyDescent="0.3">
      <c r="A51" s="182" t="s">
        <v>633</v>
      </c>
      <c r="B51" s="182"/>
      <c r="C51" s="182"/>
      <c r="D51" s="182"/>
      <c r="E51" s="182"/>
      <c r="F51" s="182"/>
    </row>
    <row r="53" spans="1:6" x14ac:dyDescent="0.3">
      <c r="A53" s="183" t="s">
        <v>634</v>
      </c>
      <c r="B53" s="183"/>
      <c r="C53" s="183"/>
      <c r="D53" s="183"/>
      <c r="E53" s="183"/>
      <c r="F53" s="183"/>
    </row>
    <row r="54" spans="1:6" ht="28.9" customHeight="1" x14ac:dyDescent="0.3">
      <c r="A54" s="182" t="s">
        <v>635</v>
      </c>
      <c r="B54" s="182"/>
      <c r="C54" s="182"/>
      <c r="D54" s="182"/>
      <c r="E54" s="182"/>
      <c r="F54" s="182"/>
    </row>
    <row r="55" spans="1:6" ht="29.5" customHeight="1" x14ac:dyDescent="0.3">
      <c r="A55" s="182" t="s">
        <v>636</v>
      </c>
      <c r="B55" s="182"/>
      <c r="C55" s="182"/>
      <c r="D55" s="182"/>
      <c r="E55" s="182"/>
      <c r="F55" s="182"/>
    </row>
    <row r="57" spans="1:6" x14ac:dyDescent="0.3">
      <c r="A57" s="183" t="s">
        <v>637</v>
      </c>
      <c r="B57" s="183"/>
      <c r="C57" s="183"/>
      <c r="D57" s="183"/>
      <c r="E57" s="183"/>
      <c r="F57" s="183"/>
    </row>
    <row r="58" spans="1:6" ht="30" customHeight="1" x14ac:dyDescent="0.3">
      <c r="A58" s="182" t="s">
        <v>638</v>
      </c>
      <c r="B58" s="182"/>
      <c r="C58" s="182"/>
      <c r="D58" s="182"/>
      <c r="E58" s="182"/>
      <c r="F58" s="182"/>
    </row>
    <row r="59" spans="1:6" ht="27.65" customHeight="1" x14ac:dyDescent="0.3">
      <c r="A59" s="182" t="s">
        <v>639</v>
      </c>
      <c r="B59" s="182"/>
      <c r="C59" s="182"/>
      <c r="D59" s="182"/>
      <c r="E59" s="182"/>
      <c r="F59" s="182"/>
    </row>
    <row r="60" spans="1:6" ht="37.9" customHeight="1" x14ac:dyDescent="0.3">
      <c r="A60" s="182" t="s">
        <v>640</v>
      </c>
      <c r="B60" s="182"/>
      <c r="C60" s="182"/>
      <c r="D60" s="182"/>
      <c r="E60" s="182"/>
      <c r="F60" s="182"/>
    </row>
    <row r="92" spans="1:6" x14ac:dyDescent="0.3">
      <c r="A92" s="182" t="s">
        <v>641</v>
      </c>
      <c r="B92" s="182"/>
      <c r="C92" s="182"/>
      <c r="D92" s="182"/>
      <c r="E92" s="182"/>
      <c r="F92" s="182"/>
    </row>
    <row r="93" spans="1:6" ht="42" customHeight="1" x14ac:dyDescent="0.3">
      <c r="A93" s="182" t="s">
        <v>642</v>
      </c>
      <c r="B93" s="182"/>
      <c r="C93" s="182"/>
      <c r="D93" s="182"/>
      <c r="E93" s="182"/>
      <c r="F93" s="182"/>
    </row>
    <row r="94" spans="1:6" x14ac:dyDescent="0.3">
      <c r="A94" s="182"/>
      <c r="B94" s="182"/>
      <c r="C94" s="182"/>
      <c r="D94" s="182"/>
      <c r="E94" s="182"/>
      <c r="F94" s="182"/>
    </row>
    <row r="95" spans="1:6" x14ac:dyDescent="0.3">
      <c r="A95" s="183" t="s">
        <v>643</v>
      </c>
      <c r="B95" s="183"/>
      <c r="C95" s="183"/>
      <c r="D95" s="183"/>
      <c r="E95" s="183"/>
      <c r="F95" s="183"/>
    </row>
    <row r="96" spans="1:6" ht="40.15" customHeight="1" x14ac:dyDescent="0.3">
      <c r="A96" s="182" t="s">
        <v>644</v>
      </c>
      <c r="B96" s="182"/>
      <c r="C96" s="182"/>
      <c r="D96" s="182"/>
      <c r="E96" s="182"/>
      <c r="F96" s="182"/>
    </row>
    <row r="97" spans="1:6" ht="29.5" customHeight="1" x14ac:dyDescent="0.3">
      <c r="A97" s="182" t="s">
        <v>645</v>
      </c>
      <c r="B97" s="182"/>
      <c r="C97" s="182"/>
      <c r="D97" s="182"/>
      <c r="E97" s="182"/>
      <c r="F97" s="182"/>
    </row>
    <row r="98" spans="1:6" x14ac:dyDescent="0.3">
      <c r="A98" s="184" t="s">
        <v>646</v>
      </c>
      <c r="B98" s="185"/>
      <c r="C98" s="185"/>
      <c r="D98" s="185"/>
      <c r="E98" s="185"/>
      <c r="F98" s="185"/>
    </row>
    <row r="99" spans="1:6" ht="13.9" customHeight="1" x14ac:dyDescent="0.3">
      <c r="A99" s="184" t="s">
        <v>647</v>
      </c>
      <c r="B99" s="185"/>
      <c r="C99" s="185"/>
      <c r="D99" s="185"/>
      <c r="E99" s="185"/>
      <c r="F99" s="185"/>
    </row>
    <row r="100" spans="1:6" x14ac:dyDescent="0.3">
      <c r="A100" s="184" t="s">
        <v>648</v>
      </c>
      <c r="B100" s="185"/>
      <c r="C100" s="185"/>
      <c r="D100" s="185"/>
      <c r="E100" s="185"/>
      <c r="F100" s="185"/>
    </row>
    <row r="101" spans="1:6" ht="27" customHeight="1" x14ac:dyDescent="0.3">
      <c r="A101" s="182" t="s">
        <v>649</v>
      </c>
      <c r="B101" s="182"/>
      <c r="C101" s="182"/>
      <c r="D101" s="182"/>
      <c r="E101" s="182"/>
      <c r="F101" s="182"/>
    </row>
    <row r="102" spans="1:6" ht="45" customHeight="1" x14ac:dyDescent="0.3">
      <c r="A102" s="182" t="s">
        <v>650</v>
      </c>
      <c r="B102" s="182"/>
      <c r="C102" s="182"/>
      <c r="D102" s="182"/>
      <c r="E102" s="182"/>
      <c r="F102" s="182"/>
    </row>
    <row r="103" spans="1:6" ht="31.9" customHeight="1" x14ac:dyDescent="0.3">
      <c r="A103" s="182" t="s">
        <v>651</v>
      </c>
      <c r="B103" s="182"/>
      <c r="C103" s="182"/>
      <c r="D103" s="182"/>
      <c r="E103" s="182"/>
      <c r="F103" s="182"/>
    </row>
  </sheetData>
  <mergeCells count="44">
    <mergeCell ref="A41:F41"/>
    <mergeCell ref="A48:F48"/>
    <mergeCell ref="A53:F53"/>
    <mergeCell ref="A37:F37"/>
    <mergeCell ref="A38:F38"/>
    <mergeCell ref="A39:F39"/>
    <mergeCell ref="A42:F42"/>
    <mergeCell ref="A31:F31"/>
    <mergeCell ref="A32:F32"/>
    <mergeCell ref="A33:F33"/>
    <mergeCell ref="A36:F36"/>
    <mergeCell ref="A23:H23"/>
    <mergeCell ref="A29:H29"/>
    <mergeCell ref="A35:F35"/>
    <mergeCell ref="A24:F24"/>
    <mergeCell ref="A25:F25"/>
    <mergeCell ref="A26:F26"/>
    <mergeCell ref="A27:F27"/>
    <mergeCell ref="A30:F30"/>
    <mergeCell ref="A60:F60"/>
    <mergeCell ref="A43:F43"/>
    <mergeCell ref="A44:F44"/>
    <mergeCell ref="A45:F45"/>
    <mergeCell ref="A46:F46"/>
    <mergeCell ref="A49:F49"/>
    <mergeCell ref="A50:F50"/>
    <mergeCell ref="A57:F57"/>
    <mergeCell ref="A51:F51"/>
    <mergeCell ref="A54:F54"/>
    <mergeCell ref="A55:F55"/>
    <mergeCell ref="A58:F58"/>
    <mergeCell ref="A59:F59"/>
    <mergeCell ref="A103:F103"/>
    <mergeCell ref="A92:F92"/>
    <mergeCell ref="A93:F93"/>
    <mergeCell ref="A94:F94"/>
    <mergeCell ref="A95:F95"/>
    <mergeCell ref="A96:F96"/>
    <mergeCell ref="A97:F97"/>
    <mergeCell ref="A98:F98"/>
    <mergeCell ref="A100:F100"/>
    <mergeCell ref="A101:F101"/>
    <mergeCell ref="A99:F99"/>
    <mergeCell ref="A102:F102"/>
  </mergeCells>
  <dataValidations count="4">
    <dataValidation type="list" allowBlank="1" showInputMessage="1" showErrorMessage="1" sqref="A5:A20" xr:uid="{00000000-0002-0000-0800-000000000000}">
      <formula1>List_Site_Name</formula1>
    </dataValidation>
    <dataValidation type="list" allowBlank="1" showInputMessage="1" showErrorMessage="1" sqref="D5:E20" xr:uid="{00000000-0002-0000-0800-000001000000}">
      <formula1>List_QoS_Layer_2</formula1>
    </dataValidation>
    <dataValidation type="list" allowBlank="1" showInputMessage="1" showErrorMessage="1" sqref="F5:G20" xr:uid="{00000000-0002-0000-0800-000002000000}">
      <formula1>List_QoS_Layer_3</formula1>
    </dataValidation>
    <dataValidation type="list" allowBlank="1" showInputMessage="1" showErrorMessage="1" sqref="I2:K3 I7:K20 I5:K5" xr:uid="{69CB6AE7-7BE2-4CFD-A53C-4274C72709B6}">
      <formula1>List_CODEC</formula1>
    </dataValidation>
  </dataValidations>
  <pageMargins left="0.511811024" right="0.511811024" top="0.78740157499999996" bottom="0.78740157499999996" header="0.31496062000000002" footer="0.31496062000000002"/>
  <pageSetup orientation="portrait" horizontalDpi="360" verticalDpi="360" r:id="rId1"/>
  <headerFooter>
    <oddFooter>&amp;L&amp;1#&amp;"Trebuchet MS"&amp;9&amp;K008542INTERNA</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DD86512BD3F14CB4807D9E8B4087A5" ma:contentTypeVersion="25" ma:contentTypeDescription="Create a new document." ma:contentTypeScope="" ma:versionID="44e35c7af6ac7d8f5205c3dcbec96909">
  <xsd:schema xmlns:xsd="http://www.w3.org/2001/XMLSchema" xmlns:xs="http://www.w3.org/2001/XMLSchema" xmlns:p="http://schemas.microsoft.com/office/2006/metadata/properties" xmlns:ns2="e3195488-9124-47a6-bb60-111a081ea9dd" xmlns:ns3="b17441e8-724c-442d-9a5f-9ad552e38d0c" xmlns:ns4="e9aa198f-3527-4b2d-be02-f86f9b700563" targetNamespace="http://schemas.microsoft.com/office/2006/metadata/properties" ma:root="true" ma:fieldsID="93856d865d52064c2cb5e813f7f4cc6a" ns2:_="" ns3:_="" ns4:_="">
    <xsd:import namespace="e3195488-9124-47a6-bb60-111a081ea9dd"/>
    <xsd:import namespace="b17441e8-724c-442d-9a5f-9ad552e38d0c"/>
    <xsd:import namespace="e9aa198f-3527-4b2d-be02-f86f9b700563"/>
    <xsd:element name="properties">
      <xsd:complexType>
        <xsd:sequence>
          <xsd:element name="documentManagement">
            <xsd:complexType>
              <xsd:all>
                <xsd:element ref="ns2:Project_x0020_ID_x0020__x002d__x0020_APID" minOccurs="0"/>
                <xsd:element ref="ns2:Customer_x0020_Name" minOccurs="0"/>
                <xsd:element ref="ns2:Customer_x0020_Alias" minOccurs="0"/>
                <xsd:element ref="ns2:Project_x0020_Name" minOccurs="0"/>
                <xsd:element ref="ns2:Project_x0020_Info" minOccurs="0"/>
                <xsd:element ref="ns2:Phase_x0020__x0028_in_x0020_which_x0020_phase_x0020_the_x0020_doc_x0020_was_x0020_created_x0029_" minOccurs="0"/>
                <xsd:element ref="ns2:Document_x0020_Type_x0020_and_x0020_Purpose" minOccurs="0"/>
                <xsd:element ref="ns2:External"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195488-9124-47a6-bb60-111a081ea9dd" elementFormDefault="qualified">
    <xsd:import namespace="http://schemas.microsoft.com/office/2006/documentManagement/types"/>
    <xsd:import namespace="http://schemas.microsoft.com/office/infopath/2007/PartnerControls"/>
    <xsd:element name="Project_x0020_ID_x0020__x002d__x0020_APID" ma:index="8" nillable="true" ma:displayName="Project ID - APID" ma:internalName="Project_x0020_ID_x0020__x002d__x0020_APID">
      <xsd:simpleType>
        <xsd:restriction base="dms:Text">
          <xsd:maxLength value="255"/>
        </xsd:restriction>
      </xsd:simpleType>
    </xsd:element>
    <xsd:element name="Customer_x0020_Name" ma:index="9" nillable="true" ma:displayName="Customer Name" ma:internalName="Customer_x0020_Name">
      <xsd:simpleType>
        <xsd:restriction base="dms:Text">
          <xsd:maxLength value="255"/>
        </xsd:restriction>
      </xsd:simpleType>
    </xsd:element>
    <xsd:element name="Customer_x0020_Alias" ma:index="10" nillable="true" ma:displayName="Customer Alias" ma:internalName="Customer_x0020_Alias">
      <xsd:simpleType>
        <xsd:restriction base="dms:Text">
          <xsd:maxLength value="255"/>
        </xsd:restriction>
      </xsd:simpleType>
    </xsd:element>
    <xsd:element name="Project_x0020_Name" ma:index="11" nillable="true" ma:displayName="Project Name" ma:internalName="Project_x0020_Name">
      <xsd:simpleType>
        <xsd:restriction base="dms:Text">
          <xsd:maxLength value="255"/>
        </xsd:restriction>
      </xsd:simpleType>
    </xsd:element>
    <xsd:element name="Project_x0020_Info" ma:index="12" nillable="true" ma:displayName="Project Info" ma:format="Hyperlink" ma:internalName="Project_x0020_Info">
      <xsd:complexType>
        <xsd:complexContent>
          <xsd:extension base="dms:URL">
            <xsd:sequence>
              <xsd:element name="Url" type="dms:ValidUrl" minOccurs="0" nillable="true"/>
              <xsd:element name="Description" type="xsd:string" nillable="true"/>
            </xsd:sequence>
          </xsd:extension>
        </xsd:complexContent>
      </xsd:complexType>
    </xsd:element>
    <xsd:element name="Phase_x0020__x0028_in_x0020_which_x0020_phase_x0020_the_x0020_doc_x0020_was_x0020_created_x0029_" ma:index="13" nillable="true" ma:displayName="Phase (in which phase the doc was created)" ma:format="Dropdown" ma:internalName="Phase_x0020__x0028_in_x0020_which_x0020_phase_x0020_the_x0020_doc_x0020_was_x0020_created_x0029_">
      <xsd:simpleType>
        <xsd:restriction base="dms:Choice">
          <xsd:enumeration value="1-Pre-Sales Documents"/>
          <xsd:enumeration value="2-Project Planning"/>
          <xsd:enumeration value="3-Implementation (Design, Staging, ...)"/>
          <xsd:enumeration value="4-Project Closure"/>
          <xsd:enumeration value="5-In Service"/>
        </xsd:restriction>
      </xsd:simpleType>
    </xsd:element>
    <xsd:element name="Document_x0020_Type_x0020_and_x0020_Purpose" ma:index="14" nillable="true" ma:displayName="Document Type and Purpose" ma:format="Dropdown" ma:internalName="Document_x0020_Type_x0020_and_x0020_Purpose">
      <xsd:simpleType>
        <xsd:restriction base="dms:Choice">
          <xsd:enumeration value="Acceptance (Termo de Aceite)"/>
          <xsd:enumeration value="Agreements (Contract &amp; SoW &amp; Proposta)"/>
          <xsd:enumeration value="Database Collection"/>
          <xsd:enumeration value="Financial Infos"/>
          <xsd:enumeration value="Guides &amp; Manuals"/>
          <xsd:enumeration value="Status Report"/>
          <xsd:enumeration value="Tech Documentation"/>
          <xsd:enumeration value="Timeline &amp; Risk"/>
          <xsd:enumeration value="Other"/>
        </xsd:restriction>
      </xsd:simpleType>
    </xsd:element>
    <xsd:element name="External" ma:index="15" nillable="true" ma:displayName="External" ma:default="0" ma:internalName="External">
      <xsd:simpleType>
        <xsd:restriction base="dms:Boolean"/>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Location" ma:index="28" nillable="true" ma:displayName="Location" ma:internalName="MediaServiceLocation" ma:readOnly="true">
      <xsd:simpleType>
        <xsd:restriction base="dms:Text"/>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59967681-caf4-44cd-948e-90f5714396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7441e8-724c-442d-9a5f-9ad552e38d0c" elementFormDefault="qualified">
    <xsd:import namespace="http://schemas.microsoft.com/office/2006/documentManagement/types"/>
    <xsd:import namespace="http://schemas.microsoft.com/office/infopath/2007/PartnerControls"/>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aa198f-3527-4b2d-be02-f86f9b700563" elementFormDefault="qualified">
    <xsd:import namespace="http://schemas.microsoft.com/office/2006/documentManagement/types"/>
    <xsd:import namespace="http://schemas.microsoft.com/office/infopath/2007/PartnerControls"/>
    <xsd:element name="TaxCatchAll" ma:index="31" nillable="true" ma:displayName="Taxonomy Catch All Column" ma:hidden="true" ma:list="{10afda41-ee3a-4bd2-86b6-1905b8b0a474}" ma:internalName="TaxCatchAll" ma:showField="CatchAllData" ma:web="b17441e8-724c-442d-9a5f-9ad552e38d0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9aa198f-3527-4b2d-be02-f86f9b700563" xsi:nil="true"/>
    <lcf76f155ced4ddcb4097134ff3c332f xmlns="e3195488-9124-47a6-bb60-111a081ea9dd">
      <Terms xmlns="http://schemas.microsoft.com/office/infopath/2007/PartnerControls"/>
    </lcf76f155ced4ddcb4097134ff3c332f>
    <Document_x0020_Type_x0020_and_x0020_Purpose xmlns="e3195488-9124-47a6-bb60-111a081ea9dd" xsi:nil="true"/>
    <Customer_x0020_Name xmlns="e3195488-9124-47a6-bb60-111a081ea9dd" xsi:nil="true"/>
    <Customer_x0020_Alias xmlns="e3195488-9124-47a6-bb60-111a081ea9dd" xsi:nil="true"/>
    <Project_x0020_Name xmlns="e3195488-9124-47a6-bb60-111a081ea9dd" xsi:nil="true"/>
    <Phase_x0020__x0028_in_x0020_which_x0020_phase_x0020_the_x0020_doc_x0020_was_x0020_created_x0029_ xmlns="e3195488-9124-47a6-bb60-111a081ea9dd" xsi:nil="true"/>
    <External xmlns="e3195488-9124-47a6-bb60-111a081ea9dd">false</External>
    <Project_x0020_Info xmlns="e3195488-9124-47a6-bb60-111a081ea9dd">
      <Url xsi:nil="true"/>
      <Description xsi:nil="true"/>
    </Project_x0020_Info>
    <Project_x0020_ID_x0020__x002d__x0020_APID xmlns="e3195488-9124-47a6-bb60-111a081ea9dd" xsi:nil="true"/>
  </documentManagement>
</p:properties>
</file>

<file path=customXml/itemProps1.xml><?xml version="1.0" encoding="utf-8"?>
<ds:datastoreItem xmlns:ds="http://schemas.openxmlformats.org/officeDocument/2006/customXml" ds:itemID="{4D26F645-58B6-4580-B84F-1F183FCF9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195488-9124-47a6-bb60-111a081ea9dd"/>
    <ds:schemaRef ds:uri="b17441e8-724c-442d-9a5f-9ad552e38d0c"/>
    <ds:schemaRef ds:uri="e9aa198f-3527-4b2d-be02-f86f9b7005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858461-2781-4DF9-9D84-90002E2BAAF0}">
  <ds:schemaRefs>
    <ds:schemaRef ds:uri="http://schemas.microsoft.com/sharepoint/v3/contenttype/forms"/>
  </ds:schemaRefs>
</ds:datastoreItem>
</file>

<file path=customXml/itemProps3.xml><?xml version="1.0" encoding="utf-8"?>
<ds:datastoreItem xmlns:ds="http://schemas.openxmlformats.org/officeDocument/2006/customXml" ds:itemID="{F2B74C30-9FBC-4C56-8E75-57A20B8BA9F7}">
  <ds:schemaRefs>
    <ds:schemaRef ds:uri="http://www.w3.org/XML/1998/namespace"/>
    <ds:schemaRef ds:uri="83757986-c9fc-49e2-8023-a6a8b1bb0c7a"/>
    <ds:schemaRef ds:uri="http://schemas.microsoft.com/office/2006/metadata/properties"/>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9b5dc2d8-f94c-455a-9407-8e98befe32d9"/>
    <ds:schemaRef ds:uri="http://purl.org/dc/terms/"/>
    <ds:schemaRef ds:uri="http://purl.org/dc/elements/1.1/"/>
    <ds:schemaRef ds:uri="e9aa198f-3527-4b2d-be02-f86f9b700563"/>
    <ds:schemaRef ds:uri="e3195488-9124-47a6-bb60-111a081ea9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32</vt:i4>
      </vt:variant>
    </vt:vector>
  </HeadingPairs>
  <TitlesOfParts>
    <vt:vector size="56" baseType="lpstr">
      <vt:lpstr>Database</vt:lpstr>
      <vt:lpstr>Setup</vt:lpstr>
      <vt:lpstr>Equipe do Projeto</vt:lpstr>
      <vt:lpstr>Localidades</vt:lpstr>
      <vt:lpstr>Networking</vt:lpstr>
      <vt:lpstr>OpenScape Desktop Client</vt:lpstr>
      <vt:lpstr>Agent Portal Web</vt:lpstr>
      <vt:lpstr>OSCC Manager</vt:lpstr>
      <vt:lpstr>WAN &amp; QoS</vt:lpstr>
      <vt:lpstr>Endereço IP</vt:lpstr>
      <vt:lpstr>Local Instalação</vt:lpstr>
      <vt:lpstr>Cabeamento e Energia</vt:lpstr>
      <vt:lpstr>Base de Dados Info -&gt;</vt:lpstr>
      <vt:lpstr>PSTN Lines(NA)</vt:lpstr>
      <vt:lpstr>SIP Trunks (NA)</vt:lpstr>
      <vt:lpstr>Telephony Settings</vt:lpstr>
      <vt:lpstr>UCC User List</vt:lpstr>
      <vt:lpstr>Extensor de Teclas</vt:lpstr>
      <vt:lpstr>dados dos ramais</vt:lpstr>
      <vt:lpstr>OSV atual</vt:lpstr>
      <vt:lpstr>DLS atual</vt:lpstr>
      <vt:lpstr>Redes IP</vt:lpstr>
      <vt:lpstr>Call Pick Up Groups</vt:lpstr>
      <vt:lpstr>Call Pick up - sim ou não</vt:lpstr>
      <vt:lpstr>CAC_Group_Type</vt:lpstr>
      <vt:lpstr>CAC_Police_Traffic_Type</vt:lpstr>
      <vt:lpstr>CAC_Policy_configuration_Limit_Type</vt:lpstr>
      <vt:lpstr>CAC_Policy_Type</vt:lpstr>
      <vt:lpstr>List_Access_code_for_outgoing_line</vt:lpstr>
      <vt:lpstr>List_CODEC</vt:lpstr>
      <vt:lpstr>List_Device_Name</vt:lpstr>
      <vt:lpstr>List_Device_Type</vt:lpstr>
      <vt:lpstr>List_Devices</vt:lpstr>
      <vt:lpstr>List_Extension_Digits</vt:lpstr>
      <vt:lpstr>List_Friendly_Devices</vt:lpstr>
      <vt:lpstr>List_Language</vt:lpstr>
      <vt:lpstr>List_MLHG_Type</vt:lpstr>
      <vt:lpstr>List_Name_Site</vt:lpstr>
      <vt:lpstr>List_Number_1to10</vt:lpstr>
      <vt:lpstr>List_Number_1to30</vt:lpstr>
      <vt:lpstr>List_Number_1to44</vt:lpstr>
      <vt:lpstr>List_OSCC_User_Type</vt:lpstr>
      <vt:lpstr>List_OSEE_Deployment</vt:lpstr>
      <vt:lpstr>List_Portal_Service</vt:lpstr>
      <vt:lpstr>List_PSTN_Circuit_Type</vt:lpstr>
      <vt:lpstr>List_QoS_Layer_2</vt:lpstr>
      <vt:lpstr>List_QoS_Layer_3</vt:lpstr>
      <vt:lpstr>List_RemotedEndpoint_Sig_Addr_Type</vt:lpstr>
      <vt:lpstr>List_SIP_Protocol</vt:lpstr>
      <vt:lpstr>List_SIP_Register_Type</vt:lpstr>
      <vt:lpstr>List_Site_Name</vt:lpstr>
      <vt:lpstr>List_Softphone_Type</vt:lpstr>
      <vt:lpstr>List_Timezone</vt:lpstr>
      <vt:lpstr>List_VLAN_ID_Nome</vt:lpstr>
      <vt:lpstr>List_Yes_No</vt:lpstr>
      <vt:lpstr>Subscriber_Dialing_Permissions</vt:lpstr>
    </vt:vector>
  </TitlesOfParts>
  <Manager/>
  <Company>Atos Unify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DataBase Collect</dc:title>
  <dc:subject>OpenScape Solution</dc:subject>
  <dc:creator>Marcos Circelli</dc:creator>
  <cp:keywords/>
  <dc:description/>
  <cp:lastModifiedBy>MARCOS Carvalho</cp:lastModifiedBy>
  <cp:revision/>
  <dcterms:created xsi:type="dcterms:W3CDTF">2009-12-29T10:07:27Z</dcterms:created>
  <dcterms:modified xsi:type="dcterms:W3CDTF">2023-09-29T20:19:37Z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2021-12-16T12:31:55Z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5514e6d9-fef9-42a7-8c3b-eab57227d497</vt:lpwstr>
  </property>
  <property fmtid="{D5CDD505-2E9C-101B-9397-08002B2CF9AE}" pid="8" name="MSIP_Label_e463cba9-5f6c-478d-9329-7b2295e4e8ed_ContentBits">
    <vt:lpwstr>0</vt:lpwstr>
  </property>
  <property fmtid="{D5CDD505-2E9C-101B-9397-08002B2CF9AE}" pid="9" name="ContentTypeId">
    <vt:lpwstr>0x01010010DD86512BD3F14CB4807D9E8B4087A5</vt:lpwstr>
  </property>
  <property fmtid="{D5CDD505-2E9C-101B-9397-08002B2CF9AE}" pid="10" name="MediaServiceImageTags">
    <vt:lpwstr/>
  </property>
  <property fmtid="{D5CDD505-2E9C-101B-9397-08002B2CF9AE}" pid="11" name="xd_ProgID">
    <vt:lpwstr/>
  </property>
  <property fmtid="{D5CDD505-2E9C-101B-9397-08002B2CF9AE}" pid="12" name="External">
    <vt:bool>false</vt:bool>
  </property>
  <property fmtid="{D5CDD505-2E9C-101B-9397-08002B2CF9AE}" pid="13" name="ComplianceAssetId">
    <vt:lpwstr/>
  </property>
  <property fmtid="{D5CDD505-2E9C-101B-9397-08002B2CF9AE}" pid="14" name="TemplateUrl">
    <vt:lpwstr/>
  </property>
  <property fmtid="{D5CDD505-2E9C-101B-9397-08002B2CF9AE}" pid="15" name="_ExtendedDescription">
    <vt:lpwstr/>
  </property>
  <property fmtid="{D5CDD505-2E9C-101B-9397-08002B2CF9AE}" pid="16" name="TriggerFlowInfo">
    <vt:lpwstr/>
  </property>
  <property fmtid="{D5CDD505-2E9C-101B-9397-08002B2CF9AE}" pid="17" name="xd_Signature">
    <vt:bool>false</vt:bool>
  </property>
  <property fmtid="{D5CDD505-2E9C-101B-9397-08002B2CF9AE}" pid="18" name="Project Info">
    <vt:lpwstr>, </vt:lpwstr>
  </property>
  <property fmtid="{D5CDD505-2E9C-101B-9397-08002B2CF9AE}" pid="19" name="MSIP_Label_d5eb2d05-47c5-4b3e-9bd7-b47e03a10069_Enabled">
    <vt:lpwstr>true</vt:lpwstr>
  </property>
  <property fmtid="{D5CDD505-2E9C-101B-9397-08002B2CF9AE}" pid="20" name="MSIP_Label_d5eb2d05-47c5-4b3e-9bd7-b47e03a10069_SetDate">
    <vt:lpwstr>2023-09-29T14:54:20Z</vt:lpwstr>
  </property>
  <property fmtid="{D5CDD505-2E9C-101B-9397-08002B2CF9AE}" pid="21" name="MSIP_Label_d5eb2d05-47c5-4b3e-9bd7-b47e03a10069_Method">
    <vt:lpwstr>Privileged</vt:lpwstr>
  </property>
  <property fmtid="{D5CDD505-2E9C-101B-9397-08002B2CF9AE}" pid="22" name="MSIP_Label_d5eb2d05-47c5-4b3e-9bd7-b47e03a10069_Name">
    <vt:lpwstr>PETROBRAS Colaboradores</vt:lpwstr>
  </property>
  <property fmtid="{D5CDD505-2E9C-101B-9397-08002B2CF9AE}" pid="23" name="MSIP_Label_d5eb2d05-47c5-4b3e-9bd7-b47e03a10069_SiteId">
    <vt:lpwstr>5b6f6241-9a57-4be4-8e50-1dfa72e79a57</vt:lpwstr>
  </property>
  <property fmtid="{D5CDD505-2E9C-101B-9397-08002B2CF9AE}" pid="24" name="MSIP_Label_d5eb2d05-47c5-4b3e-9bd7-b47e03a10069_ActionId">
    <vt:lpwstr>f5ebbfe3-bda5-4a87-b75b-959f857cfdc8</vt:lpwstr>
  </property>
  <property fmtid="{D5CDD505-2E9C-101B-9397-08002B2CF9AE}" pid="25" name="MSIP_Label_d5eb2d05-47c5-4b3e-9bd7-b47e03a10069_ContentBits">
    <vt:lpwstr>2</vt:lpwstr>
  </property>
</Properties>
</file>