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icardo/repos/bracket-creator/"/>
    </mc:Choice>
  </mc:AlternateContent>
  <xr:revisionPtr revIDLastSave="0" documentId="13_ncr:1_{ED60C25A-6568-8042-B4EA-94DD4C1EF1A6}" xr6:coauthVersionLast="47" xr6:coauthVersionMax="47" xr10:uidLastSave="{00000000-0000-0000-0000-000000000000}"/>
  <bookViews>
    <workbookView xWindow="0" yWindow="760" windowWidth="34560" windowHeight="21580" activeTab="5" xr2:uid="{00000000-000D-0000-FFFF-FFFF00000000}"/>
  </bookViews>
  <sheets>
    <sheet name="data" sheetId="1" r:id="rId1"/>
    <sheet name="Pool Draw" sheetId="2" r:id="rId2"/>
    <sheet name="Pool Matches" sheetId="6" r:id="rId3"/>
    <sheet name="Elimination Matches" sheetId="7" r:id="rId4"/>
    <sheet name="Names to Print" sheetId="8" r:id="rId5"/>
    <sheet name="Tree 1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ixO/si/hM6WjHMz2VA5FyVvvfTA=="/>
    </ext>
  </extLst>
</workbook>
</file>

<file path=xl/calcChain.xml><?xml version="1.0" encoding="utf-8"?>
<calcChain xmlns="http://schemas.openxmlformats.org/spreadsheetml/2006/main">
  <c r="A18" i="9" l="1"/>
  <c r="A17" i="9"/>
  <c r="A16" i="9"/>
  <c r="A15" i="9"/>
  <c r="A13" i="9"/>
  <c r="A12" i="9"/>
  <c r="A11" i="9"/>
  <c r="A10" i="9"/>
  <c r="A8" i="9"/>
  <c r="A7" i="9"/>
  <c r="A6" i="9"/>
  <c r="A5" i="9"/>
  <c r="A4" i="9"/>
  <c r="B19" i="8"/>
  <c r="B17" i="8"/>
  <c r="B15" i="8"/>
  <c r="B13" i="8"/>
  <c r="B11" i="8"/>
  <c r="B9" i="8"/>
  <c r="B7" i="8"/>
  <c r="B5" i="8"/>
  <c r="B3" i="8"/>
  <c r="B1" i="8"/>
  <c r="G58" i="7"/>
  <c r="A58" i="7"/>
  <c r="G51" i="7"/>
  <c r="A51" i="7"/>
  <c r="O35" i="7"/>
  <c r="I35" i="7"/>
  <c r="G35" i="7"/>
  <c r="A35" i="7"/>
  <c r="O28" i="7"/>
  <c r="I28" i="7"/>
  <c r="G28" i="7"/>
  <c r="A28" i="7"/>
  <c r="O12" i="7"/>
  <c r="I12" i="7"/>
  <c r="G12" i="7"/>
  <c r="A12" i="7"/>
  <c r="O5" i="7"/>
  <c r="I5" i="7"/>
  <c r="G5" i="7"/>
  <c r="A5" i="7"/>
  <c r="G96" i="6"/>
  <c r="A96" i="6"/>
  <c r="G89" i="6"/>
  <c r="A89" i="6"/>
  <c r="G83" i="6"/>
  <c r="A83" i="6"/>
  <c r="G76" i="6"/>
  <c r="A76" i="6"/>
  <c r="G70" i="6"/>
  <c r="A70" i="6"/>
  <c r="G63" i="6"/>
  <c r="A63" i="6"/>
  <c r="A61" i="6"/>
  <c r="G52" i="6"/>
  <c r="A52" i="6"/>
  <c r="G45" i="6"/>
  <c r="A45" i="6"/>
  <c r="O39" i="6"/>
  <c r="I39" i="6"/>
  <c r="G39" i="6"/>
  <c r="A39" i="6"/>
  <c r="O32" i="6"/>
  <c r="I32" i="6"/>
  <c r="G32" i="6"/>
  <c r="A32" i="6"/>
  <c r="O26" i="6"/>
  <c r="I26" i="6"/>
  <c r="G26" i="6"/>
  <c r="A26" i="6"/>
  <c r="O19" i="6"/>
  <c r="I19" i="6"/>
  <c r="G19" i="6"/>
  <c r="A19" i="6"/>
  <c r="O13" i="6"/>
  <c r="I13" i="6"/>
  <c r="G13" i="6"/>
  <c r="A13" i="6"/>
  <c r="O6" i="6"/>
  <c r="I6" i="6"/>
  <c r="G6" i="6"/>
  <c r="A6" i="6"/>
  <c r="I4" i="6"/>
  <c r="A4" i="6"/>
  <c r="B9" i="2"/>
  <c r="F8" i="2"/>
  <c r="D8" i="2"/>
  <c r="B8" i="2"/>
  <c r="F7" i="2"/>
  <c r="D7" i="2"/>
  <c r="B7" i="2"/>
  <c r="F6" i="2"/>
  <c r="D6" i="2"/>
  <c r="B6" i="2"/>
  <c r="F5" i="2"/>
  <c r="D5" i="2"/>
  <c r="B5" i="2"/>
</calcChain>
</file>

<file path=xl/sharedStrings.xml><?xml version="1.0" encoding="utf-8"?>
<sst xmlns="http://schemas.openxmlformats.org/spreadsheetml/2006/main" count="213" uniqueCount="48">
  <si>
    <t>Elimination Round 1</t>
  </si>
  <si>
    <t>Tournament Pools</t>
  </si>
  <si>
    <t>Pool</t>
  </si>
  <si>
    <t>Player Name</t>
  </si>
  <si>
    <t>Player Dojo</t>
  </si>
  <si>
    <t>Pool A</t>
  </si>
  <si>
    <t>Luke Rodriguez</t>
  </si>
  <si>
    <t>Team Beta</t>
  </si>
  <si>
    <t>Nathan Lee</t>
  </si>
  <si>
    <t>Team Delta</t>
  </si>
  <si>
    <t>Kevin Clark</t>
  </si>
  <si>
    <t>Team Alpha</t>
  </si>
  <si>
    <t>Oliver Walker</t>
  </si>
  <si>
    <t>Team Epsilon</t>
  </si>
  <si>
    <t>Pool B</t>
  </si>
  <si>
    <t>Paul Hall</t>
  </si>
  <si>
    <t>Quentin Allen</t>
  </si>
  <si>
    <t>Michael Lewis</t>
  </si>
  <si>
    <t>Team Gamma</t>
  </si>
  <si>
    <t>Pool C</t>
  </si>
  <si>
    <t>Robert Young</t>
  </si>
  <si>
    <t>Thomas King</t>
  </si>
  <si>
    <t>Steven Hernandez</t>
  </si>
  <si>
    <t>Pool A.1</t>
  </si>
  <si>
    <t>Pool C.2</t>
  </si>
  <si>
    <t>Pool A.2</t>
  </si>
  <si>
    <t>Pool C.1</t>
  </si>
  <si>
    <t>Pool B.1</t>
  </si>
  <si>
    <t>Pool B.2</t>
  </si>
  <si>
    <t>Red</t>
  </si>
  <si>
    <t>vs</t>
  </si>
  <si>
    <t>White</t>
  </si>
  <si>
    <t>V</t>
  </si>
  <si>
    <t>P</t>
  </si>
  <si>
    <t>Victories / Points</t>
  </si>
  <si>
    <t xml:space="preserve">1. </t>
  </si>
  <si>
    <t xml:space="preserve">2. </t>
  </si>
  <si>
    <t xml:space="preserve">3. </t>
  </si>
  <si>
    <t xml:space="preserve">4. </t>
  </si>
  <si>
    <t>Match 1</t>
  </si>
  <si>
    <t>1.</t>
  </si>
  <si>
    <t>2.</t>
  </si>
  <si>
    <t>Match 2</t>
  </si>
  <si>
    <t>Elimination Round 2</t>
  </si>
  <si>
    <t>Match 3</t>
  </si>
  <si>
    <t>Match 4</t>
  </si>
  <si>
    <t>Elimination Round 3</t>
  </si>
  <si>
    <t>Match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</si>
</sst>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u/>
      <sz val="16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  <scheme val="minor"/>
    </font>
    <font>
      <b/>
      <sz val="72"/>
      <color rgb="FF000000"/>
      <name val="Arial"/>
      <family val="2"/>
      <scheme val="minor"/>
    </font>
    <font>
      <b/>
      <sz val="28"/>
      <color rgb="FF000000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28"/>
      <color rgb="FF000000"/>
      <name val="Arial"/>
      <family val="2"/>
    </font>
    <font>
      <sz val="1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6" fillId="2" borderId="1" xfId="0" applyFont="1" applyFill="1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0" fontId="0" fillId="0" borderId="2" xfId="0" applyBorder="1"/>
    <xf numFmtId="0" fontId="10" fillId="0" borderId="3" xfId="0" applyFon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11" fillId="0" borderId="0" xfId="0" applyFont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D57" sqref="D57"/>
    </sheetView>
  </sheetViews>
  <sheetFormatPr baseColWidth="10" defaultColWidth="12.6640625" defaultRowHeight="15" customHeight="1" x14ac:dyDescent="0.15"/>
  <cols>
    <col min="1" max="1" width="15" customWidth="1"/>
    <col min="2" max="4" width="30" customWidth="1"/>
    <col min="5" max="26" width="10.6640625" customWidth="1"/>
  </cols>
  <sheetData>
    <row r="1" spans="1:3" ht="12.75" customHeight="1" x14ac:dyDescent="0.15">
      <c r="A1" s="1" t="s">
        <v>2</v>
      </c>
      <c r="B1" s="1" t="s">
        <v>3</v>
      </c>
      <c r="C1" t="s">
        <v>4</v>
      </c>
    </row>
    <row r="2" spans="1:3" ht="12.75" customHeight="1" x14ac:dyDescent="0.15">
      <c r="A2" s="1" t="s">
        <v>5</v>
      </c>
      <c r="B2" s="1" t="s">
        <v>6</v>
      </c>
      <c r="C2" t="s">
        <v>7</v>
      </c>
    </row>
    <row r="3" spans="1:3" ht="12.75" customHeight="1" x14ac:dyDescent="0.15">
      <c r="A3" s="1" t="s">
        <v>5</v>
      </c>
      <c r="B3" s="1" t="s">
        <v>8</v>
      </c>
      <c r="C3" t="s">
        <v>9</v>
      </c>
    </row>
    <row r="4" spans="1:3" ht="12.75" customHeight="1" x14ac:dyDescent="0.15">
      <c r="A4" s="1" t="s">
        <v>5</v>
      </c>
      <c r="B4" s="1" t="s">
        <v>10</v>
      </c>
      <c r="C4" t="s">
        <v>11</v>
      </c>
    </row>
    <row r="5" spans="1:3" ht="12.75" customHeight="1" x14ac:dyDescent="0.15">
      <c r="A5" t="s">
        <v>5</v>
      </c>
      <c r="B5" t="s">
        <v>12</v>
      </c>
      <c r="C5" t="s">
        <v>13</v>
      </c>
    </row>
    <row r="6" spans="1:3" ht="12.75" customHeight="1" x14ac:dyDescent="0.15">
      <c r="A6" s="1" t="s">
        <v>14</v>
      </c>
      <c r="B6" s="1" t="s">
        <v>15</v>
      </c>
      <c r="C6" t="s">
        <v>11</v>
      </c>
    </row>
    <row r="7" spans="1:3" ht="12.75" customHeight="1" x14ac:dyDescent="0.15">
      <c r="A7" s="1" t="s">
        <v>14</v>
      </c>
      <c r="B7" s="1" t="s">
        <v>16</v>
      </c>
      <c r="C7" t="s">
        <v>7</v>
      </c>
    </row>
    <row r="8" spans="1:3" ht="12.75" customHeight="1" x14ac:dyDescent="0.15">
      <c r="A8" s="1" t="s">
        <v>14</v>
      </c>
      <c r="B8" s="1" t="s">
        <v>17</v>
      </c>
      <c r="C8" t="s">
        <v>18</v>
      </c>
    </row>
    <row r="9" spans="1:3" ht="12.75" customHeight="1" x14ac:dyDescent="0.15">
      <c r="A9" t="s">
        <v>19</v>
      </c>
      <c r="B9" t="s">
        <v>20</v>
      </c>
      <c r="C9" t="s">
        <v>18</v>
      </c>
    </row>
    <row r="10" spans="1:3" ht="12.75" customHeight="1" x14ac:dyDescent="0.15">
      <c r="A10" s="1" t="s">
        <v>19</v>
      </c>
      <c r="B10" s="1" t="s">
        <v>21</v>
      </c>
      <c r="C10" t="s">
        <v>13</v>
      </c>
    </row>
    <row r="11" spans="1:3" ht="12.75" customHeight="1" x14ac:dyDescent="0.15">
      <c r="A11" s="1" t="s">
        <v>19</v>
      </c>
      <c r="B11" s="1" t="s">
        <v>22</v>
      </c>
      <c r="C11" t="s">
        <v>9</v>
      </c>
    </row>
    <row r="12" spans="1:3" ht="12.75" customHeight="1" x14ac:dyDescent="0.15">
      <c r="A12" s="1"/>
      <c r="B12" s="1"/>
    </row>
    <row r="13" spans="1:3" ht="12.75" customHeight="1" x14ac:dyDescent="0.15"/>
    <row r="14" spans="1:3" ht="12.75" customHeight="1" x14ac:dyDescent="0.15">
      <c r="A14" s="1"/>
      <c r="B14" s="1"/>
    </row>
    <row r="15" spans="1:3" ht="12.75" customHeight="1" x14ac:dyDescent="0.15">
      <c r="A15" s="1"/>
      <c r="B15" s="1"/>
    </row>
    <row r="16" spans="1:3" ht="12.75" customHeight="1" x14ac:dyDescent="0.15">
      <c r="A16" s="1"/>
      <c r="B16" s="1"/>
    </row>
    <row r="17" spans="1:2" ht="12.75" customHeight="1" x14ac:dyDescent="0.15"/>
    <row r="18" spans="1:2" ht="12.75" customHeight="1" x14ac:dyDescent="0.15">
      <c r="A18" s="1"/>
      <c r="B18" s="1"/>
    </row>
    <row r="19" spans="1:2" ht="12.75" customHeight="1" x14ac:dyDescent="0.15">
      <c r="A19" s="1"/>
      <c r="B19" s="1"/>
    </row>
    <row r="20" spans="1:2" ht="12.75" customHeight="1" x14ac:dyDescent="0.15">
      <c r="A20" s="1"/>
      <c r="B20" s="1"/>
    </row>
    <row r="21" spans="1:2" ht="12.75" customHeight="1" x14ac:dyDescent="0.15"/>
    <row r="22" spans="1:2" ht="12.75" customHeight="1" x14ac:dyDescent="0.15">
      <c r="A22" s="1"/>
      <c r="B22" s="1"/>
    </row>
    <row r="23" spans="1:2" ht="12.75" customHeight="1" x14ac:dyDescent="0.15">
      <c r="A23" s="1"/>
      <c r="B23" s="1"/>
    </row>
    <row r="24" spans="1:2" ht="12.75" customHeight="1" x14ac:dyDescent="0.15">
      <c r="A24" s="1"/>
      <c r="B24" s="1"/>
    </row>
    <row r="25" spans="1:2" ht="12.75" customHeight="1" x14ac:dyDescent="0.15"/>
    <row r="26" spans="1:2" ht="12.75" customHeight="1" x14ac:dyDescent="0.15">
      <c r="A26" s="1"/>
      <c r="B26" s="1"/>
    </row>
    <row r="27" spans="1:2" ht="12.75" customHeight="1" x14ac:dyDescent="0.15">
      <c r="A27" s="1"/>
      <c r="B27" s="1"/>
    </row>
    <row r="28" spans="1:2" ht="12.75" customHeight="1" x14ac:dyDescent="0.15">
      <c r="A28" s="1"/>
      <c r="B28" s="1"/>
    </row>
    <row r="29" spans="1:2" ht="12.75" customHeight="1" x14ac:dyDescent="0.15"/>
    <row r="30" spans="1:2" ht="12.75" customHeight="1" x14ac:dyDescent="0.15">
      <c r="A30" s="1"/>
      <c r="B30" s="1"/>
    </row>
    <row r="31" spans="1:2" ht="12.75" customHeight="1" x14ac:dyDescent="0.15">
      <c r="A31" s="1"/>
      <c r="B31" s="1"/>
    </row>
    <row r="32" spans="1:2" ht="12.75" customHeight="1" x14ac:dyDescent="0.15">
      <c r="A32" s="1"/>
      <c r="B32" s="1"/>
    </row>
    <row r="33" spans="1:2" ht="12.75" customHeight="1" x14ac:dyDescent="0.15"/>
    <row r="34" spans="1:2" ht="12.75" customHeight="1" x14ac:dyDescent="0.15">
      <c r="A34" s="1"/>
      <c r="B34" s="1"/>
    </row>
    <row r="35" spans="1:2" ht="12.75" customHeight="1" x14ac:dyDescent="0.15">
      <c r="A35" s="1"/>
      <c r="B35" s="1"/>
    </row>
    <row r="36" spans="1:2" ht="12.75" customHeight="1" x14ac:dyDescent="0.15">
      <c r="A36" s="1"/>
      <c r="B36" s="1"/>
    </row>
    <row r="37" spans="1:2" ht="12.75" customHeight="1" x14ac:dyDescent="0.15"/>
    <row r="38" spans="1:2" ht="12.75" customHeight="1" x14ac:dyDescent="0.15">
      <c r="A38" s="1"/>
      <c r="B38" s="1"/>
    </row>
    <row r="39" spans="1:2" ht="12.75" customHeight="1" x14ac:dyDescent="0.15">
      <c r="A39" s="1"/>
      <c r="B39" s="1"/>
    </row>
    <row r="40" spans="1:2" ht="12.75" customHeight="1" x14ac:dyDescent="0.15">
      <c r="A40" s="1"/>
      <c r="B40" s="1"/>
    </row>
    <row r="41" spans="1:2" ht="12.75" customHeight="1" x14ac:dyDescent="0.15"/>
    <row r="42" spans="1:2" ht="12.75" customHeight="1" x14ac:dyDescent="0.15">
      <c r="A42" s="1"/>
      <c r="B42" s="1"/>
    </row>
    <row r="43" spans="1:2" ht="12.75" customHeight="1" x14ac:dyDescent="0.15">
      <c r="A43" s="1"/>
      <c r="B43" s="1"/>
    </row>
    <row r="44" spans="1:2" ht="12.75" customHeight="1" x14ac:dyDescent="0.15">
      <c r="A44" s="1"/>
      <c r="B44" s="1"/>
    </row>
    <row r="45" spans="1:2" ht="12.75" customHeight="1" x14ac:dyDescent="0.15"/>
    <row r="46" spans="1:2" ht="12.75" customHeight="1" x14ac:dyDescent="0.15">
      <c r="A46" s="1"/>
      <c r="B46" s="1"/>
    </row>
    <row r="47" spans="1:2" ht="12.75" customHeight="1" x14ac:dyDescent="0.15">
      <c r="A47" s="1"/>
      <c r="B47" s="1"/>
    </row>
    <row r="48" spans="1:2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H9"/>
  <sheetViews>
    <sheetView workbookViewId="0">
      <selection activeCell="B14" sqref="B14"/>
    </sheetView>
  </sheetViews>
  <sheetFormatPr baseColWidth="10" defaultColWidth="12.6640625" defaultRowHeight="17" customHeight="1" x14ac:dyDescent="0.15"/>
  <cols>
    <col min="1" max="1" width="8.83203125" customWidth="1"/>
    <col min="2" max="2" width="30" customWidth="1"/>
    <col min="3" max="3" width="8.83203125" customWidth="1"/>
    <col min="4" max="4" width="30" customWidth="1"/>
    <col min="5" max="5" width="8.83203125" customWidth="1"/>
    <col min="6" max="6" width="30" customWidth="1"/>
    <col min="7" max="7" width="8.83203125" customWidth="1"/>
    <col min="8" max="8" width="33" customWidth="1"/>
    <col min="9" max="9" width="8.83203125" customWidth="1"/>
    <col min="10" max="10" width="33" customWidth="1"/>
    <col min="11" max="26" width="8.83203125" customWidth="1"/>
  </cols>
  <sheetData>
    <row r="2" spans="1:8" ht="20" x14ac:dyDescent="0.2">
      <c r="A2" s="2"/>
      <c r="B2" s="23" t="s">
        <v>1</v>
      </c>
      <c r="C2" s="24"/>
      <c r="D2" s="24"/>
      <c r="E2" s="24"/>
      <c r="F2" s="24"/>
      <c r="G2" s="2"/>
      <c r="H2" s="2"/>
    </row>
    <row r="3" spans="1:8" ht="17" customHeight="1" x14ac:dyDescent="0.2">
      <c r="A3" s="3"/>
      <c r="B3" s="3"/>
      <c r="C3" s="3"/>
      <c r="D3" s="3"/>
      <c r="E3" s="3"/>
      <c r="F3" s="3"/>
      <c r="G3" s="3"/>
      <c r="H3" s="3"/>
    </row>
    <row r="4" spans="1:8" ht="17" customHeight="1" thickBot="1" x14ac:dyDescent="0.25">
      <c r="A4" s="4"/>
      <c r="B4" s="4"/>
      <c r="C4" s="4"/>
      <c r="G4" s="4"/>
      <c r="H4" s="4"/>
    </row>
    <row r="5" spans="1:8" ht="17" customHeight="1" thickBot="1" x14ac:dyDescent="0.25">
      <c r="B5" s="6" t="str">
        <f>data!A5</f>
        <v>Pool A</v>
      </c>
      <c r="C5" s="4"/>
      <c r="D5" s="6" t="str">
        <f>data!A8</f>
        <v>Pool B</v>
      </c>
      <c r="F5" s="6" t="str">
        <f>data!A11</f>
        <v>Pool C</v>
      </c>
    </row>
    <row r="6" spans="1:8" ht="17" customHeight="1" thickBot="1" x14ac:dyDescent="0.25">
      <c r="B6" s="5" t="str">
        <f>data!B2</f>
        <v>Luke Rodriguez</v>
      </c>
      <c r="C6" s="4"/>
      <c r="D6" s="5" t="str">
        <f>data!B6</f>
        <v>Paul Hall</v>
      </c>
      <c r="F6" s="5" t="str">
        <f>data!B9</f>
        <v>Robert Young</v>
      </c>
    </row>
    <row r="7" spans="1:8" ht="17" customHeight="1" thickBot="1" x14ac:dyDescent="0.25">
      <c r="B7" s="5" t="str">
        <f>data!B3</f>
        <v>Nathan Lee</v>
      </c>
      <c r="C7" s="4"/>
      <c r="D7" s="5" t="str">
        <f>data!B7</f>
        <v>Quentin Allen</v>
      </c>
      <c r="F7" s="5" t="str">
        <f>data!B10</f>
        <v>Thomas King</v>
      </c>
    </row>
    <row r="8" spans="1:8" ht="17" customHeight="1" thickBot="1" x14ac:dyDescent="0.25">
      <c r="B8" s="5" t="str">
        <f>data!B4</f>
        <v>Kevin Clark</v>
      </c>
      <c r="C8" s="4"/>
      <c r="D8" s="5" t="str">
        <f>data!B8</f>
        <v>Michael Lewis</v>
      </c>
      <c r="F8" s="5" t="str">
        <f>data!B11</f>
        <v>Steven Hernandez</v>
      </c>
    </row>
    <row r="9" spans="1:8" ht="17" customHeight="1" x14ac:dyDescent="0.2">
      <c r="B9" s="5" t="str">
        <f>data!B5</f>
        <v>Oliver Walker</v>
      </c>
    </row>
  </sheetData>
  <mergeCells count="1">
    <mergeCell ref="B2:F2"/>
  </mergeCells>
  <printOptions horizontalCentered="1" verticalCentered="1"/>
  <pageMargins left="0.35433070866141736" right="0.35433070866141736" top="0.39370078740157483" bottom="0.98425196850393704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63BF-AB57-994A-845A-DBCD1B560412}">
  <dimension ref="A4:O101"/>
  <sheetViews>
    <sheetView workbookViewId="0">
      <selection activeCell="I15" sqref="I15"/>
    </sheetView>
  </sheetViews>
  <sheetFormatPr baseColWidth="10" defaultRowHeight="16" x14ac:dyDescent="0.2"/>
  <cols>
    <col min="1" max="1" width="34" style="7" customWidth="1"/>
    <col min="2" max="3" width="3.83203125" style="7" customWidth="1"/>
    <col min="4" max="4" width="3" style="7" customWidth="1"/>
    <col min="5" max="6" width="3.83203125" style="7" customWidth="1"/>
    <col min="7" max="7" width="34" style="7" customWidth="1"/>
    <col min="8" max="8" width="3.83203125" style="7" customWidth="1"/>
    <col min="9" max="9" width="34" style="7" customWidth="1"/>
    <col min="10" max="11" width="3.83203125" style="7" customWidth="1"/>
    <col min="12" max="12" width="3" style="7" customWidth="1"/>
    <col min="13" max="14" width="3.83203125" style="7" customWidth="1"/>
    <col min="15" max="15" width="34" style="7" customWidth="1"/>
    <col min="16" max="16384" width="10.83203125" style="7"/>
  </cols>
  <sheetData>
    <row r="4" spans="1:15" x14ac:dyDescent="0.2">
      <c r="A4" s="25" t="str">
        <f>data!A5</f>
        <v>Pool A</v>
      </c>
      <c r="B4" s="25"/>
      <c r="C4" s="25"/>
      <c r="D4" s="25"/>
      <c r="E4" s="25"/>
      <c r="F4" s="25"/>
      <c r="G4" s="25"/>
      <c r="I4" s="25" t="str">
        <f>data!A8</f>
        <v>Pool B</v>
      </c>
      <c r="J4" s="25"/>
      <c r="K4" s="25"/>
      <c r="L4" s="25"/>
      <c r="M4" s="25"/>
      <c r="N4" s="25"/>
      <c r="O4" s="25"/>
    </row>
    <row r="5" spans="1:15" x14ac:dyDescent="0.2">
      <c r="A5" s="20" t="s">
        <v>29</v>
      </c>
      <c r="B5" s="19"/>
      <c r="C5" s="19"/>
      <c r="D5" s="19" t="s">
        <v>30</v>
      </c>
      <c r="E5" s="19"/>
      <c r="F5" s="19"/>
      <c r="G5" s="21" t="s">
        <v>31</v>
      </c>
      <c r="I5" s="20" t="s">
        <v>29</v>
      </c>
      <c r="J5" s="19"/>
      <c r="K5" s="19"/>
      <c r="L5" s="19" t="s">
        <v>30</v>
      </c>
      <c r="M5" s="19"/>
      <c r="N5" s="19"/>
      <c r="O5" s="21" t="s">
        <v>31</v>
      </c>
    </row>
    <row r="6" spans="1:15" x14ac:dyDescent="0.2">
      <c r="A6" s="19" t="str">
        <f>data!B2</f>
        <v>Luke Rodriguez</v>
      </c>
      <c r="B6" s="19"/>
      <c r="C6" s="19"/>
      <c r="D6" s="19"/>
      <c r="E6" s="19"/>
      <c r="F6" s="19"/>
      <c r="G6" s="19" t="str">
        <f>data!B3</f>
        <v>Nathan Lee</v>
      </c>
      <c r="I6" s="19" t="str">
        <f>data!B6</f>
        <v>Paul Hall</v>
      </c>
      <c r="J6" s="19"/>
      <c r="K6" s="19"/>
      <c r="L6" s="19"/>
      <c r="M6" s="19"/>
      <c r="N6" s="19"/>
      <c r="O6" s="19" t="str">
        <f>data!B7</f>
        <v>Quentin Allen</v>
      </c>
    </row>
    <row r="7" spans="1:15" x14ac:dyDescent="0.2">
      <c r="A7" s="19">
        <v>1</v>
      </c>
      <c r="B7" s="19"/>
      <c r="C7" s="19"/>
      <c r="D7" s="19"/>
      <c r="E7" s="19"/>
      <c r="F7" s="19"/>
      <c r="G7" s="19">
        <v>1</v>
      </c>
      <c r="I7" s="19">
        <v>1</v>
      </c>
      <c r="J7" s="19"/>
      <c r="K7" s="19"/>
      <c r="L7" s="19"/>
      <c r="M7" s="19"/>
      <c r="N7" s="19"/>
      <c r="O7" s="19">
        <v>1</v>
      </c>
    </row>
    <row r="8" spans="1:15" x14ac:dyDescent="0.2">
      <c r="A8" s="19">
        <v>2</v>
      </c>
      <c r="B8" s="19"/>
      <c r="C8" s="19"/>
      <c r="D8" s="19"/>
      <c r="E8" s="19"/>
      <c r="F8" s="19"/>
      <c r="G8" s="19">
        <v>2</v>
      </c>
      <c r="I8" s="19">
        <v>2</v>
      </c>
      <c r="J8" s="19"/>
      <c r="K8" s="19"/>
      <c r="L8" s="19"/>
      <c r="M8" s="19"/>
      <c r="N8" s="19"/>
      <c r="O8" s="19">
        <v>2</v>
      </c>
    </row>
    <row r="9" spans="1:15" x14ac:dyDescent="0.2">
      <c r="A9" s="19">
        <v>3</v>
      </c>
      <c r="B9" s="19"/>
      <c r="C9" s="19"/>
      <c r="D9" s="19"/>
      <c r="E9" s="19"/>
      <c r="F9" s="19"/>
      <c r="G9" s="19">
        <v>3</v>
      </c>
      <c r="I9" s="19">
        <v>3</v>
      </c>
      <c r="J9" s="19"/>
      <c r="K9" s="19"/>
      <c r="L9" s="19"/>
      <c r="M9" s="19"/>
      <c r="N9" s="19"/>
      <c r="O9" s="19">
        <v>3</v>
      </c>
    </row>
    <row r="10" spans="1:15" x14ac:dyDescent="0.2">
      <c r="A10" s="19">
        <v>4</v>
      </c>
      <c r="B10" s="19"/>
      <c r="C10" s="19"/>
      <c r="D10" s="19"/>
      <c r="E10" s="19"/>
      <c r="F10" s="19"/>
      <c r="G10" s="19">
        <v>4</v>
      </c>
      <c r="I10" s="19">
        <v>4</v>
      </c>
      <c r="J10" s="19"/>
      <c r="K10" s="19"/>
      <c r="L10" s="19"/>
      <c r="M10" s="19"/>
      <c r="N10" s="19"/>
      <c r="O10" s="19">
        <v>4</v>
      </c>
    </row>
    <row r="11" spans="1:15" x14ac:dyDescent="0.2">
      <c r="A11" s="19">
        <v>5</v>
      </c>
      <c r="B11" s="19"/>
      <c r="C11" s="19"/>
      <c r="D11" s="19"/>
      <c r="E11" s="19"/>
      <c r="F11" s="19"/>
      <c r="G11" s="19">
        <v>5</v>
      </c>
      <c r="I11" s="19">
        <v>5</v>
      </c>
      <c r="J11" s="19"/>
      <c r="K11" s="19"/>
      <c r="L11" s="19"/>
      <c r="M11" s="19"/>
      <c r="N11" s="19"/>
      <c r="O11" s="19">
        <v>5</v>
      </c>
    </row>
    <row r="13" spans="1:15" x14ac:dyDescent="0.2">
      <c r="A13" s="19" t="str">
        <f>data!B2</f>
        <v>Luke Rodriguez</v>
      </c>
      <c r="B13" s="19" t="s">
        <v>32</v>
      </c>
      <c r="C13" s="19" t="s">
        <v>33</v>
      </c>
      <c r="D13" s="19"/>
      <c r="E13" s="19" t="s">
        <v>33</v>
      </c>
      <c r="F13" s="19" t="s">
        <v>32</v>
      </c>
      <c r="G13" s="19" t="str">
        <f>data!B3</f>
        <v>Nathan Lee</v>
      </c>
      <c r="I13" s="19" t="str">
        <f>data!B6</f>
        <v>Paul Hall</v>
      </c>
      <c r="J13" s="19" t="s">
        <v>32</v>
      </c>
      <c r="K13" s="19" t="s">
        <v>33</v>
      </c>
      <c r="L13" s="19"/>
      <c r="M13" s="19" t="s">
        <v>33</v>
      </c>
      <c r="N13" s="19" t="s">
        <v>32</v>
      </c>
      <c r="O13" s="19" t="str">
        <f>data!B7</f>
        <v>Quentin Allen</v>
      </c>
    </row>
    <row r="14" spans="1:15" x14ac:dyDescent="0.2">
      <c r="A14" s="19" t="s">
        <v>34</v>
      </c>
      <c r="B14" s="19"/>
      <c r="C14" s="19"/>
      <c r="D14" s="19"/>
      <c r="E14" s="19"/>
      <c r="F14" s="19"/>
      <c r="G14" s="19" t="s">
        <v>34</v>
      </c>
      <c r="I14" s="19" t="s">
        <v>34</v>
      </c>
      <c r="J14" s="19"/>
      <c r="K14" s="19"/>
      <c r="L14" s="19"/>
      <c r="M14" s="19"/>
      <c r="N14" s="19"/>
      <c r="O14" s="19" t="s">
        <v>34</v>
      </c>
    </row>
    <row r="18" spans="1:15" x14ac:dyDescent="0.2">
      <c r="A18" s="20" t="s">
        <v>29</v>
      </c>
      <c r="B18" s="19"/>
      <c r="C18" s="19"/>
      <c r="D18" s="19" t="s">
        <v>30</v>
      </c>
      <c r="E18" s="19"/>
      <c r="F18" s="19"/>
      <c r="G18" s="21" t="s">
        <v>31</v>
      </c>
      <c r="I18" s="20" t="s">
        <v>29</v>
      </c>
      <c r="J18" s="19"/>
      <c r="K18" s="19"/>
      <c r="L18" s="19" t="s">
        <v>30</v>
      </c>
      <c r="M18" s="19"/>
      <c r="N18" s="19"/>
      <c r="O18" s="21" t="s">
        <v>31</v>
      </c>
    </row>
    <row r="19" spans="1:15" x14ac:dyDescent="0.2">
      <c r="A19" s="19" t="str">
        <f>data!B4</f>
        <v>Kevin Clark</v>
      </c>
      <c r="B19" s="19"/>
      <c r="C19" s="19"/>
      <c r="D19" s="19"/>
      <c r="E19" s="19"/>
      <c r="F19" s="19"/>
      <c r="G19" s="19" t="str">
        <f>data!B3</f>
        <v>Nathan Lee</v>
      </c>
      <c r="I19" s="19" t="str">
        <f>data!B8</f>
        <v>Michael Lewis</v>
      </c>
      <c r="J19" s="19"/>
      <c r="K19" s="19"/>
      <c r="L19" s="19"/>
      <c r="M19" s="19"/>
      <c r="N19" s="19"/>
      <c r="O19" s="19" t="str">
        <f>data!B7</f>
        <v>Quentin Allen</v>
      </c>
    </row>
    <row r="20" spans="1:15" x14ac:dyDescent="0.2">
      <c r="A20" s="19">
        <v>1</v>
      </c>
      <c r="B20" s="19"/>
      <c r="C20" s="19"/>
      <c r="D20" s="19"/>
      <c r="E20" s="19"/>
      <c r="F20" s="19"/>
      <c r="G20" s="19">
        <v>1</v>
      </c>
      <c r="I20" s="19">
        <v>1</v>
      </c>
      <c r="J20" s="19"/>
      <c r="K20" s="19"/>
      <c r="L20" s="19"/>
      <c r="M20" s="19"/>
      <c r="N20" s="19"/>
      <c r="O20" s="19">
        <v>1</v>
      </c>
    </row>
    <row r="21" spans="1:15" x14ac:dyDescent="0.2">
      <c r="A21" s="19">
        <v>2</v>
      </c>
      <c r="B21" s="19"/>
      <c r="C21" s="19"/>
      <c r="D21" s="19"/>
      <c r="E21" s="19"/>
      <c r="F21" s="19"/>
      <c r="G21" s="19">
        <v>2</v>
      </c>
      <c r="I21" s="19">
        <v>2</v>
      </c>
      <c r="J21" s="19"/>
      <c r="K21" s="19"/>
      <c r="L21" s="19"/>
      <c r="M21" s="19"/>
      <c r="N21" s="19"/>
      <c r="O21" s="19">
        <v>2</v>
      </c>
    </row>
    <row r="22" spans="1:15" x14ac:dyDescent="0.2">
      <c r="A22" s="19">
        <v>3</v>
      </c>
      <c r="B22" s="19"/>
      <c r="C22" s="19"/>
      <c r="D22" s="19"/>
      <c r="E22" s="19"/>
      <c r="F22" s="19"/>
      <c r="G22" s="19">
        <v>3</v>
      </c>
      <c r="I22" s="19">
        <v>3</v>
      </c>
      <c r="J22" s="19"/>
      <c r="K22" s="19"/>
      <c r="L22" s="19"/>
      <c r="M22" s="19"/>
      <c r="N22" s="19"/>
      <c r="O22" s="19">
        <v>3</v>
      </c>
    </row>
    <row r="23" spans="1:15" x14ac:dyDescent="0.2">
      <c r="A23" s="19">
        <v>4</v>
      </c>
      <c r="B23" s="19"/>
      <c r="C23" s="19"/>
      <c r="D23" s="19"/>
      <c r="E23" s="19"/>
      <c r="F23" s="19"/>
      <c r="G23" s="19">
        <v>4</v>
      </c>
      <c r="I23" s="19">
        <v>4</v>
      </c>
      <c r="J23" s="19"/>
      <c r="K23" s="19"/>
      <c r="L23" s="19"/>
      <c r="M23" s="19"/>
      <c r="N23" s="19"/>
      <c r="O23" s="19">
        <v>4</v>
      </c>
    </row>
    <row r="24" spans="1:15" x14ac:dyDescent="0.2">
      <c r="A24" s="19">
        <v>5</v>
      </c>
      <c r="B24" s="19"/>
      <c r="C24" s="19"/>
      <c r="D24" s="19"/>
      <c r="E24" s="19"/>
      <c r="F24" s="19"/>
      <c r="G24" s="19">
        <v>5</v>
      </c>
      <c r="I24" s="19">
        <v>5</v>
      </c>
      <c r="J24" s="19"/>
      <c r="K24" s="19"/>
      <c r="L24" s="19"/>
      <c r="M24" s="19"/>
      <c r="N24" s="19"/>
      <c r="O24" s="19">
        <v>5</v>
      </c>
    </row>
    <row r="26" spans="1:15" x14ac:dyDescent="0.2">
      <c r="A26" s="19" t="str">
        <f>data!B4</f>
        <v>Kevin Clark</v>
      </c>
      <c r="B26" s="19" t="s">
        <v>32</v>
      </c>
      <c r="C26" s="19" t="s">
        <v>33</v>
      </c>
      <c r="D26" s="19"/>
      <c r="E26" s="19" t="s">
        <v>33</v>
      </c>
      <c r="F26" s="19" t="s">
        <v>32</v>
      </c>
      <c r="G26" s="19" t="str">
        <f>data!B3</f>
        <v>Nathan Lee</v>
      </c>
      <c r="I26" s="19" t="str">
        <f>data!B8</f>
        <v>Michael Lewis</v>
      </c>
      <c r="J26" s="19" t="s">
        <v>32</v>
      </c>
      <c r="K26" s="19" t="s">
        <v>33</v>
      </c>
      <c r="L26" s="19"/>
      <c r="M26" s="19" t="s">
        <v>33</v>
      </c>
      <c r="N26" s="19" t="s">
        <v>32</v>
      </c>
      <c r="O26" s="19" t="str">
        <f>data!B7</f>
        <v>Quentin Allen</v>
      </c>
    </row>
    <row r="27" spans="1:15" x14ac:dyDescent="0.2">
      <c r="A27" s="19" t="s">
        <v>34</v>
      </c>
      <c r="B27" s="19"/>
      <c r="C27" s="19"/>
      <c r="D27" s="19"/>
      <c r="E27" s="19"/>
      <c r="F27" s="19"/>
      <c r="G27" s="19" t="s">
        <v>34</v>
      </c>
      <c r="I27" s="19" t="s">
        <v>34</v>
      </c>
      <c r="J27" s="19"/>
      <c r="K27" s="19"/>
      <c r="L27" s="19"/>
      <c r="M27" s="19"/>
      <c r="N27" s="19"/>
      <c r="O27" s="19" t="s">
        <v>34</v>
      </c>
    </row>
    <row r="31" spans="1:15" x14ac:dyDescent="0.2">
      <c r="A31" s="20" t="s">
        <v>29</v>
      </c>
      <c r="B31" s="19"/>
      <c r="C31" s="19"/>
      <c r="D31" s="19" t="s">
        <v>30</v>
      </c>
      <c r="E31" s="19"/>
      <c r="F31" s="19"/>
      <c r="G31" s="21" t="s">
        <v>31</v>
      </c>
      <c r="I31" s="20" t="s">
        <v>29</v>
      </c>
      <c r="J31" s="19"/>
      <c r="K31" s="19"/>
      <c r="L31" s="19" t="s">
        <v>30</v>
      </c>
      <c r="M31" s="19"/>
      <c r="N31" s="19"/>
      <c r="O31" s="21" t="s">
        <v>31</v>
      </c>
    </row>
    <row r="32" spans="1:15" x14ac:dyDescent="0.2">
      <c r="A32" s="19" t="str">
        <f>data!B4</f>
        <v>Kevin Clark</v>
      </c>
      <c r="B32" s="19"/>
      <c r="C32" s="19"/>
      <c r="D32" s="19"/>
      <c r="E32" s="19"/>
      <c r="F32" s="19"/>
      <c r="G32" s="19" t="str">
        <f>data!B5</f>
        <v>Oliver Walker</v>
      </c>
      <c r="I32" s="19" t="str">
        <f>data!B8</f>
        <v>Michael Lewis</v>
      </c>
      <c r="J32" s="19"/>
      <c r="K32" s="19"/>
      <c r="L32" s="19"/>
      <c r="M32" s="19"/>
      <c r="N32" s="19"/>
      <c r="O32" s="19" t="str">
        <f>data!B6</f>
        <v>Paul Hall</v>
      </c>
    </row>
    <row r="33" spans="1:15" x14ac:dyDescent="0.2">
      <c r="A33" s="19">
        <v>1</v>
      </c>
      <c r="B33" s="19"/>
      <c r="C33" s="19"/>
      <c r="D33" s="19"/>
      <c r="E33" s="19"/>
      <c r="F33" s="19"/>
      <c r="G33" s="19">
        <v>1</v>
      </c>
      <c r="I33" s="19">
        <v>1</v>
      </c>
      <c r="J33" s="19"/>
      <c r="K33" s="19"/>
      <c r="L33" s="19"/>
      <c r="M33" s="19"/>
      <c r="N33" s="19"/>
      <c r="O33" s="19">
        <v>1</v>
      </c>
    </row>
    <row r="34" spans="1:15" x14ac:dyDescent="0.2">
      <c r="A34" s="19">
        <v>2</v>
      </c>
      <c r="B34" s="19"/>
      <c r="C34" s="19"/>
      <c r="D34" s="19"/>
      <c r="E34" s="19"/>
      <c r="F34" s="19"/>
      <c r="G34" s="19">
        <v>2</v>
      </c>
      <c r="I34" s="19">
        <v>2</v>
      </c>
      <c r="J34" s="19"/>
      <c r="K34" s="19"/>
      <c r="L34" s="19"/>
      <c r="M34" s="19"/>
      <c r="N34" s="19"/>
      <c r="O34" s="19">
        <v>2</v>
      </c>
    </row>
    <row r="35" spans="1:15" x14ac:dyDescent="0.2">
      <c r="A35" s="19">
        <v>3</v>
      </c>
      <c r="B35" s="19"/>
      <c r="C35" s="19"/>
      <c r="D35" s="19"/>
      <c r="E35" s="19"/>
      <c r="F35" s="19"/>
      <c r="G35" s="19">
        <v>3</v>
      </c>
      <c r="I35" s="19">
        <v>3</v>
      </c>
      <c r="J35" s="19"/>
      <c r="K35" s="19"/>
      <c r="L35" s="19"/>
      <c r="M35" s="19"/>
      <c r="N35" s="19"/>
      <c r="O35" s="19">
        <v>3</v>
      </c>
    </row>
    <row r="36" spans="1:15" x14ac:dyDescent="0.2">
      <c r="A36" s="19">
        <v>4</v>
      </c>
      <c r="B36" s="19"/>
      <c r="C36" s="19"/>
      <c r="D36" s="19"/>
      <c r="E36" s="19"/>
      <c r="F36" s="19"/>
      <c r="G36" s="19">
        <v>4</v>
      </c>
      <c r="I36" s="19">
        <v>4</v>
      </c>
      <c r="J36" s="19"/>
      <c r="K36" s="19"/>
      <c r="L36" s="19"/>
      <c r="M36" s="19"/>
      <c r="N36" s="19"/>
      <c r="O36" s="19">
        <v>4</v>
      </c>
    </row>
    <row r="37" spans="1:15" x14ac:dyDescent="0.2">
      <c r="A37" s="19">
        <v>5</v>
      </c>
      <c r="B37" s="19"/>
      <c r="C37" s="19"/>
      <c r="D37" s="19"/>
      <c r="E37" s="19"/>
      <c r="F37" s="19"/>
      <c r="G37" s="19">
        <v>5</v>
      </c>
      <c r="I37" s="19">
        <v>5</v>
      </c>
      <c r="J37" s="19"/>
      <c r="K37" s="19"/>
      <c r="L37" s="19"/>
      <c r="M37" s="19"/>
      <c r="N37" s="19"/>
      <c r="O37" s="19">
        <v>5</v>
      </c>
    </row>
    <row r="39" spans="1:15" x14ac:dyDescent="0.2">
      <c r="A39" s="19" t="str">
        <f>data!B4</f>
        <v>Kevin Clark</v>
      </c>
      <c r="B39" s="19" t="s">
        <v>32</v>
      </c>
      <c r="C39" s="19" t="s">
        <v>33</v>
      </c>
      <c r="D39" s="19"/>
      <c r="E39" s="19" t="s">
        <v>33</v>
      </c>
      <c r="F39" s="19" t="s">
        <v>32</v>
      </c>
      <c r="G39" s="19" t="str">
        <f>data!B5</f>
        <v>Oliver Walker</v>
      </c>
      <c r="I39" s="19" t="str">
        <f>data!B8</f>
        <v>Michael Lewis</v>
      </c>
      <c r="J39" s="19" t="s">
        <v>32</v>
      </c>
      <c r="K39" s="19" t="s">
        <v>33</v>
      </c>
      <c r="L39" s="19"/>
      <c r="M39" s="19" t="s">
        <v>33</v>
      </c>
      <c r="N39" s="19" t="s">
        <v>32</v>
      </c>
      <c r="O39" s="19" t="str">
        <f>data!B6</f>
        <v>Paul Hall</v>
      </c>
    </row>
    <row r="40" spans="1:15" x14ac:dyDescent="0.2">
      <c r="A40" s="19" t="s">
        <v>34</v>
      </c>
      <c r="B40" s="19"/>
      <c r="C40" s="19"/>
      <c r="D40" s="19"/>
      <c r="E40" s="19"/>
      <c r="F40" s="19"/>
      <c r="G40" s="19" t="s">
        <v>34</v>
      </c>
      <c r="I40" s="19" t="s">
        <v>34</v>
      </c>
      <c r="J40" s="19"/>
      <c r="K40" s="19"/>
      <c r="L40" s="19"/>
      <c r="M40" s="19"/>
      <c r="N40" s="19"/>
      <c r="O40" s="19" t="s">
        <v>34</v>
      </c>
    </row>
    <row r="42" spans="1:15" x14ac:dyDescent="0.2">
      <c r="N42" s="7" t="s">
        <v>35</v>
      </c>
      <c r="O42" s="14"/>
    </row>
    <row r="43" spans="1:15" x14ac:dyDescent="0.2">
      <c r="N43" s="7" t="s">
        <v>36</v>
      </c>
      <c r="O43" s="14"/>
    </row>
    <row r="44" spans="1:15" x14ac:dyDescent="0.2">
      <c r="A44" s="20" t="s">
        <v>29</v>
      </c>
      <c r="B44" s="19"/>
      <c r="C44" s="19"/>
      <c r="D44" s="19" t="s">
        <v>30</v>
      </c>
      <c r="E44" s="19"/>
      <c r="F44" s="19"/>
      <c r="G44" s="21" t="s">
        <v>31</v>
      </c>
      <c r="N44" s="7" t="s">
        <v>37</v>
      </c>
      <c r="O44" s="14"/>
    </row>
    <row r="45" spans="1:15" x14ac:dyDescent="0.2">
      <c r="A45" s="19" t="str">
        <f>data!B2</f>
        <v>Luke Rodriguez</v>
      </c>
      <c r="B45" s="19"/>
      <c r="C45" s="19"/>
      <c r="D45" s="19"/>
      <c r="E45" s="19"/>
      <c r="F45" s="19"/>
      <c r="G45" s="19" t="str">
        <f>data!B5</f>
        <v>Oliver Walker</v>
      </c>
    </row>
    <row r="46" spans="1:15" x14ac:dyDescent="0.2">
      <c r="A46" s="19">
        <v>1</v>
      </c>
      <c r="B46" s="19"/>
      <c r="C46" s="19"/>
      <c r="D46" s="19"/>
      <c r="E46" s="19"/>
      <c r="F46" s="19"/>
      <c r="G46" s="19">
        <v>1</v>
      </c>
    </row>
    <row r="47" spans="1:15" x14ac:dyDescent="0.2">
      <c r="A47" s="19">
        <v>2</v>
      </c>
      <c r="B47" s="19"/>
      <c r="C47" s="19"/>
      <c r="D47" s="19"/>
      <c r="E47" s="19"/>
      <c r="F47" s="19"/>
      <c r="G47" s="19">
        <v>2</v>
      </c>
    </row>
    <row r="48" spans="1:15" x14ac:dyDescent="0.2">
      <c r="A48" s="19">
        <v>3</v>
      </c>
      <c r="B48" s="19"/>
      <c r="C48" s="19"/>
      <c r="D48" s="19"/>
      <c r="E48" s="19"/>
      <c r="F48" s="19"/>
      <c r="G48" s="19">
        <v>3</v>
      </c>
    </row>
    <row r="49" spans="1:7" x14ac:dyDescent="0.2">
      <c r="A49" s="19">
        <v>4</v>
      </c>
      <c r="B49" s="19"/>
      <c r="C49" s="19"/>
      <c r="D49" s="19"/>
      <c r="E49" s="19"/>
      <c r="F49" s="19"/>
      <c r="G49" s="19">
        <v>4</v>
      </c>
    </row>
    <row r="50" spans="1:7" x14ac:dyDescent="0.2">
      <c r="A50" s="19">
        <v>5</v>
      </c>
      <c r="B50" s="19"/>
      <c r="C50" s="19"/>
      <c r="D50" s="19"/>
      <c r="E50" s="19"/>
      <c r="F50" s="19"/>
      <c r="G50" s="19">
        <v>5</v>
      </c>
    </row>
    <row r="52" spans="1:7" x14ac:dyDescent="0.2">
      <c r="A52" s="19" t="str">
        <f>data!B2</f>
        <v>Luke Rodriguez</v>
      </c>
      <c r="B52" s="19" t="s">
        <v>32</v>
      </c>
      <c r="C52" s="19" t="s">
        <v>33</v>
      </c>
      <c r="D52" s="19"/>
      <c r="E52" s="19" t="s">
        <v>33</v>
      </c>
      <c r="F52" s="19" t="s">
        <v>32</v>
      </c>
      <c r="G52" s="19" t="str">
        <f>data!B5</f>
        <v>Oliver Walker</v>
      </c>
    </row>
    <row r="53" spans="1:7" x14ac:dyDescent="0.2">
      <c r="A53" s="19" t="s">
        <v>34</v>
      </c>
      <c r="B53" s="19"/>
      <c r="C53" s="19"/>
      <c r="D53" s="19"/>
      <c r="E53" s="19"/>
      <c r="F53" s="19"/>
      <c r="G53" s="19" t="s">
        <v>34</v>
      </c>
    </row>
    <row r="55" spans="1:7" x14ac:dyDescent="0.2">
      <c r="F55" s="7" t="s">
        <v>35</v>
      </c>
      <c r="G55" s="14"/>
    </row>
    <row r="56" spans="1:7" x14ac:dyDescent="0.2">
      <c r="F56" s="7" t="s">
        <v>36</v>
      </c>
      <c r="G56" s="14"/>
    </row>
    <row r="57" spans="1:7" x14ac:dyDescent="0.2">
      <c r="F57" s="7" t="s">
        <v>37</v>
      </c>
      <c r="G57" s="14"/>
    </row>
    <row r="58" spans="1:7" x14ac:dyDescent="0.2">
      <c r="F58" s="7" t="s">
        <v>38</v>
      </c>
      <c r="G58" s="14"/>
    </row>
    <row r="61" spans="1:7" x14ac:dyDescent="0.2">
      <c r="A61" s="25" t="str">
        <f>data!A11</f>
        <v>Pool C</v>
      </c>
      <c r="B61" s="25"/>
      <c r="C61" s="25"/>
      <c r="D61" s="25"/>
      <c r="E61" s="25"/>
      <c r="F61" s="25"/>
      <c r="G61" s="25"/>
    </row>
    <row r="62" spans="1:7" x14ac:dyDescent="0.2">
      <c r="A62" s="20" t="s">
        <v>29</v>
      </c>
      <c r="B62" s="19"/>
      <c r="C62" s="19"/>
      <c r="D62" s="19" t="s">
        <v>30</v>
      </c>
      <c r="E62" s="19"/>
      <c r="F62" s="19"/>
      <c r="G62" s="21" t="s">
        <v>31</v>
      </c>
    </row>
    <row r="63" spans="1:7" x14ac:dyDescent="0.2">
      <c r="A63" s="19" t="str">
        <f>data!B9</f>
        <v>Robert Young</v>
      </c>
      <c r="B63" s="19"/>
      <c r="C63" s="19"/>
      <c r="D63" s="19"/>
      <c r="E63" s="19"/>
      <c r="F63" s="19"/>
      <c r="G63" s="19" t="str">
        <f>data!B10</f>
        <v>Thomas King</v>
      </c>
    </row>
    <row r="64" spans="1:7" x14ac:dyDescent="0.2">
      <c r="A64" s="19">
        <v>1</v>
      </c>
      <c r="B64" s="19"/>
      <c r="C64" s="19"/>
      <c r="D64" s="19"/>
      <c r="E64" s="19"/>
      <c r="F64" s="19"/>
      <c r="G64" s="19">
        <v>1</v>
      </c>
    </row>
    <row r="65" spans="1:7" x14ac:dyDescent="0.2">
      <c r="A65" s="19">
        <v>2</v>
      </c>
      <c r="B65" s="19"/>
      <c r="C65" s="19"/>
      <c r="D65" s="19"/>
      <c r="E65" s="19"/>
      <c r="F65" s="19"/>
      <c r="G65" s="19">
        <v>2</v>
      </c>
    </row>
    <row r="66" spans="1:7" x14ac:dyDescent="0.2">
      <c r="A66" s="19">
        <v>3</v>
      </c>
      <c r="B66" s="19"/>
      <c r="C66" s="19"/>
      <c r="D66" s="19"/>
      <c r="E66" s="19"/>
      <c r="F66" s="19"/>
      <c r="G66" s="19">
        <v>3</v>
      </c>
    </row>
    <row r="67" spans="1:7" x14ac:dyDescent="0.2">
      <c r="A67" s="19">
        <v>4</v>
      </c>
      <c r="B67" s="19"/>
      <c r="C67" s="19"/>
      <c r="D67" s="19"/>
      <c r="E67" s="19"/>
      <c r="F67" s="19"/>
      <c r="G67" s="19">
        <v>4</v>
      </c>
    </row>
    <row r="68" spans="1:7" x14ac:dyDescent="0.2">
      <c r="A68" s="19">
        <v>5</v>
      </c>
      <c r="B68" s="19"/>
      <c r="C68" s="19"/>
      <c r="D68" s="19"/>
      <c r="E68" s="19"/>
      <c r="F68" s="19"/>
      <c r="G68" s="19">
        <v>5</v>
      </c>
    </row>
    <row r="70" spans="1:7" x14ac:dyDescent="0.2">
      <c r="A70" s="19" t="str">
        <f>data!B9</f>
        <v>Robert Young</v>
      </c>
      <c r="B70" s="19" t="s">
        <v>32</v>
      </c>
      <c r="C70" s="19" t="s">
        <v>33</v>
      </c>
      <c r="D70" s="19"/>
      <c r="E70" s="19" t="s">
        <v>33</v>
      </c>
      <c r="F70" s="19" t="s">
        <v>32</v>
      </c>
      <c r="G70" s="19" t="str">
        <f>data!B10</f>
        <v>Thomas King</v>
      </c>
    </row>
    <row r="71" spans="1:7" x14ac:dyDescent="0.2">
      <c r="A71" s="19" t="s">
        <v>34</v>
      </c>
      <c r="B71" s="19"/>
      <c r="C71" s="19"/>
      <c r="D71" s="19"/>
      <c r="E71" s="19"/>
      <c r="F71" s="19"/>
      <c r="G71" s="19" t="s">
        <v>34</v>
      </c>
    </row>
    <row r="75" spans="1:7" x14ac:dyDescent="0.2">
      <c r="A75" s="20" t="s">
        <v>29</v>
      </c>
      <c r="B75" s="19"/>
      <c r="C75" s="19"/>
      <c r="D75" s="19" t="s">
        <v>30</v>
      </c>
      <c r="E75" s="19"/>
      <c r="F75" s="19"/>
      <c r="G75" s="21" t="s">
        <v>31</v>
      </c>
    </row>
    <row r="76" spans="1:7" x14ac:dyDescent="0.2">
      <c r="A76" s="19" t="str">
        <f>data!B11</f>
        <v>Steven Hernandez</v>
      </c>
      <c r="B76" s="19"/>
      <c r="C76" s="19"/>
      <c r="D76" s="19"/>
      <c r="E76" s="19"/>
      <c r="F76" s="19"/>
      <c r="G76" s="19" t="str">
        <f>data!B10</f>
        <v>Thomas King</v>
      </c>
    </row>
    <row r="77" spans="1:7" x14ac:dyDescent="0.2">
      <c r="A77" s="19">
        <v>1</v>
      </c>
      <c r="B77" s="19"/>
      <c r="C77" s="19"/>
      <c r="D77" s="19"/>
      <c r="E77" s="19"/>
      <c r="F77" s="19"/>
      <c r="G77" s="19">
        <v>1</v>
      </c>
    </row>
    <row r="78" spans="1:7" x14ac:dyDescent="0.2">
      <c r="A78" s="19">
        <v>2</v>
      </c>
      <c r="B78" s="19"/>
      <c r="C78" s="19"/>
      <c r="D78" s="19"/>
      <c r="E78" s="19"/>
      <c r="F78" s="19"/>
      <c r="G78" s="19">
        <v>2</v>
      </c>
    </row>
    <row r="79" spans="1:7" x14ac:dyDescent="0.2">
      <c r="A79" s="19">
        <v>3</v>
      </c>
      <c r="B79" s="19"/>
      <c r="C79" s="19"/>
      <c r="D79" s="19"/>
      <c r="E79" s="19"/>
      <c r="F79" s="19"/>
      <c r="G79" s="19">
        <v>3</v>
      </c>
    </row>
    <row r="80" spans="1:7" x14ac:dyDescent="0.2">
      <c r="A80" s="19">
        <v>4</v>
      </c>
      <c r="B80" s="19"/>
      <c r="C80" s="19"/>
      <c r="D80" s="19"/>
      <c r="E80" s="19"/>
      <c r="F80" s="19"/>
      <c r="G80" s="19">
        <v>4</v>
      </c>
    </row>
    <row r="81" spans="1:7" x14ac:dyDescent="0.2">
      <c r="A81" s="19">
        <v>5</v>
      </c>
      <c r="B81" s="19"/>
      <c r="C81" s="19"/>
      <c r="D81" s="19"/>
      <c r="E81" s="19"/>
      <c r="F81" s="19"/>
      <c r="G81" s="19">
        <v>5</v>
      </c>
    </row>
    <row r="83" spans="1:7" x14ac:dyDescent="0.2">
      <c r="A83" s="19" t="str">
        <f>data!B11</f>
        <v>Steven Hernandez</v>
      </c>
      <c r="B83" s="19" t="s">
        <v>32</v>
      </c>
      <c r="C83" s="19" t="s">
        <v>33</v>
      </c>
      <c r="D83" s="19"/>
      <c r="E83" s="19" t="s">
        <v>33</v>
      </c>
      <c r="F83" s="19" t="s">
        <v>32</v>
      </c>
      <c r="G83" s="19" t="str">
        <f>data!B10</f>
        <v>Thomas King</v>
      </c>
    </row>
    <row r="84" spans="1:7" x14ac:dyDescent="0.2">
      <c r="A84" s="19" t="s">
        <v>34</v>
      </c>
      <c r="B84" s="19"/>
      <c r="C84" s="19"/>
      <c r="D84" s="19"/>
      <c r="E84" s="19"/>
      <c r="F84" s="19"/>
      <c r="G84" s="19" t="s">
        <v>34</v>
      </c>
    </row>
    <row r="88" spans="1:7" x14ac:dyDescent="0.2">
      <c r="A88" s="20" t="s">
        <v>29</v>
      </c>
      <c r="B88" s="19"/>
      <c r="C88" s="19"/>
      <c r="D88" s="19" t="s">
        <v>30</v>
      </c>
      <c r="E88" s="19"/>
      <c r="F88" s="19"/>
      <c r="G88" s="21" t="s">
        <v>31</v>
      </c>
    </row>
    <row r="89" spans="1:7" x14ac:dyDescent="0.2">
      <c r="A89" s="19" t="str">
        <f>data!B11</f>
        <v>Steven Hernandez</v>
      </c>
      <c r="B89" s="19"/>
      <c r="C89" s="19"/>
      <c r="D89" s="19"/>
      <c r="E89" s="19"/>
      <c r="F89" s="19"/>
      <c r="G89" s="19" t="str">
        <f>data!B9</f>
        <v>Robert Young</v>
      </c>
    </row>
    <row r="90" spans="1:7" x14ac:dyDescent="0.2">
      <c r="A90" s="19">
        <v>1</v>
      </c>
      <c r="B90" s="19"/>
      <c r="C90" s="19"/>
      <c r="D90" s="19"/>
      <c r="E90" s="19"/>
      <c r="F90" s="19"/>
      <c r="G90" s="19">
        <v>1</v>
      </c>
    </row>
    <row r="91" spans="1:7" x14ac:dyDescent="0.2">
      <c r="A91" s="19">
        <v>2</v>
      </c>
      <c r="B91" s="19"/>
      <c r="C91" s="19"/>
      <c r="D91" s="19"/>
      <c r="E91" s="19"/>
      <c r="F91" s="19"/>
      <c r="G91" s="19">
        <v>2</v>
      </c>
    </row>
    <row r="92" spans="1:7" x14ac:dyDescent="0.2">
      <c r="A92" s="19">
        <v>3</v>
      </c>
      <c r="B92" s="19"/>
      <c r="C92" s="19"/>
      <c r="D92" s="19"/>
      <c r="E92" s="19"/>
      <c r="F92" s="19"/>
      <c r="G92" s="19">
        <v>3</v>
      </c>
    </row>
    <row r="93" spans="1:7" x14ac:dyDescent="0.2">
      <c r="A93" s="19">
        <v>4</v>
      </c>
      <c r="B93" s="19"/>
      <c r="C93" s="19"/>
      <c r="D93" s="19"/>
      <c r="E93" s="19"/>
      <c r="F93" s="19"/>
      <c r="G93" s="19">
        <v>4</v>
      </c>
    </row>
    <row r="94" spans="1:7" x14ac:dyDescent="0.2">
      <c r="A94" s="19">
        <v>5</v>
      </c>
      <c r="B94" s="19"/>
      <c r="C94" s="19"/>
      <c r="D94" s="19"/>
      <c r="E94" s="19"/>
      <c r="F94" s="19"/>
      <c r="G94" s="19">
        <v>5</v>
      </c>
    </row>
    <row r="96" spans="1:7" x14ac:dyDescent="0.2">
      <c r="A96" s="19" t="str">
        <f>data!B11</f>
        <v>Steven Hernandez</v>
      </c>
      <c r="B96" s="19" t="s">
        <v>32</v>
      </c>
      <c r="C96" s="19" t="s">
        <v>33</v>
      </c>
      <c r="D96" s="19"/>
      <c r="E96" s="19" t="s">
        <v>33</v>
      </c>
      <c r="F96" s="19" t="s">
        <v>32</v>
      </c>
      <c r="G96" s="19" t="str">
        <f>data!B9</f>
        <v>Robert Young</v>
      </c>
    </row>
    <row r="97" spans="1:7" x14ac:dyDescent="0.2">
      <c r="A97" s="19" t="s">
        <v>34</v>
      </c>
      <c r="B97" s="19"/>
      <c r="C97" s="19"/>
      <c r="D97" s="19"/>
      <c r="E97" s="19"/>
      <c r="F97" s="19"/>
      <c r="G97" s="19" t="s">
        <v>34</v>
      </c>
    </row>
    <row r="99" spans="1:7" x14ac:dyDescent="0.2">
      <c r="F99" s="7" t="s">
        <v>35</v>
      </c>
      <c r="G99" s="14"/>
    </row>
    <row r="100" spans="1:7" x14ac:dyDescent="0.2">
      <c r="F100" s="7" t="s">
        <v>36</v>
      </c>
      <c r="G100" s="14"/>
    </row>
    <row r="101" spans="1:7" x14ac:dyDescent="0.2">
      <c r="F101" s="7" t="s">
        <v>37</v>
      </c>
      <c r="G101" s="14"/>
    </row>
  </sheetData>
  <mergeCells count="3">
    <mergeCell ref="A4:G4"/>
    <mergeCell ref="I4:O4"/>
    <mergeCell ref="A61:G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E4C4-15C1-724B-94C9-DD9C94F4D3CF}">
  <dimension ref="A1:O62"/>
  <sheetViews>
    <sheetView workbookViewId="0">
      <selection activeCell="A5" sqref="A5"/>
    </sheetView>
  </sheetViews>
  <sheetFormatPr baseColWidth="10" defaultRowHeight="16" x14ac:dyDescent="0.2"/>
  <cols>
    <col min="1" max="1" width="34" style="7" customWidth="1"/>
    <col min="2" max="3" width="3.83203125" style="7" customWidth="1"/>
    <col min="4" max="4" width="3" style="7" customWidth="1"/>
    <col min="5" max="6" width="3.83203125" style="7" customWidth="1"/>
    <col min="7" max="7" width="34" style="7" customWidth="1"/>
    <col min="8" max="8" width="3.83203125" style="7" customWidth="1"/>
    <col min="9" max="9" width="34" style="7" customWidth="1"/>
    <col min="10" max="11" width="3.83203125" style="7" customWidth="1"/>
    <col min="12" max="12" width="3" style="7" customWidth="1"/>
    <col min="13" max="14" width="3.83203125" style="7" customWidth="1"/>
    <col min="15" max="15" width="34" style="7" customWidth="1"/>
    <col min="16" max="16384" width="10.83203125" style="7"/>
  </cols>
  <sheetData>
    <row r="1" spans="1:15" ht="17" thickBo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3" spans="1:15" x14ac:dyDescent="0.2">
      <c r="A3" s="25" t="s">
        <v>39</v>
      </c>
      <c r="B3" s="25"/>
      <c r="C3" s="25"/>
      <c r="D3" s="25"/>
      <c r="E3" s="25"/>
      <c r="F3" s="25"/>
      <c r="G3" s="25"/>
      <c r="I3" s="25" t="s">
        <v>42</v>
      </c>
      <c r="J3" s="25"/>
      <c r="K3" s="25"/>
      <c r="L3" s="25"/>
      <c r="M3" s="25"/>
      <c r="N3" s="25"/>
      <c r="O3" s="25"/>
    </row>
    <row r="4" spans="1:15" x14ac:dyDescent="0.2">
      <c r="A4" s="20" t="s">
        <v>29</v>
      </c>
      <c r="D4" s="19" t="s">
        <v>30</v>
      </c>
      <c r="G4" s="21" t="s">
        <v>31</v>
      </c>
      <c r="I4" s="20" t="s">
        <v>29</v>
      </c>
      <c r="L4" s="19" t="s">
        <v>30</v>
      </c>
      <c r="O4" s="21" t="s">
        <v>31</v>
      </c>
    </row>
    <row r="5" spans="1:15" x14ac:dyDescent="0.2">
      <c r="A5" s="19" t="str">
        <f>CONCATENATE("Pool C.2 ",'Pool Matches'!G100)</f>
        <v xml:space="preserve">Pool C.2 </v>
      </c>
      <c r="B5" s="19"/>
      <c r="C5" s="19"/>
      <c r="D5" s="19"/>
      <c r="E5" s="19"/>
      <c r="F5" s="19"/>
      <c r="G5" s="19" t="str">
        <f>CONCATENATE("Pool A.2 ",'Pool Matches'!G56)</f>
        <v xml:space="preserve">Pool A.2 </v>
      </c>
      <c r="I5" s="19" t="str">
        <f>CONCATENATE("Pool B.1 ",'Pool Matches'!O42)</f>
        <v xml:space="preserve">Pool B.1 </v>
      </c>
      <c r="J5" s="19"/>
      <c r="K5" s="19"/>
      <c r="L5" s="19"/>
      <c r="M5" s="19"/>
      <c r="N5" s="19"/>
      <c r="O5" s="19" t="str">
        <f>CONCATENATE("Pool B.2 ",'Pool Matches'!O43)</f>
        <v xml:space="preserve">Pool B.2 </v>
      </c>
    </row>
    <row r="6" spans="1:15" x14ac:dyDescent="0.2">
      <c r="A6" s="19">
        <v>1</v>
      </c>
      <c r="B6" s="19"/>
      <c r="C6" s="19"/>
      <c r="D6" s="19"/>
      <c r="E6" s="19"/>
      <c r="F6" s="19"/>
      <c r="G6" s="19">
        <v>1</v>
      </c>
      <c r="I6" s="19">
        <v>1</v>
      </c>
      <c r="J6" s="19"/>
      <c r="K6" s="19"/>
      <c r="L6" s="19"/>
      <c r="M6" s="19"/>
      <c r="N6" s="19"/>
      <c r="O6" s="19">
        <v>1</v>
      </c>
    </row>
    <row r="7" spans="1:15" x14ac:dyDescent="0.2">
      <c r="A7" s="19">
        <v>2</v>
      </c>
      <c r="B7" s="19"/>
      <c r="C7" s="19"/>
      <c r="D7" s="19"/>
      <c r="E7" s="19"/>
      <c r="F7" s="19"/>
      <c r="G7" s="19">
        <v>2</v>
      </c>
      <c r="I7" s="19">
        <v>2</v>
      </c>
      <c r="J7" s="19"/>
      <c r="K7" s="19"/>
      <c r="L7" s="19"/>
      <c r="M7" s="19"/>
      <c r="N7" s="19"/>
      <c r="O7" s="19">
        <v>2</v>
      </c>
    </row>
    <row r="8" spans="1:15" x14ac:dyDescent="0.2">
      <c r="A8" s="19">
        <v>3</v>
      </c>
      <c r="B8" s="19"/>
      <c r="C8" s="19"/>
      <c r="D8" s="19"/>
      <c r="E8" s="19"/>
      <c r="F8" s="19"/>
      <c r="G8" s="19">
        <v>3</v>
      </c>
      <c r="I8" s="19">
        <v>3</v>
      </c>
      <c r="J8" s="19"/>
      <c r="K8" s="19"/>
      <c r="L8" s="19"/>
      <c r="M8" s="19"/>
      <c r="N8" s="19"/>
      <c r="O8" s="19">
        <v>3</v>
      </c>
    </row>
    <row r="9" spans="1:15" x14ac:dyDescent="0.2">
      <c r="A9" s="19">
        <v>4</v>
      </c>
      <c r="B9" s="19"/>
      <c r="C9" s="19"/>
      <c r="D9" s="19"/>
      <c r="E9" s="19"/>
      <c r="F9" s="19"/>
      <c r="G9" s="19">
        <v>4</v>
      </c>
      <c r="I9" s="19">
        <v>4</v>
      </c>
      <c r="J9" s="19"/>
      <c r="K9" s="19"/>
      <c r="L9" s="19"/>
      <c r="M9" s="19"/>
      <c r="N9" s="19"/>
      <c r="O9" s="19">
        <v>4</v>
      </c>
    </row>
    <row r="10" spans="1:15" x14ac:dyDescent="0.2">
      <c r="A10" s="19">
        <v>5</v>
      </c>
      <c r="B10" s="19"/>
      <c r="C10" s="19"/>
      <c r="D10" s="19"/>
      <c r="E10" s="19"/>
      <c r="F10" s="19"/>
      <c r="G10" s="19">
        <v>5</v>
      </c>
      <c r="I10" s="19">
        <v>5</v>
      </c>
      <c r="J10" s="19"/>
      <c r="K10" s="19"/>
      <c r="L10" s="19"/>
      <c r="M10" s="19"/>
      <c r="N10" s="19"/>
      <c r="O10" s="19">
        <v>5</v>
      </c>
    </row>
    <row r="12" spans="1:15" x14ac:dyDescent="0.2">
      <c r="A12" s="19" t="str">
        <f>CONCATENATE("Pool C.2 ",'Pool Matches'!G100)</f>
        <v xml:space="preserve">Pool C.2 </v>
      </c>
      <c r="B12" s="19" t="s">
        <v>32</v>
      </c>
      <c r="C12" s="19" t="s">
        <v>33</v>
      </c>
      <c r="D12" s="19"/>
      <c r="E12" s="19" t="s">
        <v>33</v>
      </c>
      <c r="F12" s="19" t="s">
        <v>32</v>
      </c>
      <c r="G12" s="19" t="str">
        <f>CONCATENATE("Pool A.2 ",'Pool Matches'!G56)</f>
        <v xml:space="preserve">Pool A.2 </v>
      </c>
      <c r="I12" s="19" t="str">
        <f>CONCATENATE("Pool B.1 ",'Pool Matches'!O42)</f>
        <v xml:space="preserve">Pool B.1 </v>
      </c>
      <c r="J12" s="19" t="s">
        <v>32</v>
      </c>
      <c r="K12" s="19" t="s">
        <v>33</v>
      </c>
      <c r="L12" s="19"/>
      <c r="M12" s="19" t="s">
        <v>33</v>
      </c>
      <c r="N12" s="19" t="s">
        <v>32</v>
      </c>
      <c r="O12" s="19" t="str">
        <f>CONCATENATE("Pool B.2 ",'Pool Matches'!O43)</f>
        <v xml:space="preserve">Pool B.2 </v>
      </c>
    </row>
    <row r="13" spans="1:15" x14ac:dyDescent="0.2">
      <c r="A13" s="19" t="s">
        <v>34</v>
      </c>
      <c r="B13" s="19"/>
      <c r="C13" s="19"/>
      <c r="D13" s="19"/>
      <c r="E13" s="19"/>
      <c r="F13" s="19"/>
      <c r="G13" s="19" t="s">
        <v>34</v>
      </c>
      <c r="I13" s="19" t="s">
        <v>34</v>
      </c>
      <c r="J13" s="19"/>
      <c r="K13" s="19"/>
      <c r="L13" s="19"/>
      <c r="M13" s="19"/>
      <c r="N13" s="19"/>
      <c r="O13" s="19" t="s">
        <v>34</v>
      </c>
    </row>
    <row r="15" spans="1:15" x14ac:dyDescent="0.2">
      <c r="F15" s="7" t="s">
        <v>40</v>
      </c>
      <c r="G15" s="14"/>
      <c r="N15" s="7" t="s">
        <v>40</v>
      </c>
      <c r="O15" s="14"/>
    </row>
    <row r="16" spans="1:15" x14ac:dyDescent="0.2">
      <c r="F16" s="7" t="s">
        <v>41</v>
      </c>
      <c r="G16" s="14"/>
      <c r="N16" s="7" t="s">
        <v>41</v>
      </c>
      <c r="O16" s="14"/>
    </row>
    <row r="24" spans="1:15" x14ac:dyDescent="0.2">
      <c r="A24" s="25" t="s">
        <v>43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6" spans="1:15" x14ac:dyDescent="0.2">
      <c r="A26" s="25" t="s">
        <v>44</v>
      </c>
      <c r="B26" s="25"/>
      <c r="C26" s="25"/>
      <c r="D26" s="25"/>
      <c r="E26" s="25"/>
      <c r="F26" s="25"/>
      <c r="G26" s="25"/>
      <c r="I26" s="25" t="s">
        <v>45</v>
      </c>
      <c r="J26" s="25"/>
      <c r="K26" s="25"/>
      <c r="L26" s="25"/>
      <c r="M26" s="25"/>
      <c r="N26" s="25"/>
      <c r="O26" s="25"/>
    </row>
    <row r="27" spans="1:15" x14ac:dyDescent="0.2">
      <c r="A27" s="20" t="s">
        <v>29</v>
      </c>
      <c r="D27" s="19" t="s">
        <v>30</v>
      </c>
      <c r="G27" s="21" t="s">
        <v>31</v>
      </c>
      <c r="I27" s="20" t="s">
        <v>29</v>
      </c>
      <c r="L27" s="19" t="s">
        <v>30</v>
      </c>
      <c r="O27" s="21" t="s">
        <v>31</v>
      </c>
    </row>
    <row r="28" spans="1:15" x14ac:dyDescent="0.2">
      <c r="A28" s="19" t="str">
        <f>CONCATENATE("Pool A.1 ",'Pool Matches'!G55)</f>
        <v xml:space="preserve">Pool A.1 </v>
      </c>
      <c r="B28" s="19"/>
      <c r="C28" s="19"/>
      <c r="D28" s="19"/>
      <c r="E28" s="19"/>
      <c r="F28" s="19"/>
      <c r="G28" s="19" t="str">
        <f>CONCATENATE("M 1 ",'Elimination Matches'!G15)</f>
        <v xml:space="preserve">M 1 </v>
      </c>
      <c r="I28" s="19" t="str">
        <f>CONCATENATE("Pool C.1 ",'Pool Matches'!G99)</f>
        <v xml:space="preserve">Pool C.1 </v>
      </c>
      <c r="J28" s="19"/>
      <c r="K28" s="19"/>
      <c r="L28" s="19"/>
      <c r="M28" s="19"/>
      <c r="N28" s="19"/>
      <c r="O28" s="19" t="str">
        <f>CONCATENATE("M 2 ",'Elimination Matches'!O15)</f>
        <v xml:space="preserve">M 2 </v>
      </c>
    </row>
    <row r="29" spans="1:15" x14ac:dyDescent="0.2">
      <c r="A29" s="19">
        <v>1</v>
      </c>
      <c r="B29" s="19"/>
      <c r="C29" s="19"/>
      <c r="D29" s="19"/>
      <c r="E29" s="19"/>
      <c r="F29" s="19"/>
      <c r="G29" s="19">
        <v>1</v>
      </c>
      <c r="I29" s="19">
        <v>1</v>
      </c>
      <c r="J29" s="19"/>
      <c r="K29" s="19"/>
      <c r="L29" s="19"/>
      <c r="M29" s="19"/>
      <c r="N29" s="19"/>
      <c r="O29" s="19">
        <v>1</v>
      </c>
    </row>
    <row r="30" spans="1:15" x14ac:dyDescent="0.2">
      <c r="A30" s="19">
        <v>2</v>
      </c>
      <c r="B30" s="19"/>
      <c r="C30" s="19"/>
      <c r="D30" s="19"/>
      <c r="E30" s="19"/>
      <c r="F30" s="19"/>
      <c r="G30" s="19">
        <v>2</v>
      </c>
      <c r="I30" s="19">
        <v>2</v>
      </c>
      <c r="J30" s="19"/>
      <c r="K30" s="19"/>
      <c r="L30" s="19"/>
      <c r="M30" s="19"/>
      <c r="N30" s="19"/>
      <c r="O30" s="19">
        <v>2</v>
      </c>
    </row>
    <row r="31" spans="1:15" x14ac:dyDescent="0.2">
      <c r="A31" s="19">
        <v>3</v>
      </c>
      <c r="B31" s="19"/>
      <c r="C31" s="19"/>
      <c r="D31" s="19"/>
      <c r="E31" s="19"/>
      <c r="F31" s="19"/>
      <c r="G31" s="19">
        <v>3</v>
      </c>
      <c r="I31" s="19">
        <v>3</v>
      </c>
      <c r="J31" s="19"/>
      <c r="K31" s="19"/>
      <c r="L31" s="19"/>
      <c r="M31" s="19"/>
      <c r="N31" s="19"/>
      <c r="O31" s="19">
        <v>3</v>
      </c>
    </row>
    <row r="32" spans="1:15" x14ac:dyDescent="0.2">
      <c r="A32" s="19">
        <v>4</v>
      </c>
      <c r="B32" s="19"/>
      <c r="C32" s="19"/>
      <c r="D32" s="19"/>
      <c r="E32" s="19"/>
      <c r="F32" s="19"/>
      <c r="G32" s="19">
        <v>4</v>
      </c>
      <c r="I32" s="19">
        <v>4</v>
      </c>
      <c r="J32" s="19"/>
      <c r="K32" s="19"/>
      <c r="L32" s="19"/>
      <c r="M32" s="19"/>
      <c r="N32" s="19"/>
      <c r="O32" s="19">
        <v>4</v>
      </c>
    </row>
    <row r="33" spans="1:15" x14ac:dyDescent="0.2">
      <c r="A33" s="19">
        <v>5</v>
      </c>
      <c r="B33" s="19"/>
      <c r="C33" s="19"/>
      <c r="D33" s="19"/>
      <c r="E33" s="19"/>
      <c r="F33" s="19"/>
      <c r="G33" s="19">
        <v>5</v>
      </c>
      <c r="I33" s="19">
        <v>5</v>
      </c>
      <c r="J33" s="19"/>
      <c r="K33" s="19"/>
      <c r="L33" s="19"/>
      <c r="M33" s="19"/>
      <c r="N33" s="19"/>
      <c r="O33" s="19">
        <v>5</v>
      </c>
    </row>
    <row r="35" spans="1:15" x14ac:dyDescent="0.2">
      <c r="A35" s="19" t="str">
        <f>CONCATENATE("Pool A.1 ",'Pool Matches'!G55)</f>
        <v xml:space="preserve">Pool A.1 </v>
      </c>
      <c r="B35" s="19" t="s">
        <v>32</v>
      </c>
      <c r="C35" s="19" t="s">
        <v>33</v>
      </c>
      <c r="D35" s="19"/>
      <c r="E35" s="19" t="s">
        <v>33</v>
      </c>
      <c r="F35" s="19" t="s">
        <v>32</v>
      </c>
      <c r="G35" s="19" t="str">
        <f>CONCATENATE("M 1 ",'Elimination Matches'!G15)</f>
        <v xml:space="preserve">M 1 </v>
      </c>
      <c r="I35" s="19" t="str">
        <f>CONCATENATE("Pool C.1 ",'Pool Matches'!G99)</f>
        <v xml:space="preserve">Pool C.1 </v>
      </c>
      <c r="J35" s="19" t="s">
        <v>32</v>
      </c>
      <c r="K35" s="19" t="s">
        <v>33</v>
      </c>
      <c r="L35" s="19"/>
      <c r="M35" s="19" t="s">
        <v>33</v>
      </c>
      <c r="N35" s="19" t="s">
        <v>32</v>
      </c>
      <c r="O35" s="19" t="str">
        <f>CONCATENATE("M 2 ",'Elimination Matches'!O15)</f>
        <v xml:space="preserve">M 2 </v>
      </c>
    </row>
    <row r="36" spans="1:15" x14ac:dyDescent="0.2">
      <c r="A36" s="19" t="s">
        <v>34</v>
      </c>
      <c r="B36" s="19"/>
      <c r="C36" s="19"/>
      <c r="D36" s="19"/>
      <c r="E36" s="19"/>
      <c r="F36" s="19"/>
      <c r="G36" s="19" t="s">
        <v>34</v>
      </c>
      <c r="I36" s="19" t="s">
        <v>34</v>
      </c>
      <c r="J36" s="19"/>
      <c r="K36" s="19"/>
      <c r="L36" s="19"/>
      <c r="M36" s="19"/>
      <c r="N36" s="19"/>
      <c r="O36" s="19" t="s">
        <v>34</v>
      </c>
    </row>
    <row r="38" spans="1:15" x14ac:dyDescent="0.2">
      <c r="F38" s="7" t="s">
        <v>40</v>
      </c>
      <c r="G38" s="14"/>
      <c r="N38" s="7" t="s">
        <v>40</v>
      </c>
      <c r="O38" s="14"/>
    </row>
    <row r="39" spans="1:15" x14ac:dyDescent="0.2">
      <c r="F39" s="7" t="s">
        <v>41</v>
      </c>
      <c r="G39" s="14"/>
      <c r="N39" s="7" t="s">
        <v>41</v>
      </c>
      <c r="O39" s="14"/>
    </row>
    <row r="47" spans="1:15" x14ac:dyDescent="0.2">
      <c r="A47" s="25" t="s">
        <v>46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9" spans="1:7" x14ac:dyDescent="0.2">
      <c r="A49" s="25" t="s">
        <v>47</v>
      </c>
      <c r="B49" s="25"/>
      <c r="C49" s="25"/>
      <c r="D49" s="25"/>
      <c r="E49" s="25"/>
      <c r="F49" s="25"/>
      <c r="G49" s="25"/>
    </row>
    <row r="50" spans="1:7" x14ac:dyDescent="0.2">
      <c r="A50" s="20" t="s">
        <v>29</v>
      </c>
      <c r="D50" s="19" t="s">
        <v>30</v>
      </c>
      <c r="G50" s="21" t="s">
        <v>31</v>
      </c>
    </row>
    <row r="51" spans="1:7" x14ac:dyDescent="0.2">
      <c r="A51" s="19" t="str">
        <f>CONCATENATE("M 3 ",'Elimination Matches'!G38)</f>
        <v xml:space="preserve">M 3 </v>
      </c>
      <c r="B51" s="19"/>
      <c r="C51" s="19"/>
      <c r="D51" s="19"/>
      <c r="E51" s="19"/>
      <c r="F51" s="19"/>
      <c r="G51" s="19" t="str">
        <f>CONCATENATE("M 4 ",'Elimination Matches'!O38)</f>
        <v xml:space="preserve">M 4 </v>
      </c>
    </row>
    <row r="52" spans="1:7" x14ac:dyDescent="0.2">
      <c r="A52" s="19">
        <v>1</v>
      </c>
      <c r="B52" s="19"/>
      <c r="C52" s="19"/>
      <c r="D52" s="19"/>
      <c r="E52" s="19"/>
      <c r="F52" s="19"/>
      <c r="G52" s="19">
        <v>1</v>
      </c>
    </row>
    <row r="53" spans="1:7" x14ac:dyDescent="0.2">
      <c r="A53" s="19">
        <v>2</v>
      </c>
      <c r="B53" s="19"/>
      <c r="C53" s="19"/>
      <c r="D53" s="19"/>
      <c r="E53" s="19"/>
      <c r="F53" s="19"/>
      <c r="G53" s="19">
        <v>2</v>
      </c>
    </row>
    <row r="54" spans="1:7" x14ac:dyDescent="0.2">
      <c r="A54" s="19">
        <v>3</v>
      </c>
      <c r="B54" s="19"/>
      <c r="C54" s="19"/>
      <c r="D54" s="19"/>
      <c r="E54" s="19"/>
      <c r="F54" s="19"/>
      <c r="G54" s="19">
        <v>3</v>
      </c>
    </row>
    <row r="55" spans="1:7" x14ac:dyDescent="0.2">
      <c r="A55" s="19">
        <v>4</v>
      </c>
      <c r="B55" s="19"/>
      <c r="C55" s="19"/>
      <c r="D55" s="19"/>
      <c r="E55" s="19"/>
      <c r="F55" s="19"/>
      <c r="G55" s="19">
        <v>4</v>
      </c>
    </row>
    <row r="56" spans="1:7" x14ac:dyDescent="0.2">
      <c r="A56" s="19">
        <v>5</v>
      </c>
      <c r="B56" s="19"/>
      <c r="C56" s="19"/>
      <c r="D56" s="19"/>
      <c r="E56" s="19"/>
      <c r="F56" s="19"/>
      <c r="G56" s="19">
        <v>5</v>
      </c>
    </row>
    <row r="58" spans="1:7" x14ac:dyDescent="0.2">
      <c r="A58" s="19" t="str">
        <f>CONCATENATE("M 3 ",'Elimination Matches'!G38)</f>
        <v xml:space="preserve">M 3 </v>
      </c>
      <c r="B58" s="19" t="s">
        <v>32</v>
      </c>
      <c r="C58" s="19" t="s">
        <v>33</v>
      </c>
      <c r="D58" s="19"/>
      <c r="E58" s="19" t="s">
        <v>33</v>
      </c>
      <c r="F58" s="19" t="s">
        <v>32</v>
      </c>
      <c r="G58" s="19" t="str">
        <f>CONCATENATE("M 4 ",'Elimination Matches'!O38)</f>
        <v xml:space="preserve">M 4 </v>
      </c>
    </row>
    <row r="59" spans="1:7" x14ac:dyDescent="0.2">
      <c r="A59" s="19" t="s">
        <v>34</v>
      </c>
      <c r="B59" s="19"/>
      <c r="C59" s="19"/>
      <c r="D59" s="19"/>
      <c r="E59" s="19"/>
      <c r="F59" s="19"/>
      <c r="G59" s="19" t="s">
        <v>34</v>
      </c>
    </row>
    <row r="61" spans="1:7" x14ac:dyDescent="0.2">
      <c r="F61" s="7" t="s">
        <v>40</v>
      </c>
      <c r="G61" s="14"/>
    </row>
    <row r="62" spans="1:7" x14ac:dyDescent="0.2">
      <c r="F62" s="7" t="s">
        <v>41</v>
      </c>
      <c r="G62" s="14"/>
    </row>
  </sheetData>
  <mergeCells count="8">
    <mergeCell ref="A47:O47"/>
    <mergeCell ref="A49:G49"/>
    <mergeCell ref="A1:O1"/>
    <mergeCell ref="A3:G3"/>
    <mergeCell ref="I3:O3"/>
    <mergeCell ref="A24:O24"/>
    <mergeCell ref="A26:G26"/>
    <mergeCell ref="I26:O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52CF-7580-BA4A-BFF2-63054D7F5497}">
  <sheetPr>
    <pageSetUpPr fitToPage="1"/>
  </sheetPr>
  <dimension ref="A1:B20"/>
  <sheetViews>
    <sheetView view="pageLayout" topLeftCell="A17" zoomScaleNormal="100" workbookViewId="0">
      <selection sqref="A1:A1048576"/>
    </sheetView>
  </sheetViews>
  <sheetFormatPr baseColWidth="10" defaultRowHeight="115" customHeight="1" x14ac:dyDescent="0.15"/>
  <cols>
    <col min="1" max="1" width="21.6640625" style="10" customWidth="1"/>
    <col min="2" max="2" width="170.6640625" style="9" customWidth="1"/>
    <col min="3" max="16384" width="10.83203125" style="8"/>
  </cols>
  <sheetData>
    <row r="1" spans="1:2" ht="110" customHeight="1" x14ac:dyDescent="0.15">
      <c r="A1" s="22" t="s">
        <v>5</v>
      </c>
      <c r="B1" s="26" t="str">
        <f>data!B2</f>
        <v>Luke Rodriguez</v>
      </c>
    </row>
    <row r="2" spans="1:2" ht="115" customHeight="1" x14ac:dyDescent="0.15">
      <c r="A2" s="22">
        <v>1</v>
      </c>
      <c r="B2" s="26"/>
    </row>
    <row r="3" spans="1:2" ht="110" customHeight="1" x14ac:dyDescent="0.15">
      <c r="A3" s="22" t="s">
        <v>5</v>
      </c>
      <c r="B3" s="26" t="str">
        <f>data!B3</f>
        <v>Nathan Lee</v>
      </c>
    </row>
    <row r="4" spans="1:2" ht="115" customHeight="1" x14ac:dyDescent="0.15">
      <c r="A4" s="22">
        <v>2</v>
      </c>
      <c r="B4" s="26"/>
    </row>
    <row r="5" spans="1:2" ht="110" customHeight="1" x14ac:dyDescent="0.15">
      <c r="A5" s="22" t="s">
        <v>5</v>
      </c>
      <c r="B5" s="26" t="str">
        <f>data!B4</f>
        <v>Kevin Clark</v>
      </c>
    </row>
    <row r="6" spans="1:2" ht="115" customHeight="1" x14ac:dyDescent="0.15">
      <c r="A6" s="22">
        <v>3</v>
      </c>
      <c r="B6" s="26"/>
    </row>
    <row r="7" spans="1:2" ht="110" customHeight="1" x14ac:dyDescent="0.15">
      <c r="A7" s="22" t="s">
        <v>5</v>
      </c>
      <c r="B7" s="26" t="str">
        <f>data!B5</f>
        <v>Oliver Walker</v>
      </c>
    </row>
    <row r="8" spans="1:2" ht="115" customHeight="1" x14ac:dyDescent="0.15">
      <c r="A8" s="22">
        <v>4</v>
      </c>
      <c r="B8" s="26"/>
    </row>
    <row r="9" spans="1:2" ht="110" customHeight="1" x14ac:dyDescent="0.15">
      <c r="A9" s="22" t="s">
        <v>14</v>
      </c>
      <c r="B9" s="26" t="str">
        <f>data!B6</f>
        <v>Paul Hall</v>
      </c>
    </row>
    <row r="10" spans="1:2" ht="115" customHeight="1" x14ac:dyDescent="0.15">
      <c r="A10" s="22">
        <v>1</v>
      </c>
      <c r="B10" s="26"/>
    </row>
    <row r="11" spans="1:2" ht="110" customHeight="1" x14ac:dyDescent="0.15">
      <c r="A11" s="22" t="s">
        <v>14</v>
      </c>
      <c r="B11" s="26" t="str">
        <f>data!B7</f>
        <v>Quentin Allen</v>
      </c>
    </row>
    <row r="12" spans="1:2" ht="115" customHeight="1" x14ac:dyDescent="0.15">
      <c r="A12" s="22">
        <v>2</v>
      </c>
      <c r="B12" s="26"/>
    </row>
    <row r="13" spans="1:2" ht="110" customHeight="1" x14ac:dyDescent="0.15">
      <c r="A13" s="22" t="s">
        <v>14</v>
      </c>
      <c r="B13" s="26" t="str">
        <f>data!B8</f>
        <v>Michael Lewis</v>
      </c>
    </row>
    <row r="14" spans="1:2" ht="115" customHeight="1" x14ac:dyDescent="0.15">
      <c r="A14" s="22">
        <v>3</v>
      </c>
      <c r="B14" s="26"/>
    </row>
    <row r="15" spans="1:2" ht="110" customHeight="1" x14ac:dyDescent="0.15">
      <c r="A15" s="22" t="s">
        <v>19</v>
      </c>
      <c r="B15" s="26" t="str">
        <f>data!B9</f>
        <v>Robert Young</v>
      </c>
    </row>
    <row r="16" spans="1:2" ht="115" customHeight="1" x14ac:dyDescent="0.15">
      <c r="A16" s="22">
        <v>1</v>
      </c>
      <c r="B16" s="26"/>
    </row>
    <row r="17" spans="1:2" ht="110" customHeight="1" x14ac:dyDescent="0.15">
      <c r="A17" s="22" t="s">
        <v>19</v>
      </c>
      <c r="B17" s="26" t="str">
        <f>data!B10</f>
        <v>Thomas King</v>
      </c>
    </row>
    <row r="18" spans="1:2" ht="115" customHeight="1" x14ac:dyDescent="0.15">
      <c r="A18" s="22">
        <v>2</v>
      </c>
      <c r="B18" s="26"/>
    </row>
    <row r="19" spans="1:2" ht="110" customHeight="1" x14ac:dyDescent="0.15">
      <c r="A19" s="22" t="s">
        <v>19</v>
      </c>
      <c r="B19" s="26" t="str">
        <f>data!B11</f>
        <v>Steven Hernandez</v>
      </c>
    </row>
    <row r="20" spans="1:2" ht="115" customHeight="1" x14ac:dyDescent="0.15">
      <c r="A20" s="22">
        <v>3</v>
      </c>
      <c r="B20" s="26"/>
    </row>
  </sheetData>
  <mergeCells count="10">
    <mergeCell ref="B11:B12"/>
    <mergeCell ref="B13:B14"/>
    <mergeCell ref="B15:B16"/>
    <mergeCell ref="B17:B18"/>
    <mergeCell ref="B19:B20"/>
    <mergeCell ref="B1:B2"/>
    <mergeCell ref="B3:B4"/>
    <mergeCell ref="B5:B6"/>
    <mergeCell ref="B7:B8"/>
    <mergeCell ref="B9:B10"/>
  </mergeCells>
  <printOptions horizontalCentered="1" verticalCentered="1"/>
  <pageMargins left="0.25" right="0.25" top="0.75" bottom="0.75" header="0.3" footer="0.3"/>
  <pageSetup paperSize="8" scale="99" fitToHeight="0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5E12-1BC4-BF48-9DCD-AFB9407081DC}">
  <sheetPr>
    <pageSetUpPr fitToPage="1"/>
  </sheetPr>
  <dimension ref="A4:I30"/>
  <sheetViews>
    <sheetView showGridLines="0" tabSelected="1" view="pageLayout" zoomScaleNormal="100" workbookViewId="0">
      <selection activeCell="P56" sqref="P56"/>
    </sheetView>
  </sheetViews>
  <sheetFormatPr baseColWidth="10" defaultColWidth="5.6640625" defaultRowHeight="13" x14ac:dyDescent="0.15"/>
  <cols>
    <col min="1" max="1" width="20.83203125" customWidth="1"/>
    <col min="3" max="3" width="20" customWidth="1"/>
    <col min="5" max="5" width="20" customWidth="1"/>
  </cols>
  <sheetData>
    <row r="4" spans="1:9" ht="16" x14ac:dyDescent="0.2">
      <c r="A4" s="15" t="str">
        <f>data!A5</f>
        <v>Pool A</v>
      </c>
    </row>
    <row r="5" spans="1:9" ht="16" x14ac:dyDescent="0.2">
      <c r="A5" s="16" t="str">
        <f>data!B2</f>
        <v>Luke Rodriguez</v>
      </c>
    </row>
    <row r="6" spans="1:9" ht="16" x14ac:dyDescent="0.2">
      <c r="A6" s="17" t="str">
        <f>data!B3</f>
        <v>Nathan Lee</v>
      </c>
      <c r="E6" s="25" t="s">
        <v>23</v>
      </c>
    </row>
    <row r="7" spans="1:9" ht="16" x14ac:dyDescent="0.2">
      <c r="A7" s="17" t="str">
        <f>data!B4</f>
        <v>Kevin Clark</v>
      </c>
      <c r="E7" s="25"/>
      <c r="F7" s="13"/>
      <c r="G7" s="11"/>
    </row>
    <row r="8" spans="1:9" ht="16" x14ac:dyDescent="0.2">
      <c r="A8" s="18" t="str">
        <f>data!B5</f>
        <v>Oliver Walker</v>
      </c>
      <c r="G8" s="11"/>
    </row>
    <row r="9" spans="1:9" x14ac:dyDescent="0.15">
      <c r="A9" s="13"/>
      <c r="G9" s="11"/>
    </row>
    <row r="10" spans="1:9" ht="16" x14ac:dyDescent="0.2">
      <c r="A10" s="15" t="str">
        <f>data!A8</f>
        <v>Pool B</v>
      </c>
      <c r="G10" s="12">
        <v>3</v>
      </c>
    </row>
    <row r="11" spans="1:9" ht="16" x14ac:dyDescent="0.2">
      <c r="A11" s="16" t="str">
        <f>data!B6</f>
        <v>Paul Hall</v>
      </c>
      <c r="C11" s="25" t="s">
        <v>24</v>
      </c>
      <c r="G11" s="11"/>
      <c r="H11" s="13"/>
      <c r="I11" s="11"/>
    </row>
    <row r="12" spans="1:9" ht="16" x14ac:dyDescent="0.2">
      <c r="A12" s="17" t="str">
        <f>data!B7</f>
        <v>Quentin Allen</v>
      </c>
      <c r="C12" s="25"/>
      <c r="D12" s="13"/>
      <c r="E12" s="11"/>
      <c r="G12" s="11"/>
      <c r="I12" s="11"/>
    </row>
    <row r="13" spans="1:9" ht="16" x14ac:dyDescent="0.2">
      <c r="A13" s="18" t="str">
        <f>data!B8</f>
        <v>Michael Lewis</v>
      </c>
      <c r="E13" s="12">
        <v>1</v>
      </c>
      <c r="F13" s="14"/>
      <c r="G13" s="11"/>
      <c r="I13" s="11"/>
    </row>
    <row r="14" spans="1:9" x14ac:dyDescent="0.15">
      <c r="A14" s="13"/>
      <c r="C14" s="25" t="s">
        <v>25</v>
      </c>
      <c r="D14" s="14"/>
      <c r="E14" s="11"/>
      <c r="I14" s="11"/>
    </row>
    <row r="15" spans="1:9" ht="16" x14ac:dyDescent="0.2">
      <c r="A15" s="15" t="str">
        <f>data!A11</f>
        <v>Pool C</v>
      </c>
      <c r="C15" s="25"/>
      <c r="I15" s="11"/>
    </row>
    <row r="16" spans="1:9" ht="16" x14ac:dyDescent="0.2">
      <c r="A16" s="16" t="str">
        <f>data!B9</f>
        <v>Robert Young</v>
      </c>
      <c r="I16" s="11"/>
    </row>
    <row r="17" spans="1:9" ht="16" x14ac:dyDescent="0.2">
      <c r="A17" s="17" t="str">
        <f>data!B10</f>
        <v>Thomas King</v>
      </c>
      <c r="I17" s="11"/>
    </row>
    <row r="18" spans="1:9" ht="16" x14ac:dyDescent="0.2">
      <c r="A18" s="18" t="str">
        <f>data!B11</f>
        <v>Steven Hernandez</v>
      </c>
      <c r="I18" s="12">
        <v>5</v>
      </c>
    </row>
    <row r="19" spans="1:9" x14ac:dyDescent="0.15">
      <c r="A19" s="13"/>
      <c r="I19" s="11"/>
    </row>
    <row r="20" spans="1:9" x14ac:dyDescent="0.15">
      <c r="I20" s="11"/>
    </row>
    <row r="21" spans="1:9" x14ac:dyDescent="0.15">
      <c r="E21" s="25" t="s">
        <v>26</v>
      </c>
      <c r="I21" s="11"/>
    </row>
    <row r="22" spans="1:9" x14ac:dyDescent="0.15">
      <c r="E22" s="25"/>
      <c r="F22" s="13"/>
      <c r="G22" s="11"/>
      <c r="I22" s="11"/>
    </row>
    <row r="23" spans="1:9" x14ac:dyDescent="0.15">
      <c r="G23" s="11"/>
      <c r="I23" s="11"/>
    </row>
    <row r="24" spans="1:9" x14ac:dyDescent="0.15">
      <c r="G24" s="11"/>
      <c r="I24" s="11"/>
    </row>
    <row r="25" spans="1:9" ht="16" x14ac:dyDescent="0.2">
      <c r="G25" s="12">
        <v>4</v>
      </c>
      <c r="H25" s="14"/>
      <c r="I25" s="11"/>
    </row>
    <row r="26" spans="1:9" x14ac:dyDescent="0.15">
      <c r="C26" s="25" t="s">
        <v>27</v>
      </c>
      <c r="G26" s="11"/>
    </row>
    <row r="27" spans="1:9" x14ac:dyDescent="0.15">
      <c r="C27" s="25"/>
      <c r="D27" s="13"/>
      <c r="E27" s="11"/>
      <c r="G27" s="11"/>
    </row>
    <row r="28" spans="1:9" ht="16" x14ac:dyDescent="0.2">
      <c r="E28" s="12">
        <v>2</v>
      </c>
      <c r="F28" s="14"/>
      <c r="G28" s="11"/>
    </row>
    <row r="29" spans="1:9" x14ac:dyDescent="0.15">
      <c r="C29" s="25" t="s">
        <v>28</v>
      </c>
      <c r="D29" s="14"/>
      <c r="E29" s="11"/>
    </row>
    <row r="30" spans="1:9" x14ac:dyDescent="0.15">
      <c r="C30" s="25"/>
    </row>
  </sheetData>
  <mergeCells count="6">
    <mergeCell ref="C29:C30"/>
    <mergeCell ref="E6:E7"/>
    <mergeCell ref="C11:C12"/>
    <mergeCell ref="C14:C15"/>
    <mergeCell ref="E21:E22"/>
    <mergeCell ref="C26:C27"/>
  </mergeCells>
  <printOptions horizontalCentered="1" verticalCentered="1"/>
  <pageMargins left="0.25" right="0.25" top="0" bottom="0" header="0.3" footer="0.3"/>
  <pageSetup paperSize="9" scale="98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Pool Draw</vt:lpstr>
      <vt:lpstr>Pool Matches</vt:lpstr>
      <vt:lpstr>Elimination Matches</vt:lpstr>
      <vt:lpstr>Names to Print</vt:lpstr>
      <vt:lpstr>Tree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Ricardo Oliveira</cp:lastModifiedBy>
  <dcterms:created xsi:type="dcterms:W3CDTF">2008-05-30T21:10:50Z</dcterms:created>
  <dcterms:modified xsi:type="dcterms:W3CDTF">2023-11-05T19:34:07Z</dcterms:modified>
</cp:coreProperties>
</file>