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1728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 name="Tree 3" sheetId="12" r:id="rId15"/>
    <sheet name="Tree 4" sheetId="13" r:id="rId16"/>
    <sheet name="Tree 5" sheetId="14" r:id="rId17"/>
    <sheet name="Tree 6" sheetId="15" r:id="rId18"/>
    <sheet name="Tree 7" sheetId="16" r:id="rId19"/>
    <sheet name="Tree 8" sheetId="17" r:id="rId20"/>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<sst xmlns="http://schemas.openxmlformats.org/spreadsheetml/2006/main" count="328" uniqueCount="322">
  <si>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</si>
  <si>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</si>
  <si>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</si>
  <si>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</si>
  <si>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</si>
  <si>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</si>
  <si>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</si>
  <si>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</si>
  <si>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</si>
  <si>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</si>
  <si>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</si>
  <si>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</si>
  <si>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</si>
  <si>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</si>
  <si>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</si>
  <si>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Elijah Taylor</t>
  </si>
  <si>
    <t>Team Epsilon</t>
  </si>
  <si>
    <t>E. TAYLOR</t>
  </si>
  <si>
    <t>Xavier Herbert</t>
  </si>
  <si>
    <t>Team Omega</t>
  </si>
  <si>
    <t>X. HERBERT</t>
  </si>
  <si>
    <t>Xavier Lopez</t>
  </si>
  <si>
    <t>Team Delta</t>
  </si>
  <si>
    <t>X. LOPEZ</t>
  </si>
  <si>
    <t>Robert Young</t>
  </si>
  <si>
    <t>Team Gamma</t>
  </si>
  <si>
    <t>R. YOUNG</t>
  </si>
  <si>
    <t>Emily Bronte</t>
  </si>
  <si>
    <t>E. BRONTE</t>
  </si>
  <si>
    <t>Petyr Baelish</t>
  </si>
  <si>
    <t>Team Pi</t>
  </si>
  <si>
    <t>P. BAELISH</t>
  </si>
  <si>
    <t>Sylvia Plath</t>
  </si>
  <si>
    <t>Team Tau</t>
  </si>
  <si>
    <t>S. PLATH</t>
  </si>
  <si>
    <t>Jon Snow</t>
  </si>
  <si>
    <t>Team Kappa</t>
  </si>
  <si>
    <t>J. SNOW</t>
  </si>
  <si>
    <t>Nathaniel Hawthorne</t>
  </si>
  <si>
    <t>Team Xi</t>
  </si>
  <si>
    <t>N. HAWTHORNE</t>
  </si>
  <si>
    <t>Katniss Everdeen</t>
  </si>
  <si>
    <t>Team Lambda</t>
  </si>
  <si>
    <t>K. EVERDEEN</t>
  </si>
  <si>
    <t>Steven Hernandez</t>
  </si>
  <si>
    <t>S. HERNANDEZ</t>
  </si>
  <si>
    <t>Hudson Jackson</t>
  </si>
  <si>
    <t>Team Theta</t>
  </si>
  <si>
    <t>H. JACKSON</t>
  </si>
  <si>
    <t>William Wright</t>
  </si>
  <si>
    <t>W. WRIGHT</t>
  </si>
  <si>
    <t>Charles Dickens</t>
  </si>
  <si>
    <t>C. DICKENS</t>
  </si>
  <si>
    <t>Ygritte</t>
  </si>
  <si>
    <t>Team Alpha</t>
  </si>
  <si>
    <t>Y. YGRITTE</t>
  </si>
  <si>
    <t>Quentin Blake</t>
  </si>
  <si>
    <t>Team Rho</t>
  </si>
  <si>
    <t>Q. BLAKE</t>
  </si>
  <si>
    <t>Arthur Conan</t>
  </si>
  <si>
    <t>A. CONAN</t>
  </si>
  <si>
    <t>Mary Shelley</t>
  </si>
  <si>
    <t>Team Nu</t>
  </si>
  <si>
    <t>M. SHELLEY</t>
  </si>
  <si>
    <t>Ryan Hall</t>
  </si>
  <si>
    <t>R. HALL</t>
  </si>
  <si>
    <t>Virginia Woolf</t>
  </si>
  <si>
    <t>Team Chi</t>
  </si>
  <si>
    <t>V. WOOLF</t>
  </si>
  <si>
    <t>Ursula K Le Guin</t>
  </si>
  <si>
    <t>Team Phi</t>
  </si>
  <si>
    <t>U. GUIN</t>
  </si>
  <si>
    <t>Aaron Thompson</t>
  </si>
  <si>
    <t>A. THOMPSON</t>
  </si>
  <si>
    <t>Paul Hall</t>
  </si>
  <si>
    <t>P. HALL</t>
  </si>
  <si>
    <t>Isaac Asimov</t>
  </si>
  <si>
    <t>Team Iota</t>
  </si>
  <si>
    <t>I. ASIMOV</t>
  </si>
  <si>
    <t>Kurt Vonnegut</t>
  </si>
  <si>
    <t>K. VONNEGUT</t>
  </si>
  <si>
    <t>Bram Stoker</t>
  </si>
  <si>
    <t>Team Beta</t>
  </si>
  <si>
    <t>B. STOKER</t>
  </si>
  <si>
    <t>Ulysses</t>
  </si>
  <si>
    <t>U. ULYSSES</t>
  </si>
  <si>
    <t>Ulysses Hernandez</t>
  </si>
  <si>
    <t>U. HERNANDEZ</t>
  </si>
  <si>
    <t>Tyrion Lannister</t>
  </si>
  <si>
    <t>Team Upsilon</t>
  </si>
  <si>
    <t>T. LANNISTER</t>
  </si>
  <si>
    <t>Frodo Baggins</t>
  </si>
  <si>
    <t>Team Zeta</t>
  </si>
  <si>
    <t>F. BAGGINS</t>
  </si>
  <si>
    <t>Thomas King</t>
  </si>
  <si>
    <t>T. KING</t>
  </si>
  <si>
    <t>Vincent King</t>
  </si>
  <si>
    <t>V. KING</t>
  </si>
  <si>
    <t>Legolas Greenleaf</t>
  </si>
  <si>
    <t>Team Mu</t>
  </si>
  <si>
    <t>L. GREENLEAF</t>
  </si>
  <si>
    <t>Isaac White</t>
  </si>
  <si>
    <t>I. WHITE</t>
  </si>
  <si>
    <t>Nathan Lee</t>
  </si>
  <si>
    <t>N. LEE</t>
  </si>
  <si>
    <t>Cersei Lannister</t>
  </si>
  <si>
    <t>C. LANNISTER</t>
  </si>
  <si>
    <t>Sebastian Allen</t>
  </si>
  <si>
    <t>S. ALLEN</t>
  </si>
  <si>
    <t>Tristan Young</t>
  </si>
  <si>
    <t>T. YOUNG</t>
  </si>
  <si>
    <t>Inigo Montoya</t>
  </si>
  <si>
    <t>I. MONTOYA</t>
  </si>
  <si>
    <t>Moby Dick</t>
  </si>
  <si>
    <t>M. DICK</t>
  </si>
  <si>
    <t>Ron Weasley</t>
  </si>
  <si>
    <t>Team Sigma</t>
  </si>
  <si>
    <t>R. WEASLEY</t>
  </si>
  <si>
    <t>Quirinus Quirrell</t>
  </si>
  <si>
    <t>Q. QUIRRELL</t>
  </si>
  <si>
    <t>Yosef Green</t>
  </si>
  <si>
    <t>Y. GREEN</t>
  </si>
  <si>
    <t>Michael Lewis</t>
  </si>
  <si>
    <t>M. LEWIS</t>
  </si>
  <si>
    <t>Owen Rodriguez</t>
  </si>
  <si>
    <t>O. RODRIGUEZ</t>
  </si>
  <si>
    <t>William Shakespeare</t>
  </si>
  <si>
    <t>Team Psi</t>
  </si>
  <si>
    <t>W. SHAKESPEARE</t>
  </si>
  <si>
    <t>Liam Thompson</t>
  </si>
  <si>
    <t>L. THOMPSON</t>
  </si>
  <si>
    <t>Philip K Dick</t>
  </si>
  <si>
    <t>P. DICK</t>
  </si>
  <si>
    <t>Gandalf The Grey</t>
  </si>
  <si>
    <t>Team Eta</t>
  </si>
  <si>
    <t>G. GREY</t>
  </si>
  <si>
    <t>Yosef Hill</t>
  </si>
  <si>
    <t>Y. HILL</t>
  </si>
  <si>
    <t>Finn Anderson</t>
  </si>
  <si>
    <t>F. ANDERSON</t>
  </si>
  <si>
    <t>Eddard Stark</t>
  </si>
  <si>
    <t>E. STARK</t>
  </si>
  <si>
    <t>Daniel Defoe</t>
  </si>
  <si>
    <t>D. DEFOE</t>
  </si>
  <si>
    <t>Xavier Scott</t>
  </si>
  <si>
    <t>X. SCOTT</t>
  </si>
  <si>
    <t>Victor Lopez</t>
  </si>
  <si>
    <t>V. LOPEZ</t>
  </si>
  <si>
    <t>Nolan Clark</t>
  </si>
  <si>
    <t>N. CLARK</t>
  </si>
  <si>
    <t>Jane Austen</t>
  </si>
  <si>
    <t>J. AUSTEN</t>
  </si>
  <si>
    <t>Caleb Wilson</t>
  </si>
  <si>
    <t>C. WILSON</t>
  </si>
  <si>
    <t>Parker Lewis</t>
  </si>
  <si>
    <t>P. LEWIS</t>
  </si>
  <si>
    <t>Kevin Clark</t>
  </si>
  <si>
    <t>K. CLARK</t>
  </si>
  <si>
    <t>Daenerys Targaryen</t>
  </si>
  <si>
    <t>D. TARGARYEN</t>
  </si>
  <si>
    <t>Uriel Wright</t>
  </si>
  <si>
    <t>U. WRIGHT</t>
  </si>
  <si>
    <t>George Orwell</t>
  </si>
  <si>
    <t>G. ORWELL</t>
  </si>
  <si>
    <t>Mason Martinez</t>
  </si>
  <si>
    <t>M. MARTINEZ</t>
  </si>
  <si>
    <t>Albus Dumbledore</t>
  </si>
  <si>
    <t>A. DUMBLEDORE</t>
  </si>
  <si>
    <t>Kaden Martin</t>
  </si>
  <si>
    <t>K. MARTIN</t>
  </si>
  <si>
    <t>Samwise Gamgee</t>
  </si>
  <si>
    <t>S. GAMGEE</t>
  </si>
  <si>
    <t>Quentin Allen</t>
  </si>
  <si>
    <t>Q. ALLEN</t>
  </si>
  <si>
    <t>Neville Longbottom</t>
  </si>
  <si>
    <t>N. LONGBOTTOM</t>
  </si>
  <si>
    <t>Oliver Walker</t>
  </si>
  <si>
    <t>O. WALKER</t>
  </si>
  <si>
    <t>Ray Bradbury</t>
  </si>
  <si>
    <t>R. BRADBURY</t>
  </si>
  <si>
    <t>Willy Wonka</t>
  </si>
  <si>
    <t>W. WONKA</t>
  </si>
  <si>
    <t>Luke Rodriguez</t>
  </si>
  <si>
    <t>L. RODRIGUEZ</t>
  </si>
  <si>
    <t>Yann Martel</t>
  </si>
  <si>
    <t>Y. MARTEL</t>
  </si>
  <si>
    <t>Fyodor Dostoevsky</t>
  </si>
  <si>
    <t>F. DOSTOEVSKY</t>
  </si>
  <si>
    <t>Thomas Hardy</t>
  </si>
  <si>
    <t>T. HARDY</t>
  </si>
  <si>
    <t>Jackson Harris</t>
  </si>
  <si>
    <t>J. HARRIS</t>
  </si>
  <si>
    <t>Quinn Walker</t>
  </si>
  <si>
    <t>Q. WALKER</t>
  </si>
  <si>
    <t>William Hill</t>
  </si>
  <si>
    <t>W. HILL</t>
  </si>
  <si>
    <t>Herman Melville</t>
  </si>
  <si>
    <t>H. MELVILLE</t>
  </si>
  <si>
    <t>Xaro Xhoan Daxos</t>
  </si>
  <si>
    <t>X. DAXOS</t>
  </si>
  <si>
    <t>Zachary Adams</t>
  </si>
  <si>
    <t>Z. ADAMS</t>
  </si>
  <si>
    <t>Lewis Carroll</t>
  </si>
  <si>
    <t>L. CARROLL</t>
  </si>
  <si>
    <t>Voldemort</t>
  </si>
  <si>
    <t>V. VOLDEMORT</t>
  </si>
  <si>
    <t>Dylan Moore</t>
  </si>
  <si>
    <t>D. MOORE</t>
  </si>
  <si>
    <t>Benjamin Evans</t>
  </si>
  <si>
    <t>B. EVANS</t>
  </si>
  <si>
    <t>Hermione Granger</t>
  </si>
  <si>
    <t>H. GRANGER</t>
  </si>
  <si>
    <t>Bilbo Baggins</t>
  </si>
  <si>
    <t>B. BAGGINS</t>
  </si>
  <si>
    <t>Gabriel Thomas</t>
  </si>
  <si>
    <t>G. THOMAS</t>
  </si>
  <si>
    <t>Othello</t>
  </si>
  <si>
    <t>Team Omicron</t>
  </si>
  <si>
    <t>O. OTHELLO</t>
  </si>
  <si>
    <t>Oscar Wilde</t>
  </si>
  <si>
    <t>O. WILDE</t>
  </si>
  <si>
    <t>Match 1</t>
  </si>
  <si>
    <t>Red</t>
  </si>
  <si>
    <t>vs</t>
  </si>
  <si>
    <t>White</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</si>
  <si>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</si>
  <si>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</si>
  <si>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</si>
  <si>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</si>
  <si>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</si>
  <si>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</si>
  <si>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</si>
  <si>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</si>
  <si>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</si>
  <si>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</si>
  <si>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</si>
  <si>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</si>
  <si>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</si>
  <si>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</si>
  <si>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</si>
  <si>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</si>
  <si>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</si>
  <si>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</si>
  <si>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</si>
  <si>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</si>
  <si>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</si>
  <si>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</si>
  <si>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</si>
  <si>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</si>
  <si>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</si>
  <si>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</si>
  <si>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</si>
  <si>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</si>
  <si>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Elimination Round 2</t>
  </si>
  <si>
    <t>Match 28</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</si>
  <si>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</si>
  <si>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</si>
  <si>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</si>
  <si>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</si>
  <si>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</si>
  <si>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</si>
  <si>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</si>
  <si>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</si>
  <si>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</si>
  <si>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</si>
  <si>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</si>
  <si>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</si>
  <si>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</si>
  <si>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</si>
  <si>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</si>
  <si>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</si>
  <si>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Match 45</t>
  </si>
  <si>
    <t>Match 46</t>
  </si>
  <si>
    <t>Match 47</t>
  </si>
  <si>
    <t>Match 48</t>
  </si>
  <si>
    <t>Match 49</t>
  </si>
  <si>
    <t>Match 50</t>
  </si>
  <si>
    <t>Match 51</t>
  </si>
  <si>
    <t>Match 52</t>
  </si>
  <si>
    <t>Match 53</t>
  </si>
  <si>
    <t>Match 54</t>
  </si>
  <si>
    <t>Match 55</t>
  </si>
  <si>
    <t>Match 56</t>
  </si>
  <si>
    <t>Match 57</t>
  </si>
  <si>
    <t>Match 58</t>
  </si>
  <si>
    <t>Match 59</t>
  </si>
  <si>
    <t>Elimination Round 3</t>
  </si>
  <si>
    <t>Match 60</t>
  </si>
  <si>
    <t>Match 61</t>
  </si>
  <si>
    <t>Match 62</t>
  </si>
  <si>
    <t>Match 63</t>
  </si>
  <si>
    <t>Match 64</t>
  </si>
  <si>
    <t>Match 65</t>
  </si>
  <si>
    <t>Match 66</t>
  </si>
  <si>
    <t>Match 67</t>
  </si>
  <si>
    <t>Match 68</t>
  </si>
  <si>
    <t>Match 69</t>
  </si>
  <si>
    <t>Match 70</t>
  </si>
  <si>
    <t>Match 71</t>
  </si>
  <si>
    <t>Match 72</t>
  </si>
  <si>
    <t>Match 73</t>
  </si>
  <si>
    <t>Match 74</t>
  </si>
  <si>
    <t>Match 75</t>
  </si>
  <si>
    <t>Elimination Round 4</t>
  </si>
  <si>
    <t>Match 76</t>
  </si>
  <si>
    <t>Match 77</t>
  </si>
  <si>
    <t>Match 78</t>
  </si>
  <si>
    <t>Match 79</t>
  </si>
  <si>
    <t>Match 80</t>
  </si>
  <si>
    <t>Match 81</t>
  </si>
  <si>
    <t>Match 82</t>
  </si>
  <si>
    <t>Match 83</t>
  </si>
  <si>
    <t>Elimination Round 5</t>
  </si>
  <si>
    <t>Match 84</t>
  </si>
  <si>
    <t>Match 85</t>
  </si>
  <si>
    <t>Match 86</t>
  </si>
  <si>
    <t>Match 87</t>
  </si>
  <si>
    <t>Elimination Round 6</t>
  </si>
  <si>
    <t>Match 88</t>
  </si>
  <si>
    <t>Match 89</t>
  </si>
  <si>
    <t>Elimination Round 7</t>
  </si>
  <si>
    <t>Match 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</si>
</sst>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9">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1" xfId="0" applyFont="true" applyBorder="true" applyAlignment="true">
      <alignment horizontal="center"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 Id="rId17" Target="/xl/worksheets/sheet14.xml" Type="http://schemas.openxmlformats.org/officeDocument/2006/relationships/worksheet"></Relationship><Relationship Id="rId18" Target="/xl/worksheets/sheet15.xml" Type="http://schemas.openxmlformats.org/officeDocument/2006/relationships/worksheet"></Relationship><Relationship Id="rId19" Target="/xl/worksheets/sheet16.xml" Type="http://schemas.openxmlformats.org/officeDocument/2006/relationships/worksheet"></Relationship><Relationship Id="rId20" Target="/xl/worksheets/sheet17.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16</v>
      </c>
      <c r="D6" t="s">
        <v>28</v>
      </c>
    </row>
    <row r="7" spans="1:2" ht="12.75" customHeight="true">
      <c r="A7" s="1">
        <v>5</v>
      </c>
      <c r="B7" s="1" t="s">
        <v>29</v>
      </c>
      <c r="C7" t="s">
        <v>30</v>
      </c>
      <c r="D7" t="s">
        <v>31</v>
      </c>
    </row>
    <row r="8" spans="1:2" ht="12.75" customHeight="true">
      <c r="A8" s="1">
        <v>6</v>
      </c>
      <c r="B8" s="1" t="s">
        <v>32</v>
      </c>
      <c r="C8" t="s">
        <v>33</v>
      </c>
      <c r="D8" t="s">
        <v>34</v>
      </c>
    </row>
    <row r="9" spans="1:2" ht="12.75" customHeight="true">
      <c r="A9">
        <v>7</v>
      </c>
      <c r="B9" t="s">
        <v>35</v>
      </c>
      <c r="C9" t="s">
        <v>36</v>
      </c>
      <c r="D9" t="s">
        <v>37</v>
      </c>
    </row>
    <row r="10" spans="1:2" ht="12.75" customHeight="true">
      <c r="A10" s="1">
        <v>8</v>
      </c>
      <c r="B10" s="1" t="s">
        <v>38</v>
      </c>
      <c r="C10" t="s">
        <v>39</v>
      </c>
      <c r="D10" t="s">
        <v>40</v>
      </c>
    </row>
    <row r="11" spans="1:2" ht="12.75" customHeight="true">
      <c r="A11" s="1">
        <v>9</v>
      </c>
      <c r="B11" s="1" t="s">
        <v>41</v>
      </c>
      <c r="C11" t="s">
        <v>42</v>
      </c>
      <c r="D11" t="s">
        <v>43</v>
      </c>
    </row>
    <row r="12" spans="1:2" ht="12.75" customHeight="true">
      <c r="A12" s="1">
        <v>10</v>
      </c>
      <c r="B12" s="1" t="s">
        <v>44</v>
      </c>
      <c r="C12" t="s">
        <v>22</v>
      </c>
      <c r="D12" t="s">
        <v>45</v>
      </c>
    </row>
    <row r="13" spans="1:2" ht="12.75" customHeight="true">
      <c r="A13">
        <v>11</v>
      </c>
      <c r="B13" t="s">
        <v>46</v>
      </c>
      <c r="C13" t="s">
        <v>47</v>
      </c>
      <c r="D13" t="s">
        <v>48</v>
      </c>
    </row>
    <row r="14" spans="1:2" ht="12.75" customHeight="true">
      <c r="A14" s="1">
        <v>12</v>
      </c>
      <c r="B14" s="1" t="s">
        <v>49</v>
      </c>
      <c r="C14" t="s">
        <v>25</v>
      </c>
      <c r="D14" t="s">
        <v>50</v>
      </c>
    </row>
    <row r="15" spans="1:2" ht="12.75" customHeight="true">
      <c r="A15" s="1">
        <v>13</v>
      </c>
      <c r="B15" s="1" t="s">
        <v>51</v>
      </c>
      <c r="C15" t="s">
        <v>25</v>
      </c>
      <c r="D15" t="s">
        <v>52</v>
      </c>
    </row>
    <row r="16" spans="1:2" ht="12.75" customHeight="true">
      <c r="A16" s="1">
        <v>14</v>
      </c>
      <c r="B16" s="1" t="s">
        <v>53</v>
      </c>
      <c r="C16" t="s">
        <v>54</v>
      </c>
      <c r="D16" t="s">
        <v>55</v>
      </c>
    </row>
    <row r="17" spans="1:2" ht="12.75" customHeight="true">
      <c r="A17">
        <v>15</v>
      </c>
      <c r="B17" t="s">
        <v>56</v>
      </c>
      <c r="C17" t="s">
        <v>57</v>
      </c>
      <c r="D17" t="s">
        <v>58</v>
      </c>
    </row>
    <row r="18" spans="1:2" ht="12.75" customHeight="true">
      <c r="A18" s="1">
        <v>16</v>
      </c>
      <c r="B18" s="1" t="s">
        <v>59</v>
      </c>
      <c r="C18" t="s">
        <v>54</v>
      </c>
      <c r="D18" t="s">
        <v>60</v>
      </c>
    </row>
    <row r="19" spans="1:2" ht="12.75" customHeight="true">
      <c r="A19" s="1">
        <v>17</v>
      </c>
      <c r="B19" s="1" t="s">
        <v>61</v>
      </c>
      <c r="C19" t="s">
        <v>62</v>
      </c>
      <c r="D19" t="s">
        <v>63</v>
      </c>
    </row>
    <row r="20" spans="1:2" ht="12.75" customHeight="true">
      <c r="A20" s="1">
        <v>18</v>
      </c>
      <c r="B20" s="1" t="s">
        <v>64</v>
      </c>
      <c r="C20" t="s">
        <v>47</v>
      </c>
      <c r="D20" t="s">
        <v>65</v>
      </c>
    </row>
    <row r="21" spans="1:2" ht="12.75" customHeight="true">
      <c r="A21">
        <v>19</v>
      </c>
      <c r="B21" t="s">
        <v>66</v>
      </c>
      <c r="C21" t="s">
        <v>67</v>
      </c>
      <c r="D21" t="s">
        <v>68</v>
      </c>
    </row>
    <row r="22" spans="1:2" ht="12.75" customHeight="true">
      <c r="A22" s="1">
        <v>20</v>
      </c>
      <c r="B22" s="1" t="s">
        <v>69</v>
      </c>
      <c r="C22" t="s">
        <v>70</v>
      </c>
      <c r="D22" t="s">
        <v>71</v>
      </c>
    </row>
    <row r="23" spans="1:2" ht="12.75" customHeight="true">
      <c r="A23" s="1">
        <v>21</v>
      </c>
      <c r="B23" s="1" t="s">
        <v>72</v>
      </c>
      <c r="C23" t="s">
        <v>54</v>
      </c>
      <c r="D23" t="s">
        <v>73</v>
      </c>
    </row>
    <row r="24" spans="1:2" ht="12.75" customHeight="true">
      <c r="A24" s="1">
        <v>22</v>
      </c>
      <c r="B24" s="1" t="s">
        <v>74</v>
      </c>
      <c r="C24" t="s">
        <v>54</v>
      </c>
      <c r="D24" t="s">
        <v>75</v>
      </c>
    </row>
    <row r="25" spans="1:2" ht="12.75" customHeight="true">
      <c r="A25">
        <v>23</v>
      </c>
      <c r="B25" t="s">
        <v>76</v>
      </c>
      <c r="C25" t="s">
        <v>77</v>
      </c>
      <c r="D25" t="s">
        <v>78</v>
      </c>
    </row>
    <row r="26" spans="1:2" ht="12.75" customHeight="true">
      <c r="A26" s="1">
        <v>24</v>
      </c>
      <c r="B26" s="1" t="s">
        <v>79</v>
      </c>
      <c r="C26" t="s">
        <v>42</v>
      </c>
      <c r="D26" t="s">
        <v>80</v>
      </c>
    </row>
    <row r="27" spans="1:2" ht="12.75" customHeight="true">
      <c r="A27" s="1">
        <v>25</v>
      </c>
      <c r="B27" s="1" t="s">
        <v>81</v>
      </c>
      <c r="C27" t="s">
        <v>82</v>
      </c>
      <c r="D27" t="s">
        <v>83</v>
      </c>
    </row>
    <row r="28" spans="1:2" ht="12.75" customHeight="true">
      <c r="A28" s="1">
        <v>26</v>
      </c>
      <c r="B28" s="1" t="s">
        <v>84</v>
      </c>
      <c r="C28" t="s">
        <v>70</v>
      </c>
      <c r="D28" t="s">
        <v>85</v>
      </c>
    </row>
    <row r="29" spans="1:2" ht="12.75" customHeight="true">
      <c r="A29">
        <v>27</v>
      </c>
      <c r="B29" t="s">
        <v>86</v>
      </c>
      <c r="C29" t="s">
        <v>54</v>
      </c>
      <c r="D29" t="s">
        <v>87</v>
      </c>
    </row>
    <row r="30" spans="1:2" ht="12.75" customHeight="true">
      <c r="A30" s="1">
        <v>28</v>
      </c>
      <c r="B30" s="1" t="s">
        <v>88</v>
      </c>
      <c r="C30" t="s">
        <v>89</v>
      </c>
      <c r="D30" t="s">
        <v>90</v>
      </c>
    </row>
    <row r="31" spans="1:2" ht="12.75" customHeight="true">
      <c r="A31" s="1">
        <v>29</v>
      </c>
      <c r="B31" s="1" t="s">
        <v>91</v>
      </c>
      <c r="C31" t="s">
        <v>92</v>
      </c>
      <c r="D31" t="s">
        <v>93</v>
      </c>
    </row>
    <row r="32" spans="1:2" ht="12.75" customHeight="true">
      <c r="A32" s="1">
        <v>30</v>
      </c>
      <c r="B32" s="1" t="s">
        <v>94</v>
      </c>
      <c r="C32" t="s">
        <v>16</v>
      </c>
      <c r="D32" t="s">
        <v>95</v>
      </c>
    </row>
    <row r="33" spans="1:2" ht="12.75" customHeight="true">
      <c r="A33">
        <v>31</v>
      </c>
      <c r="B33" t="s">
        <v>96</v>
      </c>
      <c r="C33" t="s">
        <v>82</v>
      </c>
      <c r="D33" t="s">
        <v>97</v>
      </c>
    </row>
    <row r="34" spans="1:2" ht="12.75" customHeight="true">
      <c r="A34" s="1">
        <v>32</v>
      </c>
      <c r="B34" s="1" t="s">
        <v>98</v>
      </c>
      <c r="C34" t="s">
        <v>99</v>
      </c>
      <c r="D34" t="s">
        <v>100</v>
      </c>
    </row>
    <row r="35" spans="1:2" ht="12.75" customHeight="true">
      <c r="A35" s="1">
        <v>33</v>
      </c>
      <c r="B35" s="1" t="s">
        <v>101</v>
      </c>
      <c r="C35" t="s">
        <v>77</v>
      </c>
      <c r="D35" t="s">
        <v>102</v>
      </c>
    </row>
    <row r="36" spans="1:2" ht="12.75" customHeight="true">
      <c r="A36" s="1">
        <v>34</v>
      </c>
      <c r="B36" s="1" t="s">
        <v>103</v>
      </c>
      <c r="C36" t="s">
        <v>22</v>
      </c>
      <c r="D36" t="s">
        <v>104</v>
      </c>
    </row>
    <row r="37" spans="1:2" ht="12.75" customHeight="true">
      <c r="A37">
        <v>35</v>
      </c>
      <c r="B37" t="s">
        <v>105</v>
      </c>
      <c r="C37" t="s">
        <v>25</v>
      </c>
      <c r="D37" t="s">
        <v>106</v>
      </c>
    </row>
    <row r="38" spans="1:2" ht="12.75" customHeight="true">
      <c r="A38" s="1">
        <v>36</v>
      </c>
      <c r="B38" s="1" t="s">
        <v>107</v>
      </c>
      <c r="C38" t="s">
        <v>77</v>
      </c>
      <c r="D38" t="s">
        <v>108</v>
      </c>
    </row>
    <row r="39" spans="1:2" ht="12.75" customHeight="true">
      <c r="A39" s="1">
        <v>37</v>
      </c>
      <c r="B39" s="1" t="s">
        <v>109</v>
      </c>
      <c r="C39" t="s">
        <v>36</v>
      </c>
      <c r="D39" t="s">
        <v>110</v>
      </c>
    </row>
    <row r="40" spans="1:2" ht="12.75" customHeight="true">
      <c r="A40" s="1">
        <v>38</v>
      </c>
      <c r="B40" s="1" t="s">
        <v>111</v>
      </c>
      <c r="C40" t="s">
        <v>77</v>
      </c>
      <c r="D40" t="s">
        <v>112</v>
      </c>
    </row>
    <row r="41" spans="1:2" ht="12.75" customHeight="true">
      <c r="A41">
        <v>39</v>
      </c>
      <c r="B41" t="s">
        <v>113</v>
      </c>
      <c r="C41" t="s">
        <v>62</v>
      </c>
      <c r="D41" t="s">
        <v>114</v>
      </c>
    </row>
    <row r="42" spans="1:2" ht="12.75" customHeight="true">
      <c r="A42" s="1">
        <v>40</v>
      </c>
      <c r="B42" s="1" t="s">
        <v>115</v>
      </c>
      <c r="C42" t="s">
        <v>116</v>
      </c>
      <c r="D42" t="s">
        <v>117</v>
      </c>
    </row>
    <row r="43" spans="1:2" ht="12.75" customHeight="true">
      <c r="A43" s="1">
        <v>41</v>
      </c>
      <c r="B43" s="1" t="s">
        <v>118</v>
      </c>
      <c r="C43" t="s">
        <v>57</v>
      </c>
      <c r="D43" t="s">
        <v>119</v>
      </c>
    </row>
    <row r="44" spans="1:2" ht="12.75" customHeight="true">
      <c r="A44" s="1">
        <v>42</v>
      </c>
      <c r="B44" s="1" t="s">
        <v>120</v>
      </c>
      <c r="C44" t="s">
        <v>16</v>
      </c>
      <c r="D44" t="s">
        <v>121</v>
      </c>
    </row>
    <row r="45" spans="1:2" ht="12.75" customHeight="true">
      <c r="A45">
        <v>43</v>
      </c>
      <c r="B45" t="s">
        <v>122</v>
      </c>
      <c r="C45" t="s">
        <v>25</v>
      </c>
      <c r="D45" t="s">
        <v>123</v>
      </c>
    </row>
    <row r="46" spans="1:2" ht="12.75" customHeight="true">
      <c r="A46" s="1">
        <v>44</v>
      </c>
      <c r="B46" s="1" t="s">
        <v>124</v>
      </c>
      <c r="C46" t="s">
        <v>16</v>
      </c>
      <c r="D46" t="s">
        <v>125</v>
      </c>
    </row>
    <row r="47" spans="1:2" ht="12.75" customHeight="true">
      <c r="A47" s="1">
        <v>45</v>
      </c>
      <c r="B47" s="1" t="s">
        <v>126</v>
      </c>
      <c r="C47" t="s">
        <v>127</v>
      </c>
      <c r="D47" t="s">
        <v>128</v>
      </c>
    </row>
    <row r="48" spans="1:2" ht="12.75" customHeight="true">
      <c r="A48">
        <v>46</v>
      </c>
      <c r="B48" t="s">
        <v>129</v>
      </c>
      <c r="C48" t="s">
        <v>82</v>
      </c>
      <c r="D48" t="s">
        <v>130</v>
      </c>
    </row>
    <row r="49" ht="12.75" customHeight="true">
      <c r="A49">
        <v>47</v>
      </c>
      <c r="B49" t="s">
        <v>131</v>
      </c>
      <c r="C49" t="s">
        <v>30</v>
      </c>
      <c r="D49" t="s">
        <v>132</v>
      </c>
    </row>
    <row r="50" ht="12.75" customHeight="true">
      <c r="A50">
        <v>48</v>
      </c>
      <c r="B50" t="s">
        <v>133</v>
      </c>
      <c r="C50" t="s">
        <v>134</v>
      </c>
      <c r="D50" t="s">
        <v>135</v>
      </c>
    </row>
    <row r="51" ht="12.75" customHeight="true">
      <c r="A51">
        <v>49</v>
      </c>
      <c r="B51" t="s">
        <v>136</v>
      </c>
      <c r="C51" t="s">
        <v>16</v>
      </c>
      <c r="D51" t="s">
        <v>137</v>
      </c>
    </row>
    <row r="52" ht="12.75" customHeight="true">
      <c r="A52">
        <v>50</v>
      </c>
      <c r="B52" t="s">
        <v>138</v>
      </c>
      <c r="C52" t="s">
        <v>92</v>
      </c>
      <c r="D52" t="s">
        <v>139</v>
      </c>
    </row>
    <row r="53" ht="12.75" customHeight="true">
      <c r="A53">
        <v>51</v>
      </c>
      <c r="B53" t="s">
        <v>140</v>
      </c>
      <c r="C53" t="s">
        <v>16</v>
      </c>
      <c r="D53" t="s">
        <v>141</v>
      </c>
    </row>
    <row r="54" ht="12.75" customHeight="true">
      <c r="A54">
        <v>52</v>
      </c>
      <c r="B54" t="s">
        <v>142</v>
      </c>
      <c r="C54" t="s">
        <v>22</v>
      </c>
      <c r="D54" t="s">
        <v>143</v>
      </c>
    </row>
    <row r="55" ht="12.75" customHeight="true">
      <c r="A55">
        <v>53</v>
      </c>
      <c r="B55" t="s">
        <v>144</v>
      </c>
      <c r="C55" t="s">
        <v>22</v>
      </c>
      <c r="D55" t="s">
        <v>145</v>
      </c>
    </row>
    <row r="56" ht="12.75" customHeight="true">
      <c r="A56">
        <v>54</v>
      </c>
      <c r="B56" t="s">
        <v>146</v>
      </c>
      <c r="C56" t="s">
        <v>82</v>
      </c>
      <c r="D56" t="s">
        <v>147</v>
      </c>
    </row>
    <row r="57" ht="12.75" customHeight="true">
      <c r="A57">
        <v>55</v>
      </c>
      <c r="B57" t="s">
        <v>148</v>
      </c>
      <c r="C57" t="s">
        <v>22</v>
      </c>
      <c r="D57" t="s">
        <v>149</v>
      </c>
    </row>
    <row r="58" ht="12.75" customHeight="true">
      <c r="A58">
        <v>56</v>
      </c>
      <c r="B58" t="s">
        <v>150</v>
      </c>
      <c r="C58" t="s">
        <v>36</v>
      </c>
      <c r="D58" t="s">
        <v>151</v>
      </c>
    </row>
    <row r="59" ht="12.75" customHeight="true">
      <c r="A59">
        <v>57</v>
      </c>
      <c r="B59" t="s">
        <v>152</v>
      </c>
      <c r="C59" t="s">
        <v>25</v>
      </c>
      <c r="D59" t="s">
        <v>153</v>
      </c>
    </row>
    <row r="60" ht="12.75" customHeight="true">
      <c r="A60">
        <v>58</v>
      </c>
      <c r="B60" t="s">
        <v>154</v>
      </c>
      <c r="C60" t="s">
        <v>92</v>
      </c>
      <c r="D60" t="s">
        <v>155</v>
      </c>
    </row>
    <row r="61" ht="12.75" customHeight="true">
      <c r="A61">
        <v>59</v>
      </c>
      <c r="B61" t="s">
        <v>156</v>
      </c>
      <c r="C61" t="s">
        <v>54</v>
      </c>
      <c r="D61" t="s">
        <v>157</v>
      </c>
    </row>
    <row r="62" ht="12.75" customHeight="true">
      <c r="A62">
        <v>60</v>
      </c>
      <c r="B62" t="s">
        <v>158</v>
      </c>
      <c r="C62" t="s">
        <v>22</v>
      </c>
      <c r="D62" t="s">
        <v>159</v>
      </c>
    </row>
    <row r="63" ht="12.75" customHeight="true">
      <c r="A63">
        <v>61</v>
      </c>
      <c r="B63" t="s">
        <v>160</v>
      </c>
      <c r="C63" t="s">
        <v>54</v>
      </c>
      <c r="D63" t="s">
        <v>161</v>
      </c>
    </row>
    <row r="64" ht="12.75" customHeight="true">
      <c r="A64">
        <v>62</v>
      </c>
      <c r="B64" t="s">
        <v>162</v>
      </c>
      <c r="C64" t="s">
        <v>134</v>
      </c>
      <c r="D64" t="s">
        <v>163</v>
      </c>
    </row>
    <row r="65" ht="12.75" customHeight="true">
      <c r="A65">
        <v>63</v>
      </c>
      <c r="B65" t="s">
        <v>164</v>
      </c>
      <c r="C65" t="s">
        <v>25</v>
      </c>
      <c r="D65" t="s">
        <v>165</v>
      </c>
    </row>
    <row r="66" ht="12.75" customHeight="true">
      <c r="A66">
        <v>64</v>
      </c>
      <c r="B66" t="s">
        <v>166</v>
      </c>
      <c r="C66" t="s">
        <v>54</v>
      </c>
      <c r="D66" t="s">
        <v>167</v>
      </c>
    </row>
    <row r="67" ht="12.75" customHeight="true">
      <c r="A67">
        <v>65</v>
      </c>
      <c r="B67" t="s">
        <v>168</v>
      </c>
      <c r="C67" t="s">
        <v>54</v>
      </c>
      <c r="D67" t="s">
        <v>169</v>
      </c>
    </row>
    <row r="68" ht="12.75" customHeight="true">
      <c r="A68">
        <v>66</v>
      </c>
      <c r="B68" t="s">
        <v>170</v>
      </c>
      <c r="C68" t="s">
        <v>33</v>
      </c>
      <c r="D68" t="s">
        <v>171</v>
      </c>
    </row>
    <row r="69" ht="12.75" customHeight="true">
      <c r="A69">
        <v>67</v>
      </c>
      <c r="B69" t="s">
        <v>172</v>
      </c>
      <c r="C69" t="s">
        <v>82</v>
      </c>
      <c r="D69" t="s">
        <v>173</v>
      </c>
    </row>
    <row r="70" ht="12.75" customHeight="true">
      <c r="A70">
        <v>68</v>
      </c>
      <c r="B70" t="s">
        <v>174</v>
      </c>
      <c r="C70" t="s">
        <v>39</v>
      </c>
      <c r="D70" t="s">
        <v>175</v>
      </c>
    </row>
    <row r="71" ht="12.75" customHeight="true">
      <c r="A71">
        <v>69</v>
      </c>
      <c r="B71" t="s">
        <v>176</v>
      </c>
      <c r="C71" t="s">
        <v>16</v>
      </c>
      <c r="D71" t="s">
        <v>177</v>
      </c>
    </row>
    <row r="72" ht="12.75" customHeight="true">
      <c r="A72">
        <v>70</v>
      </c>
      <c r="B72" t="s">
        <v>178</v>
      </c>
      <c r="C72" t="s">
        <v>116</v>
      </c>
      <c r="D72" t="s">
        <v>179</v>
      </c>
    </row>
    <row r="73" ht="12.75" customHeight="true">
      <c r="A73">
        <v>71</v>
      </c>
      <c r="B73" t="s">
        <v>180</v>
      </c>
      <c r="C73" t="s">
        <v>127</v>
      </c>
      <c r="D73" t="s">
        <v>181</v>
      </c>
    </row>
    <row r="74" ht="12.75" customHeight="true">
      <c r="A74">
        <v>72</v>
      </c>
      <c r="B74" t="s">
        <v>182</v>
      </c>
      <c r="C74" t="s">
        <v>82</v>
      </c>
      <c r="D74" t="s">
        <v>183</v>
      </c>
    </row>
    <row r="75" ht="12.75" customHeight="true">
      <c r="A75">
        <v>73</v>
      </c>
      <c r="B75" t="s">
        <v>184</v>
      </c>
      <c r="C75" t="s">
        <v>54</v>
      </c>
      <c r="D75" t="s">
        <v>185</v>
      </c>
    </row>
    <row r="76" ht="12.75" customHeight="true">
      <c r="A76">
        <v>74</v>
      </c>
      <c r="B76" t="s">
        <v>186</v>
      </c>
      <c r="C76" t="s">
        <v>92</v>
      </c>
      <c r="D76" t="s">
        <v>187</v>
      </c>
    </row>
    <row r="77" ht="12.75" customHeight="true">
      <c r="A77">
        <v>75</v>
      </c>
      <c r="B77" t="s">
        <v>188</v>
      </c>
      <c r="C77" t="s">
        <v>89</v>
      </c>
      <c r="D77" t="s">
        <v>189</v>
      </c>
    </row>
    <row r="78" ht="12.75" customHeight="true">
      <c r="A78">
        <v>76</v>
      </c>
      <c r="B78" t="s">
        <v>190</v>
      </c>
      <c r="C78" t="s">
        <v>36</v>
      </c>
      <c r="D78" t="s">
        <v>191</v>
      </c>
    </row>
    <row r="79" ht="12.75" customHeight="true">
      <c r="A79">
        <v>77</v>
      </c>
      <c r="B79" t="s">
        <v>192</v>
      </c>
      <c r="C79" t="s">
        <v>134</v>
      </c>
      <c r="D79" t="s">
        <v>193</v>
      </c>
    </row>
    <row r="80" ht="12.75" customHeight="true">
      <c r="A80">
        <v>78</v>
      </c>
      <c r="B80" t="s">
        <v>194</v>
      </c>
      <c r="C80" t="s">
        <v>25</v>
      </c>
      <c r="D80" t="s">
        <v>195</v>
      </c>
    </row>
    <row r="81" ht="12.75" customHeight="true">
      <c r="A81">
        <v>79</v>
      </c>
      <c r="B81" t="s">
        <v>196</v>
      </c>
      <c r="C81" t="s">
        <v>47</v>
      </c>
      <c r="D81" t="s">
        <v>197</v>
      </c>
    </row>
    <row r="82" ht="12.75" customHeight="true">
      <c r="A82">
        <v>80</v>
      </c>
      <c r="B82" t="s">
        <v>198</v>
      </c>
      <c r="C82" t="s">
        <v>19</v>
      </c>
      <c r="D82" t="s">
        <v>199</v>
      </c>
    </row>
    <row r="83" ht="12.75" customHeight="true">
      <c r="A83">
        <v>81</v>
      </c>
      <c r="B83" t="s">
        <v>200</v>
      </c>
      <c r="C83" t="s">
        <v>54</v>
      </c>
      <c r="D83" t="s">
        <v>201</v>
      </c>
    </row>
    <row r="84" ht="12.75" customHeight="true">
      <c r="A84">
        <v>82</v>
      </c>
      <c r="B84" t="s">
        <v>202</v>
      </c>
      <c r="C84" t="s">
        <v>99</v>
      </c>
      <c r="D84" t="s">
        <v>203</v>
      </c>
    </row>
    <row r="85" ht="12.75" customHeight="true">
      <c r="A85">
        <v>83</v>
      </c>
      <c r="B85" t="s">
        <v>204</v>
      </c>
      <c r="C85" t="s">
        <v>67</v>
      </c>
      <c r="D85" t="s">
        <v>205</v>
      </c>
    </row>
    <row r="86" ht="12.75" customHeight="true">
      <c r="A86">
        <v>84</v>
      </c>
      <c r="B86" t="s">
        <v>206</v>
      </c>
      <c r="C86" t="s">
        <v>22</v>
      </c>
      <c r="D86" t="s">
        <v>207</v>
      </c>
    </row>
    <row r="87" ht="12.75" customHeight="true">
      <c r="A87">
        <v>85</v>
      </c>
      <c r="B87" t="s">
        <v>208</v>
      </c>
      <c r="C87" t="s">
        <v>82</v>
      </c>
      <c r="D87" t="s">
        <v>209</v>
      </c>
    </row>
    <row r="88" ht="12.75" customHeight="true">
      <c r="A88">
        <v>86</v>
      </c>
      <c r="B88" t="s">
        <v>210</v>
      </c>
      <c r="C88" t="s">
        <v>47</v>
      </c>
      <c r="D88" t="s">
        <v>211</v>
      </c>
    </row>
    <row r="89" ht="12.75" customHeight="true">
      <c r="A89">
        <v>87</v>
      </c>
      <c r="B89" t="s">
        <v>212</v>
      </c>
      <c r="C89" t="s">
        <v>82</v>
      </c>
      <c r="D89" t="s">
        <v>213</v>
      </c>
    </row>
    <row r="90" ht="12.75" customHeight="true">
      <c r="A90">
        <v>88</v>
      </c>
      <c r="B90" t="s">
        <v>214</v>
      </c>
      <c r="C90" t="s">
        <v>134</v>
      </c>
      <c r="D90" t="s">
        <v>215</v>
      </c>
    </row>
    <row r="91" ht="12.75" customHeight="true">
      <c r="A91">
        <v>89</v>
      </c>
      <c r="B91" t="s">
        <v>216</v>
      </c>
      <c r="C91" t="s">
        <v>217</v>
      </c>
      <c r="D91" t="s">
        <v>218</v>
      </c>
    </row>
    <row r="92" ht="12.75" customHeight="true">
      <c r="A92">
        <v>90</v>
      </c>
      <c r="B92" t="s">
        <v>219</v>
      </c>
      <c r="C92" t="s">
        <v>217</v>
      </c>
      <c r="D92" t="s">
        <v>220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4" t="s">
        <v>17</v>
      </c>
    </row>
    <row r="7">
      <c r="E7" s="24"/>
      <c r="F7" s="22"/>
      <c r="G7" s="20"/>
    </row>
    <row r="8">
      <c r="G8" s="20"/>
    </row>
    <row r="9">
      <c r="G9" s="20"/>
    </row>
    <row r="10">
      <c r="G10" s="21">
        <v>28</v>
      </c>
    </row>
    <row r="11">
      <c r="G11" s="20"/>
      <c r="H11" s="22"/>
      <c r="I11" s="20"/>
    </row>
    <row r="12">
      <c r="G12" s="20"/>
      <c r="I12" s="20"/>
    </row>
    <row r="13">
      <c r="E13" s="24" t="s">
        <v>20</v>
      </c>
      <c r="F13" s="23"/>
      <c r="G13" s="20"/>
      <c r="I13" s="20"/>
    </row>
    <row r="14">
      <c r="E14" s="24"/>
      <c r="I14" s="20"/>
    </row>
    <row r="15">
      <c r="I15" s="20"/>
    </row>
    <row r="16">
      <c r="I16" s="20"/>
    </row>
    <row r="17">
      <c r="I17" s="20"/>
    </row>
    <row r="18">
      <c r="I18" s="21">
        <v>60</v>
      </c>
    </row>
    <row r="19">
      <c r="I19" s="20"/>
      <c r="J19" s="22"/>
      <c r="K19" s="20"/>
    </row>
    <row r="20">
      <c r="I20" s="20"/>
      <c r="K20" s="20"/>
    </row>
    <row r="21">
      <c r="E21" s="24" t="s">
        <v>23</v>
      </c>
      <c r="I21" s="20"/>
      <c r="K21" s="20"/>
    </row>
    <row r="22">
      <c r="E22" s="24"/>
      <c r="F22" s="22"/>
      <c r="G22" s="20"/>
      <c r="I22" s="20"/>
      <c r="K22" s="20"/>
    </row>
    <row r="23">
      <c r="G23" s="20"/>
      <c r="I23" s="20"/>
      <c r="K23" s="20"/>
    </row>
    <row r="24">
      <c r="G24" s="20"/>
      <c r="I24" s="20"/>
      <c r="K24" s="20"/>
    </row>
    <row r="25">
      <c r="G25" s="21">
        <v>29</v>
      </c>
      <c r="H25" s="23"/>
      <c r="I25" s="20"/>
      <c r="K25" s="20"/>
    </row>
    <row r="26">
      <c r="C26" s="24" t="s">
        <v>26</v>
      </c>
      <c r="G26" s="20"/>
      <c r="K26" s="20"/>
    </row>
    <row r="27">
      <c r="C27" s="24"/>
      <c r="D27" s="22"/>
      <c r="E27" s="20"/>
      <c r="G27" s="20"/>
      <c r="K27" s="20"/>
    </row>
    <row r="28">
      <c r="E28" s="21">
        <v>1</v>
      </c>
      <c r="F28" s="23"/>
      <c r="G28" s="20"/>
      <c r="K28" s="20"/>
    </row>
    <row r="29">
      <c r="C29" s="24" t="s">
        <v>28</v>
      </c>
      <c r="D29" s="23"/>
      <c r="E29" s="20"/>
      <c r="K29" s="20"/>
    </row>
    <row r="30">
      <c r="C30" s="24"/>
      <c r="K30" s="20"/>
    </row>
    <row r="31">
      <c r="K31" s="20"/>
    </row>
    <row r="32">
      <c r="K32" s="20"/>
    </row>
    <row r="33">
      <c r="K33" s="20"/>
    </row>
    <row r="34">
      <c r="K34" s="21">
        <v>76</v>
      </c>
    </row>
    <row r="35">
      <c r="K35" s="20"/>
    </row>
    <row r="36">
      <c r="K36" s="20"/>
    </row>
    <row r="37">
      <c r="E37" s="24" t="s">
        <v>31</v>
      </c>
      <c r="K37" s="20"/>
    </row>
    <row r="38">
      <c r="E38" s="24"/>
      <c r="F38" s="22"/>
      <c r="G38" s="20"/>
      <c r="K38" s="20"/>
    </row>
    <row r="39">
      <c r="G39" s="20"/>
      <c r="K39" s="20"/>
    </row>
    <row r="40">
      <c r="G40" s="20"/>
      <c r="K40" s="20"/>
    </row>
    <row r="41">
      <c r="G41" s="21">
        <v>30</v>
      </c>
      <c r="K41" s="20"/>
    </row>
    <row r="42">
      <c r="C42" s="24" t="s">
        <v>34</v>
      </c>
      <c r="G42" s="20"/>
      <c r="H42" s="22"/>
      <c r="I42" s="20"/>
      <c r="K42" s="20"/>
    </row>
    <row r="43">
      <c r="C43" s="24"/>
      <c r="D43" s="22"/>
      <c r="E43" s="20"/>
      <c r="G43" s="20"/>
      <c r="I43" s="20"/>
      <c r="K43" s="20"/>
    </row>
    <row r="44">
      <c r="E44" s="21">
        <v>2</v>
      </c>
      <c r="F44" s="23"/>
      <c r="G44" s="20"/>
      <c r="I44" s="20"/>
      <c r="K44" s="20"/>
    </row>
    <row r="45">
      <c r="C45" s="24" t="s">
        <v>37</v>
      </c>
      <c r="D45" s="23"/>
      <c r="E45" s="20"/>
      <c r="I45" s="20"/>
      <c r="K45" s="20"/>
    </row>
    <row r="46">
      <c r="C46" s="24"/>
      <c r="I46" s="20"/>
      <c r="K46" s="20"/>
    </row>
    <row r="47">
      <c r="I47" s="20"/>
      <c r="K47" s="20"/>
    </row>
    <row r="48">
      <c r="I48" s="20"/>
      <c r="K48" s="20"/>
    </row>
    <row r="49">
      <c r="I49" s="21">
        <v>61</v>
      </c>
      <c r="J49" s="23"/>
      <c r="K49" s="20"/>
    </row>
    <row r="50">
      <c r="I50" s="20"/>
    </row>
    <row r="51">
      <c r="I51" s="20"/>
    </row>
    <row r="52">
      <c r="E52" s="24" t="s">
        <v>40</v>
      </c>
      <c r="I52" s="20"/>
    </row>
    <row r="53">
      <c r="E53" s="24"/>
      <c r="F53" s="22"/>
      <c r="G53" s="20"/>
      <c r="I53" s="20"/>
    </row>
    <row r="54">
      <c r="G54" s="20"/>
      <c r="I54" s="20"/>
    </row>
    <row r="55">
      <c r="G55" s="20"/>
      <c r="I55" s="20"/>
    </row>
    <row r="56">
      <c r="G56" s="21">
        <v>31</v>
      </c>
      <c r="H56" s="23"/>
      <c r="I56" s="20"/>
    </row>
    <row r="57">
      <c r="C57" s="24" t="s">
        <v>43</v>
      </c>
      <c r="G57" s="20"/>
    </row>
    <row r="58">
      <c r="C58" s="24"/>
      <c r="D58" s="22"/>
      <c r="E58" s="20"/>
      <c r="G58" s="20"/>
    </row>
    <row r="59">
      <c r="E59" s="21">
        <v>3</v>
      </c>
      <c r="F59" s="23"/>
      <c r="G59" s="20"/>
    </row>
    <row r="60">
      <c r="C60" s="24" t="s">
        <v>45</v>
      </c>
      <c r="D60" s="23"/>
      <c r="E60" s="20"/>
    </row>
    <row r="61">
      <c r="C61" s="24"/>
    </row>
  </sheetData>
  <mergeCells count="11">
    <mergeCell ref="E6:E7"/>
    <mergeCell ref="E13:E14"/>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4" t="s">
        <v>48</v>
      </c>
    </row>
    <row r="7">
      <c r="E7" s="24"/>
      <c r="F7" s="22"/>
      <c r="G7" s="20"/>
    </row>
    <row r="8">
      <c r="G8" s="20"/>
    </row>
    <row r="9">
      <c r="G9" s="20"/>
    </row>
    <row r="10">
      <c r="G10" s="21">
        <v>32</v>
      </c>
    </row>
    <row r="11">
      <c r="G11" s="20"/>
      <c r="H11" s="22"/>
      <c r="I11" s="20"/>
    </row>
    <row r="12">
      <c r="G12" s="20"/>
      <c r="I12" s="20"/>
    </row>
    <row r="13">
      <c r="E13" s="24" t="s">
        <v>50</v>
      </c>
      <c r="F13" s="23"/>
      <c r="G13" s="20"/>
      <c r="I13" s="20"/>
    </row>
    <row r="14">
      <c r="E14" s="24"/>
      <c r="I14" s="20"/>
    </row>
    <row r="15">
      <c r="I15" s="20"/>
    </row>
    <row r="16">
      <c r="I16" s="20"/>
    </row>
    <row r="17">
      <c r="I17" s="20"/>
    </row>
    <row r="18">
      <c r="I18" s="21">
        <v>62</v>
      </c>
    </row>
    <row r="19">
      <c r="I19" s="20"/>
      <c r="J19" s="22"/>
      <c r="K19" s="20"/>
    </row>
    <row r="20">
      <c r="I20" s="20"/>
      <c r="K20" s="20"/>
    </row>
    <row r="21">
      <c r="E21" s="24" t="s">
        <v>52</v>
      </c>
      <c r="I21" s="20"/>
      <c r="K21" s="20"/>
    </row>
    <row r="22">
      <c r="E22" s="24"/>
      <c r="F22" s="22"/>
      <c r="G22" s="20"/>
      <c r="I22" s="20"/>
      <c r="K22" s="20"/>
    </row>
    <row r="23">
      <c r="G23" s="20"/>
      <c r="I23" s="20"/>
      <c r="K23" s="20"/>
    </row>
    <row r="24">
      <c r="G24" s="20"/>
      <c r="I24" s="20"/>
      <c r="K24" s="20"/>
    </row>
    <row r="25">
      <c r="G25" s="21">
        <v>33</v>
      </c>
      <c r="H25" s="23"/>
      <c r="I25" s="20"/>
      <c r="K25" s="20"/>
    </row>
    <row r="26">
      <c r="C26" s="24" t="s">
        <v>55</v>
      </c>
      <c r="G26" s="20"/>
      <c r="K26" s="20"/>
    </row>
    <row r="27">
      <c r="C27" s="24"/>
      <c r="D27" s="22"/>
      <c r="E27" s="20"/>
      <c r="G27" s="20"/>
      <c r="K27" s="20"/>
    </row>
    <row r="28">
      <c r="E28" s="21">
        <v>4</v>
      </c>
      <c r="F28" s="23"/>
      <c r="G28" s="20"/>
      <c r="K28" s="20"/>
    </row>
    <row r="29">
      <c r="C29" s="24" t="s">
        <v>58</v>
      </c>
      <c r="D29" s="23"/>
      <c r="E29" s="20"/>
      <c r="K29" s="20"/>
    </row>
    <row r="30">
      <c r="C30" s="24"/>
      <c r="K30" s="20"/>
    </row>
    <row r="31">
      <c r="K31" s="20"/>
    </row>
    <row r="32">
      <c r="K32" s="20"/>
    </row>
    <row r="33">
      <c r="K33" s="20"/>
    </row>
    <row r="34">
      <c r="K34" s="21">
        <v>77</v>
      </c>
    </row>
    <row r="35">
      <c r="K35" s="20"/>
    </row>
    <row r="36">
      <c r="K36" s="20"/>
    </row>
    <row r="37">
      <c r="E37" s="24" t="s">
        <v>60</v>
      </c>
      <c r="K37" s="20"/>
    </row>
    <row r="38">
      <c r="E38" s="24"/>
      <c r="F38" s="22"/>
      <c r="G38" s="20"/>
      <c r="K38" s="20"/>
    </row>
    <row r="39">
      <c r="G39" s="20"/>
      <c r="K39" s="20"/>
    </row>
    <row r="40">
      <c r="G40" s="20"/>
      <c r="K40" s="20"/>
    </row>
    <row r="41">
      <c r="G41" s="21">
        <v>34</v>
      </c>
      <c r="K41" s="20"/>
    </row>
    <row r="42">
      <c r="C42" s="24" t="s">
        <v>63</v>
      </c>
      <c r="G42" s="20"/>
      <c r="H42" s="22"/>
      <c r="I42" s="20"/>
      <c r="K42" s="20"/>
    </row>
    <row r="43">
      <c r="C43" s="24"/>
      <c r="D43" s="22"/>
      <c r="E43" s="20"/>
      <c r="G43" s="20"/>
      <c r="I43" s="20"/>
      <c r="K43" s="20"/>
    </row>
    <row r="44">
      <c r="E44" s="21">
        <v>5</v>
      </c>
      <c r="F44" s="23"/>
      <c r="G44" s="20"/>
      <c r="I44" s="20"/>
      <c r="K44" s="20"/>
    </row>
    <row r="45">
      <c r="C45" s="24" t="s">
        <v>65</v>
      </c>
      <c r="D45" s="23"/>
      <c r="E45" s="20"/>
      <c r="I45" s="20"/>
      <c r="K45" s="20"/>
    </row>
    <row r="46">
      <c r="C46" s="24"/>
      <c r="I46" s="20"/>
      <c r="K46" s="20"/>
    </row>
    <row r="47">
      <c r="I47" s="20"/>
      <c r="K47" s="20"/>
    </row>
    <row r="48">
      <c r="I48" s="20"/>
      <c r="K48" s="20"/>
    </row>
    <row r="49">
      <c r="I49" s="21">
        <v>63</v>
      </c>
      <c r="J49" s="23"/>
      <c r="K49" s="20"/>
    </row>
    <row r="50">
      <c r="I50" s="20"/>
    </row>
    <row r="51">
      <c r="I51" s="20"/>
    </row>
    <row r="52">
      <c r="E52" s="24" t="s">
        <v>68</v>
      </c>
      <c r="I52" s="20"/>
    </row>
    <row r="53">
      <c r="E53" s="24"/>
      <c r="F53" s="22"/>
      <c r="G53" s="20"/>
      <c r="I53" s="20"/>
    </row>
    <row r="54">
      <c r="G54" s="20"/>
      <c r="I54" s="20"/>
    </row>
    <row r="55">
      <c r="G55" s="20"/>
      <c r="I55" s="20"/>
    </row>
    <row r="56">
      <c r="G56" s="21">
        <v>35</v>
      </c>
      <c r="H56" s="23"/>
      <c r="I56" s="20"/>
    </row>
    <row r="57">
      <c r="C57" s="24" t="s">
        <v>71</v>
      </c>
      <c r="G57" s="20"/>
    </row>
    <row r="58">
      <c r="C58" s="24"/>
      <c r="D58" s="22"/>
      <c r="E58" s="20"/>
      <c r="G58" s="20"/>
    </row>
    <row r="59">
      <c r="E59" s="21">
        <v>6</v>
      </c>
      <c r="F59" s="23"/>
      <c r="G59" s="20"/>
    </row>
    <row r="60">
      <c r="C60" s="24" t="s">
        <v>73</v>
      </c>
      <c r="D60" s="23"/>
      <c r="E60" s="20"/>
    </row>
    <row r="61">
      <c r="C61" s="24"/>
    </row>
  </sheetData>
  <mergeCells count="11">
    <mergeCell ref="E6:E7"/>
    <mergeCell ref="E13:E14"/>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4" t="s">
        <v>75</v>
      </c>
    </row>
    <row r="7">
      <c r="E7" s="24"/>
      <c r="F7" s="22"/>
      <c r="G7" s="20"/>
    </row>
    <row r="8">
      <c r="G8" s="20"/>
    </row>
    <row r="9">
      <c r="G9" s="20"/>
    </row>
    <row r="10">
      <c r="G10" s="21">
        <v>36</v>
      </c>
    </row>
    <row r="11">
      <c r="G11" s="20"/>
      <c r="H11" s="22"/>
      <c r="I11" s="20"/>
    </row>
    <row r="12">
      <c r="G12" s="20"/>
      <c r="I12" s="20"/>
    </row>
    <row r="13">
      <c r="E13" s="24" t="s">
        <v>78</v>
      </c>
      <c r="F13" s="23"/>
      <c r="G13" s="20"/>
      <c r="I13" s="20"/>
    </row>
    <row r="14">
      <c r="E14" s="24"/>
      <c r="I14" s="20"/>
    </row>
    <row r="15">
      <c r="I15" s="20"/>
    </row>
    <row r="16">
      <c r="I16" s="20"/>
    </row>
    <row r="17">
      <c r="I17" s="20"/>
    </row>
    <row r="18">
      <c r="I18" s="21">
        <v>64</v>
      </c>
    </row>
    <row r="19">
      <c r="I19" s="20"/>
      <c r="J19" s="22"/>
      <c r="K19" s="20"/>
    </row>
    <row r="20">
      <c r="I20" s="20"/>
      <c r="K20" s="20"/>
    </row>
    <row r="21">
      <c r="E21" s="24" t="s">
        <v>80</v>
      </c>
      <c r="I21" s="20"/>
      <c r="K21" s="20"/>
    </row>
    <row r="22">
      <c r="E22" s="24"/>
      <c r="F22" s="22"/>
      <c r="G22" s="20"/>
      <c r="I22" s="20"/>
      <c r="K22" s="20"/>
    </row>
    <row r="23">
      <c r="G23" s="20"/>
      <c r="I23" s="20"/>
      <c r="K23" s="20"/>
    </row>
    <row r="24">
      <c r="G24" s="20"/>
      <c r="I24" s="20"/>
      <c r="K24" s="20"/>
    </row>
    <row r="25">
      <c r="G25" s="21">
        <v>37</v>
      </c>
      <c r="H25" s="23"/>
      <c r="I25" s="20"/>
      <c r="K25" s="20"/>
    </row>
    <row r="26">
      <c r="C26" s="24" t="s">
        <v>83</v>
      </c>
      <c r="G26" s="20"/>
      <c r="K26" s="20"/>
    </row>
    <row r="27">
      <c r="C27" s="24"/>
      <c r="D27" s="22"/>
      <c r="E27" s="20"/>
      <c r="G27" s="20"/>
      <c r="K27" s="20"/>
    </row>
    <row r="28">
      <c r="E28" s="21">
        <v>7</v>
      </c>
      <c r="F28" s="23"/>
      <c r="G28" s="20"/>
      <c r="K28" s="20"/>
    </row>
    <row r="29">
      <c r="C29" s="24" t="s">
        <v>85</v>
      </c>
      <c r="D29" s="23"/>
      <c r="E29" s="20"/>
      <c r="K29" s="20"/>
    </row>
    <row r="30">
      <c r="C30" s="24"/>
      <c r="K30" s="20"/>
    </row>
    <row r="31">
      <c r="K31" s="20"/>
    </row>
    <row r="32">
      <c r="K32" s="20"/>
    </row>
    <row r="33">
      <c r="K33" s="20"/>
    </row>
    <row r="34">
      <c r="K34" s="21">
        <v>78</v>
      </c>
    </row>
    <row r="35">
      <c r="K35" s="20"/>
    </row>
    <row r="36">
      <c r="K36" s="20"/>
    </row>
    <row r="37">
      <c r="E37" s="24" t="s">
        <v>87</v>
      </c>
      <c r="K37" s="20"/>
    </row>
    <row r="38">
      <c r="E38" s="24"/>
      <c r="F38" s="22"/>
      <c r="G38" s="20"/>
      <c r="K38" s="20"/>
    </row>
    <row r="39">
      <c r="G39" s="20"/>
      <c r="K39" s="20"/>
    </row>
    <row r="40">
      <c r="G40" s="20"/>
      <c r="K40" s="20"/>
    </row>
    <row r="41">
      <c r="G41" s="21">
        <v>38</v>
      </c>
      <c r="K41" s="20"/>
    </row>
    <row r="42">
      <c r="C42" s="24" t="s">
        <v>90</v>
      </c>
      <c r="G42" s="20"/>
      <c r="H42" s="22"/>
      <c r="I42" s="20"/>
      <c r="K42" s="20"/>
    </row>
    <row r="43">
      <c r="C43" s="24"/>
      <c r="D43" s="22"/>
      <c r="E43" s="20"/>
      <c r="G43" s="20"/>
      <c r="I43" s="20"/>
      <c r="K43" s="20"/>
    </row>
    <row r="44">
      <c r="E44" s="21">
        <v>8</v>
      </c>
      <c r="F44" s="23"/>
      <c r="G44" s="20"/>
      <c r="I44" s="20"/>
      <c r="K44" s="20"/>
    </row>
    <row r="45">
      <c r="C45" s="24" t="s">
        <v>93</v>
      </c>
      <c r="D45" s="23"/>
      <c r="E45" s="20"/>
      <c r="I45" s="20"/>
      <c r="K45" s="20"/>
    </row>
    <row r="46">
      <c r="C46" s="24"/>
      <c r="I46" s="20"/>
      <c r="K46" s="20"/>
    </row>
    <row r="47">
      <c r="I47" s="20"/>
      <c r="K47" s="20"/>
    </row>
    <row r="48">
      <c r="I48" s="20"/>
      <c r="K48" s="20"/>
    </row>
    <row r="49">
      <c r="I49" s="21">
        <v>65</v>
      </c>
      <c r="J49" s="23"/>
      <c r="K49" s="20"/>
    </row>
    <row r="50">
      <c r="I50" s="20"/>
    </row>
    <row r="51">
      <c r="I51" s="20"/>
    </row>
    <row r="52">
      <c r="E52" s="24" t="s">
        <v>95</v>
      </c>
      <c r="I52" s="20"/>
    </row>
    <row r="53">
      <c r="E53" s="24"/>
      <c r="F53" s="22"/>
      <c r="G53" s="20"/>
      <c r="I53" s="20"/>
    </row>
    <row r="54">
      <c r="G54" s="20"/>
      <c r="I54" s="20"/>
    </row>
    <row r="55">
      <c r="G55" s="20"/>
      <c r="I55" s="20"/>
    </row>
    <row r="56">
      <c r="G56" s="21">
        <v>39</v>
      </c>
      <c r="H56" s="23"/>
      <c r="I56" s="20"/>
    </row>
    <row r="57">
      <c r="C57" s="24" t="s">
        <v>97</v>
      </c>
      <c r="G57" s="20"/>
    </row>
    <row r="58">
      <c r="C58" s="24"/>
      <c r="D58" s="22"/>
      <c r="E58" s="20"/>
      <c r="G58" s="20"/>
    </row>
    <row r="59">
      <c r="E59" s="21">
        <v>9</v>
      </c>
      <c r="F59" s="23"/>
      <c r="G59" s="20"/>
    </row>
    <row r="60">
      <c r="C60" s="24" t="s">
        <v>100</v>
      </c>
      <c r="D60" s="23"/>
      <c r="E60" s="20"/>
    </row>
    <row r="61">
      <c r="C61" s="24"/>
    </row>
  </sheetData>
  <mergeCells count="11">
    <mergeCell ref="E6:E7"/>
    <mergeCell ref="E13:E14"/>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4" t="s">
        <v>102</v>
      </c>
    </row>
    <row r="7">
      <c r="E7" s="24"/>
      <c r="F7" s="22"/>
      <c r="G7" s="20"/>
    </row>
    <row r="8">
      <c r="G8" s="20"/>
    </row>
    <row r="9">
      <c r="G9" s="20"/>
    </row>
    <row r="10">
      <c r="G10" s="21">
        <v>40</v>
      </c>
    </row>
    <row r="11">
      <c r="C11" s="24" t="s">
        <v>104</v>
      </c>
      <c r="G11" s="20"/>
      <c r="H11" s="22"/>
      <c r="I11" s="20"/>
    </row>
    <row r="12">
      <c r="C12" s="24"/>
      <c r="D12" s="22"/>
      <c r="E12" s="20"/>
      <c r="G12" s="20"/>
      <c r="I12" s="20"/>
    </row>
    <row r="13">
      <c r="E13" s="21">
        <v>10</v>
      </c>
      <c r="F13" s="23"/>
      <c r="G13" s="20"/>
      <c r="I13" s="20"/>
    </row>
    <row r="14">
      <c r="C14" s="24" t="s">
        <v>106</v>
      </c>
      <c r="D14" s="23"/>
      <c r="E14" s="20"/>
      <c r="I14" s="20"/>
    </row>
    <row r="15">
      <c r="C15" s="24"/>
      <c r="I15" s="20"/>
    </row>
    <row r="16">
      <c r="I16" s="20"/>
    </row>
    <row r="17">
      <c r="I17" s="20"/>
    </row>
    <row r="18">
      <c r="I18" s="21">
        <v>66</v>
      </c>
    </row>
    <row r="19">
      <c r="I19" s="20"/>
      <c r="J19" s="22"/>
      <c r="K19" s="20"/>
    </row>
    <row r="20">
      <c r="I20" s="20"/>
      <c r="K20" s="20"/>
    </row>
    <row r="21">
      <c r="E21" s="24" t="s">
        <v>108</v>
      </c>
      <c r="I21" s="20"/>
      <c r="K21" s="20"/>
    </row>
    <row r="22">
      <c r="E22" s="24"/>
      <c r="F22" s="22"/>
      <c r="G22" s="20"/>
      <c r="I22" s="20"/>
      <c r="K22" s="20"/>
    </row>
    <row r="23">
      <c r="G23" s="20"/>
      <c r="I23" s="20"/>
      <c r="K23" s="20"/>
    </row>
    <row r="24">
      <c r="G24" s="20"/>
      <c r="I24" s="20"/>
      <c r="K24" s="20"/>
    </row>
    <row r="25">
      <c r="G25" s="21">
        <v>41</v>
      </c>
      <c r="H25" s="23"/>
      <c r="I25" s="20"/>
      <c r="K25" s="20"/>
    </row>
    <row r="26">
      <c r="C26" s="24" t="s">
        <v>110</v>
      </c>
      <c r="G26" s="20"/>
      <c r="K26" s="20"/>
    </row>
    <row r="27">
      <c r="C27" s="24"/>
      <c r="D27" s="22"/>
      <c r="E27" s="20"/>
      <c r="G27" s="20"/>
      <c r="K27" s="20"/>
    </row>
    <row r="28">
      <c r="E28" s="21">
        <v>11</v>
      </c>
      <c r="F28" s="23"/>
      <c r="G28" s="20"/>
      <c r="K28" s="20"/>
    </row>
    <row r="29">
      <c r="C29" s="24" t="s">
        <v>112</v>
      </c>
      <c r="D29" s="23"/>
      <c r="E29" s="20"/>
      <c r="K29" s="20"/>
    </row>
    <row r="30">
      <c r="C30" s="24"/>
      <c r="K30" s="20"/>
    </row>
    <row r="31">
      <c r="K31" s="20"/>
    </row>
    <row r="32">
      <c r="K32" s="20"/>
    </row>
    <row r="33">
      <c r="K33" s="20"/>
    </row>
    <row r="34">
      <c r="K34" s="21">
        <v>79</v>
      </c>
    </row>
    <row r="35">
      <c r="K35" s="20"/>
    </row>
    <row r="36">
      <c r="K36" s="20"/>
    </row>
    <row r="37">
      <c r="E37" s="24" t="s">
        <v>114</v>
      </c>
      <c r="K37" s="20"/>
    </row>
    <row r="38">
      <c r="E38" s="24"/>
      <c r="F38" s="22"/>
      <c r="G38" s="20"/>
      <c r="K38" s="20"/>
    </row>
    <row r="39">
      <c r="G39" s="20"/>
      <c r="K39" s="20"/>
    </row>
    <row r="40">
      <c r="G40" s="20"/>
      <c r="K40" s="20"/>
    </row>
    <row r="41">
      <c r="G41" s="21">
        <v>42</v>
      </c>
      <c r="K41" s="20"/>
    </row>
    <row r="42">
      <c r="C42" s="24" t="s">
        <v>117</v>
      </c>
      <c r="G42" s="20"/>
      <c r="H42" s="22"/>
      <c r="I42" s="20"/>
      <c r="K42" s="20"/>
    </row>
    <row r="43">
      <c r="C43" s="24"/>
      <c r="D43" s="22"/>
      <c r="E43" s="20"/>
      <c r="G43" s="20"/>
      <c r="I43" s="20"/>
      <c r="K43" s="20"/>
    </row>
    <row r="44">
      <c r="E44" s="21">
        <v>12</v>
      </c>
      <c r="F44" s="23"/>
      <c r="G44" s="20"/>
      <c r="I44" s="20"/>
      <c r="K44" s="20"/>
    </row>
    <row r="45">
      <c r="C45" s="24" t="s">
        <v>119</v>
      </c>
      <c r="D45" s="23"/>
      <c r="E45" s="20"/>
      <c r="I45" s="20"/>
      <c r="K45" s="20"/>
    </row>
    <row r="46">
      <c r="C46" s="24"/>
      <c r="I46" s="20"/>
      <c r="K46" s="20"/>
    </row>
    <row r="47">
      <c r="I47" s="20"/>
      <c r="K47" s="20"/>
    </row>
    <row r="48">
      <c r="I48" s="20"/>
      <c r="K48" s="20"/>
    </row>
    <row r="49">
      <c r="I49" s="21">
        <v>67</v>
      </c>
      <c r="J49" s="23"/>
      <c r="K49" s="20"/>
    </row>
    <row r="50">
      <c r="I50" s="20"/>
    </row>
    <row r="51">
      <c r="I51" s="20"/>
    </row>
    <row r="52">
      <c r="E52" s="24" t="s">
        <v>121</v>
      </c>
      <c r="I52" s="20"/>
    </row>
    <row r="53">
      <c r="E53" s="24"/>
      <c r="F53" s="22"/>
      <c r="G53" s="20"/>
      <c r="I53" s="20"/>
    </row>
    <row r="54">
      <c r="G54" s="20"/>
      <c r="I54" s="20"/>
    </row>
    <row r="55">
      <c r="G55" s="20"/>
      <c r="I55" s="20"/>
    </row>
    <row r="56">
      <c r="G56" s="21">
        <v>43</v>
      </c>
      <c r="H56" s="23"/>
      <c r="I56" s="20"/>
    </row>
    <row r="57">
      <c r="C57" s="24" t="s">
        <v>123</v>
      </c>
      <c r="G57" s="20"/>
    </row>
    <row r="58">
      <c r="C58" s="24"/>
      <c r="D58" s="22"/>
      <c r="E58" s="20"/>
      <c r="G58" s="20"/>
    </row>
    <row r="59">
      <c r="E59" s="21">
        <v>13</v>
      </c>
      <c r="F59" s="23"/>
      <c r="G59" s="20"/>
    </row>
    <row r="60">
      <c r="C60" s="24" t="s">
        <v>125</v>
      </c>
      <c r="D60" s="23"/>
      <c r="E60" s="20"/>
    </row>
    <row r="61">
      <c r="C61" s="24"/>
    </row>
  </sheetData>
  <mergeCells count="12">
    <mergeCell ref="E6:E7"/>
    <mergeCell ref="C11:C12"/>
    <mergeCell ref="C14:C15"/>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4" t="s">
        <v>128</v>
      </c>
    </row>
    <row r="7">
      <c r="E7" s="24"/>
      <c r="F7" s="22"/>
      <c r="G7" s="20"/>
    </row>
    <row r="8">
      <c r="G8" s="20"/>
    </row>
    <row r="9">
      <c r="G9" s="20"/>
    </row>
    <row r="10">
      <c r="G10" s="21">
        <v>44</v>
      </c>
    </row>
    <row r="11">
      <c r="G11" s="20"/>
      <c r="H11" s="22"/>
      <c r="I11" s="20"/>
    </row>
    <row r="12">
      <c r="G12" s="20"/>
      <c r="I12" s="20"/>
    </row>
    <row r="13">
      <c r="E13" s="24" t="s">
        <v>130</v>
      </c>
      <c r="F13" s="23"/>
      <c r="G13" s="20"/>
      <c r="I13" s="20"/>
    </row>
    <row r="14">
      <c r="E14" s="24"/>
      <c r="I14" s="20"/>
    </row>
    <row r="15">
      <c r="I15" s="20"/>
    </row>
    <row r="16">
      <c r="I16" s="20"/>
    </row>
    <row r="17">
      <c r="I17" s="20"/>
    </row>
    <row r="18">
      <c r="I18" s="21">
        <v>68</v>
      </c>
    </row>
    <row r="19">
      <c r="I19" s="20"/>
      <c r="J19" s="22"/>
      <c r="K19" s="20"/>
    </row>
    <row r="20">
      <c r="I20" s="20"/>
      <c r="K20" s="20"/>
    </row>
    <row r="21">
      <c r="E21" s="24" t="s">
        <v>132</v>
      </c>
      <c r="I21" s="20"/>
      <c r="K21" s="20"/>
    </row>
    <row r="22">
      <c r="E22" s="24"/>
      <c r="F22" s="22"/>
      <c r="G22" s="20"/>
      <c r="I22" s="20"/>
      <c r="K22" s="20"/>
    </row>
    <row r="23">
      <c r="G23" s="20"/>
      <c r="I23" s="20"/>
      <c r="K23" s="20"/>
    </row>
    <row r="24">
      <c r="G24" s="20"/>
      <c r="I24" s="20"/>
      <c r="K24" s="20"/>
    </row>
    <row r="25">
      <c r="G25" s="21">
        <v>45</v>
      </c>
      <c r="H25" s="23"/>
      <c r="I25" s="20"/>
      <c r="K25" s="20"/>
    </row>
    <row r="26">
      <c r="C26" s="24" t="s">
        <v>135</v>
      </c>
      <c r="G26" s="20"/>
      <c r="K26" s="20"/>
    </row>
    <row r="27">
      <c r="C27" s="24"/>
      <c r="D27" s="22"/>
      <c r="E27" s="20"/>
      <c r="G27" s="20"/>
      <c r="K27" s="20"/>
    </row>
    <row r="28">
      <c r="E28" s="21">
        <v>14</v>
      </c>
      <c r="F28" s="23"/>
      <c r="G28" s="20"/>
      <c r="K28" s="20"/>
    </row>
    <row r="29">
      <c r="C29" s="24" t="s">
        <v>137</v>
      </c>
      <c r="D29" s="23"/>
      <c r="E29" s="20"/>
      <c r="K29" s="20"/>
    </row>
    <row r="30">
      <c r="C30" s="24"/>
      <c r="K30" s="20"/>
    </row>
    <row r="31">
      <c r="K31" s="20"/>
    </row>
    <row r="32">
      <c r="K32" s="20"/>
    </row>
    <row r="33">
      <c r="K33" s="20"/>
    </row>
    <row r="34">
      <c r="K34" s="21">
        <v>80</v>
      </c>
    </row>
    <row r="35">
      <c r="K35" s="20"/>
    </row>
    <row r="36">
      <c r="K36" s="20"/>
    </row>
    <row r="37">
      <c r="E37" s="24" t="s">
        <v>139</v>
      </c>
      <c r="K37" s="20"/>
    </row>
    <row r="38">
      <c r="E38" s="24"/>
      <c r="F38" s="22"/>
      <c r="G38" s="20"/>
      <c r="K38" s="20"/>
    </row>
    <row r="39">
      <c r="G39" s="20"/>
      <c r="K39" s="20"/>
    </row>
    <row r="40">
      <c r="G40" s="20"/>
      <c r="K40" s="20"/>
    </row>
    <row r="41">
      <c r="G41" s="21">
        <v>46</v>
      </c>
      <c r="K41" s="20"/>
    </row>
    <row r="42">
      <c r="C42" s="24" t="s">
        <v>141</v>
      </c>
      <c r="G42" s="20"/>
      <c r="H42" s="22"/>
      <c r="I42" s="20"/>
      <c r="K42" s="20"/>
    </row>
    <row r="43">
      <c r="C43" s="24"/>
      <c r="D43" s="22"/>
      <c r="E43" s="20"/>
      <c r="G43" s="20"/>
      <c r="I43" s="20"/>
      <c r="K43" s="20"/>
    </row>
    <row r="44">
      <c r="E44" s="21">
        <v>15</v>
      </c>
      <c r="F44" s="23"/>
      <c r="G44" s="20"/>
      <c r="I44" s="20"/>
      <c r="K44" s="20"/>
    </row>
    <row r="45">
      <c r="C45" s="24" t="s">
        <v>143</v>
      </c>
      <c r="D45" s="23"/>
      <c r="E45" s="20"/>
      <c r="I45" s="20"/>
      <c r="K45" s="20"/>
    </row>
    <row r="46">
      <c r="C46" s="24"/>
      <c r="I46" s="20"/>
      <c r="K46" s="20"/>
    </row>
    <row r="47">
      <c r="I47" s="20"/>
      <c r="K47" s="20"/>
    </row>
    <row r="48">
      <c r="I48" s="20"/>
      <c r="K48" s="20"/>
    </row>
    <row r="49">
      <c r="I49" s="21">
        <v>69</v>
      </c>
      <c r="J49" s="23"/>
      <c r="K49" s="20"/>
    </row>
    <row r="50">
      <c r="I50" s="20"/>
    </row>
    <row r="51">
      <c r="I51" s="20"/>
    </row>
    <row r="52">
      <c r="E52" s="24" t="s">
        <v>145</v>
      </c>
      <c r="I52" s="20"/>
    </row>
    <row r="53">
      <c r="E53" s="24"/>
      <c r="F53" s="22"/>
      <c r="G53" s="20"/>
      <c r="I53" s="20"/>
    </row>
    <row r="54">
      <c r="G54" s="20"/>
      <c r="I54" s="20"/>
    </row>
    <row r="55">
      <c r="G55" s="20"/>
      <c r="I55" s="20"/>
    </row>
    <row r="56">
      <c r="G56" s="21">
        <v>47</v>
      </c>
      <c r="H56" s="23"/>
      <c r="I56" s="20"/>
    </row>
    <row r="57">
      <c r="C57" s="24" t="s">
        <v>147</v>
      </c>
      <c r="G57" s="20"/>
    </row>
    <row r="58">
      <c r="C58" s="24"/>
      <c r="D58" s="22"/>
      <c r="E58" s="20"/>
      <c r="G58" s="20"/>
    </row>
    <row r="59">
      <c r="E59" s="21">
        <v>16</v>
      </c>
      <c r="F59" s="23"/>
      <c r="G59" s="20"/>
    </row>
    <row r="60">
      <c r="C60" s="24" t="s">
        <v>149</v>
      </c>
      <c r="D60" s="23"/>
      <c r="E60" s="20"/>
    </row>
    <row r="61">
      <c r="C61" s="24"/>
    </row>
  </sheetData>
  <mergeCells count="11">
    <mergeCell ref="E6:E7"/>
    <mergeCell ref="E13:E14"/>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4" t="s">
        <v>151</v>
      </c>
    </row>
    <row r="7">
      <c r="E7" s="24"/>
      <c r="F7" s="22"/>
      <c r="G7" s="20"/>
    </row>
    <row r="8">
      <c r="G8" s="20"/>
    </row>
    <row r="9">
      <c r="G9" s="20"/>
    </row>
    <row r="10">
      <c r="G10" s="21">
        <v>48</v>
      </c>
    </row>
    <row r="11">
      <c r="C11" s="24" t="s">
        <v>153</v>
      </c>
      <c r="G11" s="20"/>
      <c r="H11" s="22"/>
      <c r="I11" s="20"/>
    </row>
    <row r="12">
      <c r="C12" s="24"/>
      <c r="D12" s="22"/>
      <c r="E12" s="20"/>
      <c r="G12" s="20"/>
      <c r="I12" s="20"/>
    </row>
    <row r="13">
      <c r="E13" s="21">
        <v>17</v>
      </c>
      <c r="F13" s="23"/>
      <c r="G13" s="20"/>
      <c r="I13" s="20"/>
    </row>
    <row r="14">
      <c r="C14" s="24" t="s">
        <v>155</v>
      </c>
      <c r="D14" s="23"/>
      <c r="E14" s="20"/>
      <c r="I14" s="20"/>
    </row>
    <row r="15">
      <c r="C15" s="24"/>
      <c r="I15" s="20"/>
    </row>
    <row r="16">
      <c r="I16" s="20"/>
    </row>
    <row r="17">
      <c r="I17" s="20"/>
    </row>
    <row r="18">
      <c r="I18" s="21">
        <v>70</v>
      </c>
    </row>
    <row r="19">
      <c r="I19" s="20"/>
      <c r="J19" s="22"/>
      <c r="K19" s="20"/>
    </row>
    <row r="20">
      <c r="I20" s="20"/>
      <c r="K20" s="20"/>
    </row>
    <row r="21">
      <c r="E21" s="24" t="s">
        <v>157</v>
      </c>
      <c r="I21" s="20"/>
      <c r="K21" s="20"/>
    </row>
    <row r="22">
      <c r="E22" s="24"/>
      <c r="F22" s="22"/>
      <c r="G22" s="20"/>
      <c r="I22" s="20"/>
      <c r="K22" s="20"/>
    </row>
    <row r="23">
      <c r="G23" s="20"/>
      <c r="I23" s="20"/>
      <c r="K23" s="20"/>
    </row>
    <row r="24">
      <c r="G24" s="20"/>
      <c r="I24" s="20"/>
      <c r="K24" s="20"/>
    </row>
    <row r="25">
      <c r="G25" s="21">
        <v>49</v>
      </c>
      <c r="H25" s="23"/>
      <c r="I25" s="20"/>
      <c r="K25" s="20"/>
    </row>
    <row r="26">
      <c r="C26" s="24" t="s">
        <v>159</v>
      </c>
      <c r="G26" s="20"/>
      <c r="K26" s="20"/>
    </row>
    <row r="27">
      <c r="C27" s="24"/>
      <c r="D27" s="22"/>
      <c r="E27" s="20"/>
      <c r="G27" s="20"/>
      <c r="K27" s="20"/>
    </row>
    <row r="28">
      <c r="E28" s="21">
        <v>18</v>
      </c>
      <c r="F28" s="23"/>
      <c r="G28" s="20"/>
      <c r="K28" s="20"/>
    </row>
    <row r="29">
      <c r="C29" s="24" t="s">
        <v>161</v>
      </c>
      <c r="D29" s="23"/>
      <c r="E29" s="20"/>
      <c r="K29" s="20"/>
    </row>
    <row r="30">
      <c r="C30" s="24"/>
      <c r="K30" s="20"/>
    </row>
    <row r="31">
      <c r="K31" s="20"/>
    </row>
    <row r="32">
      <c r="K32" s="20"/>
    </row>
    <row r="33">
      <c r="K33" s="20"/>
    </row>
    <row r="34">
      <c r="K34" s="21">
        <v>81</v>
      </c>
    </row>
    <row r="35">
      <c r="K35" s="20"/>
    </row>
    <row r="36">
      <c r="K36" s="20"/>
    </row>
    <row r="37">
      <c r="E37" s="24" t="s">
        <v>163</v>
      </c>
      <c r="K37" s="20"/>
    </row>
    <row r="38">
      <c r="E38" s="24"/>
      <c r="F38" s="22"/>
      <c r="G38" s="20"/>
      <c r="K38" s="20"/>
    </row>
    <row r="39">
      <c r="G39" s="20"/>
      <c r="K39" s="20"/>
    </row>
    <row r="40">
      <c r="G40" s="20"/>
      <c r="K40" s="20"/>
    </row>
    <row r="41">
      <c r="G41" s="21">
        <v>50</v>
      </c>
      <c r="K41" s="20"/>
    </row>
    <row r="42">
      <c r="C42" s="24" t="s">
        <v>165</v>
      </c>
      <c r="G42" s="20"/>
      <c r="H42" s="22"/>
      <c r="I42" s="20"/>
      <c r="K42" s="20"/>
    </row>
    <row r="43">
      <c r="C43" s="24"/>
      <c r="D43" s="22"/>
      <c r="E43" s="20"/>
      <c r="G43" s="20"/>
      <c r="I43" s="20"/>
      <c r="K43" s="20"/>
    </row>
    <row r="44">
      <c r="E44" s="21">
        <v>19</v>
      </c>
      <c r="F44" s="23"/>
      <c r="G44" s="20"/>
      <c r="I44" s="20"/>
      <c r="K44" s="20"/>
    </row>
    <row r="45">
      <c r="C45" s="24" t="s">
        <v>167</v>
      </c>
      <c r="D45" s="23"/>
      <c r="E45" s="20"/>
      <c r="I45" s="20"/>
      <c r="K45" s="20"/>
    </row>
    <row r="46">
      <c r="C46" s="24"/>
      <c r="I46" s="20"/>
      <c r="K46" s="20"/>
    </row>
    <row r="47">
      <c r="I47" s="20"/>
      <c r="K47" s="20"/>
    </row>
    <row r="48">
      <c r="I48" s="20"/>
      <c r="K48" s="20"/>
    </row>
    <row r="49">
      <c r="I49" s="21">
        <v>71</v>
      </c>
      <c r="J49" s="23"/>
      <c r="K49" s="20"/>
    </row>
    <row r="50">
      <c r="I50" s="20"/>
    </row>
    <row r="51">
      <c r="I51" s="20"/>
    </row>
    <row r="52">
      <c r="E52" s="24" t="s">
        <v>169</v>
      </c>
      <c r="I52" s="20"/>
    </row>
    <row r="53">
      <c r="E53" s="24"/>
      <c r="F53" s="22"/>
      <c r="G53" s="20"/>
      <c r="I53" s="20"/>
    </row>
    <row r="54">
      <c r="G54" s="20"/>
      <c r="I54" s="20"/>
    </row>
    <row r="55">
      <c r="G55" s="20"/>
      <c r="I55" s="20"/>
    </row>
    <row r="56">
      <c r="G56" s="21">
        <v>51</v>
      </c>
      <c r="H56" s="23"/>
      <c r="I56" s="20"/>
    </row>
    <row r="57">
      <c r="C57" s="24" t="s">
        <v>171</v>
      </c>
      <c r="G57" s="20"/>
    </row>
    <row r="58">
      <c r="C58" s="24"/>
      <c r="D58" s="22"/>
      <c r="E58" s="20"/>
      <c r="G58" s="20"/>
    </row>
    <row r="59">
      <c r="E59" s="21">
        <v>20</v>
      </c>
      <c r="F59" s="23"/>
      <c r="G59" s="20"/>
    </row>
    <row r="60">
      <c r="C60" s="24" t="s">
        <v>173</v>
      </c>
      <c r="D60" s="23"/>
      <c r="E60" s="20"/>
    </row>
    <row r="61">
      <c r="C61" s="24"/>
    </row>
  </sheetData>
  <mergeCells count="12">
    <mergeCell ref="E6:E7"/>
    <mergeCell ref="C11:C12"/>
    <mergeCell ref="C14:C15"/>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4" t="s">
        <v>175</v>
      </c>
    </row>
    <row r="7">
      <c r="E7" s="24"/>
      <c r="F7" s="22"/>
      <c r="G7" s="20"/>
    </row>
    <row r="8">
      <c r="G8" s="20"/>
    </row>
    <row r="9">
      <c r="G9" s="20"/>
    </row>
    <row r="10">
      <c r="G10" s="21">
        <v>52</v>
      </c>
    </row>
    <row r="11">
      <c r="G11" s="20"/>
      <c r="H11" s="22"/>
      <c r="I11" s="20"/>
    </row>
    <row r="12">
      <c r="G12" s="20"/>
      <c r="I12" s="20"/>
    </row>
    <row r="13">
      <c r="E13" s="24" t="s">
        <v>177</v>
      </c>
      <c r="F13" s="23"/>
      <c r="G13" s="20"/>
      <c r="I13" s="20"/>
    </row>
    <row r="14">
      <c r="E14" s="24"/>
      <c r="I14" s="20"/>
    </row>
    <row r="15">
      <c r="I15" s="20"/>
    </row>
    <row r="16">
      <c r="I16" s="20"/>
    </row>
    <row r="17">
      <c r="I17" s="20"/>
    </row>
    <row r="18">
      <c r="I18" s="21">
        <v>72</v>
      </c>
    </row>
    <row r="19">
      <c r="I19" s="20"/>
      <c r="J19" s="22"/>
      <c r="K19" s="20"/>
    </row>
    <row r="20">
      <c r="I20" s="20"/>
      <c r="K20" s="20"/>
    </row>
    <row r="21">
      <c r="E21" s="24" t="s">
        <v>179</v>
      </c>
      <c r="I21" s="20"/>
      <c r="K21" s="20"/>
    </row>
    <row r="22">
      <c r="E22" s="24"/>
      <c r="F22" s="22"/>
      <c r="G22" s="20"/>
      <c r="I22" s="20"/>
      <c r="K22" s="20"/>
    </row>
    <row r="23">
      <c r="G23" s="20"/>
      <c r="I23" s="20"/>
      <c r="K23" s="20"/>
    </row>
    <row r="24">
      <c r="G24" s="20"/>
      <c r="I24" s="20"/>
      <c r="K24" s="20"/>
    </row>
    <row r="25">
      <c r="G25" s="21">
        <v>53</v>
      </c>
      <c r="H25" s="23"/>
      <c r="I25" s="20"/>
      <c r="K25" s="20"/>
    </row>
    <row r="26">
      <c r="C26" s="24" t="s">
        <v>181</v>
      </c>
      <c r="G26" s="20"/>
      <c r="K26" s="20"/>
    </row>
    <row r="27">
      <c r="C27" s="24"/>
      <c r="D27" s="22"/>
      <c r="E27" s="20"/>
      <c r="G27" s="20"/>
      <c r="K27" s="20"/>
    </row>
    <row r="28">
      <c r="E28" s="21">
        <v>21</v>
      </c>
      <c r="F28" s="23"/>
      <c r="G28" s="20"/>
      <c r="K28" s="20"/>
    </row>
    <row r="29">
      <c r="C29" s="24" t="s">
        <v>183</v>
      </c>
      <c r="D29" s="23"/>
      <c r="E29" s="20"/>
      <c r="K29" s="20"/>
    </row>
    <row r="30">
      <c r="C30" s="24"/>
      <c r="K30" s="20"/>
    </row>
    <row r="31">
      <c r="K31" s="20"/>
    </row>
    <row r="32">
      <c r="K32" s="20"/>
    </row>
    <row r="33">
      <c r="K33" s="20"/>
    </row>
    <row r="34">
      <c r="K34" s="21">
        <v>82</v>
      </c>
    </row>
    <row r="35">
      <c r="K35" s="20"/>
    </row>
    <row r="36">
      <c r="K36" s="20"/>
    </row>
    <row r="37">
      <c r="E37" s="24" t="s">
        <v>185</v>
      </c>
      <c r="K37" s="20"/>
    </row>
    <row r="38">
      <c r="E38" s="24"/>
      <c r="F38" s="22"/>
      <c r="G38" s="20"/>
      <c r="K38" s="20"/>
    </row>
    <row r="39">
      <c r="G39" s="20"/>
      <c r="K39" s="20"/>
    </row>
    <row r="40">
      <c r="G40" s="20"/>
      <c r="K40" s="20"/>
    </row>
    <row r="41">
      <c r="G41" s="21">
        <v>54</v>
      </c>
      <c r="K41" s="20"/>
    </row>
    <row r="42">
      <c r="C42" s="24" t="s">
        <v>187</v>
      </c>
      <c r="G42" s="20"/>
      <c r="H42" s="22"/>
      <c r="I42" s="20"/>
      <c r="K42" s="20"/>
    </row>
    <row r="43">
      <c r="C43" s="24"/>
      <c r="D43" s="22"/>
      <c r="E43" s="20"/>
      <c r="G43" s="20"/>
      <c r="I43" s="20"/>
      <c r="K43" s="20"/>
    </row>
    <row r="44">
      <c r="E44" s="21">
        <v>22</v>
      </c>
      <c r="F44" s="23"/>
      <c r="G44" s="20"/>
      <c r="I44" s="20"/>
      <c r="K44" s="20"/>
    </row>
    <row r="45">
      <c r="C45" s="24" t="s">
        <v>189</v>
      </c>
      <c r="D45" s="23"/>
      <c r="E45" s="20"/>
      <c r="I45" s="20"/>
      <c r="K45" s="20"/>
    </row>
    <row r="46">
      <c r="C46" s="24"/>
      <c r="I46" s="20"/>
      <c r="K46" s="20"/>
    </row>
    <row r="47">
      <c r="I47" s="20"/>
      <c r="K47" s="20"/>
    </row>
    <row r="48">
      <c r="I48" s="20"/>
      <c r="K48" s="20"/>
    </row>
    <row r="49">
      <c r="I49" s="21">
        <v>73</v>
      </c>
      <c r="J49" s="23"/>
      <c r="K49" s="20"/>
    </row>
    <row r="50">
      <c r="I50" s="20"/>
    </row>
    <row r="51">
      <c r="I51" s="20"/>
    </row>
    <row r="52">
      <c r="E52" s="24" t="s">
        <v>191</v>
      </c>
      <c r="I52" s="20"/>
    </row>
    <row r="53">
      <c r="E53" s="24"/>
      <c r="F53" s="22"/>
      <c r="G53" s="20"/>
      <c r="I53" s="20"/>
    </row>
    <row r="54">
      <c r="G54" s="20"/>
      <c r="I54" s="20"/>
    </row>
    <row r="55">
      <c r="G55" s="20"/>
      <c r="I55" s="20"/>
    </row>
    <row r="56">
      <c r="G56" s="21">
        <v>55</v>
      </c>
      <c r="H56" s="23"/>
      <c r="I56" s="20"/>
    </row>
    <row r="57">
      <c r="C57" s="24" t="s">
        <v>193</v>
      </c>
      <c r="G57" s="20"/>
    </row>
    <row r="58">
      <c r="C58" s="24"/>
      <c r="D58" s="22"/>
      <c r="E58" s="20"/>
      <c r="G58" s="20"/>
    </row>
    <row r="59">
      <c r="E59" s="21">
        <v>23</v>
      </c>
      <c r="F59" s="23"/>
      <c r="G59" s="20"/>
    </row>
    <row r="60">
      <c r="C60" s="24" t="s">
        <v>195</v>
      </c>
      <c r="D60" s="23"/>
      <c r="E60" s="20"/>
    </row>
    <row r="61">
      <c r="C61" s="24"/>
    </row>
  </sheetData>
  <mergeCells count="11">
    <mergeCell ref="E6:E7"/>
    <mergeCell ref="E13:E14"/>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6">
      <c r="E6" s="24" t="s">
        <v>197</v>
      </c>
    </row>
    <row r="7">
      <c r="E7" s="24"/>
      <c r="F7" s="22"/>
      <c r="G7" s="20"/>
    </row>
    <row r="8">
      <c r="G8" s="20"/>
    </row>
    <row r="9">
      <c r="G9" s="20"/>
    </row>
    <row r="10">
      <c r="G10" s="21">
        <v>56</v>
      </c>
    </row>
    <row r="11">
      <c r="C11" s="24" t="s">
        <v>199</v>
      </c>
      <c r="G11" s="20"/>
      <c r="H11" s="22"/>
      <c r="I11" s="20"/>
    </row>
    <row r="12">
      <c r="C12" s="24"/>
      <c r="D12" s="22"/>
      <c r="E12" s="20"/>
      <c r="G12" s="20"/>
      <c r="I12" s="20"/>
    </row>
    <row r="13">
      <c r="E13" s="21">
        <v>24</v>
      </c>
      <c r="F13" s="23"/>
      <c r="G13" s="20"/>
      <c r="I13" s="20"/>
    </row>
    <row r="14">
      <c r="C14" s="24" t="s">
        <v>201</v>
      </c>
      <c r="D14" s="23"/>
      <c r="E14" s="20"/>
      <c r="I14" s="20"/>
    </row>
    <row r="15">
      <c r="C15" s="24"/>
      <c r="I15" s="20"/>
    </row>
    <row r="16">
      <c r="I16" s="20"/>
    </row>
    <row r="17">
      <c r="I17" s="20"/>
    </row>
    <row r="18">
      <c r="I18" s="21">
        <v>74</v>
      </c>
    </row>
    <row r="19">
      <c r="I19" s="20"/>
      <c r="J19" s="22"/>
      <c r="K19" s="20"/>
    </row>
    <row r="20">
      <c r="I20" s="20"/>
      <c r="K20" s="20"/>
    </row>
    <row r="21">
      <c r="E21" s="24" t="s">
        <v>203</v>
      </c>
      <c r="I21" s="20"/>
      <c r="K21" s="20"/>
    </row>
    <row r="22">
      <c r="E22" s="24"/>
      <c r="F22" s="22"/>
      <c r="G22" s="20"/>
      <c r="I22" s="20"/>
      <c r="K22" s="20"/>
    </row>
    <row r="23">
      <c r="G23" s="20"/>
      <c r="I23" s="20"/>
      <c r="K23" s="20"/>
    </row>
    <row r="24">
      <c r="G24" s="20"/>
      <c r="I24" s="20"/>
      <c r="K24" s="20"/>
    </row>
    <row r="25">
      <c r="G25" s="21">
        <v>57</v>
      </c>
      <c r="H25" s="23"/>
      <c r="I25" s="20"/>
      <c r="K25" s="20"/>
    </row>
    <row r="26">
      <c r="C26" s="24" t="s">
        <v>205</v>
      </c>
      <c r="G26" s="20"/>
      <c r="K26" s="20"/>
    </row>
    <row r="27">
      <c r="C27" s="24"/>
      <c r="D27" s="22"/>
      <c r="E27" s="20"/>
      <c r="G27" s="20"/>
      <c r="K27" s="20"/>
    </row>
    <row r="28">
      <c r="E28" s="21">
        <v>25</v>
      </c>
      <c r="F28" s="23"/>
      <c r="G28" s="20"/>
      <c r="K28" s="20"/>
    </row>
    <row r="29">
      <c r="C29" s="24" t="s">
        <v>207</v>
      </c>
      <c r="D29" s="23"/>
      <c r="E29" s="20"/>
      <c r="K29" s="20"/>
    </row>
    <row r="30">
      <c r="C30" s="24"/>
      <c r="K30" s="20"/>
    </row>
    <row r="31">
      <c r="K31" s="20"/>
    </row>
    <row r="32">
      <c r="K32" s="20"/>
    </row>
    <row r="33">
      <c r="K33" s="20"/>
    </row>
    <row r="34">
      <c r="K34" s="21">
        <v>83</v>
      </c>
    </row>
    <row r="35">
      <c r="K35" s="20"/>
    </row>
    <row r="36">
      <c r="K36" s="20"/>
    </row>
    <row r="37">
      <c r="E37" s="24" t="s">
        <v>209</v>
      </c>
      <c r="K37" s="20"/>
    </row>
    <row r="38">
      <c r="E38" s="24"/>
      <c r="F38" s="22"/>
      <c r="G38" s="20"/>
      <c r="K38" s="20"/>
    </row>
    <row r="39">
      <c r="G39" s="20"/>
      <c r="K39" s="20"/>
    </row>
    <row r="40">
      <c r="G40" s="20"/>
      <c r="K40" s="20"/>
    </row>
    <row r="41">
      <c r="G41" s="21">
        <v>58</v>
      </c>
      <c r="K41" s="20"/>
    </row>
    <row r="42">
      <c r="C42" s="24" t="s">
        <v>211</v>
      </c>
      <c r="G42" s="20"/>
      <c r="H42" s="22"/>
      <c r="I42" s="20"/>
      <c r="K42" s="20"/>
    </row>
    <row r="43">
      <c r="C43" s="24"/>
      <c r="D43" s="22"/>
      <c r="E43" s="20"/>
      <c r="G43" s="20"/>
      <c r="I43" s="20"/>
      <c r="K43" s="20"/>
    </row>
    <row r="44">
      <c r="E44" s="21">
        <v>26</v>
      </c>
      <c r="F44" s="23"/>
      <c r="G44" s="20"/>
      <c r="I44" s="20"/>
      <c r="K44" s="20"/>
    </row>
    <row r="45">
      <c r="C45" s="24" t="s">
        <v>213</v>
      </c>
      <c r="D45" s="23"/>
      <c r="E45" s="20"/>
      <c r="I45" s="20"/>
      <c r="K45" s="20"/>
    </row>
    <row r="46">
      <c r="C46" s="24"/>
      <c r="I46" s="20"/>
      <c r="K46" s="20"/>
    </row>
    <row r="47">
      <c r="I47" s="20"/>
      <c r="K47" s="20"/>
    </row>
    <row r="48">
      <c r="I48" s="20"/>
      <c r="K48" s="20"/>
    </row>
    <row r="49">
      <c r="I49" s="21">
        <v>75</v>
      </c>
      <c r="J49" s="23"/>
      <c r="K49" s="20"/>
    </row>
    <row r="50">
      <c r="I50" s="20"/>
    </row>
    <row r="51">
      <c r="I51" s="20"/>
    </row>
    <row r="52">
      <c r="E52" s="24" t="s">
        <v>215</v>
      </c>
      <c r="I52" s="20"/>
    </row>
    <row r="53">
      <c r="E53" s="24"/>
      <c r="F53" s="22"/>
      <c r="G53" s="20"/>
      <c r="I53" s="20"/>
    </row>
    <row r="54">
      <c r="G54" s="20"/>
      <c r="I54" s="20"/>
    </row>
    <row r="55">
      <c r="G55" s="20"/>
      <c r="I55" s="20"/>
    </row>
    <row r="56">
      <c r="G56" s="21">
        <v>59</v>
      </c>
      <c r="H56" s="23"/>
      <c r="I56" s="20"/>
    </row>
    <row r="57">
      <c r="C57" s="24" t="s">
        <v>218</v>
      </c>
      <c r="G57" s="20"/>
    </row>
    <row r="58">
      <c r="C58" s="24"/>
      <c r="D58" s="22"/>
      <c r="E58" s="20"/>
      <c r="G58" s="20"/>
    </row>
    <row r="59">
      <c r="E59" s="21">
        <v>27</v>
      </c>
      <c r="F59" s="23"/>
      <c r="G59" s="20"/>
    </row>
    <row r="60">
      <c r="C60" s="24" t="s">
        <v>220</v>
      </c>
      <c r="D60" s="23"/>
      <c r="E60" s="20"/>
    </row>
    <row r="61">
      <c r="C61" s="24"/>
    </row>
  </sheetData>
  <mergeCells count="12">
    <mergeCell ref="E6:E7"/>
    <mergeCell ref="C11:C12"/>
    <mergeCell ref="C14:C15"/>
    <mergeCell ref="E21:E22"/>
    <mergeCell ref="C26:C27"/>
    <mergeCell ref="C29:C30"/>
    <mergeCell ref="E37:E38"/>
    <mergeCell ref="C42:C43"/>
    <mergeCell ref="C45:C46"/>
    <mergeCell ref="E52:E53"/>
    <mergeCell ref="C57:C58"/>
    <mergeCell ref="C60:C61"/>
  </mergeCells>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0</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90</v>
      </c>
      <c r="B8" s="11">
        <v>0</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4" t="s">
        <v>0</v>
      </c>
      <c r="B1" s="24"/>
      <c r="C1" s="24"/>
      <c r="D1" s="24"/>
      <c r="E1" s="24"/>
      <c r="F1" s="24"/>
      <c r="G1" s="24"/>
      <c r="H1" s="24"/>
      <c r="I1" s="24"/>
      <c r="J1" s="24"/>
      <c r="K1" s="24"/>
      <c r="L1" s="24"/>
      <c r="M1" s="24"/>
      <c r="N1" s="24"/>
      <c r="O1" s="24"/>
    </row>
    <row r="3">
      <c r="A3" s="24" t="s">
        <v>221</v>
      </c>
      <c r="B3" s="24"/>
      <c r="C3" s="24"/>
      <c r="D3" s="24"/>
      <c r="E3" s="24"/>
      <c r="F3" s="24"/>
      <c r="G3" s="24"/>
      <c r="I3" s="24" t="s">
        <v>227</v>
      </c>
      <c r="J3" s="24"/>
      <c r="K3" s="24"/>
      <c r="L3" s="24"/>
      <c r="M3" s="24"/>
      <c r="N3" s="24"/>
      <c r="O3" s="24"/>
    </row>
    <row r="4">
      <c r="A4" s="27" t="s">
        <v>222</v>
      </c>
      <c r="D4" s="28" t="s">
        <v>223</v>
      </c>
      <c r="G4" s="29" t="s">
        <v>224</v>
      </c>
      <c r="I4" s="27" t="s">
        <v>222</v>
      </c>
      <c r="L4" s="28" t="s">
        <v>223</v>
      </c>
      <c r="O4" s="30" t="s">
        <v>224</v>
      </c>
    </row>
    <row r="5">
      <c r="A5" s="28" t="str">
        <f>'data'!B5</f>
      </c>
      <c r="B5" s="28"/>
      <c r="C5" s="28"/>
      <c r="D5" s="28"/>
      <c r="E5" s="28"/>
      <c r="F5" s="28"/>
      <c r="G5" s="28" t="str">
        <f>'data'!B6</f>
      </c>
      <c r="I5" s="28" t="str">
        <f>'data'!B8</f>
      </c>
      <c r="J5" s="28"/>
      <c r="K5" s="28"/>
      <c r="L5" s="28"/>
      <c r="M5" s="28"/>
      <c r="N5" s="28"/>
      <c r="O5" s="28" t="str">
        <f>'data'!B9</f>
      </c>
    </row>
    <row r="7">
      <c r="F7" s="7" t="s">
        <v>225</v>
      </c>
      <c r="G7" s="23"/>
      <c r="N7" s="7" t="s">
        <v>225</v>
      </c>
      <c r="O7" s="23"/>
    </row>
    <row r="8">
      <c r="F8" s="7" t="s">
        <v>226</v>
      </c>
      <c r="G8" s="23"/>
      <c r="N8" s="7" t="s">
        <v>226</v>
      </c>
      <c r="O8" s="23"/>
    </row>
    <row r="11">
      <c r="A11" s="24" t="s">
        <v>228</v>
      </c>
      <c r="B11" s="24"/>
      <c r="C11" s="24"/>
      <c r="D11" s="24"/>
      <c r="E11" s="24"/>
      <c r="F11" s="24"/>
      <c r="G11" s="24"/>
      <c r="I11" s="24" t="s">
        <v>229</v>
      </c>
      <c r="J11" s="24"/>
      <c r="K11" s="24"/>
      <c r="L11" s="24"/>
      <c r="M11" s="24"/>
      <c r="N11" s="24"/>
      <c r="O11" s="24"/>
    </row>
    <row r="12">
      <c r="A12" s="27" t="s">
        <v>222</v>
      </c>
      <c r="D12" s="28" t="s">
        <v>223</v>
      </c>
      <c r="G12" s="31" t="s">
        <v>224</v>
      </c>
      <c r="I12" s="27" t="s">
        <v>222</v>
      </c>
      <c r="L12" s="28" t="s">
        <v>223</v>
      </c>
      <c r="O12" s="32" t="s">
        <v>224</v>
      </c>
    </row>
    <row r="13">
      <c r="A13" s="28" t="str">
        <f>'data'!B11</f>
      </c>
      <c r="B13" s="28"/>
      <c r="C13" s="28"/>
      <c r="D13" s="28"/>
      <c r="E13" s="28"/>
      <c r="F13" s="28"/>
      <c r="G13" s="28" t="str">
        <f>'data'!B12</f>
      </c>
      <c r="I13" s="28" t="str">
        <f>'data'!B16</f>
      </c>
      <c r="J13" s="28"/>
      <c r="K13" s="28"/>
      <c r="L13" s="28"/>
      <c r="M13" s="28"/>
      <c r="N13" s="28"/>
      <c r="O13" s="28" t="str">
        <f>'data'!B17</f>
      </c>
    </row>
    <row r="15">
      <c r="F15" s="7" t="s">
        <v>225</v>
      </c>
      <c r="G15" s="23"/>
      <c r="N15" s="7" t="s">
        <v>225</v>
      </c>
      <c r="O15" s="23"/>
    </row>
    <row r="16">
      <c r="F16" s="7" t="s">
        <v>226</v>
      </c>
      <c r="G16" s="23"/>
      <c r="N16" s="7" t="s">
        <v>226</v>
      </c>
      <c r="O16" s="23"/>
    </row>
    <row r="19">
      <c r="A19" s="24" t="s">
        <v>230</v>
      </c>
      <c r="B19" s="24"/>
      <c r="C19" s="24"/>
      <c r="D19" s="24"/>
      <c r="E19" s="24"/>
      <c r="F19" s="24"/>
      <c r="G19" s="24"/>
      <c r="I19" s="24" t="s">
        <v>231</v>
      </c>
      <c r="J19" s="24"/>
      <c r="K19" s="24"/>
      <c r="L19" s="24"/>
      <c r="M19" s="24"/>
      <c r="N19" s="24"/>
      <c r="O19" s="24"/>
    </row>
    <row r="20">
      <c r="A20" s="27" t="s">
        <v>222</v>
      </c>
      <c r="D20" s="28" t="s">
        <v>223</v>
      </c>
      <c r="G20" s="33" t="s">
        <v>224</v>
      </c>
      <c r="I20" s="27" t="s">
        <v>222</v>
      </c>
      <c r="L20" s="28" t="s">
        <v>223</v>
      </c>
      <c r="O20" s="34" t="s">
        <v>224</v>
      </c>
    </row>
    <row r="21">
      <c r="A21" s="28" t="str">
        <f>'data'!B19</f>
      </c>
      <c r="B21" s="28"/>
      <c r="C21" s="28"/>
      <c r="D21" s="28"/>
      <c r="E21" s="28"/>
      <c r="F21" s="28"/>
      <c r="G21" s="28" t="str">
        <f>'data'!B20</f>
      </c>
      <c r="I21" s="28" t="str">
        <f>'data'!B22</f>
      </c>
      <c r="J21" s="28"/>
      <c r="K21" s="28"/>
      <c r="L21" s="28"/>
      <c r="M21" s="28"/>
      <c r="N21" s="28"/>
      <c r="O21" s="28" t="str">
        <f>'data'!B23</f>
      </c>
    </row>
    <row r="23">
      <c r="F23" s="7" t="s">
        <v>225</v>
      </c>
      <c r="G23" s="23"/>
      <c r="N23" s="7" t="s">
        <v>225</v>
      </c>
      <c r="O23" s="23"/>
    </row>
    <row r="24">
      <c r="F24" s="7" t="s">
        <v>226</v>
      </c>
      <c r="G24" s="23"/>
      <c r="N24" s="7" t="s">
        <v>226</v>
      </c>
      <c r="O24" s="23"/>
    </row>
    <row r="27">
      <c r="A27" s="24" t="s">
        <v>232</v>
      </c>
      <c r="B27" s="24"/>
      <c r="C27" s="24"/>
      <c r="D27" s="24"/>
      <c r="E27" s="24"/>
      <c r="F27" s="24"/>
      <c r="G27" s="24"/>
      <c r="I27" s="24" t="s">
        <v>233</v>
      </c>
      <c r="J27" s="24"/>
      <c r="K27" s="24"/>
      <c r="L27" s="24"/>
      <c r="M27" s="24"/>
      <c r="N27" s="24"/>
      <c r="O27" s="24"/>
    </row>
    <row r="28">
      <c r="A28" s="27" t="s">
        <v>222</v>
      </c>
      <c r="D28" s="28" t="s">
        <v>223</v>
      </c>
      <c r="G28" s="35" t="s">
        <v>224</v>
      </c>
      <c r="I28" s="27" t="s">
        <v>222</v>
      </c>
      <c r="L28" s="28" t="s">
        <v>223</v>
      </c>
      <c r="O28" s="36" t="s">
        <v>224</v>
      </c>
    </row>
    <row r="29">
      <c r="A29" s="28" t="str">
        <f>'data'!B27</f>
      </c>
      <c r="B29" s="28"/>
      <c r="C29" s="28"/>
      <c r="D29" s="28"/>
      <c r="E29" s="28"/>
      <c r="F29" s="28"/>
      <c r="G29" s="28" t="str">
        <f>'data'!B28</f>
      </c>
      <c r="I29" s="28" t="str">
        <f>'data'!B30</f>
      </c>
      <c r="J29" s="28"/>
      <c r="K29" s="28"/>
      <c r="L29" s="28"/>
      <c r="M29" s="28"/>
      <c r="N29" s="28"/>
      <c r="O29" s="28" t="str">
        <f>'data'!B31</f>
      </c>
    </row>
    <row r="31">
      <c r="F31" s="7" t="s">
        <v>225</v>
      </c>
      <c r="G31" s="23"/>
      <c r="N31" s="7" t="s">
        <v>225</v>
      </c>
      <c r="O31" s="23"/>
    </row>
    <row r="32">
      <c r="F32" s="7" t="s">
        <v>226</v>
      </c>
      <c r="G32" s="23"/>
      <c r="N32" s="7" t="s">
        <v>226</v>
      </c>
      <c r="O32" s="23"/>
    </row>
    <row r="35">
      <c r="A35" s="24" t="s">
        <v>234</v>
      </c>
      <c r="B35" s="24"/>
      <c r="C35" s="24"/>
      <c r="D35" s="24"/>
      <c r="E35" s="24"/>
      <c r="F35" s="24"/>
      <c r="G35" s="24"/>
      <c r="I35" s="24" t="s">
        <v>235</v>
      </c>
      <c r="J35" s="24"/>
      <c r="K35" s="24"/>
      <c r="L35" s="24"/>
      <c r="M35" s="24"/>
      <c r="N35" s="24"/>
      <c r="O35" s="24"/>
    </row>
    <row r="36">
      <c r="A36" s="27" t="s">
        <v>222</v>
      </c>
      <c r="D36" s="28" t="s">
        <v>223</v>
      </c>
      <c r="G36" s="37" t="s">
        <v>224</v>
      </c>
      <c r="I36" s="27" t="s">
        <v>222</v>
      </c>
      <c r="L36" s="28" t="s">
        <v>223</v>
      </c>
      <c r="O36" s="38" t="s">
        <v>224</v>
      </c>
    </row>
    <row r="37">
      <c r="A37" s="28" t="str">
        <f>'data'!B33</f>
      </c>
      <c r="B37" s="28"/>
      <c r="C37" s="28"/>
      <c r="D37" s="28"/>
      <c r="E37" s="28"/>
      <c r="F37" s="28"/>
      <c r="G37" s="28" t="str">
        <f>'data'!B34</f>
      </c>
      <c r="I37" s="28" t="str">
        <f>'data'!B36</f>
      </c>
      <c r="J37" s="28"/>
      <c r="K37" s="28"/>
      <c r="L37" s="28"/>
      <c r="M37" s="28"/>
      <c r="N37" s="28"/>
      <c r="O37" s="28" t="str">
        <f>'data'!B37</f>
      </c>
    </row>
    <row r="39">
      <c r="F39" s="7" t="s">
        <v>225</v>
      </c>
      <c r="G39" s="23"/>
      <c r="N39" s="7" t="s">
        <v>225</v>
      </c>
      <c r="O39" s="23"/>
    </row>
    <row r="40">
      <c r="F40" s="7" t="s">
        <v>226</v>
      </c>
      <c r="G40" s="23"/>
      <c r="N40" s="7" t="s">
        <v>226</v>
      </c>
      <c r="O40" s="23"/>
    </row>
    <row r="43">
      <c r="A43" s="24" t="s">
        <v>236</v>
      </c>
      <c r="B43" s="24"/>
      <c r="C43" s="24"/>
      <c r="D43" s="24"/>
      <c r="E43" s="24"/>
      <c r="F43" s="24"/>
      <c r="G43" s="24"/>
      <c r="I43" s="24" t="s">
        <v>237</v>
      </c>
      <c r="J43" s="24"/>
      <c r="K43" s="24"/>
      <c r="L43" s="24"/>
      <c r="M43" s="24"/>
      <c r="N43" s="24"/>
      <c r="O43" s="24"/>
    </row>
    <row r="44">
      <c r="A44" s="27" t="s">
        <v>222</v>
      </c>
      <c r="D44" s="28" t="s">
        <v>223</v>
      </c>
      <c r="G44" s="39" t="s">
        <v>224</v>
      </c>
      <c r="I44" s="27" t="s">
        <v>222</v>
      </c>
      <c r="L44" s="28" t="s">
        <v>223</v>
      </c>
      <c r="O44" s="40" t="s">
        <v>224</v>
      </c>
    </row>
    <row r="45">
      <c r="A45" s="28" t="str">
        <f>'data'!B39</f>
      </c>
      <c r="B45" s="28"/>
      <c r="C45" s="28"/>
      <c r="D45" s="28"/>
      <c r="E45" s="28"/>
      <c r="F45" s="28"/>
      <c r="G45" s="28" t="str">
        <f>'data'!B40</f>
      </c>
      <c r="I45" s="28" t="str">
        <f>'data'!B42</f>
      </c>
      <c r="J45" s="28"/>
      <c r="K45" s="28"/>
      <c r="L45" s="28"/>
      <c r="M45" s="28"/>
      <c r="N45" s="28"/>
      <c r="O45" s="28" t="str">
        <f>'data'!B43</f>
      </c>
    </row>
    <row r="47">
      <c r="F47" s="7" t="s">
        <v>225</v>
      </c>
      <c r="G47" s="23"/>
      <c r="N47" s="7" t="s">
        <v>225</v>
      </c>
      <c r="O47" s="23"/>
    </row>
    <row r="48">
      <c r="F48" s="7" t="s">
        <v>226</v>
      </c>
      <c r="G48" s="23"/>
      <c r="N48" s="7" t="s">
        <v>226</v>
      </c>
      <c r="O48" s="23"/>
    </row>
    <row r="51">
      <c r="A51" s="24" t="s">
        <v>238</v>
      </c>
      <c r="B51" s="24"/>
      <c r="C51" s="24"/>
      <c r="D51" s="24"/>
      <c r="E51" s="24"/>
      <c r="F51" s="24"/>
      <c r="G51" s="24"/>
      <c r="I51" s="24" t="s">
        <v>239</v>
      </c>
      <c r="J51" s="24"/>
      <c r="K51" s="24"/>
      <c r="L51" s="24"/>
      <c r="M51" s="24"/>
      <c r="N51" s="24"/>
      <c r="O51" s="24"/>
    </row>
    <row r="52">
      <c r="A52" s="27" t="s">
        <v>222</v>
      </c>
      <c r="D52" s="28" t="s">
        <v>223</v>
      </c>
      <c r="G52" s="41" t="s">
        <v>224</v>
      </c>
      <c r="I52" s="27" t="s">
        <v>222</v>
      </c>
      <c r="L52" s="28" t="s">
        <v>223</v>
      </c>
      <c r="O52" s="42" t="s">
        <v>224</v>
      </c>
    </row>
    <row r="53">
      <c r="A53" s="28" t="str">
        <f>'data'!B45</f>
      </c>
      <c r="B53" s="28"/>
      <c r="C53" s="28"/>
      <c r="D53" s="28"/>
      <c r="E53" s="28"/>
      <c r="F53" s="28"/>
      <c r="G53" s="28" t="str">
        <f>'data'!B46</f>
      </c>
      <c r="I53" s="28" t="str">
        <f>'data'!B50</f>
      </c>
      <c r="J53" s="28"/>
      <c r="K53" s="28"/>
      <c r="L53" s="28"/>
      <c r="M53" s="28"/>
      <c r="N53" s="28"/>
      <c r="O53" s="28" t="str">
        <f>'data'!B51</f>
      </c>
    </row>
    <row r="55">
      <c r="F55" s="7" t="s">
        <v>225</v>
      </c>
      <c r="G55" s="23"/>
      <c r="N55" s="7" t="s">
        <v>225</v>
      </c>
      <c r="O55" s="23"/>
    </row>
    <row r="56">
      <c r="F56" s="7" t="s">
        <v>226</v>
      </c>
      <c r="G56" s="23"/>
      <c r="N56" s="7" t="s">
        <v>226</v>
      </c>
      <c r="O56" s="23"/>
    </row>
    <row r="59">
      <c r="A59" s="24" t="s">
        <v>240</v>
      </c>
      <c r="B59" s="24"/>
      <c r="C59" s="24"/>
      <c r="D59" s="24"/>
      <c r="E59" s="24"/>
      <c r="F59" s="24"/>
      <c r="G59" s="24"/>
      <c r="I59" s="24" t="s">
        <v>241</v>
      </c>
      <c r="J59" s="24"/>
      <c r="K59" s="24"/>
      <c r="L59" s="24"/>
      <c r="M59" s="24"/>
      <c r="N59" s="24"/>
      <c r="O59" s="24"/>
    </row>
    <row r="60">
      <c r="A60" s="27" t="s">
        <v>222</v>
      </c>
      <c r="D60" s="28" t="s">
        <v>223</v>
      </c>
      <c r="G60" s="43" t="s">
        <v>224</v>
      </c>
      <c r="I60" s="27" t="s">
        <v>222</v>
      </c>
      <c r="L60" s="28" t="s">
        <v>223</v>
      </c>
      <c r="O60" s="44" t="s">
        <v>224</v>
      </c>
    </row>
    <row r="61">
      <c r="A61" s="28" t="str">
        <f>'data'!B53</f>
      </c>
      <c r="B61" s="28"/>
      <c r="C61" s="28"/>
      <c r="D61" s="28"/>
      <c r="E61" s="28"/>
      <c r="F61" s="28"/>
      <c r="G61" s="28" t="str">
        <f>'data'!B54</f>
      </c>
      <c r="I61" s="28" t="str">
        <f>'data'!B56</f>
      </c>
      <c r="J61" s="28"/>
      <c r="K61" s="28"/>
      <c r="L61" s="28"/>
      <c r="M61" s="28"/>
      <c r="N61" s="28"/>
      <c r="O61" s="28" t="str">
        <f>'data'!B57</f>
      </c>
    </row>
    <row r="63">
      <c r="F63" s="7" t="s">
        <v>225</v>
      </c>
      <c r="G63" s="23"/>
      <c r="N63" s="7" t="s">
        <v>225</v>
      </c>
      <c r="O63" s="23"/>
    </row>
    <row r="64">
      <c r="F64" s="7" t="s">
        <v>226</v>
      </c>
      <c r="G64" s="23"/>
      <c r="N64" s="7" t="s">
        <v>226</v>
      </c>
      <c r="O64" s="23"/>
    </row>
    <row r="67">
      <c r="A67" s="24" t="s">
        <v>242</v>
      </c>
      <c r="B67" s="24"/>
      <c r="C67" s="24"/>
      <c r="D67" s="24"/>
      <c r="E67" s="24"/>
      <c r="F67" s="24"/>
      <c r="G67" s="24"/>
      <c r="I67" s="24" t="s">
        <v>243</v>
      </c>
      <c r="J67" s="24"/>
      <c r="K67" s="24"/>
      <c r="L67" s="24"/>
      <c r="M67" s="24"/>
      <c r="N67" s="24"/>
      <c r="O67" s="24"/>
    </row>
    <row r="68">
      <c r="A68" s="27" t="s">
        <v>222</v>
      </c>
      <c r="D68" s="28" t="s">
        <v>223</v>
      </c>
      <c r="G68" s="45" t="s">
        <v>224</v>
      </c>
      <c r="I68" s="27" t="s">
        <v>222</v>
      </c>
      <c r="L68" s="28" t="s">
        <v>223</v>
      </c>
      <c r="O68" s="46" t="s">
        <v>224</v>
      </c>
    </row>
    <row r="69">
      <c r="A69" s="28" t="str">
        <f>'data'!B59</f>
      </c>
      <c r="B69" s="28"/>
      <c r="C69" s="28"/>
      <c r="D69" s="28"/>
      <c r="E69" s="28"/>
      <c r="F69" s="28"/>
      <c r="G69" s="28" t="str">
        <f>'data'!B60</f>
      </c>
      <c r="I69" s="28" t="str">
        <f>'data'!B62</f>
      </c>
      <c r="J69" s="28"/>
      <c r="K69" s="28"/>
      <c r="L69" s="28"/>
      <c r="M69" s="28"/>
      <c r="N69" s="28"/>
      <c r="O69" s="28" t="str">
        <f>'data'!B63</f>
      </c>
    </row>
    <row r="71">
      <c r="F71" s="7" t="s">
        <v>225</v>
      </c>
      <c r="G71" s="23"/>
      <c r="N71" s="7" t="s">
        <v>225</v>
      </c>
      <c r="O71" s="23"/>
    </row>
    <row r="72">
      <c r="F72" s="7" t="s">
        <v>226</v>
      </c>
      <c r="G72" s="23"/>
      <c r="N72" s="7" t="s">
        <v>226</v>
      </c>
      <c r="O72" s="23"/>
    </row>
    <row r="75">
      <c r="A75" s="24" t="s">
        <v>244</v>
      </c>
      <c r="B75" s="24"/>
      <c r="C75" s="24"/>
      <c r="D75" s="24"/>
      <c r="E75" s="24"/>
      <c r="F75" s="24"/>
      <c r="G75" s="24"/>
      <c r="I75" s="24" t="s">
        <v>245</v>
      </c>
      <c r="J75" s="24"/>
      <c r="K75" s="24"/>
      <c r="L75" s="24"/>
      <c r="M75" s="24"/>
      <c r="N75" s="24"/>
      <c r="O75" s="24"/>
    </row>
    <row r="76">
      <c r="A76" s="27" t="s">
        <v>222</v>
      </c>
      <c r="D76" s="28" t="s">
        <v>223</v>
      </c>
      <c r="G76" s="47" t="s">
        <v>224</v>
      </c>
      <c r="I76" s="27" t="s">
        <v>222</v>
      </c>
      <c r="L76" s="28" t="s">
        <v>223</v>
      </c>
      <c r="O76" s="48" t="s">
        <v>224</v>
      </c>
    </row>
    <row r="77">
      <c r="A77" s="28" t="str">
        <f>'data'!B65</f>
      </c>
      <c r="B77" s="28"/>
      <c r="C77" s="28"/>
      <c r="D77" s="28"/>
      <c r="E77" s="28"/>
      <c r="F77" s="28"/>
      <c r="G77" s="28" t="str">
        <f>'data'!B66</f>
      </c>
      <c r="I77" s="28" t="str">
        <f>'data'!B68</f>
      </c>
      <c r="J77" s="28"/>
      <c r="K77" s="28"/>
      <c r="L77" s="28"/>
      <c r="M77" s="28"/>
      <c r="N77" s="28"/>
      <c r="O77" s="28" t="str">
        <f>'data'!B69</f>
      </c>
    </row>
    <row r="79">
      <c r="F79" s="7" t="s">
        <v>225</v>
      </c>
      <c r="G79" s="23"/>
      <c r="N79" s="7" t="s">
        <v>225</v>
      </c>
      <c r="O79" s="23"/>
    </row>
    <row r="80">
      <c r="F80" s="7" t="s">
        <v>226</v>
      </c>
      <c r="G80" s="23"/>
      <c r="N80" s="7" t="s">
        <v>226</v>
      </c>
      <c r="O80" s="23"/>
    </row>
    <row r="83">
      <c r="A83" s="24" t="s">
        <v>246</v>
      </c>
      <c r="B83" s="24"/>
      <c r="C83" s="24"/>
      <c r="D83" s="24"/>
      <c r="E83" s="24"/>
      <c r="F83" s="24"/>
      <c r="G83" s="24"/>
      <c r="I83" s="24" t="s">
        <v>247</v>
      </c>
      <c r="J83" s="24"/>
      <c r="K83" s="24"/>
      <c r="L83" s="24"/>
      <c r="M83" s="24"/>
      <c r="N83" s="24"/>
      <c r="O83" s="24"/>
    </row>
    <row r="84">
      <c r="A84" s="27" t="s">
        <v>222</v>
      </c>
      <c r="D84" s="28" t="s">
        <v>223</v>
      </c>
      <c r="G84" s="49" t="s">
        <v>224</v>
      </c>
      <c r="I84" s="27" t="s">
        <v>222</v>
      </c>
      <c r="L84" s="28" t="s">
        <v>223</v>
      </c>
      <c r="O84" s="50" t="s">
        <v>224</v>
      </c>
    </row>
    <row r="85">
      <c r="A85" s="28" t="str">
        <f>'data'!B73</f>
      </c>
      <c r="B85" s="28"/>
      <c r="C85" s="28"/>
      <c r="D85" s="28"/>
      <c r="E85" s="28"/>
      <c r="F85" s="28"/>
      <c r="G85" s="28" t="str">
        <f>'data'!B74</f>
      </c>
      <c r="I85" s="28" t="str">
        <f>'data'!B76</f>
      </c>
      <c r="J85" s="28"/>
      <c r="K85" s="28"/>
      <c r="L85" s="28"/>
      <c r="M85" s="28"/>
      <c r="N85" s="28"/>
      <c r="O85" s="28" t="str">
        <f>'data'!B77</f>
      </c>
    </row>
    <row r="87">
      <c r="F87" s="7" t="s">
        <v>225</v>
      </c>
      <c r="G87" s="23"/>
      <c r="N87" s="7" t="s">
        <v>225</v>
      </c>
      <c r="O87" s="23"/>
    </row>
    <row r="88">
      <c r="F88" s="7" t="s">
        <v>226</v>
      </c>
      <c r="G88" s="23"/>
      <c r="N88" s="7" t="s">
        <v>226</v>
      </c>
      <c r="O88" s="23"/>
    </row>
    <row r="91">
      <c r="A91" s="24" t="s">
        <v>248</v>
      </c>
      <c r="B91" s="24"/>
      <c r="C91" s="24"/>
      <c r="D91" s="24"/>
      <c r="E91" s="24"/>
      <c r="F91" s="24"/>
      <c r="G91" s="24"/>
      <c r="I91" s="24" t="s">
        <v>249</v>
      </c>
      <c r="J91" s="24"/>
      <c r="K91" s="24"/>
      <c r="L91" s="24"/>
      <c r="M91" s="24"/>
      <c r="N91" s="24"/>
      <c r="O91" s="24"/>
    </row>
    <row r="92">
      <c r="A92" s="27" t="s">
        <v>222</v>
      </c>
      <c r="D92" s="28" t="s">
        <v>223</v>
      </c>
      <c r="G92" s="51" t="s">
        <v>224</v>
      </c>
      <c r="I92" s="27" t="s">
        <v>222</v>
      </c>
      <c r="L92" s="28" t="s">
        <v>223</v>
      </c>
      <c r="O92" s="52" t="s">
        <v>224</v>
      </c>
    </row>
    <row r="93">
      <c r="A93" s="28" t="str">
        <f>'data'!B79</f>
      </c>
      <c r="B93" s="28"/>
      <c r="C93" s="28"/>
      <c r="D93" s="28"/>
      <c r="E93" s="28"/>
      <c r="F93" s="28"/>
      <c r="G93" s="28" t="str">
        <f>'data'!B80</f>
      </c>
      <c r="I93" s="28" t="str">
        <f>'data'!B82</f>
      </c>
      <c r="J93" s="28"/>
      <c r="K93" s="28"/>
      <c r="L93" s="28"/>
      <c r="M93" s="28"/>
      <c r="N93" s="28"/>
      <c r="O93" s="28" t="str">
        <f>'data'!B83</f>
      </c>
    </row>
    <row r="95">
      <c r="F95" s="7" t="s">
        <v>225</v>
      </c>
      <c r="G95" s="23"/>
      <c r="N95" s="7" t="s">
        <v>225</v>
      </c>
      <c r="O95" s="23"/>
    </row>
    <row r="96">
      <c r="F96" s="7" t="s">
        <v>226</v>
      </c>
      <c r="G96" s="23"/>
      <c r="N96" s="7" t="s">
        <v>226</v>
      </c>
      <c r="O96" s="23"/>
    </row>
    <row r="99">
      <c r="A99" s="24" t="s">
        <v>250</v>
      </c>
      <c r="B99" s="24"/>
      <c r="C99" s="24"/>
      <c r="D99" s="24"/>
      <c r="E99" s="24"/>
      <c r="F99" s="24"/>
      <c r="G99" s="24"/>
      <c r="I99" s="24" t="s">
        <v>251</v>
      </c>
      <c r="J99" s="24"/>
      <c r="K99" s="24"/>
      <c r="L99" s="24"/>
      <c r="M99" s="24"/>
      <c r="N99" s="24"/>
      <c r="O99" s="24"/>
    </row>
    <row r="100">
      <c r="A100" s="27" t="s">
        <v>222</v>
      </c>
      <c r="D100" s="28" t="s">
        <v>223</v>
      </c>
      <c r="G100" s="53" t="s">
        <v>224</v>
      </c>
      <c r="I100" s="27" t="s">
        <v>222</v>
      </c>
      <c r="L100" s="28" t="s">
        <v>223</v>
      </c>
      <c r="O100" s="54" t="s">
        <v>224</v>
      </c>
    </row>
    <row r="101">
      <c r="A101" s="28" t="str">
        <f>'data'!B85</f>
      </c>
      <c r="B101" s="28"/>
      <c r="C101" s="28"/>
      <c r="D101" s="28"/>
      <c r="E101" s="28"/>
      <c r="F101" s="28"/>
      <c r="G101" s="28" t="str">
        <f>'data'!B86</f>
      </c>
      <c r="I101" s="28" t="str">
        <f>'data'!B88</f>
      </c>
      <c r="J101" s="28"/>
      <c r="K101" s="28"/>
      <c r="L101" s="28"/>
      <c r="M101" s="28"/>
      <c r="N101" s="28"/>
      <c r="O101" s="28" t="str">
        <f>'data'!B89</f>
      </c>
    </row>
    <row r="103">
      <c r="F103" s="7" t="s">
        <v>225</v>
      </c>
      <c r="G103" s="23"/>
      <c r="N103" s="7" t="s">
        <v>225</v>
      </c>
      <c r="O103" s="23"/>
    </row>
    <row r="104">
      <c r="F104" s="7" t="s">
        <v>226</v>
      </c>
      <c r="G104" s="23"/>
      <c r="N104" s="7" t="s">
        <v>226</v>
      </c>
      <c r="O104" s="23"/>
    </row>
    <row r="107">
      <c r="A107" s="24" t="s">
        <v>252</v>
      </c>
      <c r="B107" s="24"/>
      <c r="C107" s="24"/>
      <c r="D107" s="24"/>
      <c r="E107" s="24"/>
      <c r="F107" s="24"/>
      <c r="G107" s="24"/>
    </row>
    <row r="108">
      <c r="A108" s="27" t="s">
        <v>222</v>
      </c>
      <c r="D108" s="28" t="s">
        <v>223</v>
      </c>
      <c r="G108" s="55" t="s">
        <v>224</v>
      </c>
    </row>
    <row r="109">
      <c r="A109" s="28" t="str">
        <f>'data'!B91</f>
      </c>
      <c r="B109" s="28"/>
      <c r="C109" s="28"/>
      <c r="D109" s="28"/>
      <c r="E109" s="28"/>
      <c r="F109" s="28"/>
      <c r="G109" s="28" t="str">
        <f>'data'!B92</f>
      </c>
    </row>
    <row r="111">
      <c r="F111" s="7" t="s">
        <v>225</v>
      </c>
      <c r="G111" s="23"/>
    </row>
    <row r="112">
      <c r="F112" s="7" t="s">
        <v>226</v>
      </c>
      <c r="G112" s="23"/>
    </row>
    <row r="120">
      <c r="A120" s="24" t="s">
        <v>253</v>
      </c>
      <c r="B120" s="24"/>
      <c r="C120" s="24"/>
      <c r="D120" s="24"/>
      <c r="E120" s="24"/>
      <c r="F120" s="24"/>
      <c r="G120" s="24"/>
      <c r="H120" s="24"/>
      <c r="I120" s="24"/>
      <c r="J120" s="24"/>
      <c r="K120" s="24"/>
      <c r="L120" s="24"/>
      <c r="M120" s="24"/>
      <c r="N120" s="24"/>
      <c r="O120" s="24"/>
    </row>
    <row r="122">
      <c r="A122" s="24" t="s">
        <v>254</v>
      </c>
      <c r="B122" s="24"/>
      <c r="C122" s="24"/>
      <c r="D122" s="24"/>
      <c r="E122" s="24"/>
      <c r="F122" s="24"/>
      <c r="G122" s="24"/>
      <c r="I122" s="24" t="s">
        <v>255</v>
      </c>
      <c r="J122" s="24"/>
      <c r="K122" s="24"/>
      <c r="L122" s="24"/>
      <c r="M122" s="24"/>
      <c r="N122" s="24"/>
      <c r="O122" s="24"/>
    </row>
    <row r="123">
      <c r="A123" s="27" t="s">
        <v>222</v>
      </c>
      <c r="D123" s="28" t="s">
        <v>223</v>
      </c>
      <c r="G123" s="56" t="s">
        <v>224</v>
      </c>
      <c r="I123" s="27" t="s">
        <v>222</v>
      </c>
      <c r="L123" s="28" t="s">
        <v>223</v>
      </c>
      <c r="O123" s="57" t="s">
        <v>224</v>
      </c>
    </row>
    <row r="124">
      <c r="A124" s="28" t="str">
        <f>'data'!B2</f>
      </c>
      <c r="B124" s="28"/>
      <c r="C124" s="28"/>
      <c r="D124" s="28"/>
      <c r="E124" s="28"/>
      <c r="F124" s="28"/>
      <c r="G124" s="28" t="str">
        <f>'data'!B3</f>
      </c>
      <c r="I124" s="28" t="str">
        <f>'data'!B4</f>
      </c>
      <c r="J124" s="28"/>
      <c r="K124" s="28"/>
      <c r="L124" s="28"/>
      <c r="M124" s="28"/>
      <c r="N124" s="28"/>
      <c r="O124" s="28" t="str">
        <f>CONCATENATE("M 1 ",'Elimination Matches'!G7)</f>
      </c>
    </row>
    <row r="126">
      <c r="F126" s="7" t="s">
        <v>225</v>
      </c>
      <c r="G126" s="23"/>
      <c r="N126" s="7" t="s">
        <v>225</v>
      </c>
      <c r="O126" s="23"/>
    </row>
    <row r="127">
      <c r="F127" s="7" t="s">
        <v>226</v>
      </c>
      <c r="G127" s="23"/>
      <c r="N127" s="7" t="s">
        <v>226</v>
      </c>
      <c r="O127" s="23"/>
    </row>
    <row r="130">
      <c r="A130" s="24" t="s">
        <v>256</v>
      </c>
      <c r="B130" s="24"/>
      <c r="C130" s="24"/>
      <c r="D130" s="24"/>
      <c r="E130" s="24"/>
      <c r="F130" s="24"/>
      <c r="G130" s="24"/>
      <c r="I130" s="24" t="s">
        <v>257</v>
      </c>
      <c r="J130" s="24"/>
      <c r="K130" s="24"/>
      <c r="L130" s="24"/>
      <c r="M130" s="24"/>
      <c r="N130" s="24"/>
      <c r="O130" s="24"/>
    </row>
    <row r="131">
      <c r="A131" s="27" t="s">
        <v>222</v>
      </c>
      <c r="D131" s="28" t="s">
        <v>223</v>
      </c>
      <c r="G131" s="58" t="s">
        <v>224</v>
      </c>
      <c r="I131" s="27" t="s">
        <v>222</v>
      </c>
      <c r="L131" s="28" t="s">
        <v>223</v>
      </c>
      <c r="O131" s="59" t="s">
        <v>224</v>
      </c>
    </row>
    <row r="132">
      <c r="A132" s="28" t="str">
        <f>'data'!B7</f>
      </c>
      <c r="B132" s="28"/>
      <c r="C132" s="28"/>
      <c r="D132" s="28"/>
      <c r="E132" s="28"/>
      <c r="F132" s="28"/>
      <c r="G132" s="28" t="str">
        <f>CONCATENATE("M 2 ",'Elimination Matches'!O7)</f>
      </c>
      <c r="I132" s="28" t="str">
        <f>'data'!B10</f>
      </c>
      <c r="J132" s="28"/>
      <c r="K132" s="28"/>
      <c r="L132" s="28"/>
      <c r="M132" s="28"/>
      <c r="N132" s="28"/>
      <c r="O132" s="28" t="str">
        <f>CONCATENATE("M 3 ",'Elimination Matches'!G15)</f>
      </c>
    </row>
    <row r="134">
      <c r="F134" s="7" t="s">
        <v>225</v>
      </c>
      <c r="G134" s="23"/>
      <c r="N134" s="7" t="s">
        <v>225</v>
      </c>
      <c r="O134" s="23"/>
    </row>
    <row r="135">
      <c r="F135" s="7" t="s">
        <v>226</v>
      </c>
      <c r="G135" s="23"/>
      <c r="N135" s="7" t="s">
        <v>226</v>
      </c>
      <c r="O135" s="23"/>
    </row>
    <row r="138">
      <c r="A138" s="24" t="s">
        <v>258</v>
      </c>
      <c r="B138" s="24"/>
      <c r="C138" s="24"/>
      <c r="D138" s="24"/>
      <c r="E138" s="24"/>
      <c r="F138" s="24"/>
      <c r="G138" s="24"/>
      <c r="I138" s="24" t="s">
        <v>259</v>
      </c>
      <c r="J138" s="24"/>
      <c r="K138" s="24"/>
      <c r="L138" s="24"/>
      <c r="M138" s="24"/>
      <c r="N138" s="24"/>
      <c r="O138" s="24"/>
    </row>
    <row r="139">
      <c r="A139" s="27" t="s">
        <v>222</v>
      </c>
      <c r="D139" s="28" t="s">
        <v>223</v>
      </c>
      <c r="G139" s="60" t="s">
        <v>224</v>
      </c>
      <c r="I139" s="27" t="s">
        <v>222</v>
      </c>
      <c r="L139" s="28" t="s">
        <v>223</v>
      </c>
      <c r="O139" s="61" t="s">
        <v>224</v>
      </c>
    </row>
    <row r="140">
      <c r="A140" s="28" t="str">
        <f>'data'!B13</f>
      </c>
      <c r="B140" s="28"/>
      <c r="C140" s="28"/>
      <c r="D140" s="28"/>
      <c r="E140" s="28"/>
      <c r="F140" s="28"/>
      <c r="G140" s="28" t="str">
        <f>'data'!B14</f>
      </c>
      <c r="I140" s="28" t="str">
        <f>'data'!B15</f>
      </c>
      <c r="J140" s="28"/>
      <c r="K140" s="28"/>
      <c r="L140" s="28"/>
      <c r="M140" s="28"/>
      <c r="N140" s="28"/>
      <c r="O140" s="28" t="str">
        <f>CONCATENATE("M 4 ",'Elimination Matches'!O15)</f>
      </c>
    </row>
    <row r="142">
      <c r="F142" s="7" t="s">
        <v>225</v>
      </c>
      <c r="G142" s="23"/>
      <c r="N142" s="7" t="s">
        <v>225</v>
      </c>
      <c r="O142" s="23"/>
    </row>
    <row r="143">
      <c r="F143" s="7" t="s">
        <v>226</v>
      </c>
      <c r="G143" s="23"/>
      <c r="N143" s="7" t="s">
        <v>226</v>
      </c>
      <c r="O143" s="23"/>
    </row>
    <row r="146">
      <c r="A146" s="24" t="s">
        <v>260</v>
      </c>
      <c r="B146" s="24"/>
      <c r="C146" s="24"/>
      <c r="D146" s="24"/>
      <c r="E146" s="24"/>
      <c r="F146" s="24"/>
      <c r="G146" s="24"/>
      <c r="I146" s="24" t="s">
        <v>261</v>
      </c>
      <c r="J146" s="24"/>
      <c r="K146" s="24"/>
      <c r="L146" s="24"/>
      <c r="M146" s="24"/>
      <c r="N146" s="24"/>
      <c r="O146" s="24"/>
    </row>
    <row r="147">
      <c r="A147" s="27" t="s">
        <v>222</v>
      </c>
      <c r="D147" s="28" t="s">
        <v>223</v>
      </c>
      <c r="G147" s="62" t="s">
        <v>224</v>
      </c>
      <c r="I147" s="27" t="s">
        <v>222</v>
      </c>
      <c r="L147" s="28" t="s">
        <v>223</v>
      </c>
      <c r="O147" s="63" t="s">
        <v>224</v>
      </c>
    </row>
    <row r="148">
      <c r="A148" s="28" t="str">
        <f>'data'!B18</f>
      </c>
      <c r="B148" s="28"/>
      <c r="C148" s="28"/>
      <c r="D148" s="28"/>
      <c r="E148" s="28"/>
      <c r="F148" s="28"/>
      <c r="G148" s="28" t="str">
        <f>CONCATENATE("M 5 ",'Elimination Matches'!G23)</f>
      </c>
      <c r="I148" s="28" t="str">
        <f>'data'!B21</f>
      </c>
      <c r="J148" s="28"/>
      <c r="K148" s="28"/>
      <c r="L148" s="28"/>
      <c r="M148" s="28"/>
      <c r="N148" s="28"/>
      <c r="O148" s="28" t="str">
        <f>CONCATENATE("M 6 ",'Elimination Matches'!O23)</f>
      </c>
    </row>
    <row r="150">
      <c r="F150" s="7" t="s">
        <v>225</v>
      </c>
      <c r="G150" s="23"/>
      <c r="N150" s="7" t="s">
        <v>225</v>
      </c>
      <c r="O150" s="23"/>
    </row>
    <row r="151">
      <c r="F151" s="7" t="s">
        <v>226</v>
      </c>
      <c r="G151" s="23"/>
      <c r="N151" s="7" t="s">
        <v>226</v>
      </c>
      <c r="O151" s="23"/>
    </row>
    <row r="154">
      <c r="A154" s="24" t="s">
        <v>262</v>
      </c>
      <c r="B154" s="24"/>
      <c r="C154" s="24"/>
      <c r="D154" s="24"/>
      <c r="E154" s="24"/>
      <c r="F154" s="24"/>
      <c r="G154" s="24"/>
      <c r="I154" s="24" t="s">
        <v>263</v>
      </c>
      <c r="J154" s="24"/>
      <c r="K154" s="24"/>
      <c r="L154" s="24"/>
      <c r="M154" s="24"/>
      <c r="N154" s="24"/>
      <c r="O154" s="24"/>
    </row>
    <row r="155">
      <c r="A155" s="27" t="s">
        <v>222</v>
      </c>
      <c r="D155" s="28" t="s">
        <v>223</v>
      </c>
      <c r="G155" s="64" t="s">
        <v>224</v>
      </c>
      <c r="I155" s="27" t="s">
        <v>222</v>
      </c>
      <c r="L155" s="28" t="s">
        <v>223</v>
      </c>
      <c r="O155" s="65" t="s">
        <v>224</v>
      </c>
    </row>
    <row r="156">
      <c r="A156" s="28" t="str">
        <f>'data'!B24</f>
      </c>
      <c r="B156" s="28"/>
      <c r="C156" s="28"/>
      <c r="D156" s="28"/>
      <c r="E156" s="28"/>
      <c r="F156" s="28"/>
      <c r="G156" s="28" t="str">
        <f>'data'!B25</f>
      </c>
      <c r="I156" s="28" t="str">
        <f>'data'!B26</f>
      </c>
      <c r="J156" s="28"/>
      <c r="K156" s="28"/>
      <c r="L156" s="28"/>
      <c r="M156" s="28"/>
      <c r="N156" s="28"/>
      <c r="O156" s="28" t="str">
        <f>CONCATENATE("M 7 ",'Elimination Matches'!G31)</f>
      </c>
    </row>
    <row r="158">
      <c r="F158" s="7" t="s">
        <v>225</v>
      </c>
      <c r="G158" s="23"/>
      <c r="N158" s="7" t="s">
        <v>225</v>
      </c>
      <c r="O158" s="23"/>
    </row>
    <row r="159">
      <c r="F159" s="7" t="s">
        <v>226</v>
      </c>
      <c r="G159" s="23"/>
      <c r="N159" s="7" t="s">
        <v>226</v>
      </c>
      <c r="O159" s="23"/>
    </row>
    <row r="162">
      <c r="A162" s="24" t="s">
        <v>264</v>
      </c>
      <c r="B162" s="24"/>
      <c r="C162" s="24"/>
      <c r="D162" s="24"/>
      <c r="E162" s="24"/>
      <c r="F162" s="24"/>
      <c r="G162" s="24"/>
      <c r="I162" s="24" t="s">
        <v>265</v>
      </c>
      <c r="J162" s="24"/>
      <c r="K162" s="24"/>
      <c r="L162" s="24"/>
      <c r="M162" s="24"/>
      <c r="N162" s="24"/>
      <c r="O162" s="24"/>
    </row>
    <row r="163">
      <c r="A163" s="27" t="s">
        <v>222</v>
      </c>
      <c r="D163" s="28" t="s">
        <v>223</v>
      </c>
      <c r="G163" s="66" t="s">
        <v>224</v>
      </c>
      <c r="I163" s="27" t="s">
        <v>222</v>
      </c>
      <c r="L163" s="28" t="s">
        <v>223</v>
      </c>
      <c r="O163" s="67" t="s">
        <v>224</v>
      </c>
    </row>
    <row r="164">
      <c r="A164" s="28" t="str">
        <f>'data'!B29</f>
      </c>
      <c r="B164" s="28"/>
      <c r="C164" s="28"/>
      <c r="D164" s="28"/>
      <c r="E164" s="28"/>
      <c r="F164" s="28"/>
      <c r="G164" s="28" t="str">
        <f>CONCATENATE("M 8 ",'Elimination Matches'!O31)</f>
      </c>
      <c r="I164" s="28" t="str">
        <f>'data'!B32</f>
      </c>
      <c r="J164" s="28"/>
      <c r="K164" s="28"/>
      <c r="L164" s="28"/>
      <c r="M164" s="28"/>
      <c r="N164" s="28"/>
      <c r="O164" s="28" t="str">
        <f>CONCATENATE("M 9 ",'Elimination Matches'!G39)</f>
      </c>
    </row>
    <row r="166">
      <c r="F166" s="7" t="s">
        <v>225</v>
      </c>
      <c r="G166" s="23"/>
      <c r="N166" s="7" t="s">
        <v>225</v>
      </c>
      <c r="O166" s="23"/>
    </row>
    <row r="167">
      <c r="F167" s="7" t="s">
        <v>226</v>
      </c>
      <c r="G167" s="23"/>
      <c r="N167" s="7" t="s">
        <v>226</v>
      </c>
      <c r="O167" s="23"/>
    </row>
    <row r="170">
      <c r="A170" s="24" t="s">
        <v>266</v>
      </c>
      <c r="B170" s="24"/>
      <c r="C170" s="24"/>
      <c r="D170" s="24"/>
      <c r="E170" s="24"/>
      <c r="F170" s="24"/>
      <c r="G170" s="24"/>
      <c r="I170" s="24" t="s">
        <v>267</v>
      </c>
      <c r="J170" s="24"/>
      <c r="K170" s="24"/>
      <c r="L170" s="24"/>
      <c r="M170" s="24"/>
      <c r="N170" s="24"/>
      <c r="O170" s="24"/>
    </row>
    <row r="171">
      <c r="A171" s="27" t="s">
        <v>222</v>
      </c>
      <c r="D171" s="28" t="s">
        <v>223</v>
      </c>
      <c r="G171" s="68" t="s">
        <v>224</v>
      </c>
      <c r="I171" s="27" t="s">
        <v>222</v>
      </c>
      <c r="L171" s="28" t="s">
        <v>223</v>
      </c>
      <c r="O171" s="69" t="s">
        <v>224</v>
      </c>
    </row>
    <row r="172">
      <c r="A172" s="28" t="str">
        <f>'data'!B35</f>
      </c>
      <c r="B172" s="28"/>
      <c r="C172" s="28"/>
      <c r="D172" s="28"/>
      <c r="E172" s="28"/>
      <c r="F172" s="28"/>
      <c r="G172" s="28" t="str">
        <f>CONCATENATE("M 10 ",'Elimination Matches'!O39)</f>
      </c>
      <c r="I172" s="28" t="str">
        <f>'data'!B38</f>
      </c>
      <c r="J172" s="28"/>
      <c r="K172" s="28"/>
      <c r="L172" s="28"/>
      <c r="M172" s="28"/>
      <c r="N172" s="28"/>
      <c r="O172" s="28" t="str">
        <f>CONCATENATE("M 11 ",'Elimination Matches'!G47)</f>
      </c>
    </row>
    <row r="174">
      <c r="F174" s="7" t="s">
        <v>225</v>
      </c>
      <c r="G174" s="23"/>
      <c r="N174" s="7" t="s">
        <v>225</v>
      </c>
      <c r="O174" s="23"/>
    </row>
    <row r="175">
      <c r="F175" s="7" t="s">
        <v>226</v>
      </c>
      <c r="G175" s="23"/>
      <c r="N175" s="7" t="s">
        <v>226</v>
      </c>
      <c r="O175" s="23"/>
    </row>
    <row r="178">
      <c r="A178" s="24" t="s">
        <v>268</v>
      </c>
      <c r="B178" s="24"/>
      <c r="C178" s="24"/>
      <c r="D178" s="24"/>
      <c r="E178" s="24"/>
      <c r="F178" s="24"/>
      <c r="G178" s="24"/>
      <c r="I178" s="24" t="s">
        <v>269</v>
      </c>
      <c r="J178" s="24"/>
      <c r="K178" s="24"/>
      <c r="L178" s="24"/>
      <c r="M178" s="24"/>
      <c r="N178" s="24"/>
      <c r="O178" s="24"/>
    </row>
    <row r="179">
      <c r="A179" s="27" t="s">
        <v>222</v>
      </c>
      <c r="D179" s="28" t="s">
        <v>223</v>
      </c>
      <c r="G179" s="70" t="s">
        <v>224</v>
      </c>
      <c r="I179" s="27" t="s">
        <v>222</v>
      </c>
      <c r="L179" s="28" t="s">
        <v>223</v>
      </c>
      <c r="O179" s="71" t="s">
        <v>224</v>
      </c>
    </row>
    <row r="180">
      <c r="A180" s="28" t="str">
        <f>'data'!B41</f>
      </c>
      <c r="B180" s="28"/>
      <c r="C180" s="28"/>
      <c r="D180" s="28"/>
      <c r="E180" s="28"/>
      <c r="F180" s="28"/>
      <c r="G180" s="28" t="str">
        <f>CONCATENATE("M 12 ",'Elimination Matches'!O47)</f>
      </c>
      <c r="I180" s="28" t="str">
        <f>'data'!B44</f>
      </c>
      <c r="J180" s="28"/>
      <c r="K180" s="28"/>
      <c r="L180" s="28"/>
      <c r="M180" s="28"/>
      <c r="N180" s="28"/>
      <c r="O180" s="28" t="str">
        <f>CONCATENATE("M 13 ",'Elimination Matches'!G55)</f>
      </c>
    </row>
    <row r="182">
      <c r="F182" s="7" t="s">
        <v>225</v>
      </c>
      <c r="G182" s="23"/>
      <c r="N182" s="7" t="s">
        <v>225</v>
      </c>
      <c r="O182" s="23"/>
    </row>
    <row r="183">
      <c r="F183" s="7" t="s">
        <v>226</v>
      </c>
      <c r="G183" s="23"/>
      <c r="N183" s="7" t="s">
        <v>226</v>
      </c>
      <c r="O183" s="23"/>
    </row>
    <row r="186">
      <c r="A186" s="24" t="s">
        <v>270</v>
      </c>
      <c r="B186" s="24"/>
      <c r="C186" s="24"/>
      <c r="D186" s="24"/>
      <c r="E186" s="24"/>
      <c r="F186" s="24"/>
      <c r="G186" s="24"/>
      <c r="I186" s="24" t="s">
        <v>271</v>
      </c>
      <c r="J186" s="24"/>
      <c r="K186" s="24"/>
      <c r="L186" s="24"/>
      <c r="M186" s="24"/>
      <c r="N186" s="24"/>
      <c r="O186" s="24"/>
    </row>
    <row r="187">
      <c r="A187" s="27" t="s">
        <v>222</v>
      </c>
      <c r="D187" s="28" t="s">
        <v>223</v>
      </c>
      <c r="G187" s="72" t="s">
        <v>224</v>
      </c>
      <c r="I187" s="27" t="s">
        <v>222</v>
      </c>
      <c r="L187" s="28" t="s">
        <v>223</v>
      </c>
      <c r="O187" s="73" t="s">
        <v>224</v>
      </c>
    </row>
    <row r="188">
      <c r="A188" s="28" t="str">
        <f>'data'!B47</f>
      </c>
      <c r="B188" s="28"/>
      <c r="C188" s="28"/>
      <c r="D188" s="28"/>
      <c r="E188" s="28"/>
      <c r="F188" s="28"/>
      <c r="G188" s="28" t="str">
        <f>'data'!B48</f>
      </c>
      <c r="I188" s="28" t="str">
        <f>'data'!B49</f>
      </c>
      <c r="J188" s="28"/>
      <c r="K188" s="28"/>
      <c r="L188" s="28"/>
      <c r="M188" s="28"/>
      <c r="N188" s="28"/>
      <c r="O188" s="28" t="str">
        <f>CONCATENATE("M 14 ",'Elimination Matches'!O55)</f>
      </c>
    </row>
    <row r="190">
      <c r="F190" s="7" t="s">
        <v>225</v>
      </c>
      <c r="G190" s="23"/>
      <c r="N190" s="7" t="s">
        <v>225</v>
      </c>
      <c r="O190" s="23"/>
    </row>
    <row r="191">
      <c r="F191" s="7" t="s">
        <v>226</v>
      </c>
      <c r="G191" s="23"/>
      <c r="N191" s="7" t="s">
        <v>226</v>
      </c>
      <c r="O191" s="23"/>
    </row>
    <row r="194">
      <c r="A194" s="24" t="s">
        <v>272</v>
      </c>
      <c r="B194" s="24"/>
      <c r="C194" s="24"/>
      <c r="D194" s="24"/>
      <c r="E194" s="24"/>
      <c r="F194" s="24"/>
      <c r="G194" s="24"/>
      <c r="I194" s="24" t="s">
        <v>273</v>
      </c>
      <c r="J194" s="24"/>
      <c r="K194" s="24"/>
      <c r="L194" s="24"/>
      <c r="M194" s="24"/>
      <c r="N194" s="24"/>
      <c r="O194" s="24"/>
    </row>
    <row r="195">
      <c r="A195" s="27" t="s">
        <v>222</v>
      </c>
      <c r="D195" s="28" t="s">
        <v>223</v>
      </c>
      <c r="G195" s="74" t="s">
        <v>224</v>
      </c>
      <c r="I195" s="27" t="s">
        <v>222</v>
      </c>
      <c r="L195" s="28" t="s">
        <v>223</v>
      </c>
      <c r="O195" s="75" t="s">
        <v>224</v>
      </c>
    </row>
    <row r="196">
      <c r="A196" s="28" t="str">
        <f>'data'!B52</f>
      </c>
      <c r="B196" s="28"/>
      <c r="C196" s="28"/>
      <c r="D196" s="28"/>
      <c r="E196" s="28"/>
      <c r="F196" s="28"/>
      <c r="G196" s="28" t="str">
        <f>CONCATENATE("M 15 ",'Elimination Matches'!G63)</f>
      </c>
      <c r="I196" s="28" t="str">
        <f>'data'!B55</f>
      </c>
      <c r="J196" s="28"/>
      <c r="K196" s="28"/>
      <c r="L196" s="28"/>
      <c r="M196" s="28"/>
      <c r="N196" s="28"/>
      <c r="O196" s="28" t="str">
        <f>CONCATENATE("M 16 ",'Elimination Matches'!O63)</f>
      </c>
    </row>
    <row r="198">
      <c r="F198" s="7" t="s">
        <v>225</v>
      </c>
      <c r="G198" s="23"/>
      <c r="N198" s="7" t="s">
        <v>225</v>
      </c>
      <c r="O198" s="23"/>
    </row>
    <row r="199">
      <c r="F199" s="7" t="s">
        <v>226</v>
      </c>
      <c r="G199" s="23"/>
      <c r="N199" s="7" t="s">
        <v>226</v>
      </c>
      <c r="O199" s="23"/>
    </row>
    <row r="202">
      <c r="A202" s="24" t="s">
        <v>274</v>
      </c>
      <c r="B202" s="24"/>
      <c r="C202" s="24"/>
      <c r="D202" s="24"/>
      <c r="E202" s="24"/>
      <c r="F202" s="24"/>
      <c r="G202" s="24"/>
      <c r="I202" s="24" t="s">
        <v>275</v>
      </c>
      <c r="J202" s="24"/>
      <c r="K202" s="24"/>
      <c r="L202" s="24"/>
      <c r="M202" s="24"/>
      <c r="N202" s="24"/>
      <c r="O202" s="24"/>
    </row>
    <row r="203">
      <c r="A203" s="27" t="s">
        <v>222</v>
      </c>
      <c r="D203" s="28" t="s">
        <v>223</v>
      </c>
      <c r="G203" s="76" t="s">
        <v>224</v>
      </c>
      <c r="I203" s="27" t="s">
        <v>222</v>
      </c>
      <c r="L203" s="28" t="s">
        <v>223</v>
      </c>
      <c r="O203" s="77" t="s">
        <v>224</v>
      </c>
    </row>
    <row r="204">
      <c r="A204" s="28" t="str">
        <f>'data'!B58</f>
      </c>
      <c r="B204" s="28"/>
      <c r="C204" s="28"/>
      <c r="D204" s="28"/>
      <c r="E204" s="28"/>
      <c r="F204" s="28"/>
      <c r="G204" s="28" t="str">
        <f>CONCATENATE("M 17 ",'Elimination Matches'!G71)</f>
      </c>
      <c r="I204" s="28" t="str">
        <f>'data'!B61</f>
      </c>
      <c r="J204" s="28"/>
      <c r="K204" s="28"/>
      <c r="L204" s="28"/>
      <c r="M204" s="28"/>
      <c r="N204" s="28"/>
      <c r="O204" s="28" t="str">
        <f>CONCATENATE("M 18 ",'Elimination Matches'!O71)</f>
      </c>
    </row>
    <row r="206">
      <c r="F206" s="7" t="s">
        <v>225</v>
      </c>
      <c r="G206" s="23"/>
      <c r="N206" s="7" t="s">
        <v>225</v>
      </c>
      <c r="O206" s="23"/>
    </row>
    <row r="207">
      <c r="F207" s="7" t="s">
        <v>226</v>
      </c>
      <c r="G207" s="23"/>
      <c r="N207" s="7" t="s">
        <v>226</v>
      </c>
      <c r="O207" s="23"/>
    </row>
    <row r="210">
      <c r="A210" s="24" t="s">
        <v>276</v>
      </c>
      <c r="B210" s="24"/>
      <c r="C210" s="24"/>
      <c r="D210" s="24"/>
      <c r="E210" s="24"/>
      <c r="F210" s="24"/>
      <c r="G210" s="24"/>
      <c r="I210" s="24" t="s">
        <v>277</v>
      </c>
      <c r="J210" s="24"/>
      <c r="K210" s="24"/>
      <c r="L210" s="24"/>
      <c r="M210" s="24"/>
      <c r="N210" s="24"/>
      <c r="O210" s="24"/>
    </row>
    <row r="211">
      <c r="A211" s="27" t="s">
        <v>222</v>
      </c>
      <c r="D211" s="28" t="s">
        <v>223</v>
      </c>
      <c r="G211" s="78" t="s">
        <v>224</v>
      </c>
      <c r="I211" s="27" t="s">
        <v>222</v>
      </c>
      <c r="L211" s="28" t="s">
        <v>223</v>
      </c>
      <c r="O211" s="79" t="s">
        <v>224</v>
      </c>
    </row>
    <row r="212">
      <c r="A212" s="28" t="str">
        <f>'data'!B64</f>
      </c>
      <c r="B212" s="28"/>
      <c r="C212" s="28"/>
      <c r="D212" s="28"/>
      <c r="E212" s="28"/>
      <c r="F212" s="28"/>
      <c r="G212" s="28" t="str">
        <f>CONCATENATE("M 19 ",'Elimination Matches'!G79)</f>
      </c>
      <c r="I212" s="28" t="str">
        <f>'data'!B67</f>
      </c>
      <c r="J212" s="28"/>
      <c r="K212" s="28"/>
      <c r="L212" s="28"/>
      <c r="M212" s="28"/>
      <c r="N212" s="28"/>
      <c r="O212" s="28" t="str">
        <f>CONCATENATE("M 20 ",'Elimination Matches'!O79)</f>
      </c>
    </row>
    <row r="214">
      <c r="F214" s="7" t="s">
        <v>225</v>
      </c>
      <c r="G214" s="23"/>
      <c r="N214" s="7" t="s">
        <v>225</v>
      </c>
      <c r="O214" s="23"/>
    </row>
    <row r="215">
      <c r="F215" s="7" t="s">
        <v>226</v>
      </c>
      <c r="G215" s="23"/>
      <c r="N215" s="7" t="s">
        <v>226</v>
      </c>
      <c r="O215" s="23"/>
    </row>
    <row r="218">
      <c r="A218" s="24" t="s">
        <v>278</v>
      </c>
      <c r="B218" s="24"/>
      <c r="C218" s="24"/>
      <c r="D218" s="24"/>
      <c r="E218" s="24"/>
      <c r="F218" s="24"/>
      <c r="G218" s="24"/>
      <c r="I218" s="24" t="s">
        <v>279</v>
      </c>
      <c r="J218" s="24"/>
      <c r="K218" s="24"/>
      <c r="L218" s="24"/>
      <c r="M218" s="24"/>
      <c r="N218" s="24"/>
      <c r="O218" s="24"/>
    </row>
    <row r="219">
      <c r="A219" s="27" t="s">
        <v>222</v>
      </c>
      <c r="D219" s="28" t="s">
        <v>223</v>
      </c>
      <c r="G219" s="80" t="s">
        <v>224</v>
      </c>
      <c r="I219" s="27" t="s">
        <v>222</v>
      </c>
      <c r="L219" s="28" t="s">
        <v>223</v>
      </c>
      <c r="O219" s="81" t="s">
        <v>224</v>
      </c>
    </row>
    <row r="220">
      <c r="A220" s="28" t="str">
        <f>'data'!B70</f>
      </c>
      <c r="B220" s="28"/>
      <c r="C220" s="28"/>
      <c r="D220" s="28"/>
      <c r="E220" s="28"/>
      <c r="F220" s="28"/>
      <c r="G220" s="28" t="str">
        <f>'data'!B71</f>
      </c>
      <c r="I220" s="28" t="str">
        <f>'data'!B72</f>
      </c>
      <c r="J220" s="28"/>
      <c r="K220" s="28"/>
      <c r="L220" s="28"/>
      <c r="M220" s="28"/>
      <c r="N220" s="28"/>
      <c r="O220" s="28" t="str">
        <f>CONCATENATE("M 21 ",'Elimination Matches'!G87)</f>
      </c>
    </row>
    <row r="222">
      <c r="F222" s="7" t="s">
        <v>225</v>
      </c>
      <c r="G222" s="23"/>
      <c r="N222" s="7" t="s">
        <v>225</v>
      </c>
      <c r="O222" s="23"/>
    </row>
    <row r="223">
      <c r="F223" s="7" t="s">
        <v>226</v>
      </c>
      <c r="G223" s="23"/>
      <c r="N223" s="7" t="s">
        <v>226</v>
      </c>
      <c r="O223" s="23"/>
    </row>
    <row r="226">
      <c r="A226" s="24" t="s">
        <v>280</v>
      </c>
      <c r="B226" s="24"/>
      <c r="C226" s="24"/>
      <c r="D226" s="24"/>
      <c r="E226" s="24"/>
      <c r="F226" s="24"/>
      <c r="G226" s="24"/>
      <c r="I226" s="24" t="s">
        <v>281</v>
      </c>
      <c r="J226" s="24"/>
      <c r="K226" s="24"/>
      <c r="L226" s="24"/>
      <c r="M226" s="24"/>
      <c r="N226" s="24"/>
      <c r="O226" s="24"/>
    </row>
    <row r="227">
      <c r="A227" s="27" t="s">
        <v>222</v>
      </c>
      <c r="D227" s="28" t="s">
        <v>223</v>
      </c>
      <c r="G227" s="82" t="s">
        <v>224</v>
      </c>
      <c r="I227" s="27" t="s">
        <v>222</v>
      </c>
      <c r="L227" s="28" t="s">
        <v>223</v>
      </c>
      <c r="O227" s="83" t="s">
        <v>224</v>
      </c>
    </row>
    <row r="228">
      <c r="A228" s="28" t="str">
        <f>'data'!B75</f>
      </c>
      <c r="B228" s="28"/>
      <c r="C228" s="28"/>
      <c r="D228" s="28"/>
      <c r="E228" s="28"/>
      <c r="F228" s="28"/>
      <c r="G228" s="28" t="str">
        <f>CONCATENATE("M 22 ",'Elimination Matches'!O87)</f>
      </c>
      <c r="I228" s="28" t="str">
        <f>'data'!B78</f>
      </c>
      <c r="J228" s="28"/>
      <c r="K228" s="28"/>
      <c r="L228" s="28"/>
      <c r="M228" s="28"/>
      <c r="N228" s="28"/>
      <c r="O228" s="28" t="str">
        <f>CONCATENATE("M 23 ",'Elimination Matches'!G95)</f>
      </c>
    </row>
    <row r="230">
      <c r="F230" s="7" t="s">
        <v>225</v>
      </c>
      <c r="G230" s="23"/>
      <c r="N230" s="7" t="s">
        <v>225</v>
      </c>
      <c r="O230" s="23"/>
    </row>
    <row r="231">
      <c r="F231" s="7" t="s">
        <v>226</v>
      </c>
      <c r="G231" s="23"/>
      <c r="N231" s="7" t="s">
        <v>226</v>
      </c>
      <c r="O231" s="23"/>
    </row>
    <row r="234">
      <c r="A234" s="24" t="s">
        <v>282</v>
      </c>
      <c r="B234" s="24"/>
      <c r="C234" s="24"/>
      <c r="D234" s="24"/>
      <c r="E234" s="24"/>
      <c r="F234" s="24"/>
      <c r="G234" s="24"/>
      <c r="I234" s="24" t="s">
        <v>283</v>
      </c>
      <c r="J234" s="24"/>
      <c r="K234" s="24"/>
      <c r="L234" s="24"/>
      <c r="M234" s="24"/>
      <c r="N234" s="24"/>
      <c r="O234" s="24"/>
    </row>
    <row r="235">
      <c r="A235" s="27" t="s">
        <v>222</v>
      </c>
      <c r="D235" s="28" t="s">
        <v>223</v>
      </c>
      <c r="G235" s="84" t="s">
        <v>224</v>
      </c>
      <c r="I235" s="27" t="s">
        <v>222</v>
      </c>
      <c r="L235" s="28" t="s">
        <v>223</v>
      </c>
      <c r="O235" s="85" t="s">
        <v>224</v>
      </c>
    </row>
    <row r="236">
      <c r="A236" s="28" t="str">
        <f>'data'!B81</f>
      </c>
      <c r="B236" s="28"/>
      <c r="C236" s="28"/>
      <c r="D236" s="28"/>
      <c r="E236" s="28"/>
      <c r="F236" s="28"/>
      <c r="G236" s="28" t="str">
        <f>CONCATENATE("M 24 ",'Elimination Matches'!O95)</f>
      </c>
      <c r="I236" s="28" t="str">
        <f>'data'!B84</f>
      </c>
      <c r="J236" s="28"/>
      <c r="K236" s="28"/>
      <c r="L236" s="28"/>
      <c r="M236" s="28"/>
      <c r="N236" s="28"/>
      <c r="O236" s="28" t="str">
        <f>CONCATENATE("M 25 ",'Elimination Matches'!G103)</f>
      </c>
    </row>
    <row r="238">
      <c r="F238" s="7" t="s">
        <v>225</v>
      </c>
      <c r="G238" s="23"/>
      <c r="N238" s="7" t="s">
        <v>225</v>
      </c>
      <c r="O238" s="23"/>
    </row>
    <row r="239">
      <c r="F239" s="7" t="s">
        <v>226</v>
      </c>
      <c r="G239" s="23"/>
      <c r="N239" s="7" t="s">
        <v>226</v>
      </c>
      <c r="O239" s="23"/>
    </row>
    <row r="242">
      <c r="A242" s="24" t="s">
        <v>284</v>
      </c>
      <c r="B242" s="24"/>
      <c r="C242" s="24"/>
      <c r="D242" s="24"/>
      <c r="E242" s="24"/>
      <c r="F242" s="24"/>
      <c r="G242" s="24"/>
      <c r="I242" s="24" t="s">
        <v>285</v>
      </c>
      <c r="J242" s="24"/>
      <c r="K242" s="24"/>
      <c r="L242" s="24"/>
      <c r="M242" s="24"/>
      <c r="N242" s="24"/>
      <c r="O242" s="24"/>
    </row>
    <row r="243">
      <c r="A243" s="27" t="s">
        <v>222</v>
      </c>
      <c r="D243" s="28" t="s">
        <v>223</v>
      </c>
      <c r="G243" s="86" t="s">
        <v>224</v>
      </c>
      <c r="I243" s="27" t="s">
        <v>222</v>
      </c>
      <c r="L243" s="28" t="s">
        <v>223</v>
      </c>
      <c r="O243" s="87" t="s">
        <v>224</v>
      </c>
    </row>
    <row r="244">
      <c r="A244" s="28" t="str">
        <f>'data'!B87</f>
      </c>
      <c r="B244" s="28"/>
      <c r="C244" s="28"/>
      <c r="D244" s="28"/>
      <c r="E244" s="28"/>
      <c r="F244" s="28"/>
      <c r="G244" s="28" t="str">
        <f>CONCATENATE("M 26 ",'Elimination Matches'!O103)</f>
      </c>
      <c r="I244" s="28" t="str">
        <f>'data'!B90</f>
      </c>
      <c r="J244" s="28"/>
      <c r="K244" s="28"/>
      <c r="L244" s="28"/>
      <c r="M244" s="28"/>
      <c r="N244" s="28"/>
      <c r="O244" s="28" t="str">
        <f>CONCATENATE("M 27 ",'Elimination Matches'!G111)</f>
      </c>
    </row>
    <row r="246">
      <c r="F246" s="7" t="s">
        <v>225</v>
      </c>
      <c r="G246" s="23"/>
      <c r="N246" s="7" t="s">
        <v>225</v>
      </c>
      <c r="O246" s="23"/>
    </row>
    <row r="247">
      <c r="F247" s="7" t="s">
        <v>226</v>
      </c>
      <c r="G247" s="23"/>
      <c r="N247" s="7" t="s">
        <v>226</v>
      </c>
      <c r="O247" s="23"/>
    </row>
    <row r="255">
      <c r="A255" s="24" t="s">
        <v>286</v>
      </c>
      <c r="B255" s="24"/>
      <c r="C255" s="24"/>
      <c r="D255" s="24"/>
      <c r="E255" s="24"/>
      <c r="F255" s="24"/>
      <c r="G255" s="24"/>
      <c r="H255" s="24"/>
      <c r="I255" s="24"/>
      <c r="J255" s="24"/>
      <c r="K255" s="24"/>
      <c r="L255" s="24"/>
      <c r="M255" s="24"/>
      <c r="N255" s="24"/>
      <c r="O255" s="24"/>
    </row>
    <row r="257">
      <c r="A257" s="24" t="s">
        <v>287</v>
      </c>
      <c r="B257" s="24"/>
      <c r="C257" s="24"/>
      <c r="D257" s="24"/>
      <c r="E257" s="24"/>
      <c r="F257" s="24"/>
      <c r="G257" s="24"/>
      <c r="I257" s="24" t="s">
        <v>288</v>
      </c>
      <c r="J257" s="24"/>
      <c r="K257" s="24"/>
      <c r="L257" s="24"/>
      <c r="M257" s="24"/>
      <c r="N257" s="24"/>
      <c r="O257" s="24"/>
    </row>
    <row r="258">
      <c r="A258" s="27" t="s">
        <v>222</v>
      </c>
      <c r="D258" s="28" t="s">
        <v>223</v>
      </c>
      <c r="G258" s="88" t="s">
        <v>224</v>
      </c>
      <c r="I258" s="27" t="s">
        <v>222</v>
      </c>
      <c r="L258" s="28" t="s">
        <v>223</v>
      </c>
      <c r="O258" s="89" t="s">
        <v>224</v>
      </c>
    </row>
    <row r="259">
      <c r="A259" s="28" t="str">
        <f>CONCATENATE("M 28 ",'Elimination Matches'!G126)</f>
      </c>
      <c r="B259" s="28"/>
      <c r="C259" s="28"/>
      <c r="D259" s="28"/>
      <c r="E259" s="28"/>
      <c r="F259" s="28"/>
      <c r="G259" s="28" t="str">
        <f>CONCATENATE("M 29 ",'Elimination Matches'!O126)</f>
      </c>
      <c r="I259" s="28" t="str">
        <f>CONCATENATE("M 30 ",'Elimination Matches'!G134)</f>
      </c>
      <c r="J259" s="28"/>
      <c r="K259" s="28"/>
      <c r="L259" s="28"/>
      <c r="M259" s="28"/>
      <c r="N259" s="28"/>
      <c r="O259" s="28" t="str">
        <f>CONCATENATE("M 31 ",'Elimination Matches'!O134)</f>
      </c>
    </row>
    <row r="261">
      <c r="F261" s="7" t="s">
        <v>225</v>
      </c>
      <c r="G261" s="23"/>
      <c r="N261" s="7" t="s">
        <v>225</v>
      </c>
      <c r="O261" s="23"/>
    </row>
    <row r="262">
      <c r="F262" s="7" t="s">
        <v>226</v>
      </c>
      <c r="G262" s="23"/>
      <c r="N262" s="7" t="s">
        <v>226</v>
      </c>
      <c r="O262" s="23"/>
    </row>
    <row r="265">
      <c r="A265" s="24" t="s">
        <v>289</v>
      </c>
      <c r="B265" s="24"/>
      <c r="C265" s="24"/>
      <c r="D265" s="24"/>
      <c r="E265" s="24"/>
      <c r="F265" s="24"/>
      <c r="G265" s="24"/>
      <c r="I265" s="24" t="s">
        <v>290</v>
      </c>
      <c r="J265" s="24"/>
      <c r="K265" s="24"/>
      <c r="L265" s="24"/>
      <c r="M265" s="24"/>
      <c r="N265" s="24"/>
      <c r="O265" s="24"/>
    </row>
    <row r="266">
      <c r="A266" s="27" t="s">
        <v>222</v>
      </c>
      <c r="D266" s="28" t="s">
        <v>223</v>
      </c>
      <c r="G266" s="90" t="s">
        <v>224</v>
      </c>
      <c r="I266" s="27" t="s">
        <v>222</v>
      </c>
      <c r="L266" s="28" t="s">
        <v>223</v>
      </c>
      <c r="O266" s="91" t="s">
        <v>224</v>
      </c>
    </row>
    <row r="267">
      <c r="A267" s="28" t="str">
        <f>CONCATENATE("M 32 ",'Elimination Matches'!G142)</f>
      </c>
      <c r="B267" s="28"/>
      <c r="C267" s="28"/>
      <c r="D267" s="28"/>
      <c r="E267" s="28"/>
      <c r="F267" s="28"/>
      <c r="G267" s="28" t="str">
        <f>CONCATENATE("M 33 ",'Elimination Matches'!O142)</f>
      </c>
      <c r="I267" s="28" t="str">
        <f>CONCATENATE("M 34 ",'Elimination Matches'!G150)</f>
      </c>
      <c r="J267" s="28"/>
      <c r="K267" s="28"/>
      <c r="L267" s="28"/>
      <c r="M267" s="28"/>
      <c r="N267" s="28"/>
      <c r="O267" s="28" t="str">
        <f>CONCATENATE("M 35 ",'Elimination Matches'!O150)</f>
      </c>
    </row>
    <row r="269">
      <c r="F269" s="7" t="s">
        <v>225</v>
      </c>
      <c r="G269" s="23"/>
      <c r="N269" s="7" t="s">
        <v>225</v>
      </c>
      <c r="O269" s="23"/>
    </row>
    <row r="270">
      <c r="F270" s="7" t="s">
        <v>226</v>
      </c>
      <c r="G270" s="23"/>
      <c r="N270" s="7" t="s">
        <v>226</v>
      </c>
      <c r="O270" s="23"/>
    </row>
    <row r="273">
      <c r="A273" s="24" t="s">
        <v>291</v>
      </c>
      <c r="B273" s="24"/>
      <c r="C273" s="24"/>
      <c r="D273" s="24"/>
      <c r="E273" s="24"/>
      <c r="F273" s="24"/>
      <c r="G273" s="24"/>
      <c r="I273" s="24" t="s">
        <v>292</v>
      </c>
      <c r="J273" s="24"/>
      <c r="K273" s="24"/>
      <c r="L273" s="24"/>
      <c r="M273" s="24"/>
      <c r="N273" s="24"/>
      <c r="O273" s="24"/>
    </row>
    <row r="274">
      <c r="A274" s="27" t="s">
        <v>222</v>
      </c>
      <c r="D274" s="28" t="s">
        <v>223</v>
      </c>
      <c r="G274" s="92" t="s">
        <v>224</v>
      </c>
      <c r="I274" s="27" t="s">
        <v>222</v>
      </c>
      <c r="L274" s="28" t="s">
        <v>223</v>
      </c>
      <c r="O274" s="93" t="s">
        <v>224</v>
      </c>
    </row>
    <row r="275">
      <c r="A275" s="28" t="str">
        <f>CONCATENATE("M 36 ",'Elimination Matches'!G158)</f>
      </c>
      <c r="B275" s="28"/>
      <c r="C275" s="28"/>
      <c r="D275" s="28"/>
      <c r="E275" s="28"/>
      <c r="F275" s="28"/>
      <c r="G275" s="28" t="str">
        <f>CONCATENATE("M 37 ",'Elimination Matches'!O158)</f>
      </c>
      <c r="I275" s="28" t="str">
        <f>CONCATENATE("M 38 ",'Elimination Matches'!G166)</f>
      </c>
      <c r="J275" s="28"/>
      <c r="K275" s="28"/>
      <c r="L275" s="28"/>
      <c r="M275" s="28"/>
      <c r="N275" s="28"/>
      <c r="O275" s="28" t="str">
        <f>CONCATENATE("M 39 ",'Elimination Matches'!O166)</f>
      </c>
    </row>
    <row r="277">
      <c r="F277" s="7" t="s">
        <v>225</v>
      </c>
      <c r="G277" s="23"/>
      <c r="N277" s="7" t="s">
        <v>225</v>
      </c>
      <c r="O277" s="23"/>
    </row>
    <row r="278">
      <c r="F278" s="7" t="s">
        <v>226</v>
      </c>
      <c r="G278" s="23"/>
      <c r="N278" s="7" t="s">
        <v>226</v>
      </c>
      <c r="O278" s="23"/>
    </row>
    <row r="281">
      <c r="A281" s="24" t="s">
        <v>293</v>
      </c>
      <c r="B281" s="24"/>
      <c r="C281" s="24"/>
      <c r="D281" s="24"/>
      <c r="E281" s="24"/>
      <c r="F281" s="24"/>
      <c r="G281" s="24"/>
      <c r="I281" s="24" t="s">
        <v>294</v>
      </c>
      <c r="J281" s="24"/>
      <c r="K281" s="24"/>
      <c r="L281" s="24"/>
      <c r="M281" s="24"/>
      <c r="N281" s="24"/>
      <c r="O281" s="24"/>
    </row>
    <row r="282">
      <c r="A282" s="27" t="s">
        <v>222</v>
      </c>
      <c r="D282" s="28" t="s">
        <v>223</v>
      </c>
      <c r="G282" s="94" t="s">
        <v>224</v>
      </c>
      <c r="I282" s="27" t="s">
        <v>222</v>
      </c>
      <c r="L282" s="28" t="s">
        <v>223</v>
      </c>
      <c r="O282" s="95" t="s">
        <v>224</v>
      </c>
    </row>
    <row r="283">
      <c r="A283" s="28" t="str">
        <f>CONCATENATE("M 40 ",'Elimination Matches'!G174)</f>
      </c>
      <c r="B283" s="28"/>
      <c r="C283" s="28"/>
      <c r="D283" s="28"/>
      <c r="E283" s="28"/>
      <c r="F283" s="28"/>
      <c r="G283" s="28" t="str">
        <f>CONCATENATE("M 41 ",'Elimination Matches'!O174)</f>
      </c>
      <c r="I283" s="28" t="str">
        <f>CONCATENATE("M 42 ",'Elimination Matches'!G182)</f>
      </c>
      <c r="J283" s="28"/>
      <c r="K283" s="28"/>
      <c r="L283" s="28"/>
      <c r="M283" s="28"/>
      <c r="N283" s="28"/>
      <c r="O283" s="28" t="str">
        <f>CONCATENATE("M 43 ",'Elimination Matches'!O182)</f>
      </c>
    </row>
    <row r="285">
      <c r="F285" s="7" t="s">
        <v>225</v>
      </c>
      <c r="G285" s="23"/>
      <c r="N285" s="7" t="s">
        <v>225</v>
      </c>
      <c r="O285" s="23"/>
    </row>
    <row r="286">
      <c r="F286" s="7" t="s">
        <v>226</v>
      </c>
      <c r="G286" s="23"/>
      <c r="N286" s="7" t="s">
        <v>226</v>
      </c>
      <c r="O286" s="23"/>
    </row>
    <row r="289">
      <c r="A289" s="24" t="s">
        <v>295</v>
      </c>
      <c r="B289" s="24"/>
      <c r="C289" s="24"/>
      <c r="D289" s="24"/>
      <c r="E289" s="24"/>
      <c r="F289" s="24"/>
      <c r="G289" s="24"/>
      <c r="I289" s="24" t="s">
        <v>296</v>
      </c>
      <c r="J289" s="24"/>
      <c r="K289" s="24"/>
      <c r="L289" s="24"/>
      <c r="M289" s="24"/>
      <c r="N289" s="24"/>
      <c r="O289" s="24"/>
    </row>
    <row r="290">
      <c r="A290" s="27" t="s">
        <v>222</v>
      </c>
      <c r="D290" s="28" t="s">
        <v>223</v>
      </c>
      <c r="G290" s="96" t="s">
        <v>224</v>
      </c>
      <c r="I290" s="27" t="s">
        <v>222</v>
      </c>
      <c r="L290" s="28" t="s">
        <v>223</v>
      </c>
      <c r="O290" s="97" t="s">
        <v>224</v>
      </c>
    </row>
    <row r="291">
      <c r="A291" s="28" t="str">
        <f>CONCATENATE("M 44 ",'Elimination Matches'!G190)</f>
      </c>
      <c r="B291" s="28"/>
      <c r="C291" s="28"/>
      <c r="D291" s="28"/>
      <c r="E291" s="28"/>
      <c r="F291" s="28"/>
      <c r="G291" s="28" t="str">
        <f>CONCATENATE("M 45 ",'Elimination Matches'!O190)</f>
      </c>
      <c r="I291" s="28" t="str">
        <f>CONCATENATE("M 46 ",'Elimination Matches'!G198)</f>
      </c>
      <c r="J291" s="28"/>
      <c r="K291" s="28"/>
      <c r="L291" s="28"/>
      <c r="M291" s="28"/>
      <c r="N291" s="28"/>
      <c r="O291" s="28" t="str">
        <f>CONCATENATE("M 47 ",'Elimination Matches'!O198)</f>
      </c>
    </row>
    <row r="293">
      <c r="F293" s="7" t="s">
        <v>225</v>
      </c>
      <c r="G293" s="23"/>
      <c r="N293" s="7" t="s">
        <v>225</v>
      </c>
      <c r="O293" s="23"/>
    </row>
    <row r="294">
      <c r="F294" s="7" t="s">
        <v>226</v>
      </c>
      <c r="G294" s="23"/>
      <c r="N294" s="7" t="s">
        <v>226</v>
      </c>
      <c r="O294" s="23"/>
    </row>
    <row r="297">
      <c r="A297" s="24" t="s">
        <v>297</v>
      </c>
      <c r="B297" s="24"/>
      <c r="C297" s="24"/>
      <c r="D297" s="24"/>
      <c r="E297" s="24"/>
      <c r="F297" s="24"/>
      <c r="G297" s="24"/>
      <c r="I297" s="24" t="s">
        <v>298</v>
      </c>
      <c r="J297" s="24"/>
      <c r="K297" s="24"/>
      <c r="L297" s="24"/>
      <c r="M297" s="24"/>
      <c r="N297" s="24"/>
      <c r="O297" s="24"/>
    </row>
    <row r="298">
      <c r="A298" s="27" t="s">
        <v>222</v>
      </c>
      <c r="D298" s="28" t="s">
        <v>223</v>
      </c>
      <c r="G298" s="98" t="s">
        <v>224</v>
      </c>
      <c r="I298" s="27" t="s">
        <v>222</v>
      </c>
      <c r="L298" s="28" t="s">
        <v>223</v>
      </c>
      <c r="O298" s="99" t="s">
        <v>224</v>
      </c>
    </row>
    <row r="299">
      <c r="A299" s="28" t="str">
        <f>CONCATENATE("M 48 ",'Elimination Matches'!G206)</f>
      </c>
      <c r="B299" s="28"/>
      <c r="C299" s="28"/>
      <c r="D299" s="28"/>
      <c r="E299" s="28"/>
      <c r="F299" s="28"/>
      <c r="G299" s="28" t="str">
        <f>CONCATENATE("M 49 ",'Elimination Matches'!O206)</f>
      </c>
      <c r="I299" s="28" t="str">
        <f>CONCATENATE("M 50 ",'Elimination Matches'!G214)</f>
      </c>
      <c r="J299" s="28"/>
      <c r="K299" s="28"/>
      <c r="L299" s="28"/>
      <c r="M299" s="28"/>
      <c r="N299" s="28"/>
      <c r="O299" s="28" t="str">
        <f>CONCATENATE("M 51 ",'Elimination Matches'!O214)</f>
      </c>
    </row>
    <row r="301">
      <c r="F301" s="7" t="s">
        <v>225</v>
      </c>
      <c r="G301" s="23"/>
      <c r="N301" s="7" t="s">
        <v>225</v>
      </c>
      <c r="O301" s="23"/>
    </row>
    <row r="302">
      <c r="F302" s="7" t="s">
        <v>226</v>
      </c>
      <c r="G302" s="23"/>
      <c r="N302" s="7" t="s">
        <v>226</v>
      </c>
      <c r="O302" s="23"/>
    </row>
    <row r="305">
      <c r="A305" s="24" t="s">
        <v>299</v>
      </c>
      <c r="B305" s="24"/>
      <c r="C305" s="24"/>
      <c r="D305" s="24"/>
      <c r="E305" s="24"/>
      <c r="F305" s="24"/>
      <c r="G305" s="24"/>
      <c r="I305" s="24" t="s">
        <v>300</v>
      </c>
      <c r="J305" s="24"/>
      <c r="K305" s="24"/>
      <c r="L305" s="24"/>
      <c r="M305" s="24"/>
      <c r="N305" s="24"/>
      <c r="O305" s="24"/>
    </row>
    <row r="306">
      <c r="A306" s="27" t="s">
        <v>222</v>
      </c>
      <c r="D306" s="28" t="s">
        <v>223</v>
      </c>
      <c r="G306" s="100" t="s">
        <v>224</v>
      </c>
      <c r="I306" s="27" t="s">
        <v>222</v>
      </c>
      <c r="L306" s="28" t="s">
        <v>223</v>
      </c>
      <c r="O306" s="101" t="s">
        <v>224</v>
      </c>
    </row>
    <row r="307">
      <c r="A307" s="28" t="str">
        <f>CONCATENATE("M 52 ",'Elimination Matches'!G222)</f>
      </c>
      <c r="B307" s="28"/>
      <c r="C307" s="28"/>
      <c r="D307" s="28"/>
      <c r="E307" s="28"/>
      <c r="F307" s="28"/>
      <c r="G307" s="28" t="str">
        <f>CONCATENATE("M 53 ",'Elimination Matches'!O222)</f>
      </c>
      <c r="I307" s="28" t="str">
        <f>CONCATENATE("M 54 ",'Elimination Matches'!G230)</f>
      </c>
      <c r="J307" s="28"/>
      <c r="K307" s="28"/>
      <c r="L307" s="28"/>
      <c r="M307" s="28"/>
      <c r="N307" s="28"/>
      <c r="O307" s="28" t="str">
        <f>CONCATENATE("M 55 ",'Elimination Matches'!O230)</f>
      </c>
    </row>
    <row r="309">
      <c r="F309" s="7" t="s">
        <v>225</v>
      </c>
      <c r="G309" s="23"/>
      <c r="N309" s="7" t="s">
        <v>225</v>
      </c>
      <c r="O309" s="23"/>
    </row>
    <row r="310">
      <c r="F310" s="7" t="s">
        <v>226</v>
      </c>
      <c r="G310" s="23"/>
      <c r="N310" s="7" t="s">
        <v>226</v>
      </c>
      <c r="O310" s="23"/>
    </row>
    <row r="313">
      <c r="A313" s="24" t="s">
        <v>301</v>
      </c>
      <c r="B313" s="24"/>
      <c r="C313" s="24"/>
      <c r="D313" s="24"/>
      <c r="E313" s="24"/>
      <c r="F313" s="24"/>
      <c r="G313" s="24"/>
      <c r="I313" s="24" t="s">
        <v>302</v>
      </c>
      <c r="J313" s="24"/>
      <c r="K313" s="24"/>
      <c r="L313" s="24"/>
      <c r="M313" s="24"/>
      <c r="N313" s="24"/>
      <c r="O313" s="24"/>
    </row>
    <row r="314">
      <c r="A314" s="27" t="s">
        <v>222</v>
      </c>
      <c r="D314" s="28" t="s">
        <v>223</v>
      </c>
      <c r="G314" s="102" t="s">
        <v>224</v>
      </c>
      <c r="I314" s="27" t="s">
        <v>222</v>
      </c>
      <c r="L314" s="28" t="s">
        <v>223</v>
      </c>
      <c r="O314" s="103" t="s">
        <v>224</v>
      </c>
    </row>
    <row r="315">
      <c r="A315" s="28" t="str">
        <f>CONCATENATE("M 56 ",'Elimination Matches'!G238)</f>
      </c>
      <c r="B315" s="28"/>
      <c r="C315" s="28"/>
      <c r="D315" s="28"/>
      <c r="E315" s="28"/>
      <c r="F315" s="28"/>
      <c r="G315" s="28" t="str">
        <f>CONCATENATE("M 57 ",'Elimination Matches'!O238)</f>
      </c>
      <c r="I315" s="28" t="str">
        <f>CONCATENATE("M 58 ",'Elimination Matches'!G246)</f>
      </c>
      <c r="J315" s="28"/>
      <c r="K315" s="28"/>
      <c r="L315" s="28"/>
      <c r="M315" s="28"/>
      <c r="N315" s="28"/>
      <c r="O315" s="28" t="str">
        <f>CONCATENATE("M 59 ",'Elimination Matches'!O246)</f>
      </c>
    </row>
    <row r="317">
      <c r="F317" s="7" t="s">
        <v>225</v>
      </c>
      <c r="G317" s="23"/>
      <c r="N317" s="7" t="s">
        <v>225</v>
      </c>
      <c r="O317" s="23"/>
    </row>
    <row r="318">
      <c r="F318" s="7" t="s">
        <v>226</v>
      </c>
      <c r="G318" s="23"/>
      <c r="N318" s="7" t="s">
        <v>226</v>
      </c>
      <c r="O318" s="23"/>
    </row>
    <row r="326">
      <c r="A326" s="24" t="s">
        <v>303</v>
      </c>
      <c r="B326" s="24"/>
      <c r="C326" s="24"/>
      <c r="D326" s="24"/>
      <c r="E326" s="24"/>
      <c r="F326" s="24"/>
      <c r="G326" s="24"/>
      <c r="H326" s="24"/>
      <c r="I326" s="24"/>
      <c r="J326" s="24"/>
      <c r="K326" s="24"/>
      <c r="L326" s="24"/>
      <c r="M326" s="24"/>
      <c r="N326" s="24"/>
      <c r="O326" s="24"/>
    </row>
    <row r="328">
      <c r="A328" s="24" t="s">
        <v>304</v>
      </c>
      <c r="B328" s="24"/>
      <c r="C328" s="24"/>
      <c r="D328" s="24"/>
      <c r="E328" s="24"/>
      <c r="F328" s="24"/>
      <c r="G328" s="24"/>
      <c r="I328" s="24" t="s">
        <v>305</v>
      </c>
      <c r="J328" s="24"/>
      <c r="K328" s="24"/>
      <c r="L328" s="24"/>
      <c r="M328" s="24"/>
      <c r="N328" s="24"/>
      <c r="O328" s="24"/>
    </row>
    <row r="329">
      <c r="A329" s="27" t="s">
        <v>222</v>
      </c>
      <c r="D329" s="28" t="s">
        <v>223</v>
      </c>
      <c r="G329" s="104" t="s">
        <v>224</v>
      </c>
      <c r="I329" s="27" t="s">
        <v>222</v>
      </c>
      <c r="L329" s="28" t="s">
        <v>223</v>
      </c>
      <c r="O329" s="105" t="s">
        <v>224</v>
      </c>
    </row>
    <row r="330">
      <c r="A330" s="28" t="str">
        <f>CONCATENATE("M 60 ",'Elimination Matches'!G261)</f>
      </c>
      <c r="B330" s="28"/>
      <c r="C330" s="28"/>
      <c r="D330" s="28"/>
      <c r="E330" s="28"/>
      <c r="F330" s="28"/>
      <c r="G330" s="28" t="str">
        <f>CONCATENATE("M 61 ",'Elimination Matches'!O261)</f>
      </c>
      <c r="I330" s="28" t="str">
        <f>CONCATENATE("M 62 ",'Elimination Matches'!G269)</f>
      </c>
      <c r="J330" s="28"/>
      <c r="K330" s="28"/>
      <c r="L330" s="28"/>
      <c r="M330" s="28"/>
      <c r="N330" s="28"/>
      <c r="O330" s="28" t="str">
        <f>CONCATENATE("M 63 ",'Elimination Matches'!O269)</f>
      </c>
    </row>
    <row r="332">
      <c r="F332" s="7" t="s">
        <v>225</v>
      </c>
      <c r="G332" s="23"/>
      <c r="N332" s="7" t="s">
        <v>225</v>
      </c>
      <c r="O332" s="23"/>
    </row>
    <row r="333">
      <c r="F333" s="7" t="s">
        <v>226</v>
      </c>
      <c r="G333" s="23"/>
      <c r="N333" s="7" t="s">
        <v>226</v>
      </c>
      <c r="O333" s="23"/>
    </row>
    <row r="336">
      <c r="A336" s="24" t="s">
        <v>306</v>
      </c>
      <c r="B336" s="24"/>
      <c r="C336" s="24"/>
      <c r="D336" s="24"/>
      <c r="E336" s="24"/>
      <c r="F336" s="24"/>
      <c r="G336" s="24"/>
      <c r="I336" s="24" t="s">
        <v>307</v>
      </c>
      <c r="J336" s="24"/>
      <c r="K336" s="24"/>
      <c r="L336" s="24"/>
      <c r="M336" s="24"/>
      <c r="N336" s="24"/>
      <c r="O336" s="24"/>
    </row>
    <row r="337">
      <c r="A337" s="27" t="s">
        <v>222</v>
      </c>
      <c r="D337" s="28" t="s">
        <v>223</v>
      </c>
      <c r="G337" s="106" t="s">
        <v>224</v>
      </c>
      <c r="I337" s="27" t="s">
        <v>222</v>
      </c>
      <c r="L337" s="28" t="s">
        <v>223</v>
      </c>
      <c r="O337" s="107" t="s">
        <v>224</v>
      </c>
    </row>
    <row r="338">
      <c r="A338" s="28" t="str">
        <f>CONCATENATE("M 64 ",'Elimination Matches'!G277)</f>
      </c>
      <c r="B338" s="28"/>
      <c r="C338" s="28"/>
      <c r="D338" s="28"/>
      <c r="E338" s="28"/>
      <c r="F338" s="28"/>
      <c r="G338" s="28" t="str">
        <f>CONCATENATE("M 65 ",'Elimination Matches'!O277)</f>
      </c>
      <c r="I338" s="28" t="str">
        <f>CONCATENATE("M 66 ",'Elimination Matches'!G285)</f>
      </c>
      <c r="J338" s="28"/>
      <c r="K338" s="28"/>
      <c r="L338" s="28"/>
      <c r="M338" s="28"/>
      <c r="N338" s="28"/>
      <c r="O338" s="28" t="str">
        <f>CONCATENATE("M 67 ",'Elimination Matches'!O285)</f>
      </c>
    </row>
    <row r="340">
      <c r="F340" s="7" t="s">
        <v>225</v>
      </c>
      <c r="G340" s="23"/>
      <c r="N340" s="7" t="s">
        <v>225</v>
      </c>
      <c r="O340" s="23"/>
    </row>
    <row r="341">
      <c r="F341" s="7" t="s">
        <v>226</v>
      </c>
      <c r="G341" s="23"/>
      <c r="N341" s="7" t="s">
        <v>226</v>
      </c>
      <c r="O341" s="23"/>
    </row>
    <row r="344">
      <c r="A344" s="24" t="s">
        <v>308</v>
      </c>
      <c r="B344" s="24"/>
      <c r="C344" s="24"/>
      <c r="D344" s="24"/>
      <c r="E344" s="24"/>
      <c r="F344" s="24"/>
      <c r="G344" s="24"/>
      <c r="I344" s="24" t="s">
        <v>309</v>
      </c>
      <c r="J344" s="24"/>
      <c r="K344" s="24"/>
      <c r="L344" s="24"/>
      <c r="M344" s="24"/>
      <c r="N344" s="24"/>
      <c r="O344" s="24"/>
    </row>
    <row r="345">
      <c r="A345" s="27" t="s">
        <v>222</v>
      </c>
      <c r="D345" s="28" t="s">
        <v>223</v>
      </c>
      <c r="G345" s="108" t="s">
        <v>224</v>
      </c>
      <c r="I345" s="27" t="s">
        <v>222</v>
      </c>
      <c r="L345" s="28" t="s">
        <v>223</v>
      </c>
      <c r="O345" s="109" t="s">
        <v>224</v>
      </c>
    </row>
    <row r="346">
      <c r="A346" s="28" t="str">
        <f>CONCATENATE("M 68 ",'Elimination Matches'!G293)</f>
      </c>
      <c r="B346" s="28"/>
      <c r="C346" s="28"/>
      <c r="D346" s="28"/>
      <c r="E346" s="28"/>
      <c r="F346" s="28"/>
      <c r="G346" s="28" t="str">
        <f>CONCATENATE("M 69 ",'Elimination Matches'!O293)</f>
      </c>
      <c r="I346" s="28" t="str">
        <f>CONCATENATE("M 70 ",'Elimination Matches'!G301)</f>
      </c>
      <c r="J346" s="28"/>
      <c r="K346" s="28"/>
      <c r="L346" s="28"/>
      <c r="M346" s="28"/>
      <c r="N346" s="28"/>
      <c r="O346" s="28" t="str">
        <f>CONCATENATE("M 71 ",'Elimination Matches'!O301)</f>
      </c>
    </row>
    <row r="348">
      <c r="F348" s="7" t="s">
        <v>225</v>
      </c>
      <c r="G348" s="23"/>
      <c r="N348" s="7" t="s">
        <v>225</v>
      </c>
      <c r="O348" s="23"/>
    </row>
    <row r="349">
      <c r="F349" s="7" t="s">
        <v>226</v>
      </c>
      <c r="G349" s="23"/>
      <c r="N349" s="7" t="s">
        <v>226</v>
      </c>
      <c r="O349" s="23"/>
    </row>
    <row r="352">
      <c r="A352" s="24" t="s">
        <v>310</v>
      </c>
      <c r="B352" s="24"/>
      <c r="C352" s="24"/>
      <c r="D352" s="24"/>
      <c r="E352" s="24"/>
      <c r="F352" s="24"/>
      <c r="G352" s="24"/>
      <c r="I352" s="24" t="s">
        <v>311</v>
      </c>
      <c r="J352" s="24"/>
      <c r="K352" s="24"/>
      <c r="L352" s="24"/>
      <c r="M352" s="24"/>
      <c r="N352" s="24"/>
      <c r="O352" s="24"/>
    </row>
    <row r="353">
      <c r="A353" s="27" t="s">
        <v>222</v>
      </c>
      <c r="D353" s="28" t="s">
        <v>223</v>
      </c>
      <c r="G353" s="110" t="s">
        <v>224</v>
      </c>
      <c r="I353" s="27" t="s">
        <v>222</v>
      </c>
      <c r="L353" s="28" t="s">
        <v>223</v>
      </c>
      <c r="O353" s="111" t="s">
        <v>224</v>
      </c>
    </row>
    <row r="354">
      <c r="A354" s="28" t="str">
        <f>CONCATENATE("M 72 ",'Elimination Matches'!G309)</f>
      </c>
      <c r="B354" s="28"/>
      <c r="C354" s="28"/>
      <c r="D354" s="28"/>
      <c r="E354" s="28"/>
      <c r="F354" s="28"/>
      <c r="G354" s="28" t="str">
        <f>CONCATENATE("M 73 ",'Elimination Matches'!O309)</f>
      </c>
      <c r="I354" s="28" t="str">
        <f>CONCATENATE("M 74 ",'Elimination Matches'!G317)</f>
      </c>
      <c r="J354" s="28"/>
      <c r="K354" s="28"/>
      <c r="L354" s="28"/>
      <c r="M354" s="28"/>
      <c r="N354" s="28"/>
      <c r="O354" s="28" t="str">
        <f>CONCATENATE("M 75 ",'Elimination Matches'!O317)</f>
      </c>
    </row>
    <row r="356">
      <c r="F356" s="7" t="s">
        <v>225</v>
      </c>
      <c r="G356" s="23"/>
      <c r="N356" s="7" t="s">
        <v>225</v>
      </c>
      <c r="O356" s="23"/>
    </row>
    <row r="357">
      <c r="F357" s="7" t="s">
        <v>226</v>
      </c>
      <c r="G357" s="23"/>
      <c r="N357" s="7" t="s">
        <v>226</v>
      </c>
      <c r="O357" s="23"/>
    </row>
    <row r="365">
      <c r="A365" s="24" t="s">
        <v>312</v>
      </c>
      <c r="B365" s="24"/>
      <c r="C365" s="24"/>
      <c r="D365" s="24"/>
      <c r="E365" s="24"/>
      <c r="F365" s="24"/>
      <c r="G365" s="24"/>
      <c r="H365" s="24"/>
      <c r="I365" s="24"/>
      <c r="J365" s="24"/>
      <c r="K365" s="24"/>
      <c r="L365" s="24"/>
      <c r="M365" s="24"/>
      <c r="N365" s="24"/>
      <c r="O365" s="24"/>
    </row>
    <row r="367">
      <c r="A367" s="24" t="s">
        <v>313</v>
      </c>
      <c r="B367" s="24"/>
      <c r="C367" s="24"/>
      <c r="D367" s="24"/>
      <c r="E367" s="24"/>
      <c r="F367" s="24"/>
      <c r="G367" s="24"/>
      <c r="I367" s="24" t="s">
        <v>314</v>
      </c>
      <c r="J367" s="24"/>
      <c r="K367" s="24"/>
      <c r="L367" s="24"/>
      <c r="M367" s="24"/>
      <c r="N367" s="24"/>
      <c r="O367" s="24"/>
    </row>
    <row r="368">
      <c r="A368" s="27" t="s">
        <v>222</v>
      </c>
      <c r="D368" s="28" t="s">
        <v>223</v>
      </c>
      <c r="G368" s="112" t="s">
        <v>224</v>
      </c>
      <c r="I368" s="27" t="s">
        <v>222</v>
      </c>
      <c r="L368" s="28" t="s">
        <v>223</v>
      </c>
      <c r="O368" s="113" t="s">
        <v>224</v>
      </c>
    </row>
    <row r="369">
      <c r="A369" s="28" t="str">
        <f>CONCATENATE("M 76 ",'Elimination Matches'!G332)</f>
      </c>
      <c r="B369" s="28"/>
      <c r="C369" s="28"/>
      <c r="D369" s="28"/>
      <c r="E369" s="28"/>
      <c r="F369" s="28"/>
      <c r="G369" s="28" t="str">
        <f>CONCATENATE("M 77 ",'Elimination Matches'!O332)</f>
      </c>
      <c r="I369" s="28" t="str">
        <f>CONCATENATE("M 78 ",'Elimination Matches'!G340)</f>
      </c>
      <c r="J369" s="28"/>
      <c r="K369" s="28"/>
      <c r="L369" s="28"/>
      <c r="M369" s="28"/>
      <c r="N369" s="28"/>
      <c r="O369" s="28" t="str">
        <f>CONCATENATE("M 79 ",'Elimination Matches'!O340)</f>
      </c>
    </row>
    <row r="371">
      <c r="F371" s="7" t="s">
        <v>225</v>
      </c>
      <c r="G371" s="23"/>
      <c r="N371" s="7" t="s">
        <v>225</v>
      </c>
      <c r="O371" s="23"/>
    </row>
    <row r="372">
      <c r="F372" s="7" t="s">
        <v>226</v>
      </c>
      <c r="G372" s="23"/>
      <c r="N372" s="7" t="s">
        <v>226</v>
      </c>
      <c r="O372" s="23"/>
    </row>
    <row r="375">
      <c r="A375" s="24" t="s">
        <v>315</v>
      </c>
      <c r="B375" s="24"/>
      <c r="C375" s="24"/>
      <c r="D375" s="24"/>
      <c r="E375" s="24"/>
      <c r="F375" s="24"/>
      <c r="G375" s="24"/>
      <c r="I375" s="24" t="s">
        <v>316</v>
      </c>
      <c r="J375" s="24"/>
      <c r="K375" s="24"/>
      <c r="L375" s="24"/>
      <c r="M375" s="24"/>
      <c r="N375" s="24"/>
      <c r="O375" s="24"/>
    </row>
    <row r="376">
      <c r="A376" s="27" t="s">
        <v>222</v>
      </c>
      <c r="D376" s="28" t="s">
        <v>223</v>
      </c>
      <c r="G376" s="114" t="s">
        <v>224</v>
      </c>
      <c r="I376" s="27" t="s">
        <v>222</v>
      </c>
      <c r="L376" s="28" t="s">
        <v>223</v>
      </c>
      <c r="O376" s="115" t="s">
        <v>224</v>
      </c>
    </row>
    <row r="377">
      <c r="A377" s="28" t="str">
        <f>CONCATENATE("M 80 ",'Elimination Matches'!G348)</f>
      </c>
      <c r="B377" s="28"/>
      <c r="C377" s="28"/>
      <c r="D377" s="28"/>
      <c r="E377" s="28"/>
      <c r="F377" s="28"/>
      <c r="G377" s="28" t="str">
        <f>CONCATENATE("M 81 ",'Elimination Matches'!O348)</f>
      </c>
      <c r="I377" s="28" t="str">
        <f>CONCATENATE("M 82 ",'Elimination Matches'!G356)</f>
      </c>
      <c r="J377" s="28"/>
      <c r="K377" s="28"/>
      <c r="L377" s="28"/>
      <c r="M377" s="28"/>
      <c r="N377" s="28"/>
      <c r="O377" s="28" t="str">
        <f>CONCATENATE("M 83 ",'Elimination Matches'!O356)</f>
      </c>
    </row>
    <row r="379">
      <c r="F379" s="7" t="s">
        <v>225</v>
      </c>
      <c r="G379" s="23"/>
      <c r="N379" s="7" t="s">
        <v>225</v>
      </c>
      <c r="O379" s="23"/>
    </row>
    <row r="380">
      <c r="F380" s="7" t="s">
        <v>226</v>
      </c>
      <c r="G380" s="23"/>
      <c r="N380" s="7" t="s">
        <v>226</v>
      </c>
      <c r="O380" s="23"/>
    </row>
    <row r="388">
      <c r="A388" s="24" t="s">
        <v>317</v>
      </c>
      <c r="B388" s="24"/>
      <c r="C388" s="24"/>
      <c r="D388" s="24"/>
      <c r="E388" s="24"/>
      <c r="F388" s="24"/>
      <c r="G388" s="24"/>
      <c r="H388" s="24"/>
      <c r="I388" s="24"/>
      <c r="J388" s="24"/>
      <c r="K388" s="24"/>
      <c r="L388" s="24"/>
      <c r="M388" s="24"/>
      <c r="N388" s="24"/>
      <c r="O388" s="24"/>
    </row>
    <row r="390">
      <c r="A390" s="24" t="s">
        <v>318</v>
      </c>
      <c r="B390" s="24"/>
      <c r="C390" s="24"/>
      <c r="D390" s="24"/>
      <c r="E390" s="24"/>
      <c r="F390" s="24"/>
      <c r="G390" s="24"/>
      <c r="I390" s="24" t="s">
        <v>319</v>
      </c>
      <c r="J390" s="24"/>
      <c r="K390" s="24"/>
      <c r="L390" s="24"/>
      <c r="M390" s="24"/>
      <c r="N390" s="24"/>
      <c r="O390" s="24"/>
    </row>
    <row r="391">
      <c r="A391" s="27" t="s">
        <v>222</v>
      </c>
      <c r="D391" s="28" t="s">
        <v>223</v>
      </c>
      <c r="G391" s="116" t="s">
        <v>224</v>
      </c>
      <c r="I391" s="27" t="s">
        <v>222</v>
      </c>
      <c r="L391" s="28" t="s">
        <v>223</v>
      </c>
      <c r="O391" s="117" t="s">
        <v>224</v>
      </c>
    </row>
    <row r="392">
      <c r="A392" s="28" t="str">
        <f>CONCATENATE("M 84 ",'Elimination Matches'!G371)</f>
      </c>
      <c r="B392" s="28"/>
      <c r="C392" s="28"/>
      <c r="D392" s="28"/>
      <c r="E392" s="28"/>
      <c r="F392" s="28"/>
      <c r="G392" s="28" t="str">
        <f>CONCATENATE("M 85 ",'Elimination Matches'!O371)</f>
      </c>
      <c r="I392" s="28" t="str">
        <f>CONCATENATE("M 86 ",'Elimination Matches'!G379)</f>
      </c>
      <c r="J392" s="28"/>
      <c r="K392" s="28"/>
      <c r="L392" s="28"/>
      <c r="M392" s="28"/>
      <c r="N392" s="28"/>
      <c r="O392" s="28" t="str">
        <f>CONCATENATE("M 87 ",'Elimination Matches'!O379)</f>
      </c>
    </row>
    <row r="394">
      <c r="F394" s="7" t="s">
        <v>225</v>
      </c>
      <c r="G394" s="23"/>
      <c r="N394" s="7" t="s">
        <v>225</v>
      </c>
      <c r="O394" s="23"/>
    </row>
    <row r="395">
      <c r="F395" s="7" t="s">
        <v>226</v>
      </c>
      <c r="G395" s="23"/>
      <c r="N395" s="7" t="s">
        <v>226</v>
      </c>
      <c r="O395" s="23"/>
    </row>
    <row r="403">
      <c r="A403" s="24" t="s">
        <v>320</v>
      </c>
      <c r="B403" s="24"/>
      <c r="C403" s="24"/>
      <c r="D403" s="24"/>
      <c r="E403" s="24"/>
      <c r="F403" s="24"/>
      <c r="G403" s="24"/>
      <c r="H403" s="24"/>
      <c r="I403" s="24"/>
      <c r="J403" s="24"/>
      <c r="K403" s="24"/>
      <c r="L403" s="24"/>
      <c r="M403" s="24"/>
      <c r="N403" s="24"/>
      <c r="O403" s="24"/>
    </row>
    <row r="405">
      <c r="A405" s="24" t="s">
        <v>321</v>
      </c>
      <c r="B405" s="24"/>
      <c r="C405" s="24"/>
      <c r="D405" s="24"/>
      <c r="E405" s="24"/>
      <c r="F405" s="24"/>
      <c r="G405" s="24"/>
    </row>
    <row r="406">
      <c r="A406" s="27" t="s">
        <v>222</v>
      </c>
      <c r="D406" s="28" t="s">
        <v>223</v>
      </c>
      <c r="G406" s="118" t="s">
        <v>224</v>
      </c>
    </row>
    <row r="407">
      <c r="A407" s="28" t="str">
        <f>CONCATENATE("M 88 ",'Elimination Matches'!G394)</f>
      </c>
      <c r="B407" s="28"/>
      <c r="C407" s="28"/>
      <c r="D407" s="28"/>
      <c r="E407" s="28"/>
      <c r="F407" s="28"/>
      <c r="G407" s="28" t="str">
        <f>CONCATENATE("M 89 ",'Elimination Matches'!O394)</f>
      </c>
    </row>
    <row r="409">
      <c r="F409" s="7" t="s">
        <v>225</v>
      </c>
      <c r="G409" s="23"/>
    </row>
    <row r="410">
      <c r="F410" s="7" t="s">
        <v>226</v>
      </c>
      <c r="G410" s="23"/>
    </row>
  </sheetData>
  <mergeCells count="97">
    <mergeCell ref="A1:O1"/>
    <mergeCell ref="A3:G3"/>
    <mergeCell ref="I3:O3"/>
    <mergeCell ref="A11:G11"/>
    <mergeCell ref="I11:O11"/>
    <mergeCell ref="A19:G19"/>
    <mergeCell ref="I19:O19"/>
    <mergeCell ref="A27:G27"/>
    <mergeCell ref="I27:O27"/>
    <mergeCell ref="A35:G35"/>
    <mergeCell ref="I35:O35"/>
    <mergeCell ref="A43:G43"/>
    <mergeCell ref="I43:O43"/>
    <mergeCell ref="A51:G51"/>
    <mergeCell ref="I51:O51"/>
    <mergeCell ref="A59:G59"/>
    <mergeCell ref="I59:O59"/>
    <mergeCell ref="A67:G67"/>
    <mergeCell ref="I67:O67"/>
    <mergeCell ref="A75:G75"/>
    <mergeCell ref="I75:O75"/>
    <mergeCell ref="A83:G83"/>
    <mergeCell ref="I83:O83"/>
    <mergeCell ref="A91:G91"/>
    <mergeCell ref="I91:O91"/>
    <mergeCell ref="A99:G99"/>
    <mergeCell ref="I99:O99"/>
    <mergeCell ref="A107:G107"/>
    <mergeCell ref="A120:O120"/>
    <mergeCell ref="A122:G122"/>
    <mergeCell ref="I122:O122"/>
    <mergeCell ref="A130:G130"/>
    <mergeCell ref="I130:O130"/>
    <mergeCell ref="A138:G138"/>
    <mergeCell ref="I138:O138"/>
    <mergeCell ref="A146:G146"/>
    <mergeCell ref="I146:O146"/>
    <mergeCell ref="A154:G154"/>
    <mergeCell ref="I154:O154"/>
    <mergeCell ref="A162:G162"/>
    <mergeCell ref="I162:O162"/>
    <mergeCell ref="A170:G170"/>
    <mergeCell ref="I170:O170"/>
    <mergeCell ref="A178:G178"/>
    <mergeCell ref="I178:O178"/>
    <mergeCell ref="A186:G186"/>
    <mergeCell ref="I186:O186"/>
    <mergeCell ref="A194:G194"/>
    <mergeCell ref="I194:O194"/>
    <mergeCell ref="A202:G202"/>
    <mergeCell ref="I202:O202"/>
    <mergeCell ref="A210:G210"/>
    <mergeCell ref="I210:O210"/>
    <mergeCell ref="A218:G218"/>
    <mergeCell ref="I218:O218"/>
    <mergeCell ref="A226:G226"/>
    <mergeCell ref="I226:O226"/>
    <mergeCell ref="A234:G234"/>
    <mergeCell ref="I234:O234"/>
    <mergeCell ref="A242:G242"/>
    <mergeCell ref="I242:O242"/>
    <mergeCell ref="A255:O255"/>
    <mergeCell ref="A257:G257"/>
    <mergeCell ref="I257:O257"/>
    <mergeCell ref="A265:G265"/>
    <mergeCell ref="I265:O265"/>
    <mergeCell ref="A273:G273"/>
    <mergeCell ref="I273:O273"/>
    <mergeCell ref="A281:G281"/>
    <mergeCell ref="I281:O281"/>
    <mergeCell ref="A289:G289"/>
    <mergeCell ref="I289:O289"/>
    <mergeCell ref="A297:G297"/>
    <mergeCell ref="I297:O297"/>
    <mergeCell ref="A305:G305"/>
    <mergeCell ref="I305:O305"/>
    <mergeCell ref="A313:G313"/>
    <mergeCell ref="I313:O313"/>
    <mergeCell ref="A326:O326"/>
    <mergeCell ref="A328:G328"/>
    <mergeCell ref="I328:O328"/>
    <mergeCell ref="A336:G336"/>
    <mergeCell ref="I336:O336"/>
    <mergeCell ref="A344:G344"/>
    <mergeCell ref="I344:O344"/>
    <mergeCell ref="A352:G352"/>
    <mergeCell ref="I352:O352"/>
    <mergeCell ref="A365:O365"/>
    <mergeCell ref="A367:G367"/>
    <mergeCell ref="I367:O367"/>
    <mergeCell ref="A375:G375"/>
    <mergeCell ref="I375:O375"/>
    <mergeCell ref="A388:O388"/>
    <mergeCell ref="A390:G390"/>
    <mergeCell ref="I390:O390"/>
    <mergeCell ref="A403:O403"/>
    <mergeCell ref="A405:G4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data!D2</f>
      </c>
    </row>
    <row r="2" ht="115" customHeight="true">
      <c r="A2" s="25"/>
      <c r="B2" s="26"/>
    </row>
    <row r="3" ht="110" customHeight="true">
      <c r="A3" s="25">
        <v>1</v>
      </c>
      <c r="B3" s="26" t="str">
        <f>data!D3</f>
      </c>
    </row>
    <row r="4" ht="115" customHeight="true">
      <c r="A4" s="25"/>
      <c r="B4" s="26"/>
    </row>
    <row r="5" ht="110" customHeight="true">
      <c r="A5" s="25">
        <v>2</v>
      </c>
      <c r="B5" s="26" t="str">
        <f>data!D4</f>
      </c>
    </row>
    <row r="6" ht="115" customHeight="true">
      <c r="A6" s="25"/>
      <c r="B6" s="26"/>
    </row>
    <row r="7" ht="110" customHeight="true">
      <c r="A7" s="25">
        <v>3</v>
      </c>
      <c r="B7" s="26" t="str">
        <f>data!D5</f>
      </c>
    </row>
    <row r="8" ht="115" customHeight="true">
      <c r="A8" s="25"/>
      <c r="B8" s="26"/>
    </row>
    <row r="9" ht="110" customHeight="true">
      <c r="A9" s="25">
        <v>4</v>
      </c>
      <c r="B9" s="26" t="str">
        <f>data!D6</f>
      </c>
    </row>
    <row r="10" ht="115" customHeight="true">
      <c r="A10" s="25"/>
      <c r="B10" s="26"/>
    </row>
    <row r="11" ht="110" customHeight="true">
      <c r="A11" s="25">
        <v>5</v>
      </c>
      <c r="B11" s="26" t="str">
        <f>data!D7</f>
      </c>
    </row>
    <row r="12" ht="115" customHeight="true">
      <c r="A12" s="25"/>
      <c r="B12" s="26"/>
    </row>
    <row r="13" ht="110" customHeight="true">
      <c r="A13" s="25">
        <v>6</v>
      </c>
      <c r="B13" s="26" t="str">
        <f>data!D8</f>
      </c>
    </row>
    <row r="14" ht="115" customHeight="true">
      <c r="A14" s="25"/>
      <c r="B14" s="26"/>
    </row>
    <row r="15" ht="110" customHeight="true">
      <c r="A15" s="25">
        <v>7</v>
      </c>
      <c r="B15" s="26" t="str">
        <f>data!D9</f>
      </c>
    </row>
    <row r="16" ht="115" customHeight="true">
      <c r="A16" s="25"/>
      <c r="B16" s="26"/>
    </row>
    <row r="17" ht="110" customHeight="true">
      <c r="A17" s="25">
        <v>8</v>
      </c>
      <c r="B17" s="26" t="str">
        <f>data!D10</f>
      </c>
    </row>
    <row r="18" ht="115" customHeight="true">
      <c r="A18" s="25"/>
      <c r="B18" s="26"/>
    </row>
    <row r="19" ht="110" customHeight="true">
      <c r="A19" s="25">
        <v>9</v>
      </c>
      <c r="B19" s="26" t="str">
        <f>data!D11</f>
      </c>
    </row>
    <row r="20" ht="115" customHeight="true">
      <c r="A20" s="25"/>
      <c r="B20" s="26"/>
    </row>
    <row r="21" ht="110" customHeight="true">
      <c r="A21" s="25">
        <v>10</v>
      </c>
      <c r="B21" s="26" t="str">
        <f>data!D12</f>
      </c>
    </row>
    <row r="22" ht="115" customHeight="true">
      <c r="A22" s="25"/>
      <c r="B22" s="26"/>
    </row>
    <row r="23" ht="110" customHeight="true">
      <c r="A23" s="25">
        <v>11</v>
      </c>
      <c r="B23" s="26" t="str">
        <f>data!D13</f>
      </c>
    </row>
    <row r="24" ht="115" customHeight="true">
      <c r="A24" s="25"/>
      <c r="B24" s="26"/>
    </row>
    <row r="25" ht="110" customHeight="true">
      <c r="A25" s="25">
        <v>12</v>
      </c>
      <c r="B25" s="26" t="str">
        <f>data!D14</f>
      </c>
    </row>
    <row r="26" ht="115" customHeight="true">
      <c r="A26" s="25"/>
      <c r="B26" s="26"/>
    </row>
    <row r="27" ht="110" customHeight="true">
      <c r="A27" s="25">
        <v>13</v>
      </c>
      <c r="B27" s="26" t="str">
        <f>data!D15</f>
      </c>
    </row>
    <row r="28" ht="115" customHeight="true">
      <c r="A28" s="25"/>
      <c r="B28" s="26"/>
    </row>
    <row r="29" ht="110" customHeight="true">
      <c r="A29" s="25">
        <v>14</v>
      </c>
      <c r="B29" s="26" t="str">
        <f>data!D16</f>
      </c>
    </row>
    <row r="30" ht="115" customHeight="true">
      <c r="A30" s="25"/>
      <c r="B30" s="26"/>
    </row>
    <row r="31" ht="110" customHeight="true">
      <c r="A31" s="25">
        <v>15</v>
      </c>
      <c r="B31" s="26" t="str">
        <f>data!D17</f>
      </c>
    </row>
    <row r="32" ht="115" customHeight="true">
      <c r="A32" s="25"/>
      <c r="B32" s="26"/>
    </row>
    <row r="33" ht="110" customHeight="true">
      <c r="A33" s="25">
        <v>16</v>
      </c>
      <c r="B33" s="26" t="str">
        <f>data!D18</f>
      </c>
    </row>
    <row r="34" ht="115" customHeight="true">
      <c r="A34" s="25"/>
      <c r="B34" s="26"/>
    </row>
    <row r="35" ht="110" customHeight="true">
      <c r="A35" s="25">
        <v>17</v>
      </c>
      <c r="B35" s="26" t="str">
        <f>data!D19</f>
      </c>
    </row>
    <row r="36" ht="115" customHeight="true">
      <c r="A36" s="25"/>
      <c r="B36" s="26"/>
    </row>
    <row r="37" ht="110" customHeight="true">
      <c r="A37" s="25">
        <v>18</v>
      </c>
      <c r="B37" s="26" t="str">
        <f>data!D20</f>
      </c>
    </row>
    <row r="38" ht="115" customHeight="true">
      <c r="A38" s="25"/>
      <c r="B38" s="26"/>
    </row>
    <row r="39" ht="110" customHeight="true">
      <c r="A39" s="25">
        <v>19</v>
      </c>
      <c r="B39" s="26" t="str">
        <f>data!D21</f>
      </c>
    </row>
    <row r="40" ht="115" customHeight="true">
      <c r="A40" s="25"/>
      <c r="B40" s="26"/>
    </row>
    <row r="41" ht="110" customHeight="true">
      <c r="A41" s="25">
        <v>20</v>
      </c>
      <c r="B41" s="26" t="str">
        <f>data!D22</f>
      </c>
    </row>
    <row r="42" ht="115" customHeight="true">
      <c r="A42" s="25"/>
      <c r="B42" s="26"/>
    </row>
    <row r="43" ht="110" customHeight="true">
      <c r="A43" s="25">
        <v>21</v>
      </c>
      <c r="B43" s="26" t="str">
        <f>data!D23</f>
      </c>
    </row>
    <row r="44" ht="115" customHeight="true">
      <c r="A44" s="25"/>
      <c r="B44" s="26"/>
    </row>
    <row r="45" ht="110" customHeight="true">
      <c r="A45" s="25">
        <v>22</v>
      </c>
      <c r="B45" s="26" t="str">
        <f>data!D24</f>
      </c>
    </row>
    <row r="46" ht="115" customHeight="true">
      <c r="A46" s="25"/>
      <c r="B46" s="26"/>
    </row>
    <row r="47" ht="110" customHeight="true">
      <c r="A47" s="25">
        <v>23</v>
      </c>
      <c r="B47" s="26" t="str">
        <f>data!D25</f>
      </c>
    </row>
    <row r="48" ht="115" customHeight="true">
      <c r="A48" s="25"/>
      <c r="B48" s="26"/>
    </row>
    <row r="49" ht="110" customHeight="true">
      <c r="A49" s="25">
        <v>24</v>
      </c>
      <c r="B49" s="26" t="str">
        <f>data!D26</f>
      </c>
    </row>
    <row r="50" ht="115" customHeight="true">
      <c r="A50" s="25"/>
      <c r="B50" s="26"/>
    </row>
    <row r="51" ht="110" customHeight="true">
      <c r="A51" s="25">
        <v>25</v>
      </c>
      <c r="B51" s="26" t="str">
        <f>data!D27</f>
      </c>
    </row>
    <row r="52" ht="115" customHeight="true">
      <c r="A52" s="25"/>
      <c r="B52" s="26"/>
    </row>
    <row r="53" ht="110" customHeight="true">
      <c r="A53" s="25">
        <v>26</v>
      </c>
      <c r="B53" s="26" t="str">
        <f>data!D28</f>
      </c>
    </row>
    <row r="54" ht="115" customHeight="true">
      <c r="A54" s="25"/>
      <c r="B54" s="26"/>
    </row>
    <row r="55" ht="110" customHeight="true">
      <c r="A55" s="25">
        <v>27</v>
      </c>
      <c r="B55" s="26" t="str">
        <f>data!D29</f>
      </c>
    </row>
    <row r="56" ht="115" customHeight="true">
      <c r="A56" s="25"/>
      <c r="B56" s="26"/>
    </row>
    <row r="57" ht="110" customHeight="true">
      <c r="A57" s="25">
        <v>28</v>
      </c>
      <c r="B57" s="26" t="str">
        <f>data!D30</f>
      </c>
    </row>
    <row r="58" ht="115" customHeight="true">
      <c r="A58" s="25"/>
      <c r="B58" s="26"/>
    </row>
    <row r="59" ht="110" customHeight="true">
      <c r="A59" s="25">
        <v>29</v>
      </c>
      <c r="B59" s="26" t="str">
        <f>data!D31</f>
      </c>
    </row>
    <row r="60" ht="115" customHeight="true">
      <c r="A60" s="25"/>
      <c r="B60" s="26"/>
    </row>
    <row r="61" ht="110" customHeight="true">
      <c r="A61" s="25">
        <v>30</v>
      </c>
      <c r="B61" s="26" t="str">
        <f>data!D32</f>
      </c>
    </row>
    <row r="62" ht="115" customHeight="true">
      <c r="A62" s="25"/>
      <c r="B62" s="26"/>
    </row>
    <row r="63" ht="110" customHeight="true">
      <c r="A63" s="25">
        <v>31</v>
      </c>
      <c r="B63" s="26" t="str">
        <f>data!D33</f>
      </c>
    </row>
    <row r="64" ht="115" customHeight="true">
      <c r="A64" s="25"/>
      <c r="B64" s="26"/>
    </row>
    <row r="65" ht="110" customHeight="true">
      <c r="A65" s="25">
        <v>32</v>
      </c>
      <c r="B65" s="26" t="str">
        <f>data!D34</f>
      </c>
    </row>
    <row r="66" ht="115" customHeight="true">
      <c r="A66" s="25"/>
      <c r="B66" s="26"/>
    </row>
    <row r="67" ht="110" customHeight="true">
      <c r="A67" s="25">
        <v>33</v>
      </c>
      <c r="B67" s="26" t="str">
        <f>data!D35</f>
      </c>
    </row>
    <row r="68" ht="115" customHeight="true">
      <c r="A68" s="25"/>
      <c r="B68" s="26"/>
    </row>
    <row r="69" ht="110" customHeight="true">
      <c r="A69" s="25">
        <v>34</v>
      </c>
      <c r="B69" s="26" t="str">
        <f>data!D36</f>
      </c>
    </row>
    <row r="70" ht="115" customHeight="true">
      <c r="A70" s="25"/>
      <c r="B70" s="26"/>
    </row>
    <row r="71" ht="110" customHeight="true">
      <c r="A71" s="25">
        <v>35</v>
      </c>
      <c r="B71" s="26" t="str">
        <f>data!D37</f>
      </c>
    </row>
    <row r="72" ht="115" customHeight="true">
      <c r="A72" s="25"/>
      <c r="B72" s="26"/>
    </row>
    <row r="73" ht="110" customHeight="true">
      <c r="A73" s="25">
        <v>36</v>
      </c>
      <c r="B73" s="26" t="str">
        <f>data!D38</f>
      </c>
    </row>
    <row r="74" ht="115" customHeight="true">
      <c r="A74" s="25"/>
      <c r="B74" s="26"/>
    </row>
    <row r="75" ht="110" customHeight="true">
      <c r="A75" s="25">
        <v>37</v>
      </c>
      <c r="B75" s="26" t="str">
        <f>data!D39</f>
      </c>
    </row>
    <row r="76" ht="115" customHeight="true">
      <c r="A76" s="25"/>
      <c r="B76" s="26"/>
    </row>
    <row r="77" ht="110" customHeight="true">
      <c r="A77" s="25">
        <v>38</v>
      </c>
      <c r="B77" s="26" t="str">
        <f>data!D40</f>
      </c>
    </row>
    <row r="78" ht="115" customHeight="true">
      <c r="A78" s="25"/>
      <c r="B78" s="26"/>
    </row>
    <row r="79" ht="110" customHeight="true">
      <c r="A79" s="25">
        <v>39</v>
      </c>
      <c r="B79" s="26" t="str">
        <f>data!D41</f>
      </c>
    </row>
    <row r="80" ht="115" customHeight="true">
      <c r="A80" s="25"/>
      <c r="B80" s="26"/>
    </row>
    <row r="81" ht="110" customHeight="true">
      <c r="A81" s="25">
        <v>40</v>
      </c>
      <c r="B81" s="26" t="str">
        <f>data!D42</f>
      </c>
    </row>
    <row r="82" ht="115" customHeight="true">
      <c r="A82" s="25"/>
      <c r="B82" s="26"/>
    </row>
    <row r="83" ht="110" customHeight="true">
      <c r="A83" s="25">
        <v>41</v>
      </c>
      <c r="B83" s="26" t="str">
        <f>data!D43</f>
      </c>
    </row>
    <row r="84" ht="115" customHeight="true">
      <c r="A84" s="25"/>
      <c r="B84" s="26"/>
    </row>
    <row r="85" ht="110" customHeight="true">
      <c r="A85" s="25">
        <v>42</v>
      </c>
      <c r="B85" s="26" t="str">
        <f>data!D44</f>
      </c>
    </row>
    <row r="86" ht="115" customHeight="true">
      <c r="A86" s="25"/>
      <c r="B86" s="26"/>
    </row>
    <row r="87" ht="110" customHeight="true">
      <c r="A87" s="25">
        <v>43</v>
      </c>
      <c r="B87" s="26" t="str">
        <f>data!D45</f>
      </c>
    </row>
    <row r="88" ht="115" customHeight="true">
      <c r="A88" s="25"/>
      <c r="B88" s="26"/>
    </row>
    <row r="89" ht="110" customHeight="true">
      <c r="A89" s="25">
        <v>44</v>
      </c>
      <c r="B89" s="26" t="str">
        <f>data!D46</f>
      </c>
    </row>
    <row r="90" ht="115" customHeight="true">
      <c r="A90" s="25"/>
      <c r="B90" s="26"/>
    </row>
    <row r="91" ht="110" customHeight="true">
      <c r="A91" s="25">
        <v>45</v>
      </c>
      <c r="B91" s="26" t="str">
        <f>data!D47</f>
      </c>
    </row>
    <row r="92" ht="115" customHeight="true">
      <c r="A92" s="25"/>
      <c r="B92" s="26"/>
    </row>
    <row r="93" ht="110" customHeight="true">
      <c r="A93" s="25">
        <v>46</v>
      </c>
      <c r="B93" s="26" t="str">
        <f>data!D48</f>
      </c>
    </row>
    <row r="94" ht="115" customHeight="true">
      <c r="A94" s="25"/>
      <c r="B94" s="26"/>
    </row>
    <row r="95" ht="110" customHeight="true">
      <c r="A95" s="25">
        <v>47</v>
      </c>
      <c r="B95" s="26" t="str">
        <f>data!D49</f>
      </c>
    </row>
    <row r="96" ht="115" customHeight="true">
      <c r="A96" s="25"/>
      <c r="B96" s="26"/>
    </row>
    <row r="97" ht="110" customHeight="true">
      <c r="A97" s="25">
        <v>48</v>
      </c>
      <c r="B97" s="26" t="str">
        <f>data!D50</f>
      </c>
    </row>
    <row r="98" ht="115" customHeight="true">
      <c r="A98" s="25"/>
      <c r="B98" s="26"/>
    </row>
    <row r="99" ht="110" customHeight="true">
      <c r="A99" s="25">
        <v>49</v>
      </c>
      <c r="B99" s="26" t="str">
        <f>data!D51</f>
      </c>
    </row>
    <row r="100" ht="115" customHeight="true">
      <c r="A100" s="25"/>
      <c r="B100" s="26"/>
    </row>
    <row r="101" ht="110" customHeight="true">
      <c r="A101" s="25">
        <v>50</v>
      </c>
      <c r="B101" s="26" t="str">
        <f>data!D52</f>
      </c>
    </row>
    <row r="102" ht="115" customHeight="true">
      <c r="A102" s="25"/>
      <c r="B102" s="26"/>
    </row>
    <row r="103" ht="110" customHeight="true">
      <c r="A103" s="25">
        <v>51</v>
      </c>
      <c r="B103" s="26" t="str">
        <f>data!D53</f>
      </c>
    </row>
    <row r="104" ht="115" customHeight="true">
      <c r="A104" s="25"/>
      <c r="B104" s="26"/>
    </row>
    <row r="105" ht="110" customHeight="true">
      <c r="A105" s="25">
        <v>52</v>
      </c>
      <c r="B105" s="26" t="str">
        <f>data!D54</f>
      </c>
    </row>
    <row r="106" ht="115" customHeight="true">
      <c r="A106" s="25"/>
      <c r="B106" s="26"/>
    </row>
    <row r="107" ht="110" customHeight="true">
      <c r="A107" s="25">
        <v>53</v>
      </c>
      <c r="B107" s="26" t="str">
        <f>data!D55</f>
      </c>
    </row>
    <row r="108" ht="115" customHeight="true">
      <c r="A108" s="25"/>
      <c r="B108" s="26"/>
    </row>
    <row r="109" ht="110" customHeight="true">
      <c r="A109" s="25">
        <v>54</v>
      </c>
      <c r="B109" s="26" t="str">
        <f>data!D56</f>
      </c>
    </row>
    <row r="110" ht="115" customHeight="true">
      <c r="A110" s="25"/>
      <c r="B110" s="26"/>
    </row>
    <row r="111" ht="110" customHeight="true">
      <c r="A111" s="25">
        <v>55</v>
      </c>
      <c r="B111" s="26" t="str">
        <f>data!D57</f>
      </c>
    </row>
    <row r="112" ht="115" customHeight="true">
      <c r="A112" s="25"/>
      <c r="B112" s="26"/>
    </row>
    <row r="113" ht="110" customHeight="true">
      <c r="A113" s="25">
        <v>56</v>
      </c>
      <c r="B113" s="26" t="str">
        <f>data!D58</f>
      </c>
    </row>
    <row r="114" ht="115" customHeight="true">
      <c r="A114" s="25"/>
      <c r="B114" s="26"/>
    </row>
    <row r="115" ht="110" customHeight="true">
      <c r="A115" s="25">
        <v>57</v>
      </c>
      <c r="B115" s="26" t="str">
        <f>data!D59</f>
      </c>
    </row>
    <row r="116" ht="115" customHeight="true">
      <c r="A116" s="25"/>
      <c r="B116" s="26"/>
    </row>
    <row r="117" ht="110" customHeight="true">
      <c r="A117" s="25">
        <v>58</v>
      </c>
      <c r="B117" s="26" t="str">
        <f>data!D60</f>
      </c>
    </row>
    <row r="118" ht="115" customHeight="true">
      <c r="A118" s="25"/>
      <c r="B118" s="26"/>
    </row>
    <row r="119" ht="110" customHeight="true">
      <c r="A119" s="25">
        <v>59</v>
      </c>
      <c r="B119" s="26" t="str">
        <f>data!D61</f>
      </c>
    </row>
    <row r="120" ht="115" customHeight="true">
      <c r="A120" s="25"/>
      <c r="B120" s="26"/>
    </row>
    <row r="121" ht="110" customHeight="true">
      <c r="A121" s="25">
        <v>60</v>
      </c>
      <c r="B121" s="26" t="str">
        <f>data!D62</f>
      </c>
    </row>
    <row r="122" ht="115" customHeight="true">
      <c r="A122" s="25"/>
      <c r="B122" s="26"/>
    </row>
    <row r="123" ht="110" customHeight="true">
      <c r="A123" s="25">
        <v>61</v>
      </c>
      <c r="B123" s="26" t="str">
        <f>data!D63</f>
      </c>
    </row>
    <row r="124" ht="115" customHeight="true">
      <c r="A124" s="25"/>
      <c r="B124" s="26"/>
    </row>
    <row r="125" ht="110" customHeight="true">
      <c r="A125" s="25">
        <v>62</v>
      </c>
      <c r="B125" s="26" t="str">
        <f>data!D64</f>
      </c>
    </row>
    <row r="126" ht="115" customHeight="true">
      <c r="A126" s="25"/>
      <c r="B126" s="26"/>
    </row>
    <row r="127" ht="110" customHeight="true">
      <c r="A127" s="25">
        <v>63</v>
      </c>
      <c r="B127" s="26" t="str">
        <f>data!D65</f>
      </c>
    </row>
    <row r="128" ht="115" customHeight="true">
      <c r="A128" s="25"/>
      <c r="B128" s="26"/>
    </row>
    <row r="129" ht="110" customHeight="true">
      <c r="A129" s="25">
        <v>64</v>
      </c>
      <c r="B129" s="26" t="str">
        <f>data!D66</f>
      </c>
    </row>
    <row r="130" ht="115" customHeight="true">
      <c r="A130" s="25"/>
      <c r="B130" s="26"/>
    </row>
    <row r="131" ht="110" customHeight="true">
      <c r="A131" s="25">
        <v>65</v>
      </c>
      <c r="B131" s="26" t="str">
        <f>data!D67</f>
      </c>
    </row>
    <row r="132" ht="115" customHeight="true">
      <c r="A132" s="25"/>
      <c r="B132" s="26"/>
    </row>
    <row r="133" ht="110" customHeight="true">
      <c r="A133" s="25">
        <v>66</v>
      </c>
      <c r="B133" s="26" t="str">
        <f>data!D68</f>
      </c>
    </row>
    <row r="134" ht="115" customHeight="true">
      <c r="A134" s="25"/>
      <c r="B134" s="26"/>
    </row>
    <row r="135" ht="110" customHeight="true">
      <c r="A135" s="25">
        <v>67</v>
      </c>
      <c r="B135" s="26" t="str">
        <f>data!D69</f>
      </c>
    </row>
    <row r="136" ht="115" customHeight="true">
      <c r="A136" s="25"/>
      <c r="B136" s="26"/>
    </row>
    <row r="137" ht="110" customHeight="true">
      <c r="A137" s="25">
        <v>68</v>
      </c>
      <c r="B137" s="26" t="str">
        <f>data!D70</f>
      </c>
    </row>
    <row r="138" ht="115" customHeight="true">
      <c r="A138" s="25"/>
      <c r="B138" s="26"/>
    </row>
    <row r="139" ht="110" customHeight="true">
      <c r="A139" s="25">
        <v>69</v>
      </c>
      <c r="B139" s="26" t="str">
        <f>data!D71</f>
      </c>
    </row>
    <row r="140" ht="115" customHeight="true">
      <c r="A140" s="25"/>
      <c r="B140" s="26"/>
    </row>
    <row r="141" ht="110" customHeight="true">
      <c r="A141" s="25">
        <v>70</v>
      </c>
      <c r="B141" s="26" t="str">
        <f>data!D72</f>
      </c>
    </row>
    <row r="142" ht="115" customHeight="true">
      <c r="A142" s="25"/>
      <c r="B142" s="26"/>
    </row>
    <row r="143" ht="110" customHeight="true">
      <c r="A143" s="25">
        <v>71</v>
      </c>
      <c r="B143" s="26" t="str">
        <f>data!D73</f>
      </c>
    </row>
    <row r="144" ht="115" customHeight="true">
      <c r="A144" s="25"/>
      <c r="B144" s="26"/>
    </row>
    <row r="145" ht="110" customHeight="true">
      <c r="A145" s="25">
        <v>72</v>
      </c>
      <c r="B145" s="26" t="str">
        <f>data!D74</f>
      </c>
    </row>
    <row r="146" ht="115" customHeight="true">
      <c r="A146" s="25"/>
      <c r="B146" s="26"/>
    </row>
    <row r="147" ht="110" customHeight="true">
      <c r="A147" s="25">
        <v>73</v>
      </c>
      <c r="B147" s="26" t="str">
        <f>data!D75</f>
      </c>
    </row>
    <row r="148" ht="115" customHeight="true">
      <c r="A148" s="25"/>
      <c r="B148" s="26"/>
    </row>
    <row r="149" ht="110" customHeight="true">
      <c r="A149" s="25">
        <v>74</v>
      </c>
      <c r="B149" s="26" t="str">
        <f>data!D76</f>
      </c>
    </row>
    <row r="150" ht="115" customHeight="true">
      <c r="A150" s="25"/>
      <c r="B150" s="26"/>
    </row>
    <row r="151" ht="110" customHeight="true">
      <c r="A151" s="25">
        <v>75</v>
      </c>
      <c r="B151" s="26" t="str">
        <f>data!D77</f>
      </c>
    </row>
    <row r="152" ht="115" customHeight="true">
      <c r="A152" s="25"/>
      <c r="B152" s="26"/>
    </row>
    <row r="153" ht="110" customHeight="true">
      <c r="A153" s="25">
        <v>76</v>
      </c>
      <c r="B153" s="26" t="str">
        <f>data!D78</f>
      </c>
    </row>
    <row r="154" ht="115" customHeight="true">
      <c r="A154" s="25"/>
      <c r="B154" s="26"/>
    </row>
    <row r="155" ht="110" customHeight="true">
      <c r="A155" s="25">
        <v>77</v>
      </c>
      <c r="B155" s="26" t="str">
        <f>data!D79</f>
      </c>
    </row>
    <row r="156" ht="115" customHeight="true">
      <c r="A156" s="25"/>
      <c r="B156" s="26"/>
    </row>
    <row r="157" ht="110" customHeight="true">
      <c r="A157" s="25">
        <v>78</v>
      </c>
      <c r="B157" s="26" t="str">
        <f>data!D80</f>
      </c>
    </row>
    <row r="158" ht="115" customHeight="true">
      <c r="A158" s="25"/>
      <c r="B158" s="26"/>
    </row>
    <row r="159" ht="110" customHeight="true">
      <c r="A159" s="25">
        <v>79</v>
      </c>
      <c r="B159" s="26" t="str">
        <f>data!D81</f>
      </c>
    </row>
    <row r="160" ht="115" customHeight="true">
      <c r="A160" s="25"/>
      <c r="B160" s="26"/>
    </row>
    <row r="161" ht="110" customHeight="true">
      <c r="A161" s="25">
        <v>80</v>
      </c>
      <c r="B161" s="26" t="str">
        <f>data!D82</f>
      </c>
    </row>
    <row r="162" ht="115" customHeight="true">
      <c r="A162" s="25"/>
      <c r="B162" s="26"/>
    </row>
    <row r="163" ht="110" customHeight="true">
      <c r="A163" s="25">
        <v>81</v>
      </c>
      <c r="B163" s="26" t="str">
        <f>data!D83</f>
      </c>
    </row>
    <row r="164" ht="115" customHeight="true">
      <c r="A164" s="25"/>
      <c r="B164" s="26"/>
    </row>
    <row r="165" ht="110" customHeight="true">
      <c r="A165" s="25">
        <v>82</v>
      </c>
      <c r="B165" s="26" t="str">
        <f>data!D84</f>
      </c>
    </row>
    <row r="166" ht="115" customHeight="true">
      <c r="A166" s="25"/>
      <c r="B166" s="26"/>
    </row>
    <row r="167" ht="110" customHeight="true">
      <c r="A167" s="25">
        <v>83</v>
      </c>
      <c r="B167" s="26" t="str">
        <f>data!D85</f>
      </c>
    </row>
    <row r="168" ht="115" customHeight="true">
      <c r="A168" s="25"/>
      <c r="B168" s="26"/>
    </row>
    <row r="169" ht="110" customHeight="true">
      <c r="A169" s="25">
        <v>84</v>
      </c>
      <c r="B169" s="26" t="str">
        <f>data!D86</f>
      </c>
    </row>
    <row r="170" ht="115" customHeight="true">
      <c r="A170" s="25"/>
      <c r="B170" s="26"/>
    </row>
    <row r="171" ht="110" customHeight="true">
      <c r="A171" s="25">
        <v>85</v>
      </c>
      <c r="B171" s="26" t="str">
        <f>data!D87</f>
      </c>
    </row>
    <row r="172" ht="115" customHeight="true">
      <c r="A172" s="25"/>
      <c r="B172" s="26"/>
    </row>
    <row r="173" ht="110" customHeight="true">
      <c r="A173" s="25">
        <v>86</v>
      </c>
      <c r="B173" s="26" t="str">
        <f>data!D88</f>
      </c>
    </row>
    <row r="174" ht="115" customHeight="true">
      <c r="A174" s="25"/>
      <c r="B174" s="26"/>
    </row>
    <row r="175" ht="110" customHeight="true">
      <c r="A175" s="25">
        <v>87</v>
      </c>
      <c r="B175" s="26" t="str">
        <f>data!D89</f>
      </c>
    </row>
    <row r="176" ht="115" customHeight="true">
      <c r="A176" s="25"/>
      <c r="B176" s="26"/>
    </row>
    <row r="177" ht="110" customHeight="true">
      <c r="A177" s="25">
        <v>88</v>
      </c>
      <c r="B177" s="26" t="str">
        <f>data!D90</f>
      </c>
    </row>
    <row r="178" ht="115" customHeight="true">
      <c r="A178" s="25"/>
      <c r="B178" s="26"/>
    </row>
    <row r="179" ht="110" customHeight="true">
      <c r="A179" s="25">
        <v>89</v>
      </c>
      <c r="B179" s="26" t="str">
        <f>data!D91</f>
      </c>
    </row>
    <row r="180" ht="115" customHeight="true">
      <c r="A180" s="25"/>
      <c r="B180" s="26"/>
    </row>
    <row r="181" ht="110" customHeight="true">
      <c r="A181" s="25">
        <v>90</v>
      </c>
      <c r="B181" s="26" t="str">
        <f>data!D92</f>
      </c>
    </row>
    <row r="182" ht="115" customHeight="true">
      <c r="A182" s="25"/>
      <c r="B182" s="26"/>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2023-11-05T23:47:03Z</dcterms:modified>
</cp:coreProperties>
</file>