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Pool Draw" sheetId="2" r:id="rId3"/>
    <sheet name="Pool Matches" sheetId="6" r:id="rId4"/>
    <sheet name="Elimination Matches" sheetId="7" r:id="rId5"/>
    <sheet name="Names to Print" sheetId="8" r:id="rId6"/>
    <sheet name="Tree 1" sheetId="10" r:id="rId13"/>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<sst xmlns="http://schemas.openxmlformats.org/spreadsheetml/2006/main" count="134" uniqueCount="134">
  <si>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</si>
  <si>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</si>
  <si>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</si>
  <si>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</si>
  <si>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</si>
  <si>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</si>
  <si>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</si>
  <si>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</si>
  <si>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</si>
  <si>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</si>
  <si>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</si>
  <si>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Pool</t>
  </si>
  <si>
    <t>Player Name</t>
  </si>
  <si>
    <t>Player Dojo</t>
  </si>
  <si>
    <t>Display Name</t>
  </si>
  <si>
    <t>Pool A</t>
  </si>
  <si>
    <t>Cersei Lannister</t>
  </si>
  <si>
    <t>Team Gamma</t>
  </si>
  <si>
    <t>C. LANNISTER</t>
  </si>
  <si>
    <t>Daenerys Targaryen</t>
  </si>
  <si>
    <t>Team Delta</t>
  </si>
  <si>
    <t>D. TARGARYEN</t>
  </si>
  <si>
    <t>Eddard Stark</t>
  </si>
  <si>
    <t>Team Epsilon</t>
  </si>
  <si>
    <t>E. STARK</t>
  </si>
  <si>
    <t>Pool B</t>
  </si>
  <si>
    <t>Frodo Baggins</t>
  </si>
  <si>
    <t>Team Zeta</t>
  </si>
  <si>
    <t>F. BAGGINS</t>
  </si>
  <si>
    <t>Gandalf The Grey</t>
  </si>
  <si>
    <t>Team Eta</t>
  </si>
  <si>
    <t>G. GREY</t>
  </si>
  <si>
    <t>Hermione Granger</t>
  </si>
  <si>
    <t>Team Theta</t>
  </si>
  <si>
    <t>H. GRANGER</t>
  </si>
  <si>
    <t>Pool C</t>
  </si>
  <si>
    <t>Inigo Montoya</t>
  </si>
  <si>
    <t>Team Iota</t>
  </si>
  <si>
    <t>I. MONTOYA</t>
  </si>
  <si>
    <t>Jon Snow</t>
  </si>
  <si>
    <t>Team Kappa</t>
  </si>
  <si>
    <t>J. SNOW</t>
  </si>
  <si>
    <t>Katniss Everdeen</t>
  </si>
  <si>
    <t>Team Lambda</t>
  </si>
  <si>
    <t>K. EVERDEEN</t>
  </si>
  <si>
    <t>Pool D</t>
  </si>
  <si>
    <t>Team Mu</t>
  </si>
  <si>
    <t>Moby Dick</t>
  </si>
  <si>
    <t>Team Nu</t>
  </si>
  <si>
    <t>M. DICK</t>
  </si>
  <si>
    <t>Neville Longbottom</t>
  </si>
  <si>
    <t>Team Xi</t>
  </si>
  <si>
    <t>N. LONGBOTTOM</t>
  </si>
  <si>
    <t>Pool E</t>
  </si>
  <si>
    <t>Legolas Greenleaf</t>
  </si>
  <si>
    <t>L. GREENLEAF</t>
  </si>
  <si>
    <t>Othello</t>
  </si>
  <si>
    <t>Team Omicron</t>
  </si>
  <si>
    <t>OTHELLO</t>
  </si>
  <si>
    <t>Petyr Baelish</t>
  </si>
  <si>
    <t>Team Pi</t>
  </si>
  <si>
    <t>P. BAELISH</t>
  </si>
  <si>
    <t>Pool F</t>
  </si>
  <si>
    <t>Quirinus Quirrell</t>
  </si>
  <si>
    <t>Team Rho</t>
  </si>
  <si>
    <t>Q. QUIRRELL</t>
  </si>
  <si>
    <t>Ron Weasley</t>
  </si>
  <si>
    <t>Team Sigma</t>
  </si>
  <si>
    <t>R. WEASLEY</t>
  </si>
  <si>
    <t>Samwise Gamgee</t>
  </si>
  <si>
    <t>Team Tau</t>
  </si>
  <si>
    <t>S. GAMGEE</t>
  </si>
  <si>
    <t>Pool G</t>
  </si>
  <si>
    <t>Tyrion Lannister</t>
  </si>
  <si>
    <t>Team Upsilon</t>
  </si>
  <si>
    <t>T. LANNISTER</t>
  </si>
  <si>
    <t>Ulysses</t>
  </si>
  <si>
    <t>Team Phi</t>
  </si>
  <si>
    <t>ULYSSES</t>
  </si>
  <si>
    <t>Voldemort</t>
  </si>
  <si>
    <t>Team Chi</t>
  </si>
  <si>
    <t>VOLDEMORT</t>
  </si>
  <si>
    <t>Pool H</t>
  </si>
  <si>
    <t>Willy Wonka</t>
  </si>
  <si>
    <t>Team Psi</t>
  </si>
  <si>
    <t>W. WONKA</t>
  </si>
  <si>
    <t>Xaro Xhoan Daxos</t>
  </si>
  <si>
    <t>Team Omega</t>
  </si>
  <si>
    <t>X. DAXOS</t>
  </si>
  <si>
    <t>Ygritte</t>
  </si>
  <si>
    <t>Team Alpha</t>
  </si>
  <si>
    <t>YGRITTE</t>
  </si>
  <si>
    <t>Pool A.1</t>
  </si>
  <si>
    <t>Pool B.2</t>
  </si>
  <si>
    <t>Pool C.1</t>
  </si>
  <si>
    <t>Pool D.2</t>
  </si>
  <si>
    <t>Pool E.1</t>
  </si>
  <si>
    <t>Pool F.2</t>
  </si>
  <si>
    <t>Pool G.1</t>
  </si>
  <si>
    <t>Pool H.2</t>
  </si>
  <si>
    <t>Pool B.1</t>
  </si>
  <si>
    <t>Pool A.2</t>
  </si>
  <si>
    <t>Pool D.1</t>
  </si>
  <si>
    <t>Pool C.2</t>
  </si>
  <si>
    <t>Pool F.1</t>
  </si>
  <si>
    <t>Pool E.2</t>
  </si>
  <si>
    <t>Pool H.1</t>
  </si>
  <si>
    <t>Pool G.2</t>
  </si>
  <si>
    <t>Red</t>
  </si>
  <si>
    <t>vs</t>
  </si>
  <si>
    <t>White</t>
  </si>
  <si>
    <t xml:space="preserve">1. </t>
  </si>
  <si>
    <t xml:space="preserve">2. </t>
  </si>
  <si>
    <t xml:space="preserve">3. </t>
  </si>
  <si>
    <t>Match 1</t>
  </si>
  <si>
    <t>1.</t>
  </si>
  <si>
    <t>2.</t>
  </si>
  <si>
    <t>Match 2</t>
  </si>
  <si>
    <t>Match 3</t>
  </si>
  <si>
    <t>Match 4</t>
  </si>
  <si>
    <t>Match 5</t>
  </si>
  <si>
    <t>Match 6</t>
  </si>
  <si>
    <t>Match 7</t>
  </si>
  <si>
    <t>Match 8</t>
  </si>
  <si>
    <t>Elimination Round 2</t>
  </si>
  <si>
    <t>Match 9</t>
  </si>
  <si>
    <t>Match 10</t>
  </si>
  <si>
    <t>Match 11</t>
  </si>
  <si>
    <t>Match 12</t>
  </si>
  <si>
    <t>Elimination Round 3</t>
  </si>
  <si>
    <t>Match 13</t>
  </si>
  <si>
    <t>Match 14</t>
  </si>
  <si>
    <t>Elimination Round 4</t>
  </si>
  <si>
    <t>Match 15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</si>
</sst>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b val="1"/>
      <sz val="12"/>
      <color rgb="FFFFFFFF"/>
      <name val="Arial"/>
      <family val="2"/>
    </font>
    <font>
      <sz val="28"/>
      <color rgb="FF000000"/>
      <name val="Arial"/>
      <family val="2"/>
    </font>
    <font>
      <sz val="110"/>
      <color rgb="FF000000"/>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7">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2" fillId="0" borderId="0" xfId="0" applyFont="true" applyAlignment="false">
      <alignment/>
    </xf>
    <xf numFmtId="0" fontId="11" fillId="0" borderId="9" xfId="0" applyFont="true" applyBorder="true" applyAlignment="false">
      <alignment/>
    </xf>
    <xf numFmtId="0" fontId="11" fillId="0" borderId="10" xfId="0" applyFont="true" applyBorder="true" applyAlignment="false">
      <alignment/>
    </xf>
    <xf numFmtId="0" fontId="11" fillId="0" borderId="11" xfId="0" applyFont="true" applyBorder="true" applyAlignment="false">
      <alignment/>
    </xf>
    <xf numFmtId="0" fontId="12" fillId="0" borderId="1" xfId="0" applyFont="true" applyBorder="true" applyAlignment="true">
      <alignment horizontal="center" vertical="center"/>
    </xf>
    <xf numFmtId="0" fontId="13" fillId="3" borderId="12" xfId="0" applyFont="true" applyFill="true" applyBorder="true" applyAlignment="true">
      <alignment horizontal="center"/>
    </xf>
    <xf numFmtId="0" fontId="11"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4" fillId="0" borderId="1" xfId="0" applyFont="true" applyBorder="true" applyAlignment="true">
      <alignment horizontal="center" vertical="center"/>
    </xf>
    <xf numFmtId="0" fontId="15" fillId="0" borderId="1" xfId="0" applyFont="true" applyBorder="true" applyAlignment="true">
      <alignment horizontal="center" vertic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3" Target="worksheets/sheet3.xml" Type="http://schemas.openxmlformats.org/officeDocument/2006/relationships/worksheet"></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4" Target="worksheets/sheet4.xml" Type="http://schemas.openxmlformats.org/officeDocument/2006/relationships/worksheet"></Relationship><Relationship Id="rId9" Target="theme/theme1.xml" Type="http://schemas.openxmlformats.org/officeDocument/2006/relationships/theme"></Relationship><Relationship Id="rId13" Target="/xl/worksheets/sheet10.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c r="D1" t="s">
        <v>14</v>
      </c>
    </row>
    <row r="2" spans="1:2" ht="12.75" customHeight="true">
      <c r="A2" s="1" t="s">
        <v>15</v>
      </c>
      <c r="B2" s="1" t="s">
        <v>16</v>
      </c>
      <c r="C2" t="s">
        <v>17</v>
      </c>
      <c r="D2" t="s">
        <v>18</v>
      </c>
    </row>
    <row r="3" spans="1:2" ht="12.75" customHeight="true">
      <c r="A3" s="1" t="s">
        <v>15</v>
      </c>
      <c r="B3" s="1" t="s">
        <v>19</v>
      </c>
      <c r="C3" t="s">
        <v>20</v>
      </c>
      <c r="D3" t="s">
        <v>21</v>
      </c>
    </row>
    <row r="4" spans="1:2" ht="12.75" customHeight="true">
      <c r="A4" s="1" t="s">
        <v>15</v>
      </c>
      <c r="B4" s="1" t="s">
        <v>22</v>
      </c>
      <c r="C4" t="s">
        <v>23</v>
      </c>
      <c r="D4" t="s">
        <v>24</v>
      </c>
    </row>
    <row r="5" spans="1:2" ht="12.75" customHeight="true">
      <c r="A5" t="s">
        <v>25</v>
      </c>
      <c r="B5" t="s">
        <v>26</v>
      </c>
      <c r="C5" t="s">
        <v>27</v>
      </c>
      <c r="D5" t="s">
        <v>28</v>
      </c>
    </row>
    <row r="6" spans="1:2" ht="12.75" customHeight="true">
      <c r="A6" s="1" t="s">
        <v>25</v>
      </c>
      <c r="B6" s="1" t="s">
        <v>29</v>
      </c>
      <c r="C6" t="s">
        <v>30</v>
      </c>
      <c r="D6" t="s">
        <v>31</v>
      </c>
    </row>
    <row r="7" spans="1:2" ht="12.75" customHeight="true">
      <c r="A7" s="1" t="s">
        <v>25</v>
      </c>
      <c r="B7" s="1" t="s">
        <v>32</v>
      </c>
      <c r="C7" t="s">
        <v>33</v>
      </c>
      <c r="D7" t="s">
        <v>34</v>
      </c>
    </row>
    <row r="8" spans="1:2" ht="12.75" customHeight="true">
      <c r="A8" s="1" t="s">
        <v>35</v>
      </c>
      <c r="B8" s="1" t="s">
        <v>36</v>
      </c>
      <c r="C8" t="s">
        <v>37</v>
      </c>
      <c r="D8" t="s">
        <v>38</v>
      </c>
    </row>
    <row r="9" spans="1:2" ht="12.75" customHeight="true">
      <c r="A9" t="s">
        <v>35</v>
      </c>
      <c r="B9" t="s">
        <v>39</v>
      </c>
      <c r="C9" t="s">
        <v>40</v>
      </c>
      <c r="D9" t="s">
        <v>41</v>
      </c>
    </row>
    <row r="10" spans="1:2" ht="12.75" customHeight="true">
      <c r="A10" s="1" t="s">
        <v>35</v>
      </c>
      <c r="B10" s="1" t="s">
        <v>42</v>
      </c>
      <c r="C10" t="s">
        <v>43</v>
      </c>
      <c r="D10" t="s">
        <v>44</v>
      </c>
    </row>
    <row r="11" spans="1:2" ht="12.75" customHeight="true">
      <c r="A11" s="1" t="s">
        <v>45</v>
      </c>
      <c r="B11" s="1" t="s">
        <v>42</v>
      </c>
      <c r="C11" t="s">
        <v>46</v>
      </c>
      <c r="D11" t="s">
        <v>44</v>
      </c>
    </row>
    <row r="12" spans="1:2" ht="12.75" customHeight="true">
      <c r="A12" s="1" t="s">
        <v>45</v>
      </c>
      <c r="B12" s="1" t="s">
        <v>47</v>
      </c>
      <c r="C12" t="s">
        <v>48</v>
      </c>
      <c r="D12" t="s">
        <v>49</v>
      </c>
    </row>
    <row r="13" spans="1:2" ht="12.75" customHeight="true">
      <c r="A13" t="s">
        <v>45</v>
      </c>
      <c r="B13" t="s">
        <v>50</v>
      </c>
      <c r="C13" t="s">
        <v>51</v>
      </c>
      <c r="D13" t="s">
        <v>52</v>
      </c>
    </row>
    <row r="14" spans="1:2" ht="12.75" customHeight="true">
      <c r="A14" s="1" t="s">
        <v>53</v>
      </c>
      <c r="B14" s="1" t="s">
        <v>54</v>
      </c>
      <c r="C14" t="s">
        <v>46</v>
      </c>
      <c r="D14" t="s">
        <v>55</v>
      </c>
    </row>
    <row r="15" spans="1:2" ht="12.75" customHeight="true">
      <c r="A15" s="1" t="s">
        <v>53</v>
      </c>
      <c r="B15" s="1" t="s">
        <v>56</v>
      </c>
      <c r="C15" t="s">
        <v>57</v>
      </c>
      <c r="D15" t="s">
        <v>58</v>
      </c>
    </row>
    <row r="16" spans="1:2" ht="12.75" customHeight="true">
      <c r="A16" s="1" t="s">
        <v>53</v>
      </c>
      <c r="B16" s="1" t="s">
        <v>59</v>
      </c>
      <c r="C16" t="s">
        <v>60</v>
      </c>
      <c r="D16" t="s">
        <v>61</v>
      </c>
    </row>
    <row r="17" spans="1:2" ht="12.75" customHeight="true">
      <c r="A17" t="s">
        <v>62</v>
      </c>
      <c r="B17" t="s">
        <v>63</v>
      </c>
      <c r="C17" t="s">
        <v>64</v>
      </c>
      <c r="D17" t="s">
        <v>65</v>
      </c>
    </row>
    <row r="18" spans="1:2" ht="12.75" customHeight="true">
      <c r="A18" s="1" t="s">
        <v>62</v>
      </c>
      <c r="B18" s="1" t="s">
        <v>66</v>
      </c>
      <c r="C18" t="s">
        <v>67</v>
      </c>
      <c r="D18" t="s">
        <v>68</v>
      </c>
    </row>
    <row r="19" spans="1:2" ht="12.75" customHeight="true">
      <c r="A19" s="1" t="s">
        <v>62</v>
      </c>
      <c r="B19" s="1" t="s">
        <v>69</v>
      </c>
      <c r="C19" t="s">
        <v>70</v>
      </c>
      <c r="D19" t="s">
        <v>71</v>
      </c>
    </row>
    <row r="20" spans="1:2" ht="12.75" customHeight="true">
      <c r="A20" s="1" t="s">
        <v>72</v>
      </c>
      <c r="B20" s="1" t="s">
        <v>73</v>
      </c>
      <c r="C20" t="s">
        <v>74</v>
      </c>
      <c r="D20" t="s">
        <v>75</v>
      </c>
    </row>
    <row r="21" spans="1:2" ht="12.75" customHeight="true">
      <c r="A21" t="s">
        <v>72</v>
      </c>
      <c r="B21" t="s">
        <v>76</v>
      </c>
      <c r="C21" t="s">
        <v>77</v>
      </c>
      <c r="D21" t="s">
        <v>78</v>
      </c>
    </row>
    <row r="22" spans="1:2" ht="12.75" customHeight="true">
      <c r="A22" s="1" t="s">
        <v>72</v>
      </c>
      <c r="B22" s="1" t="s">
        <v>79</v>
      </c>
      <c r="C22" t="s">
        <v>80</v>
      </c>
      <c r="D22" t="s">
        <v>81</v>
      </c>
    </row>
    <row r="23" spans="1:2" ht="12.75" customHeight="true">
      <c r="A23" s="1" t="s">
        <v>82</v>
      </c>
      <c r="B23" s="1" t="s">
        <v>83</v>
      </c>
      <c r="C23" t="s">
        <v>84</v>
      </c>
      <c r="D23" t="s">
        <v>85</v>
      </c>
    </row>
    <row r="24" spans="1:2" ht="12.75" customHeight="true">
      <c r="A24" s="1" t="s">
        <v>82</v>
      </c>
      <c r="B24" s="1" t="s">
        <v>86</v>
      </c>
      <c r="C24" t="s">
        <v>87</v>
      </c>
      <c r="D24" t="s">
        <v>88</v>
      </c>
    </row>
    <row r="25" spans="1:2" ht="12.75" customHeight="true">
      <c r="A25" t="s">
        <v>82</v>
      </c>
      <c r="B25" t="s">
        <v>89</v>
      </c>
      <c r="C25" t="s">
        <v>90</v>
      </c>
      <c r="D25" t="s">
        <v>91</v>
      </c>
    </row>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c r="A2" s="25" t="str">
        <f>data!$A$4</f>
      </c>
      <c r="C2" s="24" t="s">
        <v>92</v>
      </c>
    </row>
    <row r="3">
      <c r="A3" s="26" t="str">
        <f>data!$B$2</f>
      </c>
      <c r="D3" s="22"/>
      <c r="E3" s="21">
        <v>1</v>
      </c>
    </row>
    <row r="4">
      <c r="A4" s="27" t="str">
        <f>data!$B$3</f>
      </c>
      <c r="C4" s="24" t="s">
        <v>93</v>
      </c>
      <c r="D4" s="23"/>
      <c r="E4" s="20"/>
      <c r="F4" s="22"/>
      <c r="G4" s="20"/>
    </row>
    <row r="5">
      <c r="A5" s="28" t="str">
        <f>data!$B$4</f>
      </c>
      <c r="G5" s="21">
        <v>9</v>
      </c>
    </row>
    <row r="6">
      <c r="A6" s="22"/>
      <c r="C6" s="24" t="s">
        <v>94</v>
      </c>
      <c r="G6" s="20"/>
      <c r="H6" s="22"/>
      <c r="I6" s="20"/>
    </row>
    <row r="7">
      <c r="A7" s="25" t="str">
        <f>data!$A$7</f>
      </c>
      <c r="D7" s="22"/>
      <c r="E7" s="21">
        <v>2</v>
      </c>
      <c r="F7" s="23"/>
      <c r="G7" s="20"/>
      <c r="I7" s="20"/>
    </row>
    <row r="8">
      <c r="A8" s="26" t="str">
        <f>data!$B$5</f>
      </c>
      <c r="C8" s="24" t="s">
        <v>95</v>
      </c>
      <c r="D8" s="23"/>
      <c r="E8" s="20"/>
      <c r="I8" s="20"/>
    </row>
    <row r="9">
      <c r="A9" s="27" t="str">
        <f>data!$B$6</f>
      </c>
      <c r="I9" s="21">
        <v>13</v>
      </c>
    </row>
    <row r="10">
      <c r="A10" s="28" t="str">
        <f>data!$B$7</f>
      </c>
      <c r="C10" s="24" t="s">
        <v>96</v>
      </c>
      <c r="I10" s="20"/>
      <c r="J10" s="22"/>
      <c r="K10" s="20"/>
    </row>
    <row r="11">
      <c r="A11" s="22"/>
      <c r="D11" s="22"/>
      <c r="E11" s="21">
        <v>3</v>
      </c>
      <c r="I11" s="20"/>
      <c r="K11" s="20"/>
    </row>
    <row r="12">
      <c r="A12" s="25" t="str">
        <f>data!$A$10</f>
      </c>
      <c r="C12" s="24" t="s">
        <v>97</v>
      </c>
      <c r="D12" s="23"/>
      <c r="E12" s="20"/>
      <c r="F12" s="22"/>
      <c r="G12" s="20"/>
      <c r="I12" s="20"/>
      <c r="K12" s="20"/>
    </row>
    <row r="13">
      <c r="A13" s="26" t="str">
        <f>data!$B$8</f>
      </c>
      <c r="G13" s="21">
        <v>10</v>
      </c>
      <c r="H13" s="23"/>
      <c r="I13" s="20"/>
      <c r="K13" s="20"/>
    </row>
    <row r="14">
      <c r="A14" s="27" t="str">
        <f>data!$B$9</f>
      </c>
      <c r="C14" s="24" t="s">
        <v>98</v>
      </c>
      <c r="G14" s="20"/>
      <c r="K14" s="20"/>
    </row>
    <row r="15">
      <c r="A15" s="28" t="str">
        <f>data!$B$10</f>
      </c>
      <c r="D15" s="22"/>
      <c r="E15" s="21">
        <v>4</v>
      </c>
      <c r="F15" s="23"/>
      <c r="G15" s="20"/>
      <c r="K15" s="20"/>
    </row>
    <row r="16">
      <c r="A16" s="22"/>
      <c r="C16" s="24" t="s">
        <v>99</v>
      </c>
      <c r="D16" s="23"/>
      <c r="E16" s="20"/>
      <c r="K16" s="20"/>
    </row>
    <row r="17">
      <c r="A17" s="25" t="str">
        <f>data!$A$13</f>
      </c>
      <c r="K17" s="21">
        <v>15</v>
      </c>
    </row>
    <row r="18">
      <c r="A18" s="26" t="str">
        <f>data!$B$11</f>
      </c>
      <c r="C18" s="24" t="s">
        <v>100</v>
      </c>
      <c r="K18" s="20"/>
    </row>
    <row r="19">
      <c r="A19" s="27" t="str">
        <f>data!$B$12</f>
      </c>
      <c r="D19" s="22"/>
      <c r="E19" s="21">
        <v>5</v>
      </c>
      <c r="K19" s="20"/>
    </row>
    <row r="20">
      <c r="A20" s="28" t="str">
        <f>data!$B$13</f>
      </c>
      <c r="C20" s="24" t="s">
        <v>101</v>
      </c>
      <c r="D20" s="23"/>
      <c r="E20" s="20"/>
      <c r="F20" s="22"/>
      <c r="G20" s="20"/>
      <c r="K20" s="20"/>
    </row>
    <row r="21">
      <c r="A21" s="22"/>
      <c r="G21" s="21">
        <v>11</v>
      </c>
      <c r="K21" s="20"/>
    </row>
    <row r="22">
      <c r="A22" s="25" t="str">
        <f>data!$A$16</f>
      </c>
      <c r="C22" s="24" t="s">
        <v>102</v>
      </c>
      <c r="G22" s="20"/>
      <c r="H22" s="22"/>
      <c r="I22" s="20"/>
      <c r="K22" s="20"/>
    </row>
    <row r="23">
      <c r="A23" s="26" t="str">
        <f>data!$B$14</f>
      </c>
      <c r="D23" s="22"/>
      <c r="E23" s="21">
        <v>6</v>
      </c>
      <c r="F23" s="23"/>
      <c r="G23" s="20"/>
      <c r="I23" s="20"/>
      <c r="K23" s="20"/>
    </row>
    <row r="24">
      <c r="A24" s="27" t="str">
        <f>data!$B$15</f>
      </c>
      <c r="C24" s="24" t="s">
        <v>103</v>
      </c>
      <c r="D24" s="23"/>
      <c r="E24" s="20"/>
      <c r="I24" s="20"/>
      <c r="K24" s="20"/>
    </row>
    <row r="25">
      <c r="A25" s="28" t="str">
        <f>data!$B$16</f>
      </c>
      <c r="I25" s="21">
        <v>14</v>
      </c>
      <c r="J25" s="23"/>
      <c r="K25" s="20"/>
    </row>
    <row r="26">
      <c r="A26" s="22"/>
      <c r="C26" s="24" t="s">
        <v>104</v>
      </c>
      <c r="I26" s="20"/>
    </row>
    <row r="27">
      <c r="A27" s="25" t="str">
        <f>data!$A$19</f>
      </c>
      <c r="D27" s="22"/>
      <c r="E27" s="21">
        <v>7</v>
      </c>
      <c r="I27" s="20"/>
    </row>
    <row r="28">
      <c r="A28" s="26" t="str">
        <f>data!$B$17</f>
      </c>
      <c r="C28" s="24" t="s">
        <v>105</v>
      </c>
      <c r="D28" s="23"/>
      <c r="E28" s="20"/>
      <c r="F28" s="22"/>
      <c r="G28" s="20"/>
      <c r="I28" s="20"/>
    </row>
    <row r="29">
      <c r="A29" s="27" t="str">
        <f>data!$B$18</f>
      </c>
      <c r="G29" s="21">
        <v>12</v>
      </c>
      <c r="H29" s="23"/>
      <c r="I29" s="20"/>
    </row>
    <row r="30">
      <c r="A30" s="28" t="str">
        <f>data!$B$19</f>
      </c>
      <c r="C30" s="24" t="s">
        <v>106</v>
      </c>
      <c r="G30" s="20"/>
    </row>
    <row r="31">
      <c r="A31" s="22"/>
      <c r="D31" s="22"/>
      <c r="E31" s="21">
        <v>8</v>
      </c>
      <c r="F31" s="23"/>
      <c r="G31" s="20"/>
    </row>
    <row r="32">
      <c r="A32" s="25" t="str">
        <f>data!$A$22</f>
      </c>
      <c r="C32" s="24" t="s">
        <v>107</v>
      </c>
      <c r="D32" s="23"/>
      <c r="E32" s="20"/>
    </row>
    <row r="33">
      <c r="A33" s="26" t="str">
        <f>data!$B$20</f>
      </c>
    </row>
    <row r="34">
      <c r="A34" s="27" t="str">
        <f>data!$B$21</f>
      </c>
    </row>
    <row r="35">
      <c r="A35" s="28" t="str">
        <f>data!$B$22</f>
      </c>
    </row>
    <row r="36">
      <c r="A36" s="22"/>
    </row>
    <row r="37">
      <c r="A37" s="25" t="str">
        <f>data!$A$25</f>
      </c>
    </row>
    <row r="38">
      <c r="A38" s="26" t="str">
        <f>data!$B$23</f>
      </c>
    </row>
    <row r="39">
      <c r="A39" s="27" t="str">
        <f>data!$B$24</f>
      </c>
    </row>
    <row r="40">
      <c r="A40" s="28" t="str">
        <f>data!$B$25</f>
      </c>
    </row>
    <row r="41">
      <c r="A41" s="22"/>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8</v>
      </c>
      <c r="B2" s="11">
        <v>1</v>
      </c>
      <c r="C2" s="11">
        <v>3</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15</v>
      </c>
      <c r="B8" s="11">
        <v>1</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true"/>
  </sheetPr>
  <dimension ref="A2:H8"/>
  <sheetViews>
    <sheetView workbookViewId="0">
      <selection activeCell="B14" sqref="B14"/>
    </sheetView>
  </sheetViews>
  <sheetFormatPr baseColWidth="10" defaultColWidth="12.6640625" defaultRowHeight="17" customHeight="true"/>
  <cols>
    <col customWidth="true" max="1" min="1" width="8.83203125"/>
    <col customWidth="true" max="2" min="2" width="30"/>
    <col customWidth="true" max="3" min="3" width="8.83203125"/>
    <col customWidth="true" max="4" min="4" width="30"/>
    <col customWidth="true" max="5" min="5" width="8.83203125"/>
    <col customWidth="true" max="6" min="6" width="30"/>
    <col customWidth="true" max="7" min="7" width="8.83203125"/>
    <col customWidth="true" max="8" min="8" width="33"/>
    <col customWidth="true" max="9" min="9" width="8.83203125"/>
    <col customWidth="true" max="10" min="10" width="33"/>
    <col customWidth="true" max="26" min="11" width="8.83203125"/>
  </cols>
  <sheetData>
    <row r="1"/>
    <row r="2" spans="1:8" ht="20">
      <c r="A2" s="2"/>
      <c r="B2" s="15" t="s">
        <v>1</v>
      </c>
      <c r="C2" s="16"/>
      <c r="D2" s="16"/>
      <c r="E2" s="16"/>
      <c r="F2" s="16"/>
      <c r="G2" s="2"/>
      <c r="H2" s="2"/>
    </row>
    <row r="3" spans="1:8" ht="17" customHeight="true">
      <c r="A3" s="3"/>
      <c r="B3" s="3"/>
      <c r="C3" s="3"/>
      <c r="D3" s="3"/>
      <c r="E3" s="3"/>
      <c r="F3" s="3"/>
      <c r="G3" s="3"/>
      <c r="H3" s="3"/>
    </row>
    <row r="4" spans="1:8" ht="17" customHeight="true" thickBot="true">
      <c r="A4" s="4"/>
      <c r="B4" s="4"/>
      <c r="C4" s="4"/>
      <c r="G4" s="4"/>
      <c r="H4" s="4"/>
    </row>
    <row r="5" spans="1:8" ht="17" customHeight="true" thickBot="true">
      <c r="B5" s="6" t="str">
        <f>data!$A$4</f>
      </c>
      <c r="C5" s="4"/>
      <c r="D5" s="6" t="str">
        <f>data!$A$13</f>
      </c>
      <c r="F5" s="6" t="str">
        <f>data!$A$22</f>
      </c>
    </row>
    <row r="6" spans="1:8" ht="17" customHeight="true" thickBot="true">
      <c r="B6" s="5" t="str">
        <f>data!$B$2</f>
      </c>
      <c r="C6" s="4"/>
      <c r="D6" s="5" t="str">
        <f>data!$B$11</f>
      </c>
      <c r="F6" s="5" t="str">
        <f>data!$B$20</f>
      </c>
    </row>
    <row r="7" spans="1:8" ht="17" customHeight="true" thickBot="true">
      <c r="B7" s="5" t="str">
        <f>data!$B$3</f>
      </c>
      <c r="C7" s="4"/>
      <c r="D7" s="5" t="str">
        <f>data!$B$12</f>
      </c>
      <c r="F7" s="5" t="str">
        <f>data!$B$21</f>
      </c>
    </row>
    <row r="8" spans="1:8" ht="17" customHeight="true" thickBot="true">
      <c r="B8" s="5" t="str">
        <f>data!$B$4</f>
      </c>
      <c r="C8" s="4"/>
      <c r="D8" s="5" t="str">
        <f>data!$B$13</f>
      </c>
      <c r="F8" s="5" t="str">
        <f>data!$B$22</f>
      </c>
    </row>
    <row r="9" ht="17" customHeight="true"/>
    <row r="10" ht="17" customHeight="true"/>
    <row r="11" ht="17" customHeight="true">
      <c r="B11" s="6" t="str">
        <f>data!$A$7</f>
      </c>
      <c r="D11" s="6" t="str">
        <f>data!$A$16</f>
      </c>
      <c r="F11" s="6" t="str">
        <f>data!$A$25</f>
      </c>
    </row>
    <row r="12" ht="17" customHeight="true">
      <c r="B12" s="5" t="str">
        <f>data!$B$5</f>
      </c>
      <c r="D12" s="5" t="str">
        <f>data!$B$14</f>
      </c>
      <c r="F12" s="5" t="str">
        <f>data!$B$23</f>
      </c>
    </row>
    <row r="13" ht="17" customHeight="true">
      <c r="B13" s="5" t="str">
        <f>data!$B$6</f>
      </c>
      <c r="D13" s="5" t="str">
        <f>data!$B$15</f>
      </c>
      <c r="F13" s="5" t="str">
        <f>data!$B$24</f>
      </c>
    </row>
    <row r="14" ht="17" customHeight="true">
      <c r="B14" s="5" t="str">
        <f>data!$B$7</f>
      </c>
      <c r="D14" s="5" t="str">
        <f>data!$B$16</f>
      </c>
      <c r="F14" s="5" t="str">
        <f>data!$B$25</f>
      </c>
    </row>
    <row r="15" ht="17" customHeight="true"/>
    <row r="16" ht="17" customHeight="true"/>
    <row r="17" ht="17" customHeight="true">
      <c r="B17" s="6" t="str">
        <f>data!$A$10</f>
      </c>
      <c r="D17" s="6" t="str">
        <f>data!$A$19</f>
      </c>
    </row>
    <row r="18" ht="17" customHeight="true">
      <c r="B18" s="5" t="str">
        <f>data!$B$8</f>
      </c>
      <c r="D18" s="5" t="str">
        <f>data!$B$17</f>
      </c>
    </row>
    <row r="19" ht="17" customHeight="true">
      <c r="B19" s="5" t="str">
        <f>data!$B$9</f>
      </c>
      <c r="D19" s="5" t="str">
        <f>data!$B$18</f>
      </c>
    </row>
    <row r="20" ht="17" customHeight="true">
      <c r="B20" s="5" t="str">
        <f>data!$B$10</f>
      </c>
      <c r="D20" s="5" t="str">
        <f>data!$B$19</f>
      </c>
    </row>
  </sheetData>
  <mergeCells count="1">
    <mergeCell ref="B2:F2"/>
  </mergeCells>
  <printOptions horizontalCentered="true" verticalCentered="true"/>
  <pageMargins left="0.35433070866141736" right="0.35433070866141736" top="0.3937007874015748" bottom="0.984251968503937" header="0" footer="0"/>
  <pageSetup orientation="landscape" paperSize="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63BF-AB57-994A-845A-DBCD1B560412}">
  <dimension ref="A1"/>
  <sheetViews>
    <sheetView workbookViewId="0">
      <selection activeCell="I15" sqref="I15"/>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row r="2"/>
    <row r="3"/>
    <row r="4">
      <c r="A4" s="29" t="str">
        <f>data!$A$4</f>
      </c>
      <c r="B4" s="29"/>
      <c r="C4" s="29"/>
      <c r="D4" s="29"/>
      <c r="E4" s="29"/>
      <c r="F4" s="29"/>
      <c r="G4" s="29"/>
      <c r="I4" s="29" t="str">
        <f>data!$A$7</f>
      </c>
      <c r="J4" s="29"/>
      <c r="K4" s="29"/>
      <c r="L4" s="29"/>
      <c r="M4" s="29"/>
      <c r="N4" s="29"/>
      <c r="O4" s="29"/>
    </row>
    <row r="5">
      <c r="A5" s="30" t="s">
        <v>108</v>
      </c>
      <c r="D5" s="31" t="s">
        <v>109</v>
      </c>
      <c r="G5" s="32" t="s">
        <v>110</v>
      </c>
      <c r="I5" s="30" t="s">
        <v>108</v>
      </c>
      <c r="L5" s="31" t="s">
        <v>109</v>
      </c>
      <c r="O5" s="33" t="s">
        <v>110</v>
      </c>
    </row>
    <row r="6">
      <c r="A6" s="31" t="str">
        <f>data!$B$2</f>
      </c>
      <c r="B6" s="31"/>
      <c r="C6" s="31"/>
      <c r="D6" s="31"/>
      <c r="E6" s="31"/>
      <c r="F6" s="31"/>
      <c r="G6" s="31" t="str">
        <f>data!$B$3</f>
      </c>
      <c r="I6" s="31" t="str">
        <f>data!$B$5</f>
      </c>
      <c r="J6" s="31"/>
      <c r="K6" s="31"/>
      <c r="L6" s="31"/>
      <c r="M6" s="31"/>
      <c r="N6" s="31"/>
      <c r="O6" s="31" t="str">
        <f>data!$B$6</f>
      </c>
    </row>
    <row r="7">
      <c r="A7" s="31" t="str">
        <f>data!$B$4</f>
      </c>
      <c r="B7" s="31"/>
      <c r="C7" s="31"/>
      <c r="D7" s="31"/>
      <c r="E7" s="31"/>
      <c r="F7" s="31"/>
      <c r="G7" s="31" t="str">
        <f>data!$B$3</f>
      </c>
      <c r="I7" s="31" t="str">
        <f>data!$B$7</f>
      </c>
      <c r="J7" s="31"/>
      <c r="K7" s="31"/>
      <c r="L7" s="31"/>
      <c r="M7" s="31"/>
      <c r="N7" s="31"/>
      <c r="O7" s="31" t="str">
        <f>data!$B$6</f>
      </c>
    </row>
    <row r="8">
      <c r="A8" s="31" t="str">
        <f>data!$B$4</f>
      </c>
      <c r="B8" s="31"/>
      <c r="C8" s="31"/>
      <c r="D8" s="31"/>
      <c r="E8" s="31"/>
      <c r="F8" s="31"/>
      <c r="G8" s="31" t="str">
        <f>data!$B$2</f>
      </c>
      <c r="I8" s="31" t="str">
        <f>data!$B$7</f>
      </c>
      <c r="J8" s="31"/>
      <c r="K8" s="31"/>
      <c r="L8" s="31"/>
      <c r="M8" s="31"/>
      <c r="N8" s="31"/>
      <c r="O8" s="31" t="str">
        <f>data!$B$5</f>
      </c>
    </row>
    <row r="9"/>
    <row r="10">
      <c r="F10" s="7" t="s">
        <v>111</v>
      </c>
      <c r="G10" s="23"/>
      <c r="N10" s="7" t="s">
        <v>111</v>
      </c>
      <c r="O10" s="23"/>
    </row>
    <row r="11">
      <c r="F11" s="7" t="s">
        <v>112</v>
      </c>
      <c r="G11" s="23"/>
      <c r="N11" s="7" t="s">
        <v>112</v>
      </c>
      <c r="O11" s="23"/>
    </row>
    <row r="12">
      <c r="F12" s="7" t="s">
        <v>113</v>
      </c>
      <c r="G12" s="23"/>
      <c r="N12" s="7" t="s">
        <v>113</v>
      </c>
      <c r="O12" s="23"/>
    </row>
    <row r="13"/>
    <row r="14"/>
    <row r="15">
      <c r="A15" s="29" t="str">
        <f>data!$A$10</f>
      </c>
      <c r="B15" s="29"/>
      <c r="C15" s="29"/>
      <c r="D15" s="29"/>
      <c r="E15" s="29"/>
      <c r="F15" s="29"/>
      <c r="G15" s="29"/>
      <c r="I15" s="29" t="str">
        <f>data!$A$13</f>
      </c>
      <c r="J15" s="29"/>
      <c r="K15" s="29"/>
      <c r="L15" s="29"/>
      <c r="M15" s="29"/>
      <c r="N15" s="29"/>
      <c r="O15" s="29"/>
    </row>
    <row r="16">
      <c r="A16" s="30" t="s">
        <v>108</v>
      </c>
      <c r="D16" s="31" t="s">
        <v>109</v>
      </c>
      <c r="G16" s="34" t="s">
        <v>110</v>
      </c>
      <c r="I16" s="30" t="s">
        <v>108</v>
      </c>
      <c r="L16" s="31" t="s">
        <v>109</v>
      </c>
      <c r="O16" s="35" t="s">
        <v>110</v>
      </c>
    </row>
    <row r="17">
      <c r="A17" s="31" t="str">
        <f>data!$B$8</f>
      </c>
      <c r="B17" s="31"/>
      <c r="C17" s="31"/>
      <c r="D17" s="31"/>
      <c r="E17" s="31"/>
      <c r="F17" s="31"/>
      <c r="G17" s="31" t="str">
        <f>data!$B$9</f>
      </c>
      <c r="I17" s="31" t="str">
        <f>data!$B$11</f>
      </c>
      <c r="J17" s="31"/>
      <c r="K17" s="31"/>
      <c r="L17" s="31"/>
      <c r="M17" s="31"/>
      <c r="N17" s="31"/>
      <c r="O17" s="31" t="str">
        <f>data!$B$12</f>
      </c>
    </row>
    <row r="18">
      <c r="A18" s="31" t="str">
        <f>data!$B$10</f>
      </c>
      <c r="B18" s="31"/>
      <c r="C18" s="31"/>
      <c r="D18" s="31"/>
      <c r="E18" s="31"/>
      <c r="F18" s="31"/>
      <c r="G18" s="31" t="str">
        <f>data!$B$9</f>
      </c>
      <c r="I18" s="31" t="str">
        <f>data!$B$13</f>
      </c>
      <c r="J18" s="31"/>
      <c r="K18" s="31"/>
      <c r="L18" s="31"/>
      <c r="M18" s="31"/>
      <c r="N18" s="31"/>
      <c r="O18" s="31" t="str">
        <f>data!$B$12</f>
      </c>
    </row>
    <row r="19">
      <c r="A19" s="31" t="str">
        <f>data!$B$10</f>
      </c>
      <c r="B19" s="31"/>
      <c r="C19" s="31"/>
      <c r="D19" s="31"/>
      <c r="E19" s="31"/>
      <c r="F19" s="31"/>
      <c r="G19" s="31" t="str">
        <f>data!$B$8</f>
      </c>
      <c r="I19" s="31" t="str">
        <f>data!$B$13</f>
      </c>
      <c r="J19" s="31"/>
      <c r="K19" s="31"/>
      <c r="L19" s="31"/>
      <c r="M19" s="31"/>
      <c r="N19" s="31"/>
      <c r="O19" s="31" t="str">
        <f>data!$B$11</f>
      </c>
    </row>
    <row r="20"/>
    <row r="21">
      <c r="F21" s="7" t="s">
        <v>111</v>
      </c>
      <c r="G21" s="23"/>
      <c r="N21" s="7" t="s">
        <v>111</v>
      </c>
      <c r="O21" s="23"/>
    </row>
    <row r="22">
      <c r="F22" s="7" t="s">
        <v>112</v>
      </c>
      <c r="G22" s="23"/>
      <c r="N22" s="7" t="s">
        <v>112</v>
      </c>
      <c r="O22" s="23"/>
    </row>
    <row r="23">
      <c r="F23" s="7" t="s">
        <v>113</v>
      </c>
      <c r="G23" s="23"/>
      <c r="N23" s="7" t="s">
        <v>113</v>
      </c>
      <c r="O23" s="23"/>
    </row>
    <row r="24"/>
    <row r="25"/>
    <row r="26">
      <c r="A26" s="29" t="str">
        <f>data!$A$16</f>
      </c>
      <c r="B26" s="29"/>
      <c r="C26" s="29"/>
      <c r="D26" s="29"/>
      <c r="E26" s="29"/>
      <c r="F26" s="29"/>
      <c r="G26" s="29"/>
      <c r="I26" s="29" t="str">
        <f>data!$A$19</f>
      </c>
      <c r="J26" s="29"/>
      <c r="K26" s="29"/>
      <c r="L26" s="29"/>
      <c r="M26" s="29"/>
      <c r="N26" s="29"/>
      <c r="O26" s="29"/>
    </row>
    <row r="27">
      <c r="A27" s="30" t="s">
        <v>108</v>
      </c>
      <c r="D27" s="31" t="s">
        <v>109</v>
      </c>
      <c r="G27" s="36" t="s">
        <v>110</v>
      </c>
      <c r="I27" s="30" t="s">
        <v>108</v>
      </c>
      <c r="L27" s="31" t="s">
        <v>109</v>
      </c>
      <c r="O27" s="37" t="s">
        <v>110</v>
      </c>
    </row>
    <row r="28">
      <c r="A28" s="31" t="str">
        <f>data!$B$14</f>
      </c>
      <c r="B28" s="31"/>
      <c r="C28" s="31"/>
      <c r="D28" s="31"/>
      <c r="E28" s="31"/>
      <c r="F28" s="31"/>
      <c r="G28" s="31" t="str">
        <f>data!$B$15</f>
      </c>
      <c r="I28" s="31" t="str">
        <f>data!$B$17</f>
      </c>
      <c r="J28" s="31"/>
      <c r="K28" s="31"/>
      <c r="L28" s="31"/>
      <c r="M28" s="31"/>
      <c r="N28" s="31"/>
      <c r="O28" s="31" t="str">
        <f>data!$B$18</f>
      </c>
    </row>
    <row r="29">
      <c r="A29" s="31" t="str">
        <f>data!$B$16</f>
      </c>
      <c r="B29" s="31"/>
      <c r="C29" s="31"/>
      <c r="D29" s="31"/>
      <c r="E29" s="31"/>
      <c r="F29" s="31"/>
      <c r="G29" s="31" t="str">
        <f>data!$B$15</f>
      </c>
      <c r="I29" s="31" t="str">
        <f>data!$B$19</f>
      </c>
      <c r="J29" s="31"/>
      <c r="K29" s="31"/>
      <c r="L29" s="31"/>
      <c r="M29" s="31"/>
      <c r="N29" s="31"/>
      <c r="O29" s="31" t="str">
        <f>data!$B$18</f>
      </c>
    </row>
    <row r="30">
      <c r="A30" s="31" t="str">
        <f>data!$B$16</f>
      </c>
      <c r="B30" s="31"/>
      <c r="C30" s="31"/>
      <c r="D30" s="31"/>
      <c r="E30" s="31"/>
      <c r="F30" s="31"/>
      <c r="G30" s="31" t="str">
        <f>data!$B$14</f>
      </c>
      <c r="I30" s="31" t="str">
        <f>data!$B$19</f>
      </c>
      <c r="J30" s="31"/>
      <c r="K30" s="31"/>
      <c r="L30" s="31"/>
      <c r="M30" s="31"/>
      <c r="N30" s="31"/>
      <c r="O30" s="31" t="str">
        <f>data!$B$17</f>
      </c>
    </row>
    <row r="31"/>
    <row r="32">
      <c r="F32" s="7" t="s">
        <v>111</v>
      </c>
      <c r="G32" s="23"/>
      <c r="N32" s="7" t="s">
        <v>111</v>
      </c>
      <c r="O32" s="23"/>
    </row>
    <row r="33">
      <c r="F33" s="7" t="s">
        <v>112</v>
      </c>
      <c r="G33" s="23"/>
      <c r="N33" s="7" t="s">
        <v>112</v>
      </c>
      <c r="O33" s="23"/>
    </row>
    <row r="34">
      <c r="F34" s="7" t="s">
        <v>113</v>
      </c>
      <c r="G34" s="23"/>
      <c r="N34" s="7" t="s">
        <v>113</v>
      </c>
      <c r="O34" s="23"/>
    </row>
    <row r="35"/>
    <row r="36"/>
    <row r="37">
      <c r="A37" s="29" t="str">
        <f>data!$A$22</f>
      </c>
      <c r="B37" s="29"/>
      <c r="C37" s="29"/>
      <c r="D37" s="29"/>
      <c r="E37" s="29"/>
      <c r="F37" s="29"/>
      <c r="G37" s="29"/>
      <c r="I37" s="29" t="str">
        <f>data!$A$25</f>
      </c>
      <c r="J37" s="29"/>
      <c r="K37" s="29"/>
      <c r="L37" s="29"/>
      <c r="M37" s="29"/>
      <c r="N37" s="29"/>
      <c r="O37" s="29"/>
    </row>
    <row r="38">
      <c r="A38" s="30" t="s">
        <v>108</v>
      </c>
      <c r="D38" s="31" t="s">
        <v>109</v>
      </c>
      <c r="G38" s="38" t="s">
        <v>110</v>
      </c>
      <c r="I38" s="30" t="s">
        <v>108</v>
      </c>
      <c r="L38" s="31" t="s">
        <v>109</v>
      </c>
      <c r="O38" s="39" t="s">
        <v>110</v>
      </c>
    </row>
    <row r="39">
      <c r="A39" s="31" t="str">
        <f>data!$B$20</f>
      </c>
      <c r="B39" s="31"/>
      <c r="C39" s="31"/>
      <c r="D39" s="31"/>
      <c r="E39" s="31"/>
      <c r="F39" s="31"/>
      <c r="G39" s="31" t="str">
        <f>data!$B$21</f>
      </c>
      <c r="I39" s="31" t="str">
        <f>data!$B$23</f>
      </c>
      <c r="J39" s="31"/>
      <c r="K39" s="31"/>
      <c r="L39" s="31"/>
      <c r="M39" s="31"/>
      <c r="N39" s="31"/>
      <c r="O39" s="31" t="str">
        <f>data!$B$24</f>
      </c>
    </row>
    <row r="40">
      <c r="A40" s="31" t="str">
        <f>data!$B$22</f>
      </c>
      <c r="B40" s="31"/>
      <c r="C40" s="31"/>
      <c r="D40" s="31"/>
      <c r="E40" s="31"/>
      <c r="F40" s="31"/>
      <c r="G40" s="31" t="str">
        <f>data!$B$21</f>
      </c>
      <c r="I40" s="31" t="str">
        <f>data!$B$25</f>
      </c>
      <c r="J40" s="31"/>
      <c r="K40" s="31"/>
      <c r="L40" s="31"/>
      <c r="M40" s="31"/>
      <c r="N40" s="31"/>
      <c r="O40" s="31" t="str">
        <f>data!$B$24</f>
      </c>
    </row>
    <row r="41">
      <c r="A41" s="31" t="str">
        <f>data!$B$22</f>
      </c>
      <c r="B41" s="31"/>
      <c r="C41" s="31"/>
      <c r="D41" s="31"/>
      <c r="E41" s="31"/>
      <c r="F41" s="31"/>
      <c r="G41" s="31" t="str">
        <f>data!$B$20</f>
      </c>
      <c r="I41" s="31" t="str">
        <f>data!$B$25</f>
      </c>
      <c r="J41" s="31"/>
      <c r="K41" s="31"/>
      <c r="L41" s="31"/>
      <c r="M41" s="31"/>
      <c r="N41" s="31"/>
      <c r="O41" s="31" t="str">
        <f>data!$B$23</f>
      </c>
    </row>
    <row r="42"/>
    <row r="43">
      <c r="F43" s="7" t="s">
        <v>111</v>
      </c>
      <c r="G43" s="23"/>
      <c r="N43" s="7" t="s">
        <v>111</v>
      </c>
      <c r="O43" s="23"/>
    </row>
    <row r="44">
      <c r="F44" s="7" t="s">
        <v>112</v>
      </c>
      <c r="G44" s="23"/>
      <c r="N44" s="7" t="s">
        <v>112</v>
      </c>
      <c r="O44" s="23"/>
    </row>
    <row r="45">
      <c r="F45" s="7" t="s">
        <v>113</v>
      </c>
      <c r="G45" s="23"/>
      <c r="N45" s="7" t="s">
        <v>113</v>
      </c>
      <c r="O45" s="23"/>
    </row>
  </sheetData>
  <mergeCells count="8">
    <mergeCell ref="A4:G4"/>
    <mergeCell ref="I4:O4"/>
    <mergeCell ref="A15:G15"/>
    <mergeCell ref="I15:O15"/>
    <mergeCell ref="A26:G26"/>
    <mergeCell ref="I26:O26"/>
    <mergeCell ref="A37:G37"/>
    <mergeCell ref="I37:O3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9" t="s">
        <v>0</v>
      </c>
      <c r="B1" s="29"/>
      <c r="C1" s="29"/>
      <c r="D1" s="29"/>
      <c r="E1" s="29"/>
      <c r="F1" s="29"/>
      <c r="G1" s="29"/>
      <c r="H1" s="29"/>
      <c r="I1" s="29"/>
      <c r="J1" s="29"/>
      <c r="K1" s="29"/>
      <c r="L1" s="29"/>
      <c r="M1" s="29"/>
      <c r="N1" s="29"/>
      <c r="O1" s="29"/>
    </row>
    <row r="2"/>
    <row r="3">
      <c r="A3" s="29" t="s">
        <v>114</v>
      </c>
      <c r="B3" s="29"/>
      <c r="C3" s="29"/>
      <c r="D3" s="29"/>
      <c r="E3" s="29"/>
      <c r="F3" s="29"/>
      <c r="G3" s="29"/>
      <c r="I3" s="29" t="s">
        <v>117</v>
      </c>
      <c r="J3" s="29"/>
      <c r="K3" s="29"/>
      <c r="L3" s="29"/>
      <c r="M3" s="29"/>
      <c r="N3" s="29"/>
      <c r="O3" s="29"/>
    </row>
    <row r="4">
      <c r="A4" s="30" t="s">
        <v>108</v>
      </c>
      <c r="D4" s="31" t="s">
        <v>109</v>
      </c>
      <c r="G4" s="42" t="s">
        <v>110</v>
      </c>
      <c r="I4" s="30" t="s">
        <v>108</v>
      </c>
      <c r="L4" s="31" t="s">
        <v>109</v>
      </c>
      <c r="O4" s="43" t="s">
        <v>110</v>
      </c>
    </row>
    <row r="5">
      <c r="A5" s="31" t="str">
        <f>CONCATENATE("Pool A.1 ",'Pool Matches'!G10)</f>
      </c>
      <c r="B5" s="31"/>
      <c r="C5" s="31"/>
      <c r="D5" s="31"/>
      <c r="E5" s="31"/>
      <c r="F5" s="31"/>
      <c r="G5" s="31" t="str">
        <f>CONCATENATE("Pool B.2 ",'Pool Matches'!O11)</f>
      </c>
      <c r="I5" s="31" t="str">
        <f>CONCATENATE("Pool C.1 ",'Pool Matches'!G21)</f>
      </c>
      <c r="J5" s="31"/>
      <c r="K5" s="31"/>
      <c r="L5" s="31"/>
      <c r="M5" s="31"/>
      <c r="N5" s="31"/>
      <c r="O5" s="31" t="str">
        <f>CONCATENATE("Pool D.2 ",'Pool Matches'!O22)</f>
      </c>
    </row>
    <row r="6"/>
    <row r="7">
      <c r="F7" s="7" t="s">
        <v>115</v>
      </c>
      <c r="G7" s="23"/>
      <c r="N7" s="7" t="s">
        <v>115</v>
      </c>
      <c r="O7" s="23"/>
    </row>
    <row r="8">
      <c r="F8" s="7" t="s">
        <v>116</v>
      </c>
      <c r="G8" s="23"/>
      <c r="N8" s="7" t="s">
        <v>116</v>
      </c>
      <c r="O8" s="23"/>
    </row>
    <row r="9"/>
    <row r="10"/>
    <row r="11">
      <c r="A11" s="29" t="s">
        <v>118</v>
      </c>
      <c r="B11" s="29"/>
      <c r="C11" s="29"/>
      <c r="D11" s="29"/>
      <c r="E11" s="29"/>
      <c r="F11" s="29"/>
      <c r="G11" s="29"/>
      <c r="I11" s="29" t="s">
        <v>119</v>
      </c>
      <c r="J11" s="29"/>
      <c r="K11" s="29"/>
      <c r="L11" s="29"/>
      <c r="M11" s="29"/>
      <c r="N11" s="29"/>
      <c r="O11" s="29"/>
    </row>
    <row r="12">
      <c r="A12" s="30" t="s">
        <v>108</v>
      </c>
      <c r="D12" s="31" t="s">
        <v>109</v>
      </c>
      <c r="G12" s="44" t="s">
        <v>110</v>
      </c>
      <c r="I12" s="30" t="s">
        <v>108</v>
      </c>
      <c r="L12" s="31" t="s">
        <v>109</v>
      </c>
      <c r="O12" s="45" t="s">
        <v>110</v>
      </c>
    </row>
    <row r="13">
      <c r="A13" s="31" t="str">
        <f>CONCATENATE("Pool E.1 ",'Pool Matches'!G32)</f>
      </c>
      <c r="B13" s="31"/>
      <c r="C13" s="31"/>
      <c r="D13" s="31"/>
      <c r="E13" s="31"/>
      <c r="F13" s="31"/>
      <c r="G13" s="31" t="str">
        <f>CONCATENATE("Pool F.2 ",'Pool Matches'!O33)</f>
      </c>
      <c r="I13" s="31" t="str">
        <f>CONCATENATE("Pool G.1 ",'Pool Matches'!G43)</f>
      </c>
      <c r="J13" s="31"/>
      <c r="K13" s="31"/>
      <c r="L13" s="31"/>
      <c r="M13" s="31"/>
      <c r="N13" s="31"/>
      <c r="O13" s="31" t="str">
        <f>CONCATENATE("Pool H.2 ",'Pool Matches'!O44)</f>
      </c>
    </row>
    <row r="14"/>
    <row r="15">
      <c r="F15" s="7" t="s">
        <v>115</v>
      </c>
      <c r="G15" s="23"/>
      <c r="N15" s="7" t="s">
        <v>115</v>
      </c>
      <c r="O15" s="23"/>
    </row>
    <row r="16">
      <c r="F16" s="7" t="s">
        <v>116</v>
      </c>
      <c r="G16" s="23"/>
      <c r="N16" s="7" t="s">
        <v>116</v>
      </c>
      <c r="O16" s="23"/>
    </row>
    <row r="17"/>
    <row r="18"/>
    <row r="19">
      <c r="A19" s="29" t="s">
        <v>120</v>
      </c>
      <c r="B19" s="29"/>
      <c r="C19" s="29"/>
      <c r="D19" s="29"/>
      <c r="E19" s="29"/>
      <c r="F19" s="29"/>
      <c r="G19" s="29"/>
      <c r="I19" s="29" t="s">
        <v>121</v>
      </c>
      <c r="J19" s="29"/>
      <c r="K19" s="29"/>
      <c r="L19" s="29"/>
      <c r="M19" s="29"/>
      <c r="N19" s="29"/>
      <c r="O19" s="29"/>
    </row>
    <row r="20">
      <c r="A20" s="30" t="s">
        <v>108</v>
      </c>
      <c r="D20" s="31" t="s">
        <v>109</v>
      </c>
      <c r="G20" s="46" t="s">
        <v>110</v>
      </c>
      <c r="I20" s="30" t="s">
        <v>108</v>
      </c>
      <c r="L20" s="31" t="s">
        <v>109</v>
      </c>
      <c r="O20" s="47" t="s">
        <v>110</v>
      </c>
    </row>
    <row r="21">
      <c r="A21" s="31" t="str">
        <f>CONCATENATE("Pool B.1 ",'Pool Matches'!O10)</f>
      </c>
      <c r="B21" s="31"/>
      <c r="C21" s="31"/>
      <c r="D21" s="31"/>
      <c r="E21" s="31"/>
      <c r="F21" s="31"/>
      <c r="G21" s="31" t="str">
        <f>CONCATENATE("Pool A.2 ",'Pool Matches'!G11)</f>
      </c>
      <c r="I21" s="31" t="str">
        <f>CONCATENATE("Pool D.1 ",'Pool Matches'!O21)</f>
      </c>
      <c r="J21" s="31"/>
      <c r="K21" s="31"/>
      <c r="L21" s="31"/>
      <c r="M21" s="31"/>
      <c r="N21" s="31"/>
      <c r="O21" s="31" t="str">
        <f>CONCATENATE("Pool C.2 ",'Pool Matches'!G22)</f>
      </c>
    </row>
    <row r="22"/>
    <row r="23">
      <c r="F23" s="7" t="s">
        <v>115</v>
      </c>
      <c r="G23" s="23"/>
      <c r="N23" s="7" t="s">
        <v>115</v>
      </c>
      <c r="O23" s="23"/>
    </row>
    <row r="24">
      <c r="F24" s="7" t="s">
        <v>116</v>
      </c>
      <c r="G24" s="23"/>
      <c r="N24" s="7" t="s">
        <v>116</v>
      </c>
      <c r="O24" s="23"/>
    </row>
    <row r="25"/>
    <row r="26"/>
    <row r="27">
      <c r="A27" s="29" t="s">
        <v>122</v>
      </c>
      <c r="B27" s="29"/>
      <c r="C27" s="29"/>
      <c r="D27" s="29"/>
      <c r="E27" s="29"/>
      <c r="F27" s="29"/>
      <c r="G27" s="29"/>
      <c r="I27" s="29" t="s">
        <v>123</v>
      </c>
      <c r="J27" s="29"/>
      <c r="K27" s="29"/>
      <c r="L27" s="29"/>
      <c r="M27" s="29"/>
      <c r="N27" s="29"/>
      <c r="O27" s="29"/>
    </row>
    <row r="28">
      <c r="A28" s="30" t="s">
        <v>108</v>
      </c>
      <c r="D28" s="31" t="s">
        <v>109</v>
      </c>
      <c r="G28" s="48" t="s">
        <v>110</v>
      </c>
      <c r="I28" s="30" t="s">
        <v>108</v>
      </c>
      <c r="L28" s="31" t="s">
        <v>109</v>
      </c>
      <c r="O28" s="49" t="s">
        <v>110</v>
      </c>
    </row>
    <row r="29">
      <c r="A29" s="31" t="str">
        <f>CONCATENATE("Pool F.1 ",'Pool Matches'!O32)</f>
      </c>
      <c r="B29" s="31"/>
      <c r="C29" s="31"/>
      <c r="D29" s="31"/>
      <c r="E29" s="31"/>
      <c r="F29" s="31"/>
      <c r="G29" s="31" t="str">
        <f>CONCATENATE("Pool E.2 ",'Pool Matches'!G33)</f>
      </c>
      <c r="I29" s="31" t="str">
        <f>CONCATENATE("Pool H.1 ",'Pool Matches'!O43)</f>
      </c>
      <c r="J29" s="31"/>
      <c r="K29" s="31"/>
      <c r="L29" s="31"/>
      <c r="M29" s="31"/>
      <c r="N29" s="31"/>
      <c r="O29" s="31" t="str">
        <f>CONCATENATE("Pool G.2 ",'Pool Matches'!G44)</f>
      </c>
    </row>
    <row r="30"/>
    <row r="31">
      <c r="F31" s="7" t="s">
        <v>115</v>
      </c>
      <c r="G31" s="23"/>
      <c r="N31" s="7" t="s">
        <v>115</v>
      </c>
      <c r="O31" s="23"/>
    </row>
    <row r="32">
      <c r="F32" s="7" t="s">
        <v>116</v>
      </c>
      <c r="G32" s="23"/>
      <c r="N32" s="7" t="s">
        <v>116</v>
      </c>
      <c r="O32" s="23"/>
    </row>
    <row r="33"/>
    <row r="34"/>
    <row r="35"/>
    <row r="36"/>
    <row r="37"/>
    <row r="38"/>
    <row r="39"/>
    <row r="40">
      <c r="A40" s="29" t="s">
        <v>124</v>
      </c>
      <c r="B40" s="29"/>
      <c r="C40" s="29"/>
      <c r="D40" s="29"/>
      <c r="E40" s="29"/>
      <c r="F40" s="29"/>
      <c r="G40" s="29"/>
      <c r="H40" s="29"/>
      <c r="I40" s="29"/>
      <c r="J40" s="29"/>
      <c r="K40" s="29"/>
      <c r="L40" s="29"/>
      <c r="M40" s="29"/>
      <c r="N40" s="29"/>
      <c r="O40" s="29"/>
    </row>
    <row r="41"/>
    <row r="42">
      <c r="A42" s="29" t="s">
        <v>125</v>
      </c>
      <c r="B42" s="29"/>
      <c r="C42" s="29"/>
      <c r="D42" s="29"/>
      <c r="E42" s="29"/>
      <c r="F42" s="29"/>
      <c r="G42" s="29"/>
      <c r="I42" s="29" t="s">
        <v>126</v>
      </c>
      <c r="J42" s="29"/>
      <c r="K42" s="29"/>
      <c r="L42" s="29"/>
      <c r="M42" s="29"/>
      <c r="N42" s="29"/>
      <c r="O42" s="29"/>
    </row>
    <row r="43">
      <c r="A43" s="30" t="s">
        <v>108</v>
      </c>
      <c r="D43" s="31" t="s">
        <v>109</v>
      </c>
      <c r="G43" s="50" t="s">
        <v>110</v>
      </c>
      <c r="I43" s="30" t="s">
        <v>108</v>
      </c>
      <c r="L43" s="31" t="s">
        <v>109</v>
      </c>
      <c r="O43" s="51" t="s">
        <v>110</v>
      </c>
    </row>
    <row r="44">
      <c r="A44" s="31" t="str">
        <f>CONCATENATE("M 1 ",'Elimination Matches'!G7)</f>
      </c>
      <c r="B44" s="31"/>
      <c r="C44" s="31"/>
      <c r="D44" s="31"/>
      <c r="E44" s="31"/>
      <c r="F44" s="31"/>
      <c r="G44" s="31" t="str">
        <f>CONCATENATE("M 2 ",'Elimination Matches'!O7)</f>
      </c>
      <c r="I44" s="31" t="str">
        <f>CONCATENATE("M 3 ",'Elimination Matches'!G15)</f>
      </c>
      <c r="J44" s="31"/>
      <c r="K44" s="31"/>
      <c r="L44" s="31"/>
      <c r="M44" s="31"/>
      <c r="N44" s="31"/>
      <c r="O44" s="31" t="str">
        <f>CONCATENATE("M 4 ",'Elimination Matches'!O15)</f>
      </c>
    </row>
    <row r="45"/>
    <row r="46">
      <c r="F46" s="7" t="s">
        <v>115</v>
      </c>
      <c r="G46" s="23"/>
      <c r="N46" s="7" t="s">
        <v>115</v>
      </c>
      <c r="O46" s="23"/>
    </row>
    <row r="47">
      <c r="F47" s="7" t="s">
        <v>116</v>
      </c>
      <c r="G47" s="23"/>
      <c r="N47" s="7" t="s">
        <v>116</v>
      </c>
      <c r="O47" s="23"/>
    </row>
    <row r="48"/>
    <row r="49"/>
    <row r="50">
      <c r="A50" s="29" t="s">
        <v>127</v>
      </c>
      <c r="B50" s="29"/>
      <c r="C50" s="29"/>
      <c r="D50" s="29"/>
      <c r="E50" s="29"/>
      <c r="F50" s="29"/>
      <c r="G50" s="29"/>
      <c r="I50" s="29" t="s">
        <v>128</v>
      </c>
      <c r="J50" s="29"/>
      <c r="K50" s="29"/>
      <c r="L50" s="29"/>
      <c r="M50" s="29"/>
      <c r="N50" s="29"/>
      <c r="O50" s="29"/>
    </row>
    <row r="51">
      <c r="A51" s="30" t="s">
        <v>108</v>
      </c>
      <c r="D51" s="31" t="s">
        <v>109</v>
      </c>
      <c r="G51" s="52" t="s">
        <v>110</v>
      </c>
      <c r="I51" s="30" t="s">
        <v>108</v>
      </c>
      <c r="L51" s="31" t="s">
        <v>109</v>
      </c>
      <c r="O51" s="53" t="s">
        <v>110</v>
      </c>
    </row>
    <row r="52">
      <c r="A52" s="31" t="str">
        <f>CONCATENATE("M 5 ",'Elimination Matches'!G23)</f>
      </c>
      <c r="B52" s="31"/>
      <c r="C52" s="31"/>
      <c r="D52" s="31"/>
      <c r="E52" s="31"/>
      <c r="F52" s="31"/>
      <c r="G52" s="31" t="str">
        <f>CONCATENATE("M 6 ",'Elimination Matches'!O23)</f>
      </c>
      <c r="I52" s="31" t="str">
        <f>CONCATENATE("M 7 ",'Elimination Matches'!G31)</f>
      </c>
      <c r="J52" s="31"/>
      <c r="K52" s="31"/>
      <c r="L52" s="31"/>
      <c r="M52" s="31"/>
      <c r="N52" s="31"/>
      <c r="O52" s="31" t="str">
        <f>CONCATENATE("M 8 ",'Elimination Matches'!O31)</f>
      </c>
    </row>
    <row r="53"/>
    <row r="54">
      <c r="F54" s="7" t="s">
        <v>115</v>
      </c>
      <c r="G54" s="23"/>
      <c r="N54" s="7" t="s">
        <v>115</v>
      </c>
      <c r="O54" s="23"/>
    </row>
    <row r="55">
      <c r="F55" s="7" t="s">
        <v>116</v>
      </c>
      <c r="G55" s="23"/>
      <c r="N55" s="7" t="s">
        <v>116</v>
      </c>
      <c r="O55" s="23"/>
    </row>
    <row r="56"/>
    <row r="57"/>
    <row r="58"/>
    <row r="59"/>
    <row r="60"/>
    <row r="61"/>
    <row r="62"/>
    <row r="63">
      <c r="A63" s="29" t="s">
        <v>129</v>
      </c>
      <c r="B63" s="29"/>
      <c r="C63" s="29"/>
      <c r="D63" s="29"/>
      <c r="E63" s="29"/>
      <c r="F63" s="29"/>
      <c r="G63" s="29"/>
      <c r="H63" s="29"/>
      <c r="I63" s="29"/>
      <c r="J63" s="29"/>
      <c r="K63" s="29"/>
      <c r="L63" s="29"/>
      <c r="M63" s="29"/>
      <c r="N63" s="29"/>
      <c r="O63" s="29"/>
    </row>
    <row r="64"/>
    <row r="65">
      <c r="A65" s="29" t="s">
        <v>130</v>
      </c>
      <c r="B65" s="29"/>
      <c r="C65" s="29"/>
      <c r="D65" s="29"/>
      <c r="E65" s="29"/>
      <c r="F65" s="29"/>
      <c r="G65" s="29"/>
      <c r="I65" s="29" t="s">
        <v>131</v>
      </c>
      <c r="J65" s="29"/>
      <c r="K65" s="29"/>
      <c r="L65" s="29"/>
      <c r="M65" s="29"/>
      <c r="N65" s="29"/>
      <c r="O65" s="29"/>
    </row>
    <row r="66">
      <c r="A66" s="30" t="s">
        <v>108</v>
      </c>
      <c r="D66" s="31" t="s">
        <v>109</v>
      </c>
      <c r="G66" s="54" t="s">
        <v>110</v>
      </c>
      <c r="I66" s="30" t="s">
        <v>108</v>
      </c>
      <c r="L66" s="31" t="s">
        <v>109</v>
      </c>
      <c r="O66" s="55" t="s">
        <v>110</v>
      </c>
    </row>
    <row r="67">
      <c r="A67" s="31" t="str">
        <f>CONCATENATE("M 9 ",'Elimination Matches'!G46)</f>
      </c>
      <c r="B67" s="31"/>
      <c r="C67" s="31"/>
      <c r="D67" s="31"/>
      <c r="E67" s="31"/>
      <c r="F67" s="31"/>
      <c r="G67" s="31" t="str">
        <f>CONCATENATE("M 10 ",'Elimination Matches'!O46)</f>
      </c>
      <c r="I67" s="31" t="str">
        <f>CONCATENATE("M 11 ",'Elimination Matches'!G54)</f>
      </c>
      <c r="J67" s="31"/>
      <c r="K67" s="31"/>
      <c r="L67" s="31"/>
      <c r="M67" s="31"/>
      <c r="N67" s="31"/>
      <c r="O67" s="31" t="str">
        <f>CONCATENATE("M 12 ",'Elimination Matches'!O54)</f>
      </c>
    </row>
    <row r="68"/>
    <row r="69">
      <c r="F69" s="7" t="s">
        <v>115</v>
      </c>
      <c r="G69" s="23"/>
      <c r="N69" s="7" t="s">
        <v>115</v>
      </c>
      <c r="O69" s="23"/>
    </row>
    <row r="70">
      <c r="F70" s="7" t="s">
        <v>116</v>
      </c>
      <c r="G70" s="23"/>
      <c r="N70" s="7" t="s">
        <v>116</v>
      </c>
      <c r="O70" s="23"/>
    </row>
    <row r="71"/>
    <row r="72"/>
    <row r="73"/>
    <row r="74"/>
    <row r="75"/>
    <row r="76"/>
    <row r="77"/>
    <row r="78">
      <c r="A78" s="29" t="s">
        <v>132</v>
      </c>
      <c r="B78" s="29"/>
      <c r="C78" s="29"/>
      <c r="D78" s="29"/>
      <c r="E78" s="29"/>
      <c r="F78" s="29"/>
      <c r="G78" s="29"/>
      <c r="H78" s="29"/>
      <c r="I78" s="29"/>
      <c r="J78" s="29"/>
      <c r="K78" s="29"/>
      <c r="L78" s="29"/>
      <c r="M78" s="29"/>
      <c r="N78" s="29"/>
      <c r="O78" s="29"/>
    </row>
    <row r="79"/>
    <row r="80">
      <c r="A80" s="29" t="s">
        <v>133</v>
      </c>
      <c r="B80" s="29"/>
      <c r="C80" s="29"/>
      <c r="D80" s="29"/>
      <c r="E80" s="29"/>
      <c r="F80" s="29"/>
      <c r="G80" s="29"/>
    </row>
    <row r="81">
      <c r="A81" s="30" t="s">
        <v>108</v>
      </c>
      <c r="D81" s="31" t="s">
        <v>109</v>
      </c>
      <c r="G81" s="56" t="s">
        <v>110</v>
      </c>
    </row>
    <row r="82">
      <c r="A82" s="31" t="str">
        <f>CONCATENATE("M 13 ",'Elimination Matches'!G69)</f>
      </c>
      <c r="B82" s="31"/>
      <c r="C82" s="31"/>
      <c r="D82" s="31"/>
      <c r="E82" s="31"/>
      <c r="F82" s="31"/>
      <c r="G82" s="31" t="str">
        <f>CONCATENATE("M 14 ",'Elimination Matches'!O69)</f>
      </c>
    </row>
    <row r="83"/>
    <row r="84">
      <c r="F84" s="7" t="s">
        <v>115</v>
      </c>
      <c r="G84" s="23"/>
    </row>
    <row r="85">
      <c r="F85" s="7" t="s">
        <v>116</v>
      </c>
      <c r="G85" s="23"/>
    </row>
  </sheetData>
  <mergeCells count="19">
    <mergeCell ref="A1:O1"/>
    <mergeCell ref="A3:G3"/>
    <mergeCell ref="I3:O3"/>
    <mergeCell ref="A11:G11"/>
    <mergeCell ref="I11:O11"/>
    <mergeCell ref="A19:G19"/>
    <mergeCell ref="I19:O19"/>
    <mergeCell ref="A27:G27"/>
    <mergeCell ref="I27:O27"/>
    <mergeCell ref="A40:O40"/>
    <mergeCell ref="A42:G42"/>
    <mergeCell ref="I42:O42"/>
    <mergeCell ref="A50:G50"/>
    <mergeCell ref="I50:O50"/>
    <mergeCell ref="A63:O63"/>
    <mergeCell ref="A65:G65"/>
    <mergeCell ref="I65:O65"/>
    <mergeCell ref="A78:O78"/>
    <mergeCell ref="A80:G8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40" t="s">
        <v>15</v>
      </c>
      <c r="B1" s="41" t="str">
        <f>data!DB$2</f>
      </c>
    </row>
    <row r="2" ht="115" customHeight="true">
      <c r="A2" s="40">
        <v>1</v>
      </c>
      <c r="B2" s="41"/>
    </row>
    <row r="3" ht="110" customHeight="true">
      <c r="A3" s="40" t="s">
        <v>15</v>
      </c>
      <c r="B3" s="41" t="str">
        <f>data!DB$3</f>
      </c>
    </row>
    <row r="4" ht="115" customHeight="true">
      <c r="A4" s="40">
        <v>2</v>
      </c>
      <c r="B4" s="41"/>
    </row>
    <row r="5" ht="110" customHeight="true">
      <c r="A5" s="40" t="s">
        <v>15</v>
      </c>
      <c r="B5" s="41" t="str">
        <f>data!DB$4</f>
      </c>
    </row>
    <row r="6" ht="115" customHeight="true">
      <c r="A6" s="40">
        <v>3</v>
      </c>
      <c r="B6" s="41"/>
    </row>
    <row r="7" ht="110" customHeight="true">
      <c r="A7" s="40" t="s">
        <v>25</v>
      </c>
      <c r="B7" s="41" t="str">
        <f>data!DB$5</f>
      </c>
    </row>
    <row r="8" ht="115" customHeight="true">
      <c r="A8" s="40">
        <v>1</v>
      </c>
      <c r="B8" s="41"/>
    </row>
    <row r="9" ht="110" customHeight="true">
      <c r="A9" s="40" t="s">
        <v>25</v>
      </c>
      <c r="B9" s="41" t="str">
        <f>data!DB$6</f>
      </c>
    </row>
    <row r="10" ht="115" customHeight="true">
      <c r="A10" s="40">
        <v>2</v>
      </c>
      <c r="B10" s="41"/>
    </row>
    <row r="11" ht="110" customHeight="true">
      <c r="A11" s="40" t="s">
        <v>25</v>
      </c>
      <c r="B11" s="41" t="str">
        <f>data!DB$7</f>
      </c>
    </row>
    <row r="12" ht="115" customHeight="true">
      <c r="A12" s="40">
        <v>3</v>
      </c>
      <c r="B12" s="41"/>
    </row>
    <row r="13" ht="110" customHeight="true">
      <c r="A13" s="40" t="s">
        <v>35</v>
      </c>
      <c r="B13" s="41" t="str">
        <f>data!DB$8</f>
      </c>
    </row>
    <row r="14" ht="115" customHeight="true">
      <c r="A14" s="40">
        <v>1</v>
      </c>
      <c r="B14" s="41"/>
    </row>
    <row r="15" ht="110" customHeight="true">
      <c r="A15" s="40" t="s">
        <v>35</v>
      </c>
      <c r="B15" s="41" t="str">
        <f>data!DB$9</f>
      </c>
    </row>
    <row r="16" ht="115" customHeight="true">
      <c r="A16" s="40">
        <v>2</v>
      </c>
      <c r="B16" s="41"/>
    </row>
    <row r="17" ht="110" customHeight="true">
      <c r="A17" s="40" t="s">
        <v>35</v>
      </c>
      <c r="B17" s="41" t="str">
        <f>data!DB$10</f>
      </c>
    </row>
    <row r="18" ht="115" customHeight="true">
      <c r="A18" s="40">
        <v>3</v>
      </c>
      <c r="B18" s="41"/>
    </row>
    <row r="19" ht="110" customHeight="true">
      <c r="A19" s="40" t="s">
        <v>45</v>
      </c>
      <c r="B19" s="41" t="str">
        <f>data!DB$11</f>
      </c>
    </row>
    <row r="20" ht="115" customHeight="true">
      <c r="A20" s="40">
        <v>1</v>
      </c>
      <c r="B20" s="41"/>
    </row>
    <row r="21" ht="110" customHeight="true">
      <c r="A21" s="40" t="s">
        <v>45</v>
      </c>
      <c r="B21" s="41" t="str">
        <f>data!DB$12</f>
      </c>
    </row>
    <row r="22" ht="115" customHeight="true">
      <c r="A22" s="40">
        <v>2</v>
      </c>
      <c r="B22" s="41"/>
    </row>
    <row r="23" ht="110" customHeight="true">
      <c r="A23" s="40" t="s">
        <v>45</v>
      </c>
      <c r="B23" s="41" t="str">
        <f>data!DB$13</f>
      </c>
    </row>
    <row r="24" ht="115" customHeight="true">
      <c r="A24" s="40">
        <v>3</v>
      </c>
      <c r="B24" s="41"/>
    </row>
    <row r="25" ht="110" customHeight="true">
      <c r="A25" s="40" t="s">
        <v>53</v>
      </c>
      <c r="B25" s="41" t="str">
        <f>data!DB$14</f>
      </c>
    </row>
    <row r="26" ht="115" customHeight="true">
      <c r="A26" s="40">
        <v>1</v>
      </c>
      <c r="B26" s="41"/>
    </row>
    <row r="27" ht="110" customHeight="true">
      <c r="A27" s="40" t="s">
        <v>53</v>
      </c>
      <c r="B27" s="41" t="str">
        <f>data!DB$15</f>
      </c>
    </row>
    <row r="28" ht="115" customHeight="true">
      <c r="A28" s="40">
        <v>2</v>
      </c>
      <c r="B28" s="41"/>
    </row>
    <row r="29" ht="110" customHeight="true">
      <c r="A29" s="40" t="s">
        <v>53</v>
      </c>
      <c r="B29" s="41" t="str">
        <f>data!DB$16</f>
      </c>
    </row>
    <row r="30" ht="115" customHeight="true">
      <c r="A30" s="40">
        <v>3</v>
      </c>
      <c r="B30" s="41"/>
    </row>
    <row r="31" ht="110" customHeight="true">
      <c r="A31" s="40" t="s">
        <v>62</v>
      </c>
      <c r="B31" s="41" t="str">
        <f>data!DB$17</f>
      </c>
    </row>
    <row r="32" ht="115" customHeight="true">
      <c r="A32" s="40">
        <v>1</v>
      </c>
      <c r="B32" s="41"/>
    </row>
    <row r="33" ht="110" customHeight="true">
      <c r="A33" s="40" t="s">
        <v>62</v>
      </c>
      <c r="B33" s="41" t="str">
        <f>data!DB$18</f>
      </c>
    </row>
    <row r="34" ht="115" customHeight="true">
      <c r="A34" s="40">
        <v>2</v>
      </c>
      <c r="B34" s="41"/>
    </row>
    <row r="35" ht="110" customHeight="true">
      <c r="A35" s="40" t="s">
        <v>62</v>
      </c>
      <c r="B35" s="41" t="str">
        <f>data!DB$19</f>
      </c>
    </row>
    <row r="36" ht="115" customHeight="true">
      <c r="A36" s="40">
        <v>3</v>
      </c>
      <c r="B36" s="41"/>
    </row>
    <row r="37" ht="110" customHeight="true">
      <c r="A37" s="40" t="s">
        <v>72</v>
      </c>
      <c r="B37" s="41" t="str">
        <f>data!DB$20</f>
      </c>
    </row>
    <row r="38" ht="115" customHeight="true">
      <c r="A38" s="40">
        <v>1</v>
      </c>
      <c r="B38" s="41"/>
    </row>
    <row r="39" ht="110" customHeight="true">
      <c r="A39" s="40" t="s">
        <v>72</v>
      </c>
      <c r="B39" s="41" t="str">
        <f>data!DB$21</f>
      </c>
    </row>
    <row r="40" ht="115" customHeight="true">
      <c r="A40" s="40">
        <v>2</v>
      </c>
      <c r="B40" s="41"/>
    </row>
    <row r="41" ht="110" customHeight="true">
      <c r="A41" s="40" t="s">
        <v>72</v>
      </c>
      <c r="B41" s="41" t="str">
        <f>data!DB$22</f>
      </c>
    </row>
    <row r="42" ht="115" customHeight="true">
      <c r="A42" s="40">
        <v>3</v>
      </c>
      <c r="B42" s="41"/>
    </row>
    <row r="43" ht="110" customHeight="true">
      <c r="A43" s="40" t="s">
        <v>82</v>
      </c>
      <c r="B43" s="41" t="str">
        <f>data!DB$23</f>
      </c>
    </row>
    <row r="44" ht="115" customHeight="true">
      <c r="A44" s="40">
        <v>1</v>
      </c>
      <c r="B44" s="41"/>
    </row>
    <row r="45" ht="110" customHeight="true">
      <c r="A45" s="40" t="s">
        <v>82</v>
      </c>
      <c r="B45" s="41" t="str">
        <f>data!DB$24</f>
      </c>
    </row>
    <row r="46" ht="115" customHeight="true">
      <c r="A46" s="40">
        <v>2</v>
      </c>
      <c r="B46" s="41"/>
    </row>
    <row r="47" ht="110" customHeight="true">
      <c r="A47" s="40" t="s">
        <v>82</v>
      </c>
      <c r="B47" s="41" t="str">
        <f>data!DB$25</f>
      </c>
    </row>
    <row r="48" ht="115" customHeight="true">
      <c r="A48" s="40">
        <v>3</v>
      </c>
      <c r="B48" s="41"/>
    </row>
  </sheetData>
  <mergeCells count="24">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 ref="B47:B48"/>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