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Default Extension="png" ContentType="image/png"/>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7115" windowHeight="7530" activeTab="2"/>
  </bookViews>
  <sheets>
    <sheet name="student_survey_one Ex 3, 4" sheetId="13" r:id="rId1"/>
    <sheet name="religious belief Ex 5" sheetId="14" r:id="rId2"/>
    <sheet name="student_survey_two" sheetId="1" r:id="rId3"/>
  </sheets>
  <definedNames>
    <definedName name="_xlnm._FilterDatabase" localSheetId="1" hidden="1">'religious belief Ex 5'!$F$1:$I$214</definedName>
    <definedName name="_xlnm._FilterDatabase" localSheetId="0" hidden="1">'student_survey_one Ex 3, 4'!$A$1:$W$244</definedName>
  </definedNames>
  <calcPr calcId="114210"/>
</workbook>
</file>

<file path=xl/calcChain.xml><?xml version="1.0" encoding="utf-8"?>
<calcChain xmlns="http://schemas.openxmlformats.org/spreadsheetml/2006/main">
  <c r="AQ104" i="13"/>
  <c r="AQ59"/>
  <c r="AR192"/>
  <c r="AR144"/>
  <c r="AR27"/>
  <c r="AR28"/>
  <c r="AR29"/>
  <c r="AR30"/>
  <c r="AR31"/>
  <c r="AR32"/>
  <c r="AR33"/>
  <c r="AR34"/>
  <c r="AR35"/>
  <c r="AR36"/>
  <c r="AR26"/>
  <c r="AL38"/>
  <c r="AL39"/>
  <c r="AL18"/>
  <c r="AL19"/>
  <c r="AL40"/>
  <c r="AM36"/>
  <c r="AN36"/>
  <c r="AL20"/>
  <c r="AM9"/>
  <c r="AN9"/>
  <c r="AM30"/>
  <c r="AN30"/>
  <c r="AM35"/>
  <c r="AN35"/>
  <c r="AM29"/>
  <c r="AN29"/>
  <c r="AM33"/>
  <c r="AN33"/>
  <c r="AM32"/>
  <c r="AN32"/>
  <c r="AM26"/>
  <c r="AN26"/>
  <c r="AM27"/>
  <c r="AN27"/>
  <c r="AM34"/>
  <c r="AN34"/>
  <c r="AM31"/>
  <c r="AN31"/>
  <c r="AM28"/>
  <c r="AN28"/>
  <c r="AM15"/>
  <c r="AN15"/>
  <c r="AM7"/>
  <c r="AN7"/>
  <c r="AM10"/>
  <c r="AN10"/>
  <c r="AM12"/>
  <c r="AN12"/>
  <c r="AM13"/>
  <c r="AN13"/>
  <c r="AM16"/>
  <c r="AN16"/>
  <c r="AM11"/>
  <c r="AN11"/>
  <c r="AM6"/>
  <c r="AN6"/>
  <c r="AM8"/>
  <c r="AN8"/>
  <c r="AM14"/>
  <c r="AN14"/>
  <c r="AN38"/>
  <c r="AN19"/>
  <c r="AN18"/>
  <c r="AN39"/>
  <c r="AN20"/>
  <c r="AN21"/>
  <c r="AN40"/>
  <c r="AN41"/>
</calcChain>
</file>

<file path=xl/sharedStrings.xml><?xml version="1.0" encoding="utf-8"?>
<sst xmlns="http://schemas.openxmlformats.org/spreadsheetml/2006/main" count="2271" uniqueCount="471">
  <si>
    <t>Gender</t>
  </si>
  <si>
    <t>ID</t>
  </si>
  <si>
    <t>Male</t>
  </si>
  <si>
    <t>Female</t>
  </si>
  <si>
    <t>Age</t>
  </si>
  <si>
    <t>School_Year</t>
  </si>
  <si>
    <t>Transfer</t>
  </si>
  <si>
    <t>GPA</t>
  </si>
  <si>
    <t>Negative_Affect</t>
  </si>
  <si>
    <t>Religious_Meaning</t>
  </si>
  <si>
    <t>Health</t>
  </si>
  <si>
    <t>Subjective_Well_Being</t>
  </si>
  <si>
    <t>Post-bac</t>
  </si>
  <si>
    <t>non-athlete</t>
  </si>
  <si>
    <t>Senior</t>
  </si>
  <si>
    <t>Junior</t>
  </si>
  <si>
    <t>First-year</t>
  </si>
  <si>
    <t>Out of season</t>
  </si>
  <si>
    <t>In season</t>
  </si>
  <si>
    <t>Sophomore</t>
  </si>
  <si>
    <t>Shool_Year</t>
  </si>
  <si>
    <t>Student_Athlete</t>
  </si>
  <si>
    <t>Wealth_SR</t>
  </si>
  <si>
    <t>ACT</t>
  </si>
  <si>
    <t>Positive_Affect</t>
  </si>
  <si>
    <t>Relationship_Confidence</t>
  </si>
  <si>
    <t>Exercise</t>
  </si>
  <si>
    <t>Academic_Motivation_Intrinsic</t>
  </si>
  <si>
    <t>Academic_Motivation_Extrinsic</t>
  </si>
  <si>
    <t>Academic_Motivation_Amotivation</t>
  </si>
  <si>
    <t>Gender_Code</t>
  </si>
  <si>
    <t>School_Year_Code</t>
  </si>
  <si>
    <t>No</t>
  </si>
  <si>
    <t>Yes</t>
  </si>
  <si>
    <t>Transfer_Code</t>
  </si>
  <si>
    <t>Student_Athlete_Code</t>
  </si>
  <si>
    <t>First-Year</t>
  </si>
  <si>
    <t>Intelligence_Value</t>
  </si>
  <si>
    <t>Raven_Score</t>
  </si>
  <si>
    <t>Academic_Engagement</t>
  </si>
  <si>
    <t>Emotion_Recognition</t>
  </si>
  <si>
    <t>R_3CWnk1HLg4xvno1</t>
  </si>
  <si>
    <t>R_0krJiU0l25WT08d</t>
  </si>
  <si>
    <t>R_cNGf7xP5lOt788t</t>
  </si>
  <si>
    <t>R_43ixb2gv5o18HVX</t>
  </si>
  <si>
    <t>R_71cMWWULx1goLvD</t>
  </si>
  <si>
    <t>R_9uDP25mB9pumw85</t>
  </si>
  <si>
    <t>R_41jA255Ffkr0qa1</t>
  </si>
  <si>
    <t>R_3PJUK7s3p2xhxfn</t>
  </si>
  <si>
    <t>R_1UhmDpohKJNQBVj</t>
  </si>
  <si>
    <t>R_cThXlfiohNg1F2d</t>
  </si>
  <si>
    <t>R_aeNhbdV75l7U8Cx</t>
  </si>
  <si>
    <t>R_0NHlvDFqqcjeLs1</t>
  </si>
  <si>
    <t>R_8AhDUvBWWWnZYTX</t>
  </si>
  <si>
    <t>R_6orJB7Ic2tFFV53</t>
  </si>
  <si>
    <t>R_erZRGjGFP5a14cl</t>
  </si>
  <si>
    <t>R_7VgMw5SRJytbPDf</t>
  </si>
  <si>
    <t>R_6xTUQh0mj3RJCe1</t>
  </si>
  <si>
    <t>R_3Q061tIJZn6rKtv</t>
  </si>
  <si>
    <t>R_6yz0ZFEsjUIJ4gZ</t>
  </si>
  <si>
    <t>R_a63DO0rs7iHO22x</t>
  </si>
  <si>
    <t>R_brYXJHdbNn7IMeN</t>
  </si>
  <si>
    <t>R_bvc7MaXekBkrnJX</t>
  </si>
  <si>
    <t>R_0AFz6SGt9G8QaQB</t>
  </si>
  <si>
    <t>R_9oADoBkvroD9xul</t>
  </si>
  <si>
    <t>R_eVUyhtrHbh8oddb</t>
  </si>
  <si>
    <t>R_6A1KDn0VNu38bK5</t>
  </si>
  <si>
    <t>R_9uI2AncsvAMBVpX</t>
  </si>
  <si>
    <t>R_aaTIsr9QEINRVit</t>
  </si>
  <si>
    <t>R_7Omq4CAxYEKwDlP</t>
  </si>
  <si>
    <t>R_7VyfwrVQ6cI7wC9</t>
  </si>
  <si>
    <t>R_elo85viH1TV4Aqp</t>
  </si>
  <si>
    <t>R_eyBGReFCPZlC9EN</t>
  </si>
  <si>
    <t>R_0NenlbL7Y4wrFyZ</t>
  </si>
  <si>
    <t>R_7TFYmTHkIybSx01</t>
  </si>
  <si>
    <t>R_diBm87GVY9oZOLz</t>
  </si>
  <si>
    <t>R_3Qa48NTPStJ8X1H</t>
  </si>
  <si>
    <t>R_aac1T0KIt94GwYJ</t>
  </si>
  <si>
    <t>R_cu3bIqTQGfqjWMl</t>
  </si>
  <si>
    <t>R_bO6AktYCz9KQm0d</t>
  </si>
  <si>
    <t>R_bBMTQE5nF1b4NX7</t>
  </si>
  <si>
    <t>R_8kPSTAAqd8ZqZxj</t>
  </si>
  <si>
    <t>R_b3O7htFhDP5Jkpv</t>
  </si>
  <si>
    <t>R_0cZMP03YlZlupoh</t>
  </si>
  <si>
    <t>R_3RdWEyK5wgkM7Nb</t>
  </si>
  <si>
    <t>R_a61YI6ctRgWWLgp</t>
  </si>
  <si>
    <t>R_4Yj9S1xTXzSkbit</t>
  </si>
  <si>
    <t>R_eeq2bHrafmWg60d</t>
  </si>
  <si>
    <t>R_cNixJqqOebjZk2h</t>
  </si>
  <si>
    <t>R_6Paj3HekCmcLFU9</t>
  </si>
  <si>
    <t>R_6VwplrAsqkUkpNz</t>
  </si>
  <si>
    <t>R_0DPRk21B7gjjGw5</t>
  </si>
  <si>
    <t>R_aaFdZ2rCeR9t5vD</t>
  </si>
  <si>
    <t>R_cYgR45OVDZzmOXj</t>
  </si>
  <si>
    <t>R_d0jmvEDVnkwPEqN</t>
  </si>
  <si>
    <t>R_eJOpEav9a6xXQgt</t>
  </si>
  <si>
    <t>R_1ziuVJMN8JYTGbb</t>
  </si>
  <si>
    <t>R_7VRYOc0MUsimk4d</t>
  </si>
  <si>
    <t>R_9ZEFfENucq27LVj</t>
  </si>
  <si>
    <t>R_3PefC1YrncOLnDf</t>
  </si>
  <si>
    <t>R_3CtjKwXVA06uQiF</t>
  </si>
  <si>
    <t>R_2rVzDO2SaIfeJxj</t>
  </si>
  <si>
    <t>R_eCDJZKmTWJYGqgJ</t>
  </si>
  <si>
    <t>R_881PUdt39p8x1hb</t>
  </si>
  <si>
    <t>R_ahH2jcDLdUc7k2N</t>
  </si>
  <si>
    <t>R_8CkKYQrLpmke8yp</t>
  </si>
  <si>
    <t>R_cu1GyqHXCHasqqN</t>
  </si>
  <si>
    <t>R_25eZd00Lqx6gukR</t>
  </si>
  <si>
    <t>R_2tXkoMKmECbmseN</t>
  </si>
  <si>
    <t>R_1ROaB5tF3S5ykhn</t>
  </si>
  <si>
    <t>R_eM7YvJCg7TTJyMR</t>
  </si>
  <si>
    <t>R_1TVplc9CJTInw1v</t>
  </si>
  <si>
    <t>R_5134MoSqCLd0QgB</t>
  </si>
  <si>
    <t>R_7aKoACjUmzOFgRT</t>
  </si>
  <si>
    <t>R_54EIvfvczpj4uFL</t>
  </si>
  <si>
    <t>R_0CxbLkJAqYUiznT</t>
  </si>
  <si>
    <t>R_6yBLgLtEOZoFgJ7</t>
  </si>
  <si>
    <t>R_0Ioo4muG9XtS1lH</t>
  </si>
  <si>
    <t>R_2uCFXoKvXyLsTm5</t>
  </si>
  <si>
    <t>R_8ri96GnKaivGmRT</t>
  </si>
  <si>
    <t>R_7QEdMU4DBBDsTE9</t>
  </si>
  <si>
    <t>R_a9tKYTioqJGhUuF</t>
  </si>
  <si>
    <t>R_3Dj58t9rdmzSiuV</t>
  </si>
  <si>
    <t>R_7QHmskCz1Csicst</t>
  </si>
  <si>
    <t>R_6MDiVub7Yb65cnH</t>
  </si>
  <si>
    <t>R_cAyb364vUDVO9Df</t>
  </si>
  <si>
    <t>R_earQ5f0R7ErgCpL</t>
  </si>
  <si>
    <t>R_d0av2CIaJWcCF8x</t>
  </si>
  <si>
    <t>R_d0d7t0PxKbDcfXf</t>
  </si>
  <si>
    <t>R_6xLwwrebAVXcLAx</t>
  </si>
  <si>
    <t>R_7V48jwF62h7vadv</t>
  </si>
  <si>
    <t>R_dnW4gdkUHDL9Gp7</t>
  </si>
  <si>
    <t>R_7QUC4126KhzjCId</t>
  </si>
  <si>
    <t>R_9uWn43tWyIYGpmt</t>
  </si>
  <si>
    <t>R_0wuiWxZoB9Cbpjv</t>
  </si>
  <si>
    <t>R_6sX0ktgPXN1kc6h</t>
  </si>
  <si>
    <t>R_cA6s23TKnPLRYvH</t>
  </si>
  <si>
    <t>R_6yDBDQrjqBZwNhP</t>
  </si>
  <si>
    <t>R_3WaeDOKtwEUWG5T</t>
  </si>
  <si>
    <t>R_cUw4po1JlCoI0tv</t>
  </si>
  <si>
    <t>R_0d0Yj40eUsm1FZ3</t>
  </si>
  <si>
    <t>R_6D7WthUFjeZ4Wd7</t>
  </si>
  <si>
    <t>R_80xbrr8clfQ2ASh</t>
  </si>
  <si>
    <t>R_d5t9RvPU9B9QW7r</t>
  </si>
  <si>
    <t>R_6x4XYAH1KfAEPKR</t>
  </si>
  <si>
    <t>R_6uvs0oLxW3KWwFD</t>
  </si>
  <si>
    <t>R_6VZiESDBHvvokCN</t>
  </si>
  <si>
    <t>R_dmQxYp7wbPsFSrb</t>
  </si>
  <si>
    <t>R_3z01kmPyAFNSBmt</t>
  </si>
  <si>
    <t>R_bjxrUYm8vX42pq5</t>
  </si>
  <si>
    <t>R_eLJ9ZME4VI3wuVf</t>
  </si>
  <si>
    <t>R_0czcmYVrzJsaEvj</t>
  </si>
  <si>
    <t>R_bQP28o1cYwjWmPP</t>
  </si>
  <si>
    <t>R_eg2S0HwrFyihGTP</t>
  </si>
  <si>
    <t>R_9HxYUjiowtEkS4R</t>
  </si>
  <si>
    <t>R_40CLyySTggaDEQB</t>
  </si>
  <si>
    <t>R_7WhMxhoc9Q9Dr37</t>
  </si>
  <si>
    <t>R_8DqpEF2yGWUwnhb</t>
  </si>
  <si>
    <t>R_00Y8mQUG44xzKFD</t>
  </si>
  <si>
    <t>R_4OsJfIgYXamLM4B</t>
  </si>
  <si>
    <t>R_0J82yXW4mXcyJjD</t>
  </si>
  <si>
    <t>R_5thbPUqvrx2N0LH</t>
  </si>
  <si>
    <t>R_0PR0zLDTmZVyPzv</t>
  </si>
  <si>
    <t>R_bvyalIvUuASteiV</t>
  </si>
  <si>
    <t>R_cvyctrD9iDnB0Zn</t>
  </si>
  <si>
    <t>R_51MLT2GnKm7RJDn</t>
  </si>
  <si>
    <t>R_eQCluBL39T5Hi4J</t>
  </si>
  <si>
    <t>R_6u13ILUwt54WCYl</t>
  </si>
  <si>
    <t>R_6te1Z6htjYWaGHz</t>
  </si>
  <si>
    <t>R_b1RUnXr4zdDY669</t>
  </si>
  <si>
    <t>R_cIPOnpFMn7o8uI5</t>
  </si>
  <si>
    <t>R_emTWuUEi2NfU8n3</t>
  </si>
  <si>
    <t>R_3Rj0pnlghcKpWzb</t>
  </si>
  <si>
    <t>R_9tp3Py5y9Q6rsTX</t>
  </si>
  <si>
    <t>R_1TaGNWHkJbOlE5n</t>
  </si>
  <si>
    <t>R_0GIF62mVLhYlTdb</t>
  </si>
  <si>
    <t>R_cYLEqS9wWCKWKEd</t>
  </si>
  <si>
    <t>R_07Z9pfEErk7A0zX</t>
  </si>
  <si>
    <t>R_6DVTpVyf1YqiHyd</t>
  </si>
  <si>
    <t>R_4HrXINj7iyRUijj</t>
  </si>
  <si>
    <t>R_5bA9JyGFXYG29V3</t>
  </si>
  <si>
    <t>R_8GHoF7wKRrhCoK1</t>
  </si>
  <si>
    <t>R_8oIFtYF0G4FLd89</t>
  </si>
  <si>
    <t>R_07ZdJP8uhBWo2rP</t>
  </si>
  <si>
    <t>R_26kjECGjbJJeeW1</t>
  </si>
  <si>
    <t>R_0eXjcU9xBlmAYoB</t>
  </si>
  <si>
    <t>R_7NHanxCxnvaY2gZ</t>
  </si>
  <si>
    <t>R_5dUAye95qGo8iZT</t>
  </si>
  <si>
    <t>R_6sWJ1jtucISRcMZ</t>
  </si>
  <si>
    <t>R_aeG2Mvana801gRT</t>
  </si>
  <si>
    <t>R_eMcGKotN1ieh8hL</t>
  </si>
  <si>
    <t>R_9F7CruibKLhPHVP</t>
  </si>
  <si>
    <t>R_39KzUpwXtjdtT0x</t>
  </si>
  <si>
    <t>R_5nV3OPBBowo4xsp</t>
  </si>
  <si>
    <t>R_1OeGwg9hzpMTbQp</t>
  </si>
  <si>
    <t>R_7TX4jCiQK22lG7P</t>
  </si>
  <si>
    <t>R_eFnG9bHovFiA5vf</t>
  </si>
  <si>
    <t>R_3Rd3HWbNPUzpfi5</t>
  </si>
  <si>
    <t>R_1UoXkVXV5x4A8CN</t>
  </si>
  <si>
    <t>R_3V0qisorOybHWy9</t>
  </si>
  <si>
    <t>R_299Dd3LRkYIUw3b</t>
  </si>
  <si>
    <t>R_87zVHQ2VoyaWrjL</t>
  </si>
  <si>
    <t>R_abIy3rZJbx7ZREp</t>
  </si>
  <si>
    <t>R_9tMtzqxycHuhpRj</t>
  </si>
  <si>
    <t>R_d1lRI5AV1cUgAXH</t>
  </si>
  <si>
    <t>R_cToiZaCTA3g5lwV</t>
  </si>
  <si>
    <t>R_diNtmrdWTGr0xY9</t>
  </si>
  <si>
    <t>R_2lT0Q8BCLxIv1sh</t>
  </si>
  <si>
    <t>R_bDu1WFb9FRrm64l</t>
  </si>
  <si>
    <t>R_8AlPhZDNfuxfK1T</t>
  </si>
  <si>
    <t>R_0lCNnXt0mhdYpU1</t>
  </si>
  <si>
    <t>R_9t6uVc0rmgxN9U9</t>
  </si>
  <si>
    <t>R_2hq7taz8t1TEdIp</t>
  </si>
  <si>
    <t>R_8HSJNPjBDT5NYWx</t>
  </si>
  <si>
    <t>R_2b0pilc0vAcDLrT</t>
  </si>
  <si>
    <t>R_77GSybUMewr84dv</t>
  </si>
  <si>
    <t>R_5ondfWNzegDTQrP</t>
  </si>
  <si>
    <t>R_42Y4EMU4f2gKlN3</t>
  </si>
  <si>
    <t>R_4PzCCKlmCJkU9nL</t>
  </si>
  <si>
    <t>R_3wJJruinCILlUUd</t>
  </si>
  <si>
    <t>R_8BKJh9yH52bunvD</t>
  </si>
  <si>
    <t>R_cNOGGrcMeb6y82V</t>
  </si>
  <si>
    <t>R_b2wIq0owCg2sH7D</t>
  </si>
  <si>
    <t>R_2lCyzBDsKX99Pp3</t>
  </si>
  <si>
    <t>R_6EDipv89TZVNVE9</t>
  </si>
  <si>
    <t>R_3xcIkqXaD0Pjijb</t>
  </si>
  <si>
    <t>R_01h5TA9QIkn4lWl</t>
  </si>
  <si>
    <t>R_1Adz4hqllKiI06h</t>
  </si>
  <si>
    <t>R_bPkx8WpGxVyLKjH</t>
  </si>
  <si>
    <t>R_08LId2VP91w9SkZ</t>
  </si>
  <si>
    <t>R_1YSJiiXksTymKcl</t>
  </si>
  <si>
    <t>R_1AeSQmR8N0B3A57</t>
  </si>
  <si>
    <t>R_9N1RTE7ZJ3Q5wON</t>
  </si>
  <si>
    <t>R_40Ew4ExagInAAst</t>
  </si>
  <si>
    <t>R_0SQPH3KusbpHtsN</t>
  </si>
  <si>
    <t>R_1LVQhfapVfJQAjb</t>
  </si>
  <si>
    <t>R_0OCn38FDbJq4U5f</t>
  </si>
  <si>
    <t>R_bHFnO7xrNbC2auF</t>
  </si>
  <si>
    <t>R_867fR838XI5TtZP</t>
  </si>
  <si>
    <t>R_3K3xUms6Z0Vu85f</t>
  </si>
  <si>
    <t>R_beL8xR3JrdxSHaJ</t>
  </si>
  <si>
    <t>R_cDbV5Rfb2qb3pzf</t>
  </si>
  <si>
    <t>R_8vTakE9P02skXwV</t>
  </si>
  <si>
    <t>R_8A4xC5FQWYomqRT</t>
  </si>
  <si>
    <t>R_8ogN2cxRjnLoe69</t>
  </si>
  <si>
    <t>R_24rlLuqinca6NbD</t>
  </si>
  <si>
    <t>R_b47rafMwBwLwTtP</t>
  </si>
  <si>
    <t>R_ahk4XD4l0aFNdjL</t>
  </si>
  <si>
    <t>R_9KtHfEB1pfdqVLv</t>
  </si>
  <si>
    <t>R_b2XjZThBapbYq4R</t>
  </si>
  <si>
    <t>R_0DItiHOoL5ItOLz</t>
  </si>
  <si>
    <t>R_6ondwwR7bQeNT1j</t>
  </si>
  <si>
    <t>R_cSiqlSchZ2Zfscl</t>
  </si>
  <si>
    <t>R_aVhkYoV43t1Jsxf</t>
  </si>
  <si>
    <t>R_cIwCuJARutINIFf</t>
  </si>
  <si>
    <t>R_8CwRyLlOJezMOKF</t>
  </si>
  <si>
    <t>R_3xvKIrshCAaUzKR</t>
  </si>
  <si>
    <t>R_emMt9fGdCYqTuux</t>
  </si>
  <si>
    <t>R_9ZvVFcHNrkMFyOF</t>
  </si>
  <si>
    <t>R_eEe5O9dubL2uQux</t>
  </si>
  <si>
    <t>R_e4FWXt3An348ta5</t>
  </si>
  <si>
    <t>R_dg7FVofzuBo9DNP</t>
  </si>
  <si>
    <t>R_037N1w62BxJxhNX</t>
  </si>
  <si>
    <t>R_8Dh34bAcnUsxaDP</t>
  </si>
  <si>
    <t>R_249d0F2Yc1UzETb</t>
  </si>
  <si>
    <t>R_6lovI6MTRZxMWzP</t>
  </si>
  <si>
    <t>R_2gIiLT3DkHxDn81</t>
  </si>
  <si>
    <t>R_b8aA7fmXkVwvLFP</t>
  </si>
  <si>
    <t>R_eb9HpdERuKq27yt</t>
  </si>
  <si>
    <t>R_4Trsg81VAKzTLdH</t>
  </si>
  <si>
    <t>R_9t5gxRCKkVXuqOx</t>
  </si>
  <si>
    <t>R_07W0KJMoxpEr4yN</t>
  </si>
  <si>
    <t>R_bkqeFxDhgzbRKTj</t>
  </si>
  <si>
    <t>R_9HnRThY4GPz9Rml</t>
  </si>
  <si>
    <t>R_7PpGrgBevvSqUZL</t>
  </si>
  <si>
    <t>R_4ZOKJ7W7XeZxqPX</t>
  </si>
  <si>
    <t>R_0JLgeV770umlztX</t>
  </si>
  <si>
    <t>R_3L8KUhvTAfdrlCB</t>
  </si>
  <si>
    <t>R_427irn463T8Wnul</t>
  </si>
  <si>
    <t>R_3COeTsJ6VPRHmJL</t>
  </si>
  <si>
    <t>R_da63NfofSB3Jest</t>
  </si>
  <si>
    <t>R_5vbTdkyEWQm8FuZ</t>
  </si>
  <si>
    <t>R_6RNJW9BENeRZ3dH</t>
  </si>
  <si>
    <t>R_0epyNnaKOYkjyNT</t>
  </si>
  <si>
    <t>R_0wUOL8BoTw2uqgd</t>
  </si>
  <si>
    <t>R_6DL3kvPnMW4cow5</t>
  </si>
  <si>
    <t>R_86TzE9Ct7uo6cu1</t>
  </si>
  <si>
    <t>R_9XelOAkCFHoM4OV</t>
  </si>
  <si>
    <t>R_egiQbwUERLfgFZb</t>
  </si>
  <si>
    <t>R_a5j4wEltu2eia0d</t>
  </si>
  <si>
    <t>R_bI2la0LhJ9kBmhn</t>
  </si>
  <si>
    <t>R_9GHLKlIZGJRc1wN</t>
  </si>
  <si>
    <t>R_cVkwWOazcQ2G1Tv</t>
  </si>
  <si>
    <t>R_dnBHogyT4SYd7W5</t>
  </si>
  <si>
    <t>R_0ICRiINT0mkB15P</t>
  </si>
  <si>
    <t>R_5A5qhwPd0ZrN4Wx</t>
  </si>
  <si>
    <t>R_bveJumtMKIyvUOx</t>
  </si>
  <si>
    <t>R_9Hoi7KU5zkj6uBn</t>
  </si>
  <si>
    <t>R_068WF8eGdLCOTKl</t>
  </si>
  <si>
    <t>R_9F7b3GB8r7XZwWh</t>
  </si>
  <si>
    <t>R_5gsv6fYnpgyQ6kl</t>
  </si>
  <si>
    <t>R_4OpHqVH2Hv70j6R</t>
  </si>
  <si>
    <t>R_4JiHkwsvAMpZaoB</t>
  </si>
  <si>
    <t>R_b9NyB49rV0SYRKd</t>
  </si>
  <si>
    <t>R_0j0Nsl0DOVbJGD3</t>
  </si>
  <si>
    <t>R_emqHMXtyPcvG5ud</t>
  </si>
  <si>
    <t>R_56VCHlOZuTLl8YR</t>
  </si>
  <si>
    <t>R_4UbtymAECu9MLvT</t>
  </si>
  <si>
    <t>R_41SKS15D3aVKvUp</t>
  </si>
  <si>
    <t>R_diMY0r3qEWLLyap</t>
  </si>
  <si>
    <t>R_3JWheV0Rxl8xFJz</t>
  </si>
  <si>
    <t>R_1C7EJzlZpEzcP3L</t>
  </si>
  <si>
    <t>R_9MLhrSbmAMLqaB7</t>
  </si>
  <si>
    <t>R_6RoSXGUBm1r3mXH</t>
  </si>
  <si>
    <t>R_3eAh1Nnp9a8LJkN</t>
  </si>
  <si>
    <t>R_eQZKAWCvtW7KcaF</t>
  </si>
  <si>
    <t>R_0fG6HHISHjh5i2V</t>
  </si>
  <si>
    <t>R_bgEBfV7piLRtn1z</t>
  </si>
  <si>
    <t>R_d1mzZKhh6uw9QHj</t>
  </si>
  <si>
    <t>R_eX0EtN8yLTcbvmJ</t>
  </si>
  <si>
    <t>R_8x2JfmK72m3G2tn</t>
  </si>
  <si>
    <t>R_6t0bFCvPr6SSjUV</t>
  </si>
  <si>
    <t>R_eqYKaTzTRk35rDv</t>
  </si>
  <si>
    <t>R_5hakHGm1D9L0yYB</t>
  </si>
  <si>
    <t>R_0ikrCplduqmyQqp</t>
  </si>
  <si>
    <t>R_b0XhrepRzMpfaQJ</t>
  </si>
  <si>
    <t>R_eG4lEXkcmCgcOpf</t>
  </si>
  <si>
    <t>R_07nrEkRCiP7BrH7</t>
  </si>
  <si>
    <t>R_ai4QnBRwY2ODolD</t>
  </si>
  <si>
    <t>R_8CIdrMhd3i2cSYB</t>
  </si>
  <si>
    <t>R_7NDTPyMCW65Oiix</t>
  </si>
  <si>
    <t>R_0rBGbdBeM6N20VT</t>
  </si>
  <si>
    <t>R_bKmQBijydOGA6fb</t>
  </si>
  <si>
    <t>R_eaqPZ5xUvtWNBad</t>
  </si>
  <si>
    <t>R_bPZKW3sFRGPT60R</t>
  </si>
  <si>
    <t>R_cMwEmGsW8vRTa1D</t>
  </si>
  <si>
    <t>R_38DBysFpsT4IbDD</t>
  </si>
  <si>
    <t>R_2sIS3E0j8sFAR01</t>
  </si>
  <si>
    <t>R_8qUJxogrAMLZjed</t>
  </si>
  <si>
    <t>R_39FG18pdn4286iN</t>
  </si>
  <si>
    <t>R_b7QSXYJlzwIyHDT</t>
  </si>
  <si>
    <t>R_5yDvr1LMf9JGyQ5</t>
  </si>
  <si>
    <t>R_eyUxp8LjrEgU4Ml</t>
  </si>
  <si>
    <t>R_57iXqaQzKAzqNnf</t>
  </si>
  <si>
    <t>R_a5IAcAbw1BIz0kB</t>
  </si>
  <si>
    <t>R_3xZ6mKt3I408bdP</t>
  </si>
  <si>
    <t>R_3aU2Bzmo6FupFpr</t>
  </si>
  <si>
    <t>R_cGWzw8aJxTTFaW9</t>
  </si>
  <si>
    <t>R_2npMWv5yV1gKvtj</t>
  </si>
  <si>
    <t>R_eKe9eKEtdYIUh37</t>
  </si>
  <si>
    <t>R_6ms2W0Rr1TQIkKh</t>
  </si>
  <si>
    <t>R_brsvY0QdbBkAfSR</t>
  </si>
  <si>
    <t>R_8GrrX7Jd2C5EqPP</t>
  </si>
  <si>
    <t>R_7ZBkGCv5hTlyWKp</t>
  </si>
  <si>
    <t>R_1G3deL4fvQSQEO9</t>
  </si>
  <si>
    <t>R_6tEsbc0366XA3e5</t>
  </si>
  <si>
    <t>R_0STgnkOD8ef3wln</t>
  </si>
  <si>
    <t>R_aWcvMzpgMLPWjyZ</t>
  </si>
  <si>
    <t>R_73biQjCAjB2k4zr</t>
  </si>
  <si>
    <t>R_bmioEvJygfkB6Rv</t>
  </si>
  <si>
    <t>R_3q6EQDIbHUwhyct</t>
  </si>
  <si>
    <t>R_6rsvx1j5fVQslmt</t>
  </si>
  <si>
    <t>R_3IetFeCvMFPymqx</t>
  </si>
  <si>
    <t>R_eG5jBVD197J2v8V</t>
  </si>
  <si>
    <t>R_eD5Z0xdTK2FG7tz</t>
  </si>
  <si>
    <t>R_6EHzXk3Zi702iVv</t>
  </si>
  <si>
    <t>R_5gteJS4hqhHRuN7</t>
  </si>
  <si>
    <t>R_4UWX3RRDFOrI49T</t>
  </si>
  <si>
    <t>R_0Bt9BLeoCHqSdRH</t>
  </si>
  <si>
    <t>R_aa60d0Hv8o1CGhv</t>
  </si>
  <si>
    <t>R_41scxNUA5gL8PHv</t>
  </si>
  <si>
    <t>R_agvGR7nVYTMykCN</t>
  </si>
  <si>
    <t>R_6xOc58ZRX5r4OlT</t>
  </si>
  <si>
    <t>R_80teBNlEBxlU8XH</t>
  </si>
  <si>
    <t>R_2ccxujhnVA0Oju5</t>
  </si>
  <si>
    <t>R_eDvYxFomoq51sAl</t>
  </si>
  <si>
    <t>R_ezYNiEhqcnQx6bH</t>
  </si>
  <si>
    <t>R_1GKWnWPHmK61bPD</t>
  </si>
  <si>
    <t>R_862iJJJ6PukBQ5D</t>
  </si>
  <si>
    <t>R_71mJjSbqBOqAqXj</t>
  </si>
  <si>
    <t>R_3F1jjN9devA1KG9</t>
  </si>
  <si>
    <t>R_eexkjgrcRwYzDbn</t>
  </si>
  <si>
    <t>R_9BKhgBMQ5yzPW3b</t>
  </si>
  <si>
    <t>R_bryg6vv9wsbiHmB</t>
  </si>
  <si>
    <t>R_1FSSgJdF38LX87r</t>
  </si>
  <si>
    <t>R_a9siYW4hksWe8gl</t>
  </si>
  <si>
    <t>R_6nxlbqazUtncxZb</t>
  </si>
  <si>
    <t>R_d7r80wM2m7NWhO5</t>
  </si>
  <si>
    <t>R_cG52qwENuWynvHT</t>
  </si>
  <si>
    <t>R_0ebJvtggSCV9acJ</t>
  </si>
  <si>
    <t>R_7Ped1R4uQmiCZcV</t>
  </si>
  <si>
    <t>R_1KUzBFAy7RLU2sB</t>
  </si>
  <si>
    <t>R_bCbpwR22IsqKoC1</t>
  </si>
  <si>
    <t>R_0ult7my9F4mJC61</t>
  </si>
  <si>
    <t>R_etitJntjwMPjGiF</t>
  </si>
  <si>
    <t>R_4T2XkDhcZnoYJU1</t>
  </si>
  <si>
    <t>R_6lOATVP5y8OZ93L</t>
  </si>
  <si>
    <t>R_9yTlKsNJt7NDgX3</t>
  </si>
  <si>
    <t>R_1Nt1rCFa2LRB4H3</t>
  </si>
  <si>
    <t>R_2bnMqGE5wwCsvUV</t>
  </si>
  <si>
    <t>R_5yYIFFpblfMjDyB</t>
  </si>
  <si>
    <t>R_d7jH5SGSnBPsZN3</t>
  </si>
  <si>
    <t>R_bDyA6nYO3FraLPL</t>
  </si>
  <si>
    <t>R_9zuA7XWeBYpoNsF</t>
  </si>
  <si>
    <t>R_7WFnCB29LcBGfOJ</t>
  </si>
  <si>
    <t>R_e2mfPWkf6me0lbD</t>
  </si>
  <si>
    <t>R_2lUhxw2GSqcA1P7</t>
  </si>
  <si>
    <t>R_eGbR4mzOKKEi3Dn</t>
  </si>
  <si>
    <t>R_5bZKTP0uePAKxwh</t>
  </si>
  <si>
    <t>R_bP1MnUkLndPlZhb</t>
  </si>
  <si>
    <t>R_2oiwdyxWWlYGvPv</t>
  </si>
  <si>
    <t>R_2uESX5xRH0ca2ax</t>
  </si>
  <si>
    <t>R_e5oIKiUMcJEXT5H</t>
  </si>
  <si>
    <t>R_aeEBec3R8i0yAzb</t>
  </si>
  <si>
    <t>R_79F3jbh8byEdulv</t>
  </si>
  <si>
    <t>R_5he4szMuseemq5T</t>
  </si>
  <si>
    <t>R_bfNLUKpD3lCfP81</t>
  </si>
  <si>
    <t>R_9ouuzkAH3SkxHk9</t>
  </si>
  <si>
    <t>R_71C211b73pHSuDX</t>
  </si>
  <si>
    <t>R_eEQjVTP2g1twpG5</t>
  </si>
  <si>
    <t>R_8D1AwMQHiwSDrrD</t>
  </si>
  <si>
    <t>R_3EjWnDxZV9MqCod</t>
  </si>
  <si>
    <t>R_3g5Sva1Ch4IahAp</t>
  </si>
  <si>
    <t>R_cHBrSVQrsRt6xWR</t>
  </si>
  <si>
    <t>R_8BnfluDjhtY0FjD</t>
  </si>
  <si>
    <t>R_br2aIDFjEH5TyoR</t>
  </si>
  <si>
    <t>R_0vsrqk3arBmzfM1</t>
  </si>
  <si>
    <t>R_e2neSop9LXWVLs9</t>
  </si>
  <si>
    <t>R_eRKjhfOhU3p1kyh</t>
  </si>
  <si>
    <t>R_1AF1CRqKu9EIlXD</t>
  </si>
  <si>
    <t>R_4IRODqQKfeT9LKZ</t>
  </si>
  <si>
    <t>R_6DpeQM0mP2USOpv</t>
  </si>
  <si>
    <t>R_e8xG3cn87HYOkXr</t>
  </si>
  <si>
    <t>R_cu672zfAeTJQXv7</t>
  </si>
  <si>
    <t>R_a67Q4SIuB57ohnv</t>
  </si>
  <si>
    <t>R_5pYAALKeWP9AtWR</t>
  </si>
  <si>
    <t>R_bNMsYhHclmC8iP3</t>
  </si>
  <si>
    <t>R_bgcWH4CwPNDZSdv</t>
  </si>
  <si>
    <t>R_1yJlPH3u6Zyv4xL</t>
  </si>
  <si>
    <t>R_br29jP6ZcmDvhZ3</t>
  </si>
  <si>
    <t>R_bx9VGeH56R7wHEp</t>
  </si>
  <si>
    <t>R_5gojEdk4arN4GDr</t>
  </si>
  <si>
    <t>R_6EhuFaTg3RxEJ2B</t>
  </si>
  <si>
    <t>R_cvbBux5U4kJT9v7</t>
  </si>
  <si>
    <t>R_0eoacOHrHQrRNUF</t>
  </si>
  <si>
    <t>R_1HUjCdDFg2oreFT</t>
  </si>
  <si>
    <t>R_1FBHnAyJumkBz5H</t>
  </si>
  <si>
    <t>R_cSeMtn1wuNF2Kb3</t>
  </si>
  <si>
    <t>R_8bKOxq6fW70SZoh</t>
  </si>
  <si>
    <t>R_9XE6YRYpVTSLhKl</t>
  </si>
  <si>
    <t>R_395gg9tK5MQHWC1</t>
  </si>
  <si>
    <t>R_3aaA0kQJLXHRJ2J</t>
  </si>
  <si>
    <t>R_8dbL7I5b69DyDCR</t>
  </si>
  <si>
    <t>R_9Fxix6vUPyFC65n</t>
  </si>
  <si>
    <t>Response_ID</t>
  </si>
  <si>
    <t>thinker</t>
  </si>
  <si>
    <t>discus</t>
  </si>
  <si>
    <t>Condition</t>
  </si>
  <si>
    <t>Belief_in_Gd</t>
  </si>
  <si>
    <t>Student</t>
  </si>
  <si>
    <t>Total</t>
  </si>
  <si>
    <r>
      <t>(</t>
    </r>
    <r>
      <rPr>
        <i/>
        <sz val="11"/>
        <color indexed="8"/>
        <rFont val="Calibri"/>
        <family val="2"/>
      </rPr>
      <t>X</t>
    </r>
    <r>
      <rPr>
        <i/>
        <vertAlign val="subscript"/>
        <sz val="11"/>
        <color indexed="8"/>
        <rFont val="Calibri"/>
        <family val="2"/>
      </rPr>
      <t>i</t>
    </r>
    <r>
      <rPr>
        <sz val="11"/>
        <color theme="1"/>
        <rFont val="Calibri"/>
        <family val="2"/>
        <scheme val="minor"/>
      </rPr>
      <t>-</t>
    </r>
    <r>
      <rPr>
        <i/>
        <sz val="11"/>
        <color indexed="8"/>
        <rFont val="Calibri"/>
        <family val="2"/>
      </rPr>
      <t>M</t>
    </r>
    <r>
      <rPr>
        <sz val="11"/>
        <color theme="1"/>
        <rFont val="Calibri"/>
        <family val="2"/>
        <scheme val="minor"/>
      </rPr>
      <t>)</t>
    </r>
  </si>
  <si>
    <t>Denominator</t>
  </si>
  <si>
    <t>M</t>
  </si>
  <si>
    <r>
      <rPr>
        <i/>
        <sz val="11"/>
        <color indexed="8"/>
        <rFont val="Calibri"/>
        <family val="2"/>
      </rPr>
      <t>(X</t>
    </r>
    <r>
      <rPr>
        <i/>
        <vertAlign val="subscript"/>
        <sz val="11"/>
        <color indexed="8"/>
        <rFont val="Calibri"/>
        <family val="2"/>
      </rPr>
      <t>i</t>
    </r>
    <r>
      <rPr>
        <i/>
        <sz val="11"/>
        <color indexed="8"/>
        <rFont val="Calibri"/>
        <family val="2"/>
      </rPr>
      <t>-M)</t>
    </r>
    <r>
      <rPr>
        <vertAlign val="superscript"/>
        <sz val="11"/>
        <color indexed="8"/>
        <rFont val="Calibri"/>
        <family val="2"/>
      </rPr>
      <t>2</t>
    </r>
  </si>
  <si>
    <r>
      <t>S</t>
    </r>
    <r>
      <rPr>
        <i/>
        <vertAlign val="superscript"/>
        <sz val="11"/>
        <color indexed="8"/>
        <rFont val="Calibri"/>
        <family val="2"/>
      </rPr>
      <t>2</t>
    </r>
  </si>
  <si>
    <t>S</t>
  </si>
  <si>
    <t>(Xi-M)3</t>
  </si>
  <si>
    <r>
      <t>(</t>
    </r>
    <r>
      <rPr>
        <i/>
        <sz val="11"/>
        <color indexed="9"/>
        <rFont val="Calibri"/>
        <family val="2"/>
      </rPr>
      <t>X</t>
    </r>
    <r>
      <rPr>
        <i/>
        <vertAlign val="subscript"/>
        <sz val="11"/>
        <color indexed="9"/>
        <rFont val="Calibri"/>
        <family val="2"/>
      </rPr>
      <t>i</t>
    </r>
    <r>
      <rPr>
        <sz val="11"/>
        <color indexed="9"/>
        <rFont val="Calibri"/>
        <family val="2"/>
      </rPr>
      <t>-</t>
    </r>
    <r>
      <rPr>
        <i/>
        <sz val="11"/>
        <color indexed="9"/>
        <rFont val="Calibri"/>
        <family val="2"/>
      </rPr>
      <t>M</t>
    </r>
    <r>
      <rPr>
        <sz val="11"/>
        <color indexed="9"/>
        <rFont val="Calibri"/>
        <family val="2"/>
      </rPr>
      <t>)</t>
    </r>
  </si>
  <si>
    <r>
      <rPr>
        <i/>
        <sz val="11"/>
        <color indexed="9"/>
        <rFont val="Calibri"/>
        <family val="2"/>
      </rPr>
      <t>(X</t>
    </r>
    <r>
      <rPr>
        <i/>
        <vertAlign val="subscript"/>
        <sz val="11"/>
        <color indexed="9"/>
        <rFont val="Calibri"/>
        <family val="2"/>
      </rPr>
      <t>i</t>
    </r>
    <r>
      <rPr>
        <i/>
        <sz val="11"/>
        <color indexed="9"/>
        <rFont val="Calibri"/>
        <family val="2"/>
      </rPr>
      <t>-M)</t>
    </r>
    <r>
      <rPr>
        <vertAlign val="superscript"/>
        <sz val="11"/>
        <color indexed="9"/>
        <rFont val="Calibri"/>
        <family val="2"/>
      </rPr>
      <t>2</t>
    </r>
  </si>
  <si>
    <t>(Xi-M)4</t>
  </si>
</sst>
</file>

<file path=xl/styles.xml><?xml version="1.0" encoding="utf-8"?>
<styleSheet xmlns="http://schemas.openxmlformats.org/spreadsheetml/2006/main">
  <numFmts count="4">
    <numFmt numFmtId="164" formatCode="_(* #,##0.00_);_(* \(#,##0.00\);_(* &quot;-&quot;??_);_(@_)"/>
    <numFmt numFmtId="165" formatCode="0.0%"/>
    <numFmt numFmtId="166" formatCode="_(* #,##0.0_);_(* \(#,##0.0\);_(* &quot;-&quot;??_);_(@_)"/>
    <numFmt numFmtId="167" formatCode="0.0"/>
  </numFmts>
  <fonts count="13">
    <font>
      <sz val="11"/>
      <color theme="1"/>
      <name val="Calibri"/>
      <family val="2"/>
      <scheme val="minor"/>
    </font>
    <font>
      <sz val="11"/>
      <color indexed="8"/>
      <name val="Calibri"/>
      <family val="2"/>
    </font>
    <font>
      <b/>
      <sz val="11"/>
      <color indexed="9"/>
      <name val="Calibri"/>
      <family val="2"/>
    </font>
    <font>
      <b/>
      <sz val="11"/>
      <color indexed="8"/>
      <name val="Calibri"/>
      <family val="2"/>
    </font>
    <font>
      <sz val="11"/>
      <color indexed="9"/>
      <name val="Calibri"/>
      <family val="2"/>
    </font>
    <font>
      <vertAlign val="superscript"/>
      <sz val="11"/>
      <color indexed="8"/>
      <name val="Calibri"/>
      <family val="2"/>
    </font>
    <font>
      <i/>
      <sz val="11"/>
      <color indexed="8"/>
      <name val="Calibri"/>
      <family val="2"/>
    </font>
    <font>
      <i/>
      <vertAlign val="subscript"/>
      <sz val="11"/>
      <color indexed="8"/>
      <name val="Calibri"/>
      <family val="2"/>
    </font>
    <font>
      <i/>
      <vertAlign val="superscript"/>
      <sz val="11"/>
      <color indexed="8"/>
      <name val="Calibri"/>
      <family val="2"/>
    </font>
    <font>
      <i/>
      <sz val="11"/>
      <color indexed="9"/>
      <name val="Calibri"/>
      <family val="2"/>
    </font>
    <font>
      <i/>
      <vertAlign val="subscript"/>
      <sz val="11"/>
      <color indexed="9"/>
      <name val="Calibri"/>
      <family val="2"/>
    </font>
    <font>
      <vertAlign val="superscript"/>
      <sz val="11"/>
      <color indexed="9"/>
      <name val="Calibri"/>
      <family val="2"/>
    </font>
    <font>
      <sz val="8"/>
      <name val="Calibri"/>
      <family val="2"/>
    </font>
  </fonts>
  <fills count="8">
    <fill>
      <patternFill patternType="none"/>
    </fill>
    <fill>
      <patternFill patternType="gray125"/>
    </fill>
    <fill>
      <patternFill patternType="solid">
        <fgColor indexed="27"/>
        <bgColor indexed="27"/>
      </patternFill>
    </fill>
    <fill>
      <patternFill patternType="solid">
        <fgColor indexed="49"/>
        <bgColor indexed="49"/>
      </patternFill>
    </fill>
    <fill>
      <patternFill patternType="solid">
        <fgColor indexed="43"/>
        <bgColor indexed="64"/>
      </patternFill>
    </fill>
    <fill>
      <patternFill patternType="solid">
        <fgColor indexed="43"/>
        <bgColor indexed="27"/>
      </patternFill>
    </fill>
    <fill>
      <patternFill patternType="solid">
        <fgColor indexed="47"/>
        <bgColor indexed="64"/>
      </patternFill>
    </fill>
    <fill>
      <patternFill patternType="solid">
        <fgColor indexed="47"/>
        <bgColor indexed="49"/>
      </patternFill>
    </fill>
  </fills>
  <borders count="4">
    <border>
      <left/>
      <right/>
      <top/>
      <bottom/>
      <diagonal/>
    </border>
    <border>
      <left/>
      <right/>
      <top style="thin">
        <color indexed="44"/>
      </top>
      <bottom style="thin">
        <color indexed="44"/>
      </bottom>
      <diagonal/>
    </border>
    <border>
      <left/>
      <right/>
      <top/>
      <bottom style="thin">
        <color indexed="44"/>
      </bottom>
      <diagonal/>
    </border>
    <border>
      <left/>
      <right/>
      <top style="thin">
        <color indexed="44"/>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30">
    <xf numFmtId="0" fontId="0" fillId="0" borderId="0" xfId="0"/>
    <xf numFmtId="9" fontId="0" fillId="0" borderId="0" xfId="2" applyFont="1"/>
    <xf numFmtId="164" fontId="0" fillId="0" borderId="0" xfId="1" applyFont="1"/>
    <xf numFmtId="164" fontId="0" fillId="0" borderId="0" xfId="1" applyNumberFormat="1" applyFont="1"/>
    <xf numFmtId="166" fontId="0" fillId="0" borderId="0" xfId="1" applyNumberFormat="1" applyFont="1"/>
    <xf numFmtId="0" fontId="0" fillId="2" borderId="1" xfId="0" applyFont="1" applyFill="1" applyBorder="1"/>
    <xf numFmtId="0" fontId="0" fillId="0" borderId="1" xfId="0" applyFont="1" applyBorder="1"/>
    <xf numFmtId="0" fontId="2" fillId="3" borderId="2" xfId="0" applyFont="1" applyFill="1" applyBorder="1"/>
    <xf numFmtId="0" fontId="0" fillId="2" borderId="3" xfId="0" applyFont="1" applyFill="1" applyBorder="1"/>
    <xf numFmtId="0" fontId="2" fillId="3" borderId="1" xfId="0" applyFont="1" applyFill="1" applyBorder="1"/>
    <xf numFmtId="0" fontId="3" fillId="0" borderId="0" xfId="0" applyFont="1"/>
    <xf numFmtId="2" fontId="0" fillId="0" borderId="0" xfId="0" applyNumberFormat="1"/>
    <xf numFmtId="167" fontId="0" fillId="0" borderId="0" xfId="0" applyNumberFormat="1"/>
    <xf numFmtId="0" fontId="3" fillId="2" borderId="1" xfId="0" applyFont="1" applyFill="1" applyBorder="1"/>
    <xf numFmtId="0" fontId="6" fillId="0" borderId="0" xfId="0" applyFont="1"/>
    <xf numFmtId="0" fontId="6" fillId="0" borderId="0" xfId="0" applyFont="1" applyAlignment="1">
      <alignment horizontal="right"/>
    </xf>
    <xf numFmtId="0" fontId="4" fillId="0" borderId="0" xfId="0" applyFont="1"/>
    <xf numFmtId="0" fontId="3" fillId="0" borderId="1" xfId="0" applyFont="1" applyBorder="1"/>
    <xf numFmtId="0" fontId="6" fillId="2" borderId="1" xfId="0" applyFont="1" applyFill="1" applyBorder="1"/>
    <xf numFmtId="0" fontId="2" fillId="3" borderId="0" xfId="0" applyFont="1" applyFill="1"/>
    <xf numFmtId="0" fontId="0" fillId="0" borderId="0" xfId="0" applyNumberFormat="1"/>
    <xf numFmtId="164" fontId="0" fillId="4" borderId="0" xfId="1" applyNumberFormat="1" applyFont="1" applyFill="1"/>
    <xf numFmtId="0" fontId="0" fillId="4" borderId="0" xfId="0" applyFill="1"/>
    <xf numFmtId="165" fontId="0" fillId="4" borderId="0" xfId="2" applyNumberFormat="1" applyFont="1" applyFill="1"/>
    <xf numFmtId="0" fontId="0" fillId="5" borderId="1" xfId="0" applyFont="1" applyFill="1" applyBorder="1"/>
    <xf numFmtId="0" fontId="0" fillId="4" borderId="1" xfId="0" applyFont="1" applyFill="1" applyBorder="1"/>
    <xf numFmtId="0" fontId="0" fillId="5" borderId="3" xfId="0" applyFont="1" applyFill="1" applyBorder="1"/>
    <xf numFmtId="0" fontId="0" fillId="6" borderId="0" xfId="0" applyFill="1"/>
    <xf numFmtId="164" fontId="0" fillId="6" borderId="0" xfId="1" applyNumberFormat="1" applyFont="1" applyFill="1"/>
    <xf numFmtId="0" fontId="2" fillId="7" borderId="2" xfId="0" applyFont="1" applyFill="1" applyBorder="1"/>
  </cellXfs>
  <cellStyles count="3">
    <cellStyle name="Comma" xfId="1" builtinId="3"/>
    <cellStyle name="Normal" xfId="0" builtinId="0"/>
    <cellStyle name="Percent" xfId="2" builtinId="5"/>
  </cellStyles>
  <dxfs count="48">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indexed="9"/>
        <name val="Calibri"/>
        <scheme val="none"/>
      </font>
      <fill>
        <patternFill patternType="solid">
          <fgColor indexed="49"/>
          <bgColor indexed="49"/>
        </patternFill>
      </fill>
    </dxf>
    <dxf>
      <font>
        <b val="0"/>
        <i val="0"/>
        <strike val="0"/>
        <condense val="0"/>
        <extend val="0"/>
        <outline val="0"/>
        <shadow val="0"/>
        <u val="none"/>
        <vertAlign val="baseline"/>
        <sz val="11"/>
        <color theme="1"/>
        <name val="Calibri"/>
        <scheme val="minor"/>
      </font>
      <fill>
        <patternFill patternType="solid">
          <fgColor indexed="27"/>
          <bgColor indexed="27"/>
        </patternFill>
      </fill>
    </dxf>
    <dxf>
      <font>
        <b val="0"/>
        <i val="0"/>
        <strike val="0"/>
        <condense val="0"/>
        <extend val="0"/>
        <outline val="0"/>
        <shadow val="0"/>
        <u val="none"/>
        <vertAlign val="baseline"/>
        <sz val="11"/>
        <color theme="1"/>
        <name val="Calibri"/>
        <scheme val="minor"/>
      </font>
      <fill>
        <patternFill patternType="solid">
          <fgColor indexed="27"/>
          <bgColor indexed="27"/>
        </patternFill>
      </fill>
      <border diagonalUp="0" diagonalDown="0">
        <left/>
        <right/>
        <top style="thin">
          <color indexed="44"/>
        </top>
        <bottom style="thin">
          <color indexed="44"/>
        </bottom>
      </border>
    </dxf>
    <dxf>
      <font>
        <b val="0"/>
        <i val="0"/>
        <strike val="0"/>
        <condense val="0"/>
        <extend val="0"/>
        <outline val="0"/>
        <shadow val="0"/>
        <u val="none"/>
        <vertAlign val="baseline"/>
        <sz val="11"/>
        <color theme="1"/>
        <name val="Calibri"/>
        <scheme val="minor"/>
      </font>
      <fill>
        <patternFill patternType="solid">
          <fgColor indexed="27"/>
          <bgColor indexed="43"/>
        </patternFill>
      </fill>
      <border diagonalUp="0" diagonalDown="0">
        <left/>
        <right/>
        <top style="thin">
          <color indexed="44"/>
        </top>
        <bottom style="thin">
          <color indexed="44"/>
        </bottom>
      </border>
    </dxf>
    <dxf>
      <font>
        <b val="0"/>
        <i val="0"/>
        <strike val="0"/>
        <condense val="0"/>
        <extend val="0"/>
        <outline val="0"/>
        <shadow val="0"/>
        <u val="none"/>
        <vertAlign val="baseline"/>
        <sz val="11"/>
        <color theme="1"/>
        <name val="Calibri"/>
        <scheme val="minor"/>
      </font>
      <fill>
        <patternFill patternType="solid">
          <fgColor indexed="27"/>
          <bgColor indexed="27"/>
        </patternFill>
      </fill>
      <border diagonalUp="0" diagonalDown="0">
        <left/>
        <right/>
        <top style="thin">
          <color indexed="44"/>
        </top>
        <bottom style="thin">
          <color indexed="44"/>
        </bottom>
      </border>
    </dxf>
    <dxf>
      <font>
        <b val="0"/>
        <i val="0"/>
        <strike val="0"/>
        <condense val="0"/>
        <extend val="0"/>
        <outline val="0"/>
        <shadow val="0"/>
        <u val="none"/>
        <vertAlign val="baseline"/>
        <sz val="11"/>
        <color theme="1"/>
        <name val="Calibri"/>
        <scheme val="minor"/>
      </font>
      <fill>
        <patternFill patternType="solid">
          <fgColor indexed="27"/>
          <bgColor indexed="27"/>
        </patternFill>
      </fill>
      <border diagonalUp="0" diagonalDown="0">
        <left/>
        <right/>
        <top style="thin">
          <color indexed="44"/>
        </top>
        <bottom style="thin">
          <color indexed="44"/>
        </bottom>
      </border>
    </dxf>
    <dxf>
      <border outline="0">
        <top style="thin">
          <color indexed="44"/>
        </top>
      </border>
    </dxf>
    <dxf>
      <border outline="0">
        <bottom style="thin">
          <color indexed="44"/>
        </bottom>
      </border>
    </dxf>
    <dxf>
      <font>
        <b/>
        <i val="0"/>
        <strike val="0"/>
        <condense val="0"/>
        <extend val="0"/>
        <outline val="0"/>
        <shadow val="0"/>
        <u val="none"/>
        <vertAlign val="baseline"/>
        <sz val="11"/>
        <color indexed="9"/>
        <name val="Calibri"/>
        <scheme val="none"/>
      </font>
      <fill>
        <patternFill patternType="solid">
          <fgColor indexed="49"/>
          <bgColor indexed="49"/>
        </patternFill>
      </fill>
    </dxf>
    <dxf>
      <numFmt numFmtId="2" formatCode="0.00"/>
    </dxf>
    <dxf>
      <numFmt numFmtId="2" formatCode="0.00"/>
    </dxf>
    <dxf>
      <font>
        <b val="0"/>
        <i val="0"/>
        <strike val="0"/>
        <condense val="0"/>
        <extend val="0"/>
        <outline val="0"/>
        <shadow val="0"/>
        <u val="none"/>
        <vertAlign val="baseline"/>
        <sz val="11"/>
        <color theme="1"/>
        <name val="Calibri"/>
        <scheme val="minor"/>
      </font>
      <fill>
        <patternFill patternType="solid">
          <fgColor indexed="27"/>
          <bgColor indexed="27"/>
        </patternFill>
      </fill>
      <border diagonalUp="0" diagonalDown="0">
        <left/>
        <right/>
        <top style="thin">
          <color indexed="44"/>
        </top>
        <bottom style="thin">
          <color indexed="44"/>
        </bottom>
      </border>
    </dxf>
    <dxf>
      <numFmt numFmtId="2" formatCode="0.00"/>
    </dxf>
    <dxf>
      <numFmt numFmtId="167" formatCode="0.0"/>
    </dxf>
    <dxf>
      <font>
        <b val="0"/>
        <i val="0"/>
        <strike val="0"/>
        <condense val="0"/>
        <extend val="0"/>
        <outline val="0"/>
        <shadow val="0"/>
        <u val="none"/>
        <vertAlign val="baseline"/>
        <sz val="11"/>
        <color theme="1"/>
        <name val="Calibri"/>
        <scheme val="minor"/>
      </font>
      <fill>
        <patternFill patternType="solid">
          <fgColor indexed="27"/>
          <bgColor indexed="27"/>
        </patternFill>
      </fill>
      <border diagonalUp="0" diagonalDown="0">
        <left/>
        <right/>
        <top style="thin">
          <color indexed="44"/>
        </top>
        <bottom style="thin">
          <color indexed="44"/>
        </bottom>
      </border>
    </dxf>
    <dxf>
      <font>
        <b val="0"/>
        <i val="0"/>
        <strike val="0"/>
        <condense val="0"/>
        <extend val="0"/>
        <outline val="0"/>
        <shadow val="0"/>
        <u val="none"/>
        <vertAlign val="baseline"/>
        <sz val="11"/>
        <color theme="1"/>
        <name val="Calibri"/>
        <scheme val="minor"/>
      </font>
      <numFmt numFmtId="164" formatCode="_(* #,##0.00_);_(* \(#,##0.0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5" formatCode="0.0%"/>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4" formatCode="_(* #,##0.00_);_(* \(#,##0.00\);_(* &quot;-&quot;??_);_(@_)"/>
    </dxf>
    <dxf>
      <font>
        <b val="0"/>
        <i val="0"/>
        <strike val="0"/>
        <condense val="0"/>
        <extend val="0"/>
        <outline val="0"/>
        <shadow val="0"/>
        <u val="none"/>
        <vertAlign val="baseline"/>
        <sz val="11"/>
        <color theme="1"/>
        <name val="Calibri"/>
        <scheme val="minor"/>
      </font>
      <numFmt numFmtId="164" formatCode="_(* #,##0.00_);_(* \(#,##0.00\);_(* &quot;-&quot;??_);_(@_)"/>
    </dxf>
    <dxf>
      <font>
        <b val="0"/>
        <i val="0"/>
        <strike val="0"/>
        <condense val="0"/>
        <extend val="0"/>
        <outline val="0"/>
        <shadow val="0"/>
        <u val="none"/>
        <vertAlign val="baseline"/>
        <sz val="11"/>
        <color theme="1"/>
        <name val="Calibri"/>
        <scheme val="minor"/>
      </font>
      <numFmt numFmtId="164" formatCode="_(* #,##0.00_);_(* \(#,##0.00\);_(* &quot;-&quot;??_);_(@_)"/>
    </dxf>
    <dxf>
      <font>
        <b val="0"/>
        <i val="0"/>
        <strike val="0"/>
        <condense val="0"/>
        <extend val="0"/>
        <outline val="0"/>
        <shadow val="0"/>
        <u val="none"/>
        <vertAlign val="baseline"/>
        <sz val="11"/>
        <color theme="1"/>
        <name val="Calibri"/>
        <scheme val="minor"/>
      </font>
      <numFmt numFmtId="164" formatCode="_(* #,##0.00_);_(* \(#,##0.00\);_(* &quot;-&quot;??_);_(@_)"/>
    </dxf>
    <dxf>
      <font>
        <b val="0"/>
        <i val="0"/>
        <strike val="0"/>
        <condense val="0"/>
        <extend val="0"/>
        <outline val="0"/>
        <shadow val="0"/>
        <u val="none"/>
        <vertAlign val="baseline"/>
        <sz val="11"/>
        <color theme="1"/>
        <name val="Calibri"/>
        <scheme val="minor"/>
      </font>
      <numFmt numFmtId="164" formatCode="_(* #,##0.00_);_(* \(#,##0.00\);_(* &quot;-&quot;??_);_(@_)"/>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4" formatCode="_(* #,##0.00_);_(* \(#,##0.00\);_(* &quot;-&quot;??_);_(@_)"/>
    </dxf>
    <dxf>
      <font>
        <b val="0"/>
        <i val="0"/>
        <strike val="0"/>
        <condense val="0"/>
        <extend val="0"/>
        <outline val="0"/>
        <shadow val="0"/>
        <u val="none"/>
        <vertAlign val="baseline"/>
        <sz val="11"/>
        <color theme="1"/>
        <name val="Calibri"/>
        <scheme val="minor"/>
      </font>
      <numFmt numFmtId="164" formatCode="_(* #,##0.00_);_(* \(#,##0.00\);_(* &quot;-&quot;??_);_(@_)"/>
    </dxf>
    <dxf>
      <font>
        <b val="0"/>
        <i val="0"/>
        <strike val="0"/>
        <condense val="0"/>
        <extend val="0"/>
        <outline val="0"/>
        <shadow val="0"/>
        <u val="none"/>
        <vertAlign val="baseline"/>
        <sz val="11"/>
        <color theme="1"/>
        <name val="Calibri"/>
        <scheme val="minor"/>
      </font>
      <numFmt numFmtId="164" formatCode="_(* #,##0.00_);_(* \(#,##0.00\);_(* &quot;-&quot;??_);_(@_)"/>
      <fill>
        <patternFill patternType="solid">
          <fgColor indexed="64"/>
          <bgColor indexed="43"/>
        </patternFill>
      </fill>
    </dxf>
    <dxf>
      <font>
        <b val="0"/>
        <i val="0"/>
        <strike val="0"/>
        <condense val="0"/>
        <extend val="0"/>
        <outline val="0"/>
        <shadow val="0"/>
        <u val="none"/>
        <vertAlign val="baseline"/>
        <sz val="11"/>
        <color theme="1"/>
        <name val="Calibri"/>
        <scheme val="minor"/>
      </font>
      <numFmt numFmtId="164" formatCode="_(* #,##0.00_);_(* \(#,##0.00\);_(* &quot;-&quot;??_);_(@_)"/>
    </dxf>
    <dxf>
      <font>
        <b val="0"/>
        <i val="0"/>
        <strike val="0"/>
        <condense val="0"/>
        <extend val="0"/>
        <outline val="0"/>
        <shadow val="0"/>
        <u val="none"/>
        <vertAlign val="baseline"/>
        <sz val="11"/>
        <color theme="1"/>
        <name val="Calibri"/>
        <scheme val="minor"/>
      </font>
      <numFmt numFmtId="166" formatCode="_(* #,##0.0_);_(* \(#,##0.0\);_(* &quot;-&quot;??_);_(@_)"/>
    </dxf>
    <dxf>
      <fill>
        <patternFill patternType="solid">
          <fgColor indexed="64"/>
          <bgColor indexed="43"/>
        </patternFill>
      </fill>
    </dxf>
    <dxf>
      <numFmt numFmtId="0" formatCode="General"/>
    </dxf>
    <dxf>
      <numFmt numFmtId="0" formatCode="General"/>
    </dxf>
    <dxf>
      <numFmt numFmtId="0" formatCode="General"/>
    </dxf>
    <dxf>
      <numFmt numFmtId="0" formatCode="Genera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24</xdr:col>
      <xdr:colOff>0</xdr:colOff>
      <xdr:row>0</xdr:row>
      <xdr:rowOff>190499</xdr:rowOff>
    </xdr:from>
    <xdr:to>
      <xdr:col>34</xdr:col>
      <xdr:colOff>596610</xdr:colOff>
      <xdr:row>54</xdr:row>
      <xdr:rowOff>67235</xdr:rowOff>
    </xdr:to>
    <xdr:sp macro="" textlink="">
      <xdr:nvSpPr>
        <xdr:cNvPr id="2" name="TextBox 1"/>
        <xdr:cNvSpPr txBox="1"/>
      </xdr:nvSpPr>
      <xdr:spPr>
        <a:xfrm>
          <a:off x="22210059" y="190499"/>
          <a:ext cx="6647786" cy="101637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Survey</a:t>
          </a:r>
          <a:r>
            <a:rPr lang="en-US" sz="1100" baseline="0"/>
            <a:t> of College Attitudes</a:t>
          </a:r>
          <a:endParaRPr lang="en-US" sz="1100"/>
        </a:p>
        <a:p>
          <a:endParaRPr lang="en-US" sz="1100"/>
        </a:p>
        <a:p>
          <a:r>
            <a:rPr lang="en-US" sz="1100"/>
            <a:t>This</a:t>
          </a:r>
          <a:r>
            <a:rPr lang="en-US" sz="1100" baseline="0"/>
            <a:t> is data from survey of college students.  The survey was put together as a classroom project, and measures a number of different constructs.  Note that not all participants elected to answer all items--blanks represent  scales that were not completed by that particiapnt.</a:t>
          </a:r>
        </a:p>
        <a:p>
          <a:endParaRPr lang="en-US" sz="1100"/>
        </a:p>
        <a:p>
          <a:endParaRPr lang="en-US" sz="1100"/>
        </a:p>
        <a:p>
          <a:r>
            <a:rPr lang="en-US" sz="1100" b="0"/>
            <a:t>* </a:t>
          </a:r>
          <a:r>
            <a:rPr lang="en-US" sz="1100" b="0" i="0" u="none" strike="noStrike">
              <a:solidFill>
                <a:schemeClr val="dk1"/>
              </a:solidFill>
              <a:effectLst/>
              <a:latin typeface="+mn-lt"/>
              <a:ea typeface="+mn-ea"/>
              <a:cs typeface="+mn-cs"/>
            </a:rPr>
            <a:t>ID</a:t>
          </a:r>
          <a:r>
            <a:rPr lang="en-US" b="0"/>
            <a:t>  - </a:t>
          </a:r>
        </a:p>
        <a:p>
          <a:r>
            <a:rPr lang="en-US" sz="1100" b="0" i="0" u="none" strike="noStrike">
              <a:solidFill>
                <a:schemeClr val="dk1"/>
              </a:solidFill>
              <a:effectLst/>
              <a:latin typeface="+mn-lt"/>
              <a:ea typeface="+mn-ea"/>
              <a:cs typeface="+mn-cs"/>
            </a:rPr>
            <a:t>* Gender</a:t>
          </a:r>
          <a:r>
            <a:rPr lang="en-US" b="0"/>
            <a:t> :  Self-reported gender, Male</a:t>
          </a:r>
          <a:r>
            <a:rPr lang="en-US" b="0" baseline="0"/>
            <a:t> or Female</a:t>
          </a:r>
          <a:endParaRPr lang="en-US" b="0"/>
        </a:p>
        <a:p>
          <a:r>
            <a:rPr lang="en-US" b="0"/>
            <a:t>* Gender_Code:</a:t>
          </a:r>
          <a:r>
            <a:rPr lang="en-US" b="0" baseline="0"/>
            <a:t>  1 for Female, 2 for Male</a:t>
          </a:r>
          <a:endParaRPr lang="en-US" b="0"/>
        </a:p>
        <a:p>
          <a:r>
            <a:rPr lang="en-US" sz="1100" b="0" i="0" u="none" strike="noStrike">
              <a:solidFill>
                <a:schemeClr val="dk1"/>
              </a:solidFill>
              <a:effectLst/>
              <a:latin typeface="+mn-lt"/>
              <a:ea typeface="+mn-ea"/>
              <a:cs typeface="+mn-cs"/>
            </a:rPr>
            <a:t>* Age:</a:t>
          </a:r>
          <a:r>
            <a:rPr lang="en-US" sz="1100" b="0" i="0" u="none" strike="noStrike" baseline="0">
              <a:solidFill>
                <a:schemeClr val="dk1"/>
              </a:solidFill>
              <a:effectLst/>
              <a:latin typeface="+mn-lt"/>
              <a:ea typeface="+mn-ea"/>
              <a:cs typeface="+mn-cs"/>
            </a:rPr>
            <a:t> Self-reported age in years</a:t>
          </a:r>
          <a:endParaRPr lang="en-US" b="0"/>
        </a:p>
        <a:p>
          <a:r>
            <a:rPr lang="en-US" sz="1100" b="0" i="0" u="none" strike="noStrike">
              <a:solidFill>
                <a:schemeClr val="dk1"/>
              </a:solidFill>
              <a:effectLst/>
              <a:latin typeface="+mn-lt"/>
              <a:ea typeface="+mn-ea"/>
              <a:cs typeface="+mn-cs"/>
            </a:rPr>
            <a:t>* School_Year</a:t>
          </a:r>
          <a:r>
            <a:rPr lang="en-US" b="0"/>
            <a:t> - Self</a:t>
          </a:r>
          <a:r>
            <a:rPr lang="en-US" b="0" baseline="0"/>
            <a:t> reported, First-year, sophomore, junior, senior, or post-bac</a:t>
          </a:r>
          <a:endParaRPr lang="en-US" b="0"/>
        </a:p>
        <a:p>
          <a:r>
            <a:rPr lang="en-US" b="0"/>
            <a:t>* School_Year_Code: 1 = first-year, 2 = sophomore,3 = junior, 4 = senior, 5</a:t>
          </a:r>
          <a:r>
            <a:rPr lang="en-US" b="0" baseline="0"/>
            <a:t> = post-bac</a:t>
          </a:r>
          <a:endParaRPr lang="en-US" b="0"/>
        </a:p>
        <a:p>
          <a:r>
            <a:rPr lang="en-US" sz="1100" b="0" i="0" u="none" strike="noStrike">
              <a:solidFill>
                <a:schemeClr val="dk1"/>
              </a:solidFill>
              <a:effectLst/>
              <a:latin typeface="+mn-lt"/>
              <a:ea typeface="+mn-ea"/>
              <a:cs typeface="+mn-cs"/>
            </a:rPr>
            <a:t>* Transfer:</a:t>
          </a:r>
          <a:r>
            <a:rPr lang="en-US" sz="1100" b="0" i="0" u="none" strike="noStrike" baseline="0">
              <a:solidFill>
                <a:schemeClr val="dk1"/>
              </a:solidFill>
              <a:effectLst/>
              <a:latin typeface="+mn-lt"/>
              <a:ea typeface="+mn-ea"/>
              <a:cs typeface="+mn-cs"/>
            </a:rPr>
            <a:t> No if student did not transfer to current school, Yes if student transferred to current school</a:t>
          </a:r>
        </a:p>
        <a:p>
          <a:r>
            <a:rPr lang="en-US" sz="1100" b="0" i="0" u="none" strike="noStrike" baseline="0">
              <a:solidFill>
                <a:schemeClr val="dk1"/>
              </a:solidFill>
              <a:effectLst/>
              <a:latin typeface="+mn-lt"/>
              <a:ea typeface="+mn-ea"/>
              <a:cs typeface="+mn-cs"/>
            </a:rPr>
            <a:t>* Transfer_Code: 0 = not a transfer student, 1 = transfer student</a:t>
          </a:r>
          <a:endParaRPr lang="en-US" b="0"/>
        </a:p>
        <a:p>
          <a:r>
            <a:rPr lang="en-US" sz="1100" b="0" i="0" u="none" strike="noStrike">
              <a:solidFill>
                <a:schemeClr val="dk1"/>
              </a:solidFill>
              <a:effectLst/>
              <a:latin typeface="+mn-lt"/>
              <a:ea typeface="+mn-ea"/>
              <a:cs typeface="+mn-cs"/>
            </a:rPr>
            <a:t>* Student_Athlete:</a:t>
          </a:r>
          <a:r>
            <a:rPr lang="en-US" sz="1100" b="0" i="0" u="none" strike="noStrike" baseline="0">
              <a:solidFill>
                <a:schemeClr val="dk1"/>
              </a:solidFill>
              <a:effectLst/>
              <a:latin typeface="+mn-lt"/>
              <a:ea typeface="+mn-ea"/>
              <a:cs typeface="+mn-cs"/>
            </a:rPr>
            <a:t> self-reported, non-athlete, or athlete in or out of season</a:t>
          </a:r>
        </a:p>
        <a:p>
          <a:r>
            <a:rPr lang="en-US" sz="1100" b="0" i="0" u="none" strike="noStrike" baseline="0">
              <a:solidFill>
                <a:schemeClr val="dk1"/>
              </a:solidFill>
              <a:effectLst/>
              <a:latin typeface="+mn-lt"/>
              <a:ea typeface="+mn-ea"/>
              <a:cs typeface="+mn-cs"/>
            </a:rPr>
            <a:t>* Student_Athlete_Code: 0 = not a student athlete, 1 = student athlete</a:t>
          </a:r>
          <a:endParaRPr lang="en-US" b="0"/>
        </a:p>
        <a:p>
          <a:r>
            <a:rPr lang="en-US" sz="1100" b="0" i="0" u="none" strike="noStrike">
              <a:solidFill>
                <a:schemeClr val="dk1"/>
              </a:solidFill>
              <a:effectLst/>
              <a:latin typeface="+mn-lt"/>
              <a:ea typeface="+mn-ea"/>
              <a:cs typeface="+mn-cs"/>
            </a:rPr>
            <a:t>* Wealth_SR:</a:t>
          </a:r>
          <a:r>
            <a:rPr lang="en-US" sz="1100" b="0" i="0" u="none" strike="noStrike" baseline="0">
              <a:solidFill>
                <a:schemeClr val="dk1"/>
              </a:solidFill>
              <a:effectLst/>
              <a:latin typeface="+mn-lt"/>
              <a:ea typeface="+mn-ea"/>
              <a:cs typeface="+mn-cs"/>
            </a:rPr>
            <a:t>  Single item: "Considering all the others students you've met here at  SCHOOL NAME how would you rank yourself in terms of wealth?" rated on scale from 1 (well below average) to 5 (well above average)</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GPA: Self-reported GPA,</a:t>
          </a:r>
          <a:r>
            <a:rPr lang="en-US" sz="1100" b="0" i="0" u="none" strike="noStrike" baseline="0">
              <a:solidFill>
                <a:schemeClr val="dk1"/>
              </a:solidFill>
              <a:effectLst/>
              <a:latin typeface="+mn-lt"/>
              <a:ea typeface="+mn-ea"/>
              <a:cs typeface="+mn-cs"/>
            </a:rPr>
            <a:t> 0-4point scale</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ACT: Self-reported ACT score</a:t>
          </a:r>
        </a:p>
        <a:p>
          <a:r>
            <a:rPr lang="en-US" sz="1100" b="0" i="0" u="none" strike="noStrike">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Subjective_Well_Being:</a:t>
          </a:r>
          <a:r>
            <a:rPr lang="en-US" sz="1100" b="0" i="0" u="none" strike="noStrike" baseline="0">
              <a:solidFill>
                <a:schemeClr val="dk1"/>
              </a:solidFill>
              <a:effectLst/>
              <a:latin typeface="+mn-lt"/>
              <a:ea typeface="+mn-ea"/>
              <a:cs typeface="+mn-cs"/>
            </a:rPr>
            <a:t> Average of 5-item satisfaction with life scale by Deiner, rated on scale from 1 (strongly disagree) to 7 (strongly agree).  Sample item: "I am satisfied with my life".  See http://internal.psychology.illinois.edu/~ediener/SWLS.html</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Positive_Affect: Average of 10-item</a:t>
          </a:r>
          <a:r>
            <a:rPr lang="en-US" sz="1100" b="0" i="0" u="none" strike="noStrike" baseline="0">
              <a:solidFill>
                <a:schemeClr val="dk1"/>
              </a:solidFill>
              <a:effectLst/>
              <a:latin typeface="+mn-lt"/>
              <a:ea typeface="+mn-ea"/>
              <a:cs typeface="+mn-cs"/>
            </a:rPr>
            <a:t> scale of frequency of experiencing positive emotions over the past week, rated on a scale from 1 (verly slightly to not at all) to 5 (extremely).  Sample items: Enthusiastic, Proud, Inspired...Part of the PANAS scale.</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Negative_Affect :</a:t>
          </a:r>
          <a:r>
            <a:rPr lang="en-US" sz="1100" b="0" i="0" u="none" strike="noStrike" baseline="0">
              <a:solidFill>
                <a:schemeClr val="dk1"/>
              </a:solidFill>
              <a:effectLst/>
              <a:latin typeface="+mn-lt"/>
              <a:ea typeface="+mn-ea"/>
              <a:cs typeface="+mn-cs"/>
            </a:rPr>
            <a:t> Average of 10-item scale of frequency of experiencing negative emotions over the past week.  Rated on scale from 1( very slightly to not at all) to 5 (extrmely).  Sample items: Nervous, irritable, hostile, etc&gt;0.  Part of the PANAS scale. See http://booksite.elsevier.com/9780123745170/Chapter%203/Chapter_3_Worksheet_3.1.pdf </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Relationship_Confidence-</a:t>
          </a:r>
          <a:r>
            <a:rPr lang="en-US" sz="1100" b="0" i="0" u="none" strike="noStrike" baseline="0">
              <a:solidFill>
                <a:schemeClr val="dk1"/>
              </a:solidFill>
              <a:effectLst/>
              <a:latin typeface="+mn-lt"/>
              <a:ea typeface="+mn-ea"/>
              <a:cs typeface="+mn-cs"/>
            </a:rPr>
            <a:t>   Average of a 7-item scale of confidence in having romantic relationships, rated on a scale from 1 (not at all characteristic of me) to 5 (very characteristic of me).  Sample item: "I am a good partner for a romantic relationship)</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Exercise </a:t>
          </a:r>
          <a:r>
            <a:rPr lang="en-US" sz="1100" b="0" i="0" u="none" strike="noStrike" baseline="0">
              <a:solidFill>
                <a:schemeClr val="dk1"/>
              </a:solidFill>
              <a:effectLst/>
              <a:latin typeface="+mn-lt"/>
              <a:ea typeface="+mn-ea"/>
              <a:cs typeface="+mn-cs"/>
            </a:rPr>
            <a:t> - Exercise score on the Godin Leisure-Time Exercise Quetionnaire.  This asks participants to rate how often during a regular week they engage in strenuous, moderate, or light exercise.   A total score is calculated as 9*strenuous + 5*moderate + 3*light.  See http://dapa-toolkit.mrc.ac.uk/documents/en/God/Godin_Leisure-Time_Exercise_Q.pdf</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Academic_Motivation_Intrinsic </a:t>
          </a:r>
          <a:r>
            <a:rPr lang="en-US" b="0"/>
            <a:t> </a:t>
          </a:r>
          <a:r>
            <a:rPr lang="en-US" sz="1100" b="0" i="0" u="none" strike="noStrike">
              <a:solidFill>
                <a:schemeClr val="dk1"/>
              </a:solidFill>
              <a:effectLst/>
              <a:latin typeface="+mn-lt"/>
              <a:ea typeface="+mn-ea"/>
              <a:cs typeface="+mn-cs"/>
            </a:rPr>
            <a:t> - Average score on 6-item measure of intrinsic acadmic</a:t>
          </a:r>
          <a:r>
            <a:rPr lang="en-US" sz="1100" b="0" i="0" u="none" strike="noStrike" baseline="0">
              <a:solidFill>
                <a:schemeClr val="dk1"/>
              </a:solidFill>
              <a:effectLst/>
              <a:latin typeface="+mn-lt"/>
              <a:ea typeface="+mn-ea"/>
              <a:cs typeface="+mn-cs"/>
            </a:rPr>
            <a:t> motivation.  Participants respond to the prompt "Why do you go to college" and respond to each item with a rating from 1 (does not correpond at all) to 7 (corresponds exactly).  Sample item: "For the intense feelings I experience when I am communicating my own ideas to others".  See http://www.er.uqam.ca/nobel/r26710/LRCS/scales/emec_en.doc</a:t>
          </a:r>
          <a:endParaRPr lang="en-US" sz="1100" b="0" i="0" u="none" strike="noStrike">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dk1"/>
              </a:solidFill>
              <a:effectLst/>
              <a:latin typeface="+mn-lt"/>
              <a:ea typeface="+mn-ea"/>
              <a:cs typeface="+mn-cs"/>
            </a:rPr>
            <a:t>* Academic_Motivation_Extrinsic </a:t>
          </a:r>
          <a:r>
            <a:rPr lang="en-US" b="0"/>
            <a:t> </a:t>
          </a:r>
          <a:r>
            <a:rPr lang="en-US" sz="1100" b="0" i="0" u="none" strike="noStrike">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a:t>
          </a:r>
          <a:r>
            <a:rPr lang="en-US" sz="1100" b="0" i="0">
              <a:solidFill>
                <a:schemeClr val="dk1"/>
              </a:solidFill>
              <a:effectLst/>
              <a:latin typeface="+mn-lt"/>
              <a:ea typeface="+mn-ea"/>
              <a:cs typeface="+mn-cs"/>
            </a:rPr>
            <a:t>Average score on 7-item measure of extinsic</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acadmic</a:t>
          </a:r>
          <a:r>
            <a:rPr lang="en-US" sz="1100" b="0" i="0" baseline="0">
              <a:solidFill>
                <a:schemeClr val="dk1"/>
              </a:solidFill>
              <a:effectLst/>
              <a:latin typeface="+mn-lt"/>
              <a:ea typeface="+mn-ea"/>
              <a:cs typeface="+mn-cs"/>
            </a:rPr>
            <a:t> motivation.  Participants respond to the prompt "Why do you go to college" and respond to each item with a rating from 1 (does not correpond at all) to 7 (corresponds exactly).  Sample item: "Because with only a high-school degree I would not find a high-paying job later one".  See http://www.er.uqam.ca/nobel/r26710/LRCS/scales/emec_en.doc</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Academic_Motivation_Amotivation </a:t>
          </a:r>
          <a:r>
            <a:rPr lang="en-US" b="0"/>
            <a:t> </a:t>
          </a:r>
          <a:r>
            <a:rPr lang="en-US" sz="1100" b="0" i="0" u="none" strike="noStrike">
              <a:solidFill>
                <a:schemeClr val="dk1"/>
              </a:solidFill>
              <a:effectLst/>
              <a:latin typeface="+mn-lt"/>
              <a:ea typeface="+mn-ea"/>
              <a:cs typeface="+mn-cs"/>
            </a:rPr>
            <a:t> - </a:t>
          </a:r>
          <a:r>
            <a:rPr lang="en-US" sz="1100" b="0" i="0">
              <a:solidFill>
                <a:schemeClr val="dk1"/>
              </a:solidFill>
              <a:effectLst/>
              <a:latin typeface="+mn-lt"/>
              <a:ea typeface="+mn-ea"/>
              <a:cs typeface="+mn-cs"/>
            </a:rPr>
            <a:t>Average score on 2-item measure of extinsic</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acadmic</a:t>
          </a:r>
          <a:r>
            <a:rPr lang="en-US" sz="1100" b="0" i="0" baseline="0">
              <a:solidFill>
                <a:schemeClr val="dk1"/>
              </a:solidFill>
              <a:effectLst/>
              <a:latin typeface="+mn-lt"/>
              <a:ea typeface="+mn-ea"/>
              <a:cs typeface="+mn-cs"/>
            </a:rPr>
            <a:t> motivation.  Participants respond to the prompt "Why do you go to college" and respond to each item with a rating from 1 (does not correpond at all) to 7 (corresponds exactly).  Sample item: "Honestly, I don't know; I really feel that I am wasting my time in school.".  See http://www.er.uqam.ca/nobel/r26710/LRCS/scales/emec_en.doc</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Inteligence_Value </a:t>
          </a:r>
          <a:r>
            <a:rPr lang="en-US" b="0"/>
            <a:t> - Measure of degree to which participant values intelligence, rated on a scale from 1 (strongly agree)</a:t>
          </a:r>
          <a:r>
            <a:rPr lang="en-US" b="0" baseline="0"/>
            <a:t> to 5 (strongly agree).  Sample item: "Intelligence greatly contributes to success in life.".  See </a:t>
          </a:r>
          <a:endParaRPr lang="en-US" b="0"/>
        </a:p>
        <a:p>
          <a:r>
            <a:rPr lang="en-US" sz="1100" b="0" i="0" u="none" strike="noStrike">
              <a:solidFill>
                <a:schemeClr val="dk1"/>
              </a:solidFill>
              <a:effectLst/>
              <a:latin typeface="+mn-lt"/>
              <a:ea typeface="+mn-ea"/>
              <a:cs typeface="+mn-cs"/>
            </a:rPr>
            <a:t>* Raven_Score</a:t>
          </a:r>
          <a:r>
            <a:rPr lang="en-US" b="0"/>
            <a:t> - %</a:t>
          </a:r>
          <a:r>
            <a:rPr lang="en-US" b="0" baseline="0"/>
            <a:t> correct out of 8 items on the Raven Progressive Matrix Scale, a scale of logical thinking/IQ.   Adapted from https://www.raventest.net/.  </a:t>
          </a:r>
          <a:endParaRPr lang="en-US" b="0">
            <a:effectLst/>
          </a:endParaRPr>
        </a:p>
      </xdr:txBody>
    </xdr:sp>
    <xdr:clientData/>
  </xdr:twoCellAnchor>
  <xdr:twoCellAnchor editAs="oneCell">
    <xdr:from>
      <xdr:col>44</xdr:col>
      <xdr:colOff>571500</xdr:colOff>
      <xdr:row>0</xdr:row>
      <xdr:rowOff>19050</xdr:rowOff>
    </xdr:from>
    <xdr:to>
      <xdr:col>65</xdr:col>
      <xdr:colOff>57150</xdr:colOff>
      <xdr:row>41</xdr:row>
      <xdr:rowOff>190500</xdr:rowOff>
    </xdr:to>
    <xdr:pic>
      <xdr:nvPicPr>
        <xdr:cNvPr id="2050" name="Picture 2"/>
        <xdr:cNvPicPr>
          <a:picLocks noChangeAspect="1"/>
        </xdr:cNvPicPr>
      </xdr:nvPicPr>
      <xdr:blipFill>
        <a:blip xmlns:r="http://schemas.openxmlformats.org/officeDocument/2006/relationships" r:embed="rId1" cstate="print"/>
        <a:srcRect l="49933" t="16628"/>
        <a:stretch>
          <a:fillRect/>
        </a:stretch>
      </xdr:blipFill>
      <xdr:spPr bwMode="auto">
        <a:xfrm>
          <a:off x="36052125" y="19050"/>
          <a:ext cx="12287250" cy="8134350"/>
        </a:xfrm>
        <a:prstGeom prst="rect">
          <a:avLst/>
        </a:prstGeom>
        <a:noFill/>
        <a:ln w="9525">
          <a:noFill/>
          <a:miter lim="800000"/>
          <a:headEnd/>
          <a:tailEnd/>
        </a:ln>
      </xdr:spPr>
    </xdr:pic>
    <xdr:clientData/>
  </xdr:twoCellAnchor>
  <xdr:twoCellAnchor editAs="oneCell">
    <xdr:from>
      <xdr:col>44</xdr:col>
      <xdr:colOff>400050</xdr:colOff>
      <xdr:row>42</xdr:row>
      <xdr:rowOff>114300</xdr:rowOff>
    </xdr:from>
    <xdr:to>
      <xdr:col>64</xdr:col>
      <xdr:colOff>400050</xdr:colOff>
      <xdr:row>87</xdr:row>
      <xdr:rowOff>9525</xdr:rowOff>
    </xdr:to>
    <xdr:pic>
      <xdr:nvPicPr>
        <xdr:cNvPr id="2051" name="Picture 4"/>
        <xdr:cNvPicPr>
          <a:picLocks noChangeAspect="1"/>
        </xdr:cNvPicPr>
      </xdr:nvPicPr>
      <xdr:blipFill>
        <a:blip xmlns:r="http://schemas.openxmlformats.org/officeDocument/2006/relationships" r:embed="rId2" cstate="print"/>
        <a:srcRect l="49225" t="13185"/>
        <a:stretch>
          <a:fillRect/>
        </a:stretch>
      </xdr:blipFill>
      <xdr:spPr bwMode="auto">
        <a:xfrm>
          <a:off x="35880675" y="8267700"/>
          <a:ext cx="12192000" cy="8467725"/>
        </a:xfrm>
        <a:prstGeom prst="rect">
          <a:avLst/>
        </a:prstGeom>
        <a:noFill/>
        <a:ln w="9525">
          <a:noFill/>
          <a:miter lim="800000"/>
          <a:headEnd/>
          <a:tailEnd/>
        </a:ln>
      </xdr:spPr>
    </xdr:pic>
    <xdr:clientData/>
  </xdr:twoCellAnchor>
  <xdr:twoCellAnchor editAs="oneCell">
    <xdr:from>
      <xdr:col>44</xdr:col>
      <xdr:colOff>571500</xdr:colOff>
      <xdr:row>88</xdr:row>
      <xdr:rowOff>47625</xdr:rowOff>
    </xdr:from>
    <xdr:to>
      <xdr:col>64</xdr:col>
      <xdr:colOff>400050</xdr:colOff>
      <xdr:row>131</xdr:row>
      <xdr:rowOff>85725</xdr:rowOff>
    </xdr:to>
    <xdr:pic>
      <xdr:nvPicPr>
        <xdr:cNvPr id="2052" name="Picture 5"/>
        <xdr:cNvPicPr>
          <a:picLocks noChangeAspect="1"/>
        </xdr:cNvPicPr>
      </xdr:nvPicPr>
      <xdr:blipFill>
        <a:blip xmlns:r="http://schemas.openxmlformats.org/officeDocument/2006/relationships" r:embed="rId3" cstate="print"/>
        <a:srcRect l="49908" t="15627"/>
        <a:stretch>
          <a:fillRect/>
        </a:stretch>
      </xdr:blipFill>
      <xdr:spPr bwMode="auto">
        <a:xfrm>
          <a:off x="36052125" y="16964025"/>
          <a:ext cx="12020550" cy="8229600"/>
        </a:xfrm>
        <a:prstGeom prst="rect">
          <a:avLst/>
        </a:prstGeom>
        <a:noFill/>
        <a:ln w="9525">
          <a:noFill/>
          <a:miter lim="800000"/>
          <a:headEnd/>
          <a:tailEnd/>
        </a:ln>
      </xdr:spPr>
    </xdr:pic>
    <xdr:clientData/>
  </xdr:twoCellAnchor>
  <xdr:twoCellAnchor editAs="oneCell">
    <xdr:from>
      <xdr:col>45</xdr:col>
      <xdr:colOff>161925</xdr:colOff>
      <xdr:row>132</xdr:row>
      <xdr:rowOff>0</xdr:rowOff>
    </xdr:from>
    <xdr:to>
      <xdr:col>64</xdr:col>
      <xdr:colOff>542925</xdr:colOff>
      <xdr:row>174</xdr:row>
      <xdr:rowOff>38100</xdr:rowOff>
    </xdr:to>
    <xdr:pic>
      <xdr:nvPicPr>
        <xdr:cNvPr id="2053" name="Picture 6"/>
        <xdr:cNvPicPr>
          <a:picLocks noChangeAspect="1"/>
        </xdr:cNvPicPr>
      </xdr:nvPicPr>
      <xdr:blipFill>
        <a:blip xmlns:r="http://schemas.openxmlformats.org/officeDocument/2006/relationships" r:embed="rId4" cstate="print"/>
        <a:srcRect l="49518" t="16603" r="684" b="977"/>
        <a:stretch>
          <a:fillRect/>
        </a:stretch>
      </xdr:blipFill>
      <xdr:spPr bwMode="auto">
        <a:xfrm>
          <a:off x="36252150" y="25298400"/>
          <a:ext cx="11963400" cy="8039100"/>
        </a:xfrm>
        <a:prstGeom prst="rect">
          <a:avLst/>
        </a:prstGeom>
        <a:noFill/>
        <a:ln w="9525">
          <a:noFill/>
          <a:miter lim="800000"/>
          <a:headEnd/>
          <a:tailEnd/>
        </a:ln>
      </xdr:spPr>
    </xdr:pic>
    <xdr:clientData/>
  </xdr:twoCellAnchor>
  <xdr:twoCellAnchor editAs="oneCell">
    <xdr:from>
      <xdr:col>44</xdr:col>
      <xdr:colOff>476250</xdr:colOff>
      <xdr:row>175</xdr:row>
      <xdr:rowOff>0</xdr:rowOff>
    </xdr:from>
    <xdr:to>
      <xdr:col>66</xdr:col>
      <xdr:colOff>95250</xdr:colOff>
      <xdr:row>217</xdr:row>
      <xdr:rowOff>38100</xdr:rowOff>
    </xdr:to>
    <xdr:pic>
      <xdr:nvPicPr>
        <xdr:cNvPr id="2054" name="Picture 7"/>
        <xdr:cNvPicPr>
          <a:picLocks noChangeAspect="1"/>
        </xdr:cNvPicPr>
      </xdr:nvPicPr>
      <xdr:blipFill>
        <a:blip xmlns:r="http://schemas.openxmlformats.org/officeDocument/2006/relationships" r:embed="rId5" cstate="print"/>
        <a:srcRect l="50008" t="17580"/>
        <a:stretch>
          <a:fillRect/>
        </a:stretch>
      </xdr:blipFill>
      <xdr:spPr bwMode="auto">
        <a:xfrm>
          <a:off x="35956875" y="33489900"/>
          <a:ext cx="13030200" cy="80391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466725</xdr:colOff>
      <xdr:row>0</xdr:row>
      <xdr:rowOff>123825</xdr:rowOff>
    </xdr:from>
    <xdr:to>
      <xdr:col>22</xdr:col>
      <xdr:colOff>290471</xdr:colOff>
      <xdr:row>21</xdr:row>
      <xdr:rowOff>104775</xdr:rowOff>
    </xdr:to>
    <xdr:sp macro="" textlink="">
      <xdr:nvSpPr>
        <xdr:cNvPr id="2" name="TextBox 1"/>
        <xdr:cNvSpPr txBox="1"/>
      </xdr:nvSpPr>
      <xdr:spPr>
        <a:xfrm>
          <a:off x="7924800" y="123825"/>
          <a:ext cx="7748546" cy="3981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Study of religious</a:t>
          </a:r>
          <a:r>
            <a:rPr lang="en-US" sz="1100" baseline="0">
              <a:solidFill>
                <a:schemeClr val="dk1"/>
              </a:solidFill>
              <a:effectLst/>
              <a:latin typeface="+mn-lt"/>
              <a:ea typeface="+mn-ea"/>
              <a:cs typeface="+mn-cs"/>
            </a:rPr>
            <a:t> beliefs</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This is a subset of data from a study of religious belief.  </a:t>
          </a:r>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 Response_ID</a:t>
          </a:r>
        </a:p>
        <a:p>
          <a:r>
            <a:rPr lang="en-US" sz="1100" baseline="0">
              <a:solidFill>
                <a:schemeClr val="dk1"/>
              </a:solidFill>
              <a:effectLst/>
              <a:latin typeface="+mn-lt"/>
              <a:ea typeface="+mn-ea"/>
              <a:cs typeface="+mn-cs"/>
            </a:rPr>
            <a:t>* Condition - discus if participants had viewed 3 images of a discus thrower sculpture, thinkier if participants had viewed 3 images of the thinker sculpture</a:t>
          </a:r>
        </a:p>
        <a:p>
          <a:r>
            <a:rPr lang="en-US" sz="1100" baseline="0">
              <a:solidFill>
                <a:schemeClr val="dk1"/>
              </a:solidFill>
              <a:effectLst/>
              <a:latin typeface="+mn-lt"/>
              <a:ea typeface="+mn-ea"/>
              <a:cs typeface="+mn-cs"/>
            </a:rPr>
            <a:t>* Belief_in_Gd - Participants were asked "</a:t>
          </a:r>
          <a:r>
            <a:rPr lang="en-US"/>
            <a:t>How strongly do you believe in God (from 0-100)? To clarify, if you are certain that God does not exist, please put "0" and if you are certain that God does exist, then put "100" ".  This column reports responses in numeric format.</a:t>
          </a:r>
        </a:p>
        <a:p>
          <a:r>
            <a:rPr lang="en-US"/>
            <a:t>*</a:t>
          </a:r>
          <a:r>
            <a:rPr lang="en-US" baseline="0"/>
            <a:t> Age - self-reported age</a:t>
          </a:r>
        </a:p>
        <a:p>
          <a:endParaRPr lang="en-US" baseline="0"/>
        </a:p>
        <a:p>
          <a:pPr marL="0" marR="0" indent="0" defTabSz="914400" eaLnBrk="1" fontAlgn="auto" latinLnBrk="0" hangingPunct="1">
            <a:lnSpc>
              <a:spcPct val="100000"/>
            </a:lnSpc>
            <a:spcBef>
              <a:spcPts val="0"/>
            </a:spcBef>
            <a:spcAft>
              <a:spcPts val="0"/>
            </a:spcAft>
            <a:buClrTx/>
            <a:buSzTx/>
            <a:buFontTx/>
            <a:buNone/>
            <a:tabLst/>
            <a:defRPr/>
          </a:pPr>
          <a:endParaRPr lang="en-US" baseline="0"/>
        </a:p>
        <a:p>
          <a:pPr marL="0" marR="0" indent="0" defTabSz="914400" eaLnBrk="1" fontAlgn="auto" latinLnBrk="0" hangingPunct="1">
            <a:lnSpc>
              <a:spcPct val="100000"/>
            </a:lnSpc>
            <a:spcBef>
              <a:spcPts val="0"/>
            </a:spcBef>
            <a:spcAft>
              <a:spcPts val="0"/>
            </a:spcAft>
            <a:buClrTx/>
            <a:buSzTx/>
            <a:buFontTx/>
            <a:buNone/>
            <a:tabLst/>
            <a:defRPr/>
          </a:pPr>
          <a:endParaRPr lang="en-US" baseline="0"/>
        </a:p>
        <a:p>
          <a:pPr marL="0" marR="0" indent="0" defTabSz="914400" eaLnBrk="1" fontAlgn="auto" latinLnBrk="0" hangingPunct="1">
            <a:lnSpc>
              <a:spcPct val="100000"/>
            </a:lnSpc>
            <a:spcBef>
              <a:spcPts val="0"/>
            </a:spcBef>
            <a:spcAft>
              <a:spcPts val="0"/>
            </a:spcAft>
            <a:buClrTx/>
            <a:buSzTx/>
            <a:buFontTx/>
            <a:buNone/>
            <a:tabLst/>
            <a:defRPr/>
          </a:pPr>
          <a:endParaRPr lang="en-US" baseline="0"/>
        </a:p>
        <a:p>
          <a:pPr marL="0" marR="0" indent="0" defTabSz="914400" eaLnBrk="1" fontAlgn="auto" latinLnBrk="0" hangingPunct="1">
            <a:lnSpc>
              <a:spcPct val="100000"/>
            </a:lnSpc>
            <a:spcBef>
              <a:spcPts val="0"/>
            </a:spcBef>
            <a:spcAft>
              <a:spcPts val="0"/>
            </a:spcAft>
            <a:buClrTx/>
            <a:buSzTx/>
            <a:buFontTx/>
            <a:buNone/>
            <a:tabLst/>
            <a:defRPr/>
          </a:pPr>
          <a:r>
            <a:rPr lang="en-US" baseline="0"/>
            <a:t>This is a subset of data from an attempt to replicate Study 2 of </a:t>
          </a:r>
          <a:r>
            <a:rPr lang="en-US" sz="1100" baseline="0">
              <a:solidFill>
                <a:schemeClr val="dk1"/>
              </a:solidFill>
              <a:effectLst/>
              <a:latin typeface="+mn-lt"/>
              <a:ea typeface="+mn-ea"/>
              <a:cs typeface="+mn-cs"/>
            </a:rPr>
            <a:t>Gervais &amp; Norenzayan (2012).  </a:t>
          </a:r>
          <a:endParaRPr lang="en-US">
            <a:effectLst/>
          </a:endParaRPr>
        </a:p>
        <a:p>
          <a:endParaRPr lang="en-US"/>
        </a:p>
        <a:p>
          <a:r>
            <a:rPr lang="en-US" sz="1100" baseline="0">
              <a:solidFill>
                <a:schemeClr val="dk1"/>
              </a:solidFill>
              <a:effectLst/>
              <a:latin typeface="+mn-lt"/>
              <a:ea typeface="+mn-ea"/>
              <a:cs typeface="+mn-cs"/>
            </a:rPr>
            <a:t>The replication publication is still in development, but project details are here:  https://osf.io/qc6rh/</a:t>
          </a:r>
        </a:p>
        <a:p>
          <a:r>
            <a:rPr lang="en-US" sz="1100" baseline="0">
              <a:solidFill>
                <a:schemeClr val="dk1"/>
              </a:solidFill>
              <a:effectLst/>
              <a:latin typeface="+mn-lt"/>
              <a:ea typeface="+mn-ea"/>
              <a:cs typeface="+mn-cs"/>
            </a:rPr>
            <a:t>The questions from this survey were taken from: </a:t>
          </a:r>
        </a:p>
        <a:p>
          <a:r>
            <a:rPr lang="en-US"/>
            <a:t>Gervais, W. M., &amp; Norenzayan, a. (2012). Analytic Thinking Promotes Religious Disbelief. Science, 336(6080), 493–496. doi:10.1126/science.1215647</a:t>
          </a:r>
          <a:endParaRPr lang="en-US">
            <a:effectLst/>
          </a:endParaRPr>
        </a:p>
      </xdr:txBody>
    </xdr:sp>
    <xdr:clientData/>
  </xdr:twoCellAnchor>
  <xdr:twoCellAnchor editAs="oneCell">
    <xdr:from>
      <xdr:col>9</xdr:col>
      <xdr:colOff>447675</xdr:colOff>
      <xdr:row>23</xdr:row>
      <xdr:rowOff>95250</xdr:rowOff>
    </xdr:from>
    <xdr:to>
      <xdr:col>29</xdr:col>
      <xdr:colOff>514350</xdr:colOff>
      <xdr:row>65</xdr:row>
      <xdr:rowOff>104775</xdr:rowOff>
    </xdr:to>
    <xdr:pic>
      <xdr:nvPicPr>
        <xdr:cNvPr id="1026" name="Picture 2"/>
        <xdr:cNvPicPr>
          <a:picLocks noChangeAspect="1"/>
        </xdr:cNvPicPr>
      </xdr:nvPicPr>
      <xdr:blipFill>
        <a:blip xmlns:r="http://schemas.openxmlformats.org/officeDocument/2006/relationships" r:embed="rId1" cstate="print"/>
        <a:srcRect l="49738" t="17824"/>
        <a:stretch>
          <a:fillRect/>
        </a:stretch>
      </xdr:blipFill>
      <xdr:spPr bwMode="auto">
        <a:xfrm>
          <a:off x="8467725" y="4476750"/>
          <a:ext cx="12258675" cy="8010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17</xdr:col>
      <xdr:colOff>214312</xdr:colOff>
      <xdr:row>0</xdr:row>
      <xdr:rowOff>172049</xdr:rowOff>
    </xdr:from>
    <xdr:to>
      <xdr:col>30</xdr:col>
      <xdr:colOff>96329</xdr:colOff>
      <xdr:row>41</xdr:row>
      <xdr:rowOff>140073</xdr:rowOff>
    </xdr:to>
    <xdr:sp macro="" textlink="">
      <xdr:nvSpPr>
        <xdr:cNvPr id="2" name="TextBox 1"/>
        <xdr:cNvSpPr txBox="1"/>
      </xdr:nvSpPr>
      <xdr:spPr>
        <a:xfrm>
          <a:off x="15882937" y="172049"/>
          <a:ext cx="7930642" cy="83500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Survey</a:t>
          </a:r>
          <a:r>
            <a:rPr lang="en-US" sz="1100" baseline="0">
              <a:solidFill>
                <a:schemeClr val="dk1"/>
              </a:solidFill>
              <a:effectLst/>
              <a:latin typeface="+mn-lt"/>
              <a:ea typeface="+mn-ea"/>
              <a:cs typeface="+mn-cs"/>
            </a:rPr>
            <a:t> of College Attitudes</a:t>
          </a:r>
          <a:endParaRPr lang="en-US">
            <a:effectLst/>
          </a:endParaRPr>
        </a:p>
        <a:p>
          <a:r>
            <a:rPr lang="en-US" sz="1100">
              <a:solidFill>
                <a:schemeClr val="dk1"/>
              </a:solidFill>
              <a:effectLst/>
              <a:latin typeface="+mn-lt"/>
              <a:ea typeface="+mn-ea"/>
              <a:cs typeface="+mn-cs"/>
            </a:rPr>
            <a:t>This</a:t>
          </a:r>
          <a:r>
            <a:rPr lang="en-US" sz="1100" baseline="0">
              <a:solidFill>
                <a:schemeClr val="dk1"/>
              </a:solidFill>
              <a:effectLst/>
              <a:latin typeface="+mn-lt"/>
              <a:ea typeface="+mn-ea"/>
              <a:cs typeface="+mn-cs"/>
            </a:rPr>
            <a:t> is data from survey of college students.  The survey was put together as a classroom project, and measures a number of different constructs.  Note that not all participants elected to answer all items--blanks represent  scales that were not completed by that particiapnt.</a:t>
          </a:r>
          <a:endParaRPr lang="en-US">
            <a:effectLst/>
          </a:endParaRPr>
        </a:p>
        <a:p>
          <a:endParaRPr lang="en-US">
            <a:effectLst/>
          </a:endParaRPr>
        </a:p>
        <a:p>
          <a:r>
            <a:rPr lang="en-US" sz="1100" b="0">
              <a:solidFill>
                <a:schemeClr val="dk1"/>
              </a:solidFill>
              <a:effectLst/>
              <a:latin typeface="+mn-lt"/>
              <a:ea typeface="+mn-ea"/>
              <a:cs typeface="+mn-cs"/>
            </a:rPr>
            <a:t>* </a:t>
          </a:r>
          <a:r>
            <a:rPr lang="en-US" sz="1100" b="0" i="0">
              <a:solidFill>
                <a:schemeClr val="dk1"/>
              </a:solidFill>
              <a:effectLst/>
              <a:latin typeface="+mn-lt"/>
              <a:ea typeface="+mn-ea"/>
              <a:cs typeface="+mn-cs"/>
            </a:rPr>
            <a:t>ID</a:t>
          </a:r>
          <a:r>
            <a:rPr lang="en-US" sz="1100" b="0">
              <a:solidFill>
                <a:schemeClr val="dk1"/>
              </a:solidFill>
              <a:effectLst/>
              <a:latin typeface="+mn-lt"/>
              <a:ea typeface="+mn-ea"/>
              <a:cs typeface="+mn-cs"/>
            </a:rPr>
            <a:t>  - </a:t>
          </a:r>
          <a:endParaRPr lang="en-US">
            <a:effectLst/>
          </a:endParaRPr>
        </a:p>
        <a:p>
          <a:r>
            <a:rPr lang="en-US" sz="1100" b="0" i="0">
              <a:solidFill>
                <a:schemeClr val="dk1"/>
              </a:solidFill>
              <a:effectLst/>
              <a:latin typeface="+mn-lt"/>
              <a:ea typeface="+mn-ea"/>
              <a:cs typeface="+mn-cs"/>
            </a:rPr>
            <a:t>* Gender</a:t>
          </a:r>
          <a:r>
            <a:rPr lang="en-US" sz="1100" b="0">
              <a:solidFill>
                <a:schemeClr val="dk1"/>
              </a:solidFill>
              <a:effectLst/>
              <a:latin typeface="+mn-lt"/>
              <a:ea typeface="+mn-ea"/>
              <a:cs typeface="+mn-cs"/>
            </a:rPr>
            <a:t> :  Self-reported gender, Male</a:t>
          </a:r>
          <a:r>
            <a:rPr lang="en-US" sz="1100" b="0" baseline="0">
              <a:solidFill>
                <a:schemeClr val="dk1"/>
              </a:solidFill>
              <a:effectLst/>
              <a:latin typeface="+mn-lt"/>
              <a:ea typeface="+mn-ea"/>
              <a:cs typeface="+mn-cs"/>
            </a:rPr>
            <a:t> or Female</a:t>
          </a:r>
          <a:endParaRPr lang="en-US">
            <a:effectLst/>
          </a:endParaRPr>
        </a:p>
        <a:p>
          <a:r>
            <a:rPr lang="en-US" sz="1100" b="0">
              <a:solidFill>
                <a:schemeClr val="dk1"/>
              </a:solidFill>
              <a:effectLst/>
              <a:latin typeface="+mn-lt"/>
              <a:ea typeface="+mn-ea"/>
              <a:cs typeface="+mn-cs"/>
            </a:rPr>
            <a:t>* Gender_Code:</a:t>
          </a:r>
          <a:r>
            <a:rPr lang="en-US" sz="1100" b="0" baseline="0">
              <a:solidFill>
                <a:schemeClr val="dk1"/>
              </a:solidFill>
              <a:effectLst/>
              <a:latin typeface="+mn-lt"/>
              <a:ea typeface="+mn-ea"/>
              <a:cs typeface="+mn-cs"/>
            </a:rPr>
            <a:t>  1 for Female, 2 for Male</a:t>
          </a:r>
          <a:endParaRPr lang="en-US">
            <a:effectLst/>
          </a:endParaRPr>
        </a:p>
        <a:p>
          <a:r>
            <a:rPr lang="en-US" sz="1100" b="0" i="0">
              <a:solidFill>
                <a:schemeClr val="dk1"/>
              </a:solidFill>
              <a:effectLst/>
              <a:latin typeface="+mn-lt"/>
              <a:ea typeface="+mn-ea"/>
              <a:cs typeface="+mn-cs"/>
            </a:rPr>
            <a:t>* Age:</a:t>
          </a:r>
          <a:r>
            <a:rPr lang="en-US" sz="1100" b="0" i="0" baseline="0">
              <a:solidFill>
                <a:schemeClr val="dk1"/>
              </a:solidFill>
              <a:effectLst/>
              <a:latin typeface="+mn-lt"/>
              <a:ea typeface="+mn-ea"/>
              <a:cs typeface="+mn-cs"/>
            </a:rPr>
            <a:t> Self-reported age in years</a:t>
          </a:r>
        </a:p>
        <a:p>
          <a:r>
            <a:rPr lang="en-US" sz="1100" b="0" i="0">
              <a:solidFill>
                <a:schemeClr val="dk1"/>
              </a:solidFill>
              <a:effectLst/>
              <a:latin typeface="+mn-lt"/>
              <a:ea typeface="+mn-ea"/>
              <a:cs typeface="+mn-cs"/>
            </a:rPr>
            <a:t>* Wealth_SR:</a:t>
          </a:r>
          <a:r>
            <a:rPr lang="en-US" sz="1100" b="0" i="0" baseline="0">
              <a:solidFill>
                <a:schemeClr val="dk1"/>
              </a:solidFill>
              <a:effectLst/>
              <a:latin typeface="+mn-lt"/>
              <a:ea typeface="+mn-ea"/>
              <a:cs typeface="+mn-cs"/>
            </a:rPr>
            <a:t>  Single item: "Considering all the others students you've met here at  SCHOOL NAME how would you rank yourself in terms of wealth?" rated on scale from 1 (well below average) to 5 (well above average)</a:t>
          </a:r>
          <a:endParaRPr lang="en-US">
            <a:effectLst/>
          </a:endParaRPr>
        </a:p>
        <a:p>
          <a:r>
            <a:rPr lang="en-US" sz="1100" b="0" i="0">
              <a:solidFill>
                <a:schemeClr val="dk1"/>
              </a:solidFill>
              <a:effectLst/>
              <a:latin typeface="+mn-lt"/>
              <a:ea typeface="+mn-ea"/>
              <a:cs typeface="+mn-cs"/>
            </a:rPr>
            <a:t>* School_Year</a:t>
          </a:r>
          <a:r>
            <a:rPr lang="en-US" sz="1100" b="0">
              <a:solidFill>
                <a:schemeClr val="dk1"/>
              </a:solidFill>
              <a:effectLst/>
              <a:latin typeface="+mn-lt"/>
              <a:ea typeface="+mn-ea"/>
              <a:cs typeface="+mn-cs"/>
            </a:rPr>
            <a:t> - Self</a:t>
          </a:r>
          <a:r>
            <a:rPr lang="en-US" sz="1100" b="0" baseline="0">
              <a:solidFill>
                <a:schemeClr val="dk1"/>
              </a:solidFill>
              <a:effectLst/>
              <a:latin typeface="+mn-lt"/>
              <a:ea typeface="+mn-ea"/>
              <a:cs typeface="+mn-cs"/>
            </a:rPr>
            <a:t> reported, First-year, sophomore, junior, senior, or post-bac</a:t>
          </a:r>
          <a:endParaRPr lang="en-US">
            <a:effectLst/>
          </a:endParaRPr>
        </a:p>
        <a:p>
          <a:r>
            <a:rPr lang="en-US" sz="1100" b="0">
              <a:solidFill>
                <a:schemeClr val="dk1"/>
              </a:solidFill>
              <a:effectLst/>
              <a:latin typeface="+mn-lt"/>
              <a:ea typeface="+mn-ea"/>
              <a:cs typeface="+mn-cs"/>
            </a:rPr>
            <a:t>* School_Year_Code: 1 = first-year, 2 = sophomore,3 = junior, 4 = senior, 5</a:t>
          </a:r>
          <a:r>
            <a:rPr lang="en-US" sz="1100" b="0" baseline="0">
              <a:solidFill>
                <a:schemeClr val="dk1"/>
              </a:solidFill>
              <a:effectLst/>
              <a:latin typeface="+mn-lt"/>
              <a:ea typeface="+mn-ea"/>
              <a:cs typeface="+mn-cs"/>
            </a:rPr>
            <a:t> = post-bac</a:t>
          </a:r>
          <a:endParaRPr lang="en-US">
            <a:effectLst/>
          </a:endParaRPr>
        </a:p>
        <a:p>
          <a:r>
            <a:rPr lang="en-US" sz="1100" b="0" i="0">
              <a:solidFill>
                <a:schemeClr val="dk1"/>
              </a:solidFill>
              <a:effectLst/>
              <a:latin typeface="+mn-lt"/>
              <a:ea typeface="+mn-ea"/>
              <a:cs typeface="+mn-cs"/>
            </a:rPr>
            <a:t>* Transfer:</a:t>
          </a:r>
          <a:r>
            <a:rPr lang="en-US" sz="1100" b="0" i="0" baseline="0">
              <a:solidFill>
                <a:schemeClr val="dk1"/>
              </a:solidFill>
              <a:effectLst/>
              <a:latin typeface="+mn-lt"/>
              <a:ea typeface="+mn-ea"/>
              <a:cs typeface="+mn-cs"/>
            </a:rPr>
            <a:t> No if student did not transfer to current school, Yes if student transferred to current school</a:t>
          </a:r>
          <a:endParaRPr lang="en-US">
            <a:effectLst/>
          </a:endParaRPr>
        </a:p>
        <a:p>
          <a:r>
            <a:rPr lang="en-US" sz="1100" b="0" i="0" baseline="0">
              <a:solidFill>
                <a:schemeClr val="dk1"/>
              </a:solidFill>
              <a:effectLst/>
              <a:latin typeface="+mn-lt"/>
              <a:ea typeface="+mn-ea"/>
              <a:cs typeface="+mn-cs"/>
            </a:rPr>
            <a:t>* Transfer_Code: 0 = not a transfer student, 1 = transfer student</a:t>
          </a:r>
          <a:endParaRPr lang="en-US">
            <a:effectLst/>
          </a:endParaRPr>
        </a:p>
        <a:p>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GPA: Self-reported GPA,</a:t>
          </a:r>
          <a:r>
            <a:rPr lang="en-US" sz="1100" b="0" i="0" baseline="0">
              <a:solidFill>
                <a:schemeClr val="dk1"/>
              </a:solidFill>
              <a:effectLst/>
              <a:latin typeface="+mn-lt"/>
              <a:ea typeface="+mn-ea"/>
              <a:cs typeface="+mn-cs"/>
            </a:rPr>
            <a:t> 0-4point scale</a:t>
          </a:r>
          <a:endParaRPr lang="en-US">
            <a:effectLst/>
          </a:endParaRPr>
        </a:p>
        <a:p>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Subjective_Well_Being:</a:t>
          </a:r>
          <a:r>
            <a:rPr lang="en-US" sz="1100" b="0" i="0" baseline="0">
              <a:solidFill>
                <a:schemeClr val="dk1"/>
              </a:solidFill>
              <a:effectLst/>
              <a:latin typeface="+mn-lt"/>
              <a:ea typeface="+mn-ea"/>
              <a:cs typeface="+mn-cs"/>
            </a:rPr>
            <a:t> Average of 5-item satisfaction with life scale by Deiner, rated on scale from 1 (strongly disagree) to 7 (strongly agree).  Sample item: "I am satisfied with my life".  See http://internal.psychology.illinois.edu/~ediener/SWLS.html</a:t>
          </a:r>
          <a:endParaRPr lang="en-US">
            <a:effectLst/>
          </a:endParaRPr>
        </a:p>
        <a:p>
          <a:r>
            <a:rPr lang="en-US" sz="1100" b="0" i="0">
              <a:solidFill>
                <a:schemeClr val="dk1"/>
              </a:solidFill>
              <a:effectLst/>
              <a:latin typeface="+mn-lt"/>
              <a:ea typeface="+mn-ea"/>
              <a:cs typeface="+mn-cs"/>
            </a:rPr>
            <a:t>* Positive_Affect: Average of 10-item</a:t>
          </a:r>
          <a:r>
            <a:rPr lang="en-US" sz="1100" b="0" i="0" baseline="0">
              <a:solidFill>
                <a:schemeClr val="dk1"/>
              </a:solidFill>
              <a:effectLst/>
              <a:latin typeface="+mn-lt"/>
              <a:ea typeface="+mn-ea"/>
              <a:cs typeface="+mn-cs"/>
            </a:rPr>
            <a:t> scale of frequency of experiencing positive emotions over the past week, rated on a scale from 1 (verly slightly to not at all) to 5 (extremely).  Sample items: Enthusiastic, Proud, Inspired...Part of the PANAS scale.</a:t>
          </a:r>
          <a:endParaRPr lang="en-US">
            <a:effectLst/>
          </a:endParaRPr>
        </a:p>
        <a:p>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Negative_Affect :</a:t>
          </a:r>
          <a:r>
            <a:rPr lang="en-US" sz="1100" b="0" i="0" baseline="0">
              <a:solidFill>
                <a:schemeClr val="dk1"/>
              </a:solidFill>
              <a:effectLst/>
              <a:latin typeface="+mn-lt"/>
              <a:ea typeface="+mn-ea"/>
              <a:cs typeface="+mn-cs"/>
            </a:rPr>
            <a:t> Average of 10-item scale of frequency of experiencing negative emotions over the past week.  Rated on scale from 1( very slightly to not at all) to 5 (extrmely).  Sample items: Nervous, irritable, hostile, etc&gt;0.  Part of the PANAS scale. See http://booksite.elsevier.com/9780123745170/Chapter%203/Chapter_3_Worksheet_3.1.pdf </a:t>
          </a:r>
          <a:endParaRPr lang="en-US">
            <a:effectLst/>
          </a:endParaRPr>
        </a:p>
        <a:p>
          <a:r>
            <a:rPr lang="en-US" sz="1100" b="0" i="0" u="none" strike="noStrike" baseline="0">
              <a:solidFill>
                <a:schemeClr val="dk1"/>
              </a:solidFill>
              <a:effectLst/>
              <a:latin typeface="+mn-lt"/>
              <a:ea typeface="+mn-ea"/>
              <a:cs typeface="+mn-cs"/>
            </a:rPr>
            <a:t>* Academic_Engagement - Average of 5-item scale of academic work, measured on  scale from 1 ((0 hours per week) to 8 (more than 30 hours a week).  Sample items "Studying for class" "Reading, writing, doing homework", etc.</a:t>
          </a:r>
        </a:p>
        <a:p>
          <a:r>
            <a:rPr lang="en-US" sz="1100" b="0" i="0" u="none" strike="noStrike">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Religious_Meaning - Average of 6-item scale in belief in a meaning to life based on religious</a:t>
          </a:r>
          <a:r>
            <a:rPr lang="en-US" sz="1100" b="0" i="0" u="none" strike="noStrike" baseline="0">
              <a:solidFill>
                <a:schemeClr val="dk1"/>
              </a:solidFill>
              <a:effectLst/>
              <a:latin typeface="+mn-lt"/>
              <a:ea typeface="+mn-ea"/>
              <a:cs typeface="+mn-cs"/>
            </a:rPr>
            <a:t> ideas.  Rated on a scale from 1 (Strongly Disagree) to 4 (Strongly Agree) with sample items "G-d put me in this life for a purpose" and "G-d has a specific plan for my life."</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Health </a:t>
          </a:r>
          <a:r>
            <a:rPr lang="en-US" b="0"/>
            <a:t> -</a:t>
          </a:r>
          <a:r>
            <a:rPr lang="en-US" b="0" baseline="0"/>
            <a:t> Average of 4-item scale of health rating from 1 (Definately false) to 5 (definately true) for statements such as "I am a s healthy as anybody I know" and "My health is excellent"</a:t>
          </a:r>
        </a:p>
        <a:p>
          <a:r>
            <a:rPr lang="en-US" b="0" baseline="0"/>
            <a:t>* Emotional_Recognition - % Correct on a 20-item test of recognizing different facial expressions.  Scored out of number attempted, as many participants abandoned the survey during this test due to its length.  See http://greatergood.berkeley.edu/ei_quiz/#1</a:t>
          </a:r>
        </a:p>
        <a:p>
          <a:endParaRPr lang="en-US">
            <a:effectLst/>
          </a:endParaRPr>
        </a:p>
        <a:p>
          <a:endParaRPr lang="en-US">
            <a:effectLst/>
          </a:endParaRPr>
        </a:p>
      </xdr:txBody>
    </xdr:sp>
    <xdr:clientData/>
  </xdr:twoCellAnchor>
</xdr:wsDr>
</file>

<file path=xl/tables/table1.xml><?xml version="1.0" encoding="utf-8"?>
<table xmlns="http://schemas.openxmlformats.org/spreadsheetml/2006/main" id="2" name="Table2" displayName="Table2" ref="A1:W244" totalsRowShown="0" headerRowDxfId="30" dataDxfId="31" headerRowCellStyle="Comma" dataCellStyle="Comma">
  <autoFilter ref="A1:W244"/>
  <sortState ref="A2:W244">
    <sortCondition descending="1" ref="W1:W244"/>
  </sortState>
  <tableColumns count="23">
    <tableColumn id="1" name="ID"/>
    <tableColumn id="2" name="Gender"/>
    <tableColumn id="38" name="Gender_Code"/>
    <tableColumn id="3" name="Age" dataDxfId="43"/>
    <tableColumn id="4" name="Shool_Year"/>
    <tableColumn id="39" name="School_Year_Code" dataDxfId="47"/>
    <tableColumn id="41" name="Transfer" dataDxfId="46"/>
    <tableColumn id="40" name="Transfer_Code" dataDxfId="45"/>
    <tableColumn id="6" name="Student_Athlete"/>
    <tableColumn id="42" name="Student_Athlete_Code" dataDxfId="44"/>
    <tableColumn id="7" name="Wealth_SR"/>
    <tableColumn id="8" name="GPA" dataDxfId="42" dataCellStyle="Comma"/>
    <tableColumn id="9" name="ACT"/>
    <tableColumn id="10" name="Subjective_Well_Being" dataDxfId="41" dataCellStyle="Comma"/>
    <tableColumn id="11" name="Positive_Affect" dataDxfId="40" dataCellStyle="Comma"/>
    <tableColumn id="12" name="Negative_Affect" dataDxfId="39" dataCellStyle="Comma"/>
    <tableColumn id="13" name="Relationship_Confidence" dataDxfId="38" dataCellStyle="Comma"/>
    <tableColumn id="14" name="Exercise" dataDxfId="37" dataCellStyle="Comma"/>
    <tableColumn id="15" name="Academic_Motivation_Intrinsic" dataDxfId="36" dataCellStyle="Comma"/>
    <tableColumn id="16" name="Academic_Motivation_Extrinsic" dataDxfId="35" dataCellStyle="Comma"/>
    <tableColumn id="17" name="Academic_Motivation_Amotivation" dataDxfId="34" dataCellStyle="Comma"/>
    <tableColumn id="18" name="Intelligence_Value" dataDxfId="33" dataCellStyle="Comma"/>
    <tableColumn id="36" name="Raven_Score" dataDxfId="32" dataCellStyle="Percent"/>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K5:AN16" totalsRowShown="0">
  <autoFilter ref="AK5:AN16"/>
  <sortState ref="AK6:AN16">
    <sortCondition ref="AL5:AL16"/>
  </sortState>
  <tableColumns count="4">
    <tableColumn id="1" name="Student"/>
    <tableColumn id="2" name="ACT" dataDxfId="29"/>
    <tableColumn id="3" name="(Xi-M)" dataDxfId="28">
      <calculatedColumnFormula>('student_survey_one Ex 3, 4'!$AL6-$AL$20)</calculatedColumnFormula>
    </tableColumn>
    <tableColumn id="4" name="(Xi-M)2" dataDxfId="27">
      <calculatedColumnFormula>'student_survey_one Ex 3, 4'!$AM6*'student_survey_one Ex 3, 4'!$AM6</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6" name="Table6" displayName="Table6" ref="AK25:AN36" totalsRowShown="0" headerRowDxfId="23">
  <autoFilter ref="AK25:AN36"/>
  <sortState ref="AK26:AN36">
    <sortCondition ref="AL25:AL36"/>
  </sortState>
  <tableColumns count="4">
    <tableColumn id="1" name="Student"/>
    <tableColumn id="2" name="Wealth_SR" dataDxfId="26"/>
    <tableColumn id="3" name="(Xi-M)" dataDxfId="25">
      <calculatedColumnFormula>('student_survey_one Ex 3, 4'!$AL26-$AL$40)</calculatedColumnFormula>
    </tableColumn>
    <tableColumn id="4" name="(Xi-M)2" dataDxfId="24">
      <calculatedColumnFormula>'student_survey_one Ex 3, 4'!$AM26*'student_survey_one Ex 3, 4'!$AM26</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3" name="Table3" displayName="Table3" ref="A1:D201" totalsRowShown="0">
  <autoFilter ref="A1:D201"/>
  <sortState ref="A2:E414">
    <sortCondition ref="B1:B414"/>
  </sortState>
  <tableColumns count="4">
    <tableColumn id="1" name="Response_ID"/>
    <tableColumn id="4" name="Condition"/>
    <tableColumn id="2" name="Belief_in_Gd"/>
    <tableColumn id="3" name="Age"/>
  </tableColumns>
  <tableStyleInfo name="TableStyleMedium2" showFirstColumn="0" showLastColumn="0" showRowStripes="1" showColumnStripes="0"/>
</table>
</file>

<file path=xl/tables/table5.xml><?xml version="1.0" encoding="utf-8"?>
<table xmlns="http://schemas.openxmlformats.org/spreadsheetml/2006/main" id="4" name="Table4" displayName="Table4" ref="F1:I214" totalsRowShown="0" headerRowDxfId="15" dataDxfId="16" headerRowBorderDxfId="22" totalsRowBorderDxfId="21">
  <autoFilter ref="F1:I214"/>
  <tableColumns count="4">
    <tableColumn id="1" name="Response_ID" dataDxfId="20"/>
    <tableColumn id="2" name="Condition" dataDxfId="19"/>
    <tableColumn id="3" name="Belief_in_Gd" dataDxfId="18"/>
    <tableColumn id="4" name="Age" dataDxfId="17"/>
  </tableColumns>
  <tableStyleInfo name="TableStyleLight9" showFirstColumn="0" showLastColumn="0" showRowStripes="1" showColumnStripes="0"/>
</table>
</file>

<file path=xl/tables/table6.xml><?xml version="1.0" encoding="utf-8"?>
<table xmlns="http://schemas.openxmlformats.org/spreadsheetml/2006/main" id="1" name="Table1" displayName="Table1" ref="A1:Q139" totalsRowShown="0" headerRowDxfId="0" dataDxfId="1" headerRowCellStyle="Comma" dataCellStyle="Comma">
  <autoFilter ref="A1:Q139"/>
  <tableColumns count="17">
    <tableColumn id="20" name="ID"/>
    <tableColumn id="21" name="Gender" dataDxfId="14"/>
    <tableColumn id="24" name="Gender_Code" dataDxfId="13"/>
    <tableColumn id="2" name="Age"/>
    <tableColumn id="3" name="Wealth_SR"/>
    <tableColumn id="22" name="School_Year" dataDxfId="12"/>
    <tableColumn id="5" name="School_Year_Code"/>
    <tableColumn id="23" name="Transfer" dataDxfId="11"/>
    <tableColumn id="25" name="Transfer_Code" dataDxfId="10"/>
    <tableColumn id="7" name="GPA" dataDxfId="9" dataCellStyle="Comma"/>
    <tableColumn id="8" name="Subjective_Well_Being" dataDxfId="8" dataCellStyle="Comma"/>
    <tableColumn id="9" name="Positive_Affect" dataDxfId="7" dataCellStyle="Comma"/>
    <tableColumn id="10" name="Negative_Affect" dataDxfId="6" dataCellStyle="Comma"/>
    <tableColumn id="13" name="Academic_Engagement" dataDxfId="5" dataCellStyle="Comma"/>
    <tableColumn id="14" name="Religious_Meaning" dataDxfId="4" dataCellStyle="Comma"/>
    <tableColumn id="15" name="Health" dataDxfId="3" dataCellStyle="Comma"/>
    <tableColumn id="68" name="Emotion_Recognition" dataDxfId="2"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R245"/>
  <sheetViews>
    <sheetView topLeftCell="N1" zoomScale="70" zoomScaleNormal="70" workbookViewId="0">
      <selection activeCell="W1" sqref="W1"/>
    </sheetView>
  </sheetViews>
  <sheetFormatPr defaultRowHeight="15"/>
  <cols>
    <col min="2" max="3" width="9.7109375" customWidth="1"/>
    <col min="5" max="6" width="13" customWidth="1"/>
    <col min="7" max="7" width="10.28515625" customWidth="1"/>
    <col min="8" max="8" width="12" customWidth="1"/>
    <col min="9" max="10" width="17.85546875" customWidth="1"/>
    <col min="11" max="11" width="16.140625" customWidth="1"/>
    <col min="12" max="12" width="16.140625" style="4" customWidth="1"/>
    <col min="13" max="13" width="16.140625" customWidth="1"/>
    <col min="14" max="22" width="16.140625" style="3" customWidth="1"/>
    <col min="23" max="23" width="14.42578125" customWidth="1"/>
    <col min="37" max="37" width="14" customWidth="1"/>
    <col min="38" max="38" width="13.28515625" customWidth="1"/>
    <col min="40" max="40" width="10.42578125" customWidth="1"/>
  </cols>
  <sheetData>
    <row r="1" spans="1:42">
      <c r="A1" t="s">
        <v>1</v>
      </c>
      <c r="B1" t="s">
        <v>0</v>
      </c>
      <c r="C1" t="s">
        <v>30</v>
      </c>
      <c r="D1" s="27" t="s">
        <v>4</v>
      </c>
      <c r="E1" t="s">
        <v>20</v>
      </c>
      <c r="F1" t="s">
        <v>31</v>
      </c>
      <c r="G1" t="s">
        <v>6</v>
      </c>
      <c r="H1" t="s">
        <v>34</v>
      </c>
      <c r="I1" t="s">
        <v>21</v>
      </c>
      <c r="J1" t="s">
        <v>35</v>
      </c>
      <c r="K1" t="s">
        <v>22</v>
      </c>
      <c r="L1" s="4" t="s">
        <v>7</v>
      </c>
      <c r="M1" t="s">
        <v>23</v>
      </c>
      <c r="N1" s="3" t="s">
        <v>11</v>
      </c>
      <c r="O1" s="28" t="s">
        <v>24</v>
      </c>
      <c r="P1" s="3" t="s">
        <v>8</v>
      </c>
      <c r="Q1" s="3" t="s">
        <v>25</v>
      </c>
      <c r="R1" s="28" t="s">
        <v>26</v>
      </c>
      <c r="S1" s="3" t="s">
        <v>27</v>
      </c>
      <c r="T1" s="3" t="s">
        <v>28</v>
      </c>
      <c r="U1" s="3" t="s">
        <v>29</v>
      </c>
      <c r="V1" s="3" t="s">
        <v>37</v>
      </c>
      <c r="W1" s="27" t="s">
        <v>38</v>
      </c>
    </row>
    <row r="2" spans="1:42">
      <c r="A2">
        <v>21466926</v>
      </c>
      <c r="B2" t="s">
        <v>3</v>
      </c>
      <c r="C2">
        <v>1</v>
      </c>
      <c r="D2" s="22">
        <v>52</v>
      </c>
      <c r="E2" t="s">
        <v>12</v>
      </c>
      <c r="F2">
        <v>5</v>
      </c>
      <c r="G2" t="s">
        <v>32</v>
      </c>
      <c r="H2">
        <v>0</v>
      </c>
      <c r="I2" t="s">
        <v>13</v>
      </c>
      <c r="J2">
        <v>0</v>
      </c>
      <c r="K2">
        <v>4</v>
      </c>
      <c r="L2" s="4">
        <v>3.9</v>
      </c>
      <c r="N2" s="3">
        <v>6.5</v>
      </c>
      <c r="O2" s="21">
        <v>3.8</v>
      </c>
      <c r="P2" s="3">
        <v>1.5</v>
      </c>
      <c r="Q2" s="3">
        <v>3.86</v>
      </c>
      <c r="R2" s="21">
        <v>67</v>
      </c>
      <c r="S2" s="3">
        <v>6.17</v>
      </c>
      <c r="T2" s="3">
        <v>6.83</v>
      </c>
      <c r="U2" s="3">
        <v>1</v>
      </c>
      <c r="V2" s="3">
        <v>3</v>
      </c>
      <c r="W2" s="23">
        <v>0.875</v>
      </c>
    </row>
    <row r="3" spans="1:42">
      <c r="A3">
        <v>21466578</v>
      </c>
      <c r="B3" t="s">
        <v>2</v>
      </c>
      <c r="C3">
        <v>2</v>
      </c>
      <c r="D3" s="22">
        <v>27</v>
      </c>
      <c r="E3" t="s">
        <v>12</v>
      </c>
      <c r="F3">
        <v>5</v>
      </c>
      <c r="G3" t="s">
        <v>33</v>
      </c>
      <c r="H3">
        <v>1</v>
      </c>
      <c r="I3" t="s">
        <v>13</v>
      </c>
      <c r="J3">
        <v>0</v>
      </c>
      <c r="K3">
        <v>4</v>
      </c>
      <c r="L3" s="4">
        <v>4</v>
      </c>
      <c r="M3">
        <v>23</v>
      </c>
      <c r="N3" s="3">
        <v>5.25</v>
      </c>
      <c r="O3" s="21">
        <v>3.4</v>
      </c>
      <c r="P3" s="3">
        <v>2.7</v>
      </c>
      <c r="Q3" s="3">
        <v>4.57</v>
      </c>
      <c r="R3" s="21">
        <v>1</v>
      </c>
      <c r="S3" s="3">
        <v>2.5</v>
      </c>
      <c r="T3" s="3">
        <v>6.33</v>
      </c>
      <c r="U3" s="3">
        <v>1</v>
      </c>
      <c r="V3" s="3">
        <v>3.33</v>
      </c>
      <c r="W3" s="23">
        <v>0.875</v>
      </c>
    </row>
    <row r="4" spans="1:42">
      <c r="A4">
        <v>21421645</v>
      </c>
      <c r="B4" t="s">
        <v>3</v>
      </c>
      <c r="C4">
        <v>1</v>
      </c>
      <c r="D4" s="22">
        <v>20</v>
      </c>
      <c r="E4" t="s">
        <v>19</v>
      </c>
      <c r="F4">
        <v>2</v>
      </c>
      <c r="G4" t="s">
        <v>32</v>
      </c>
      <c r="H4">
        <v>0</v>
      </c>
      <c r="I4" t="s">
        <v>13</v>
      </c>
      <c r="J4">
        <v>0</v>
      </c>
      <c r="K4">
        <v>3</v>
      </c>
      <c r="L4" s="4">
        <v>3.9</v>
      </c>
      <c r="M4">
        <v>30</v>
      </c>
      <c r="N4" s="3">
        <v>5.5</v>
      </c>
      <c r="O4" s="21">
        <v>3.5</v>
      </c>
      <c r="P4" s="3">
        <v>1.7</v>
      </c>
      <c r="Q4" s="3">
        <v>4.71</v>
      </c>
      <c r="R4" s="21">
        <v>126</v>
      </c>
      <c r="S4" s="3">
        <v>1.5</v>
      </c>
      <c r="T4" s="3">
        <v>5.17</v>
      </c>
      <c r="U4" s="3">
        <v>1.5</v>
      </c>
      <c r="V4" s="3">
        <v>3</v>
      </c>
      <c r="W4" s="23">
        <v>0.75</v>
      </c>
    </row>
    <row r="5" spans="1:42" ht="18.75">
      <c r="A5">
        <v>21450687</v>
      </c>
      <c r="B5" t="s">
        <v>2</v>
      </c>
      <c r="C5">
        <v>2</v>
      </c>
      <c r="D5" s="22">
        <v>19</v>
      </c>
      <c r="E5" t="s">
        <v>19</v>
      </c>
      <c r="F5">
        <v>2</v>
      </c>
      <c r="G5" t="s">
        <v>32</v>
      </c>
      <c r="H5">
        <v>0</v>
      </c>
      <c r="I5" t="s">
        <v>18</v>
      </c>
      <c r="J5">
        <v>1</v>
      </c>
      <c r="K5">
        <v>2</v>
      </c>
      <c r="L5" s="4">
        <v>2.5</v>
      </c>
      <c r="M5">
        <v>24</v>
      </c>
      <c r="N5" s="3">
        <v>6.25</v>
      </c>
      <c r="O5" s="21">
        <v>4.8</v>
      </c>
      <c r="P5" s="3">
        <v>2.1</v>
      </c>
      <c r="Q5" s="3">
        <v>4.57</v>
      </c>
      <c r="R5" s="21">
        <v>100</v>
      </c>
      <c r="S5" s="3">
        <v>7</v>
      </c>
      <c r="T5" s="3">
        <v>7</v>
      </c>
      <c r="U5" s="3">
        <v>1</v>
      </c>
      <c r="V5" s="3">
        <v>3.67</v>
      </c>
      <c r="W5" s="23">
        <v>0.75</v>
      </c>
      <c r="AK5" t="s">
        <v>459</v>
      </c>
      <c r="AL5" t="s">
        <v>23</v>
      </c>
      <c r="AM5" t="s">
        <v>461</v>
      </c>
      <c r="AN5" t="s">
        <v>464</v>
      </c>
    </row>
    <row r="6" spans="1:42">
      <c r="A6">
        <v>21466410</v>
      </c>
      <c r="B6" t="s">
        <v>3</v>
      </c>
      <c r="C6">
        <v>1</v>
      </c>
      <c r="D6" s="22">
        <v>24</v>
      </c>
      <c r="E6" t="s">
        <v>12</v>
      </c>
      <c r="F6">
        <v>5</v>
      </c>
      <c r="G6" t="s">
        <v>32</v>
      </c>
      <c r="H6">
        <v>0</v>
      </c>
      <c r="I6" t="s">
        <v>13</v>
      </c>
      <c r="J6">
        <v>0</v>
      </c>
      <c r="K6">
        <v>1</v>
      </c>
      <c r="L6" s="4">
        <v>3.5</v>
      </c>
      <c r="M6">
        <v>29</v>
      </c>
      <c r="N6" s="3">
        <v>3.75</v>
      </c>
      <c r="O6" s="21">
        <v>4</v>
      </c>
      <c r="P6" s="3">
        <v>2.2999999999999998</v>
      </c>
      <c r="Q6" s="3">
        <v>3.29</v>
      </c>
      <c r="R6" s="21">
        <v>79</v>
      </c>
      <c r="S6" s="3">
        <v>6</v>
      </c>
      <c r="T6" s="3">
        <v>4.67</v>
      </c>
      <c r="U6" s="3">
        <v>1</v>
      </c>
      <c r="V6" s="3">
        <v>2.33</v>
      </c>
      <c r="W6" s="23">
        <v>0.75</v>
      </c>
      <c r="AK6">
        <v>8</v>
      </c>
      <c r="AL6" s="6">
        <v>17</v>
      </c>
      <c r="AM6" s="12">
        <f ca="1">('student_survey_one Ex 3, 4'!$AL6-$AL$20)</f>
        <v>-7.0909090909090899</v>
      </c>
      <c r="AN6" s="11">
        <f ca="1">'student_survey_one Ex 3, 4'!$AM6*'student_survey_one Ex 3, 4'!$AM6</f>
        <v>50.280991735537178</v>
      </c>
      <c r="AO6" s="11"/>
      <c r="AP6">
        <v>1</v>
      </c>
    </row>
    <row r="7" spans="1:42">
      <c r="A7">
        <v>21496229</v>
      </c>
      <c r="B7" t="s">
        <v>2</v>
      </c>
      <c r="C7">
        <v>2</v>
      </c>
      <c r="D7" s="22">
        <v>22</v>
      </c>
      <c r="E7" t="s">
        <v>14</v>
      </c>
      <c r="F7">
        <v>4</v>
      </c>
      <c r="G7" t="s">
        <v>32</v>
      </c>
      <c r="H7">
        <v>0</v>
      </c>
      <c r="I7" t="s">
        <v>13</v>
      </c>
      <c r="J7">
        <v>0</v>
      </c>
      <c r="K7">
        <v>3</v>
      </c>
      <c r="L7" s="4">
        <v>3.3</v>
      </c>
      <c r="M7">
        <v>27</v>
      </c>
      <c r="N7" s="3">
        <v>4.25</v>
      </c>
      <c r="O7" s="21">
        <v>3.2</v>
      </c>
      <c r="P7" s="3">
        <v>1.5</v>
      </c>
      <c r="Q7" s="3">
        <v>4.29</v>
      </c>
      <c r="R7" s="21">
        <v>76</v>
      </c>
      <c r="S7" s="3">
        <v>3.67</v>
      </c>
      <c r="T7" s="3">
        <v>5.17</v>
      </c>
      <c r="U7" s="3">
        <v>3</v>
      </c>
      <c r="V7" s="3">
        <v>2.67</v>
      </c>
      <c r="W7" s="23">
        <v>0.75</v>
      </c>
      <c r="AK7">
        <v>7</v>
      </c>
      <c r="AL7" s="5">
        <v>18</v>
      </c>
      <c r="AM7" s="12">
        <f ca="1">('student_survey_one Ex 3, 4'!$AL7-$AL$20)</f>
        <v>-6.0909090909090899</v>
      </c>
      <c r="AN7" s="11">
        <f ca="1">'student_survey_one Ex 3, 4'!$AM7*'student_survey_one Ex 3, 4'!$AM7</f>
        <v>37.099173553718998</v>
      </c>
      <c r="AO7" s="11"/>
      <c r="AP7">
        <v>2</v>
      </c>
    </row>
    <row r="8" spans="1:42">
      <c r="A8">
        <v>21466341</v>
      </c>
      <c r="B8" t="s">
        <v>2</v>
      </c>
      <c r="C8">
        <v>2</v>
      </c>
      <c r="D8" s="22">
        <v>20</v>
      </c>
      <c r="E8" t="s">
        <v>15</v>
      </c>
      <c r="F8">
        <v>3</v>
      </c>
      <c r="G8" t="s">
        <v>32</v>
      </c>
      <c r="H8">
        <v>0</v>
      </c>
      <c r="I8" t="s">
        <v>13</v>
      </c>
      <c r="J8">
        <v>0</v>
      </c>
      <c r="K8">
        <v>4</v>
      </c>
      <c r="L8" s="4">
        <v>3.5</v>
      </c>
      <c r="M8">
        <v>31</v>
      </c>
      <c r="N8" s="3">
        <v>2</v>
      </c>
      <c r="O8" s="21">
        <v>4.5999999999999996</v>
      </c>
      <c r="P8" s="3">
        <v>2.9</v>
      </c>
      <c r="Q8" s="3">
        <v>2.29</v>
      </c>
      <c r="R8" s="21">
        <v>49</v>
      </c>
      <c r="S8" s="3">
        <v>5</v>
      </c>
      <c r="T8" s="3">
        <v>7</v>
      </c>
      <c r="U8" s="3">
        <v>7</v>
      </c>
      <c r="V8" s="3">
        <v>3.67</v>
      </c>
      <c r="W8" s="23">
        <v>0.75</v>
      </c>
      <c r="AK8">
        <v>5</v>
      </c>
      <c r="AL8" s="5">
        <v>20</v>
      </c>
      <c r="AM8" s="12">
        <f ca="1">('student_survey_one Ex 3, 4'!$AL8-$AL$20)</f>
        <v>-4.0909090909090899</v>
      </c>
      <c r="AN8" s="11">
        <f ca="1">'student_survey_one Ex 3, 4'!$AM8*'student_survey_one Ex 3, 4'!$AM8</f>
        <v>16.735537190082638</v>
      </c>
      <c r="AO8" s="11"/>
      <c r="AP8">
        <v>3</v>
      </c>
    </row>
    <row r="9" spans="1:42">
      <c r="A9">
        <v>21473012</v>
      </c>
      <c r="B9" t="s">
        <v>3</v>
      </c>
      <c r="C9">
        <v>1</v>
      </c>
      <c r="D9" s="22">
        <v>31</v>
      </c>
      <c r="E9" t="s">
        <v>12</v>
      </c>
      <c r="F9">
        <v>5</v>
      </c>
      <c r="G9" t="s">
        <v>32</v>
      </c>
      <c r="H9">
        <v>0</v>
      </c>
      <c r="I9" t="s">
        <v>13</v>
      </c>
      <c r="J9">
        <v>0</v>
      </c>
      <c r="K9">
        <v>4</v>
      </c>
      <c r="L9" s="4">
        <v>3.9</v>
      </c>
      <c r="N9" s="3">
        <v>4.25</v>
      </c>
      <c r="O9" s="21">
        <v>3.1</v>
      </c>
      <c r="P9" s="3">
        <v>3.2</v>
      </c>
      <c r="Q9" s="3">
        <v>4.1399999999999997</v>
      </c>
      <c r="R9" s="21">
        <v>29</v>
      </c>
      <c r="S9" s="3">
        <v>5.83</v>
      </c>
      <c r="T9" s="3">
        <v>6.33</v>
      </c>
      <c r="U9" s="3">
        <v>1.5</v>
      </c>
      <c r="V9" s="3">
        <v>3</v>
      </c>
      <c r="W9" s="23">
        <v>0.75</v>
      </c>
      <c r="AK9">
        <v>9</v>
      </c>
      <c r="AL9" s="5">
        <v>21</v>
      </c>
      <c r="AM9" s="12">
        <f ca="1">('student_survey_one Ex 3, 4'!$AL9-$AL$20)</f>
        <v>-3.0909090909090899</v>
      </c>
      <c r="AN9" s="11">
        <f ca="1">'student_survey_one Ex 3, 4'!$AM9*'student_survey_one Ex 3, 4'!$AM9</f>
        <v>9.5537190082644567</v>
      </c>
      <c r="AO9" s="11"/>
      <c r="AP9">
        <v>4</v>
      </c>
    </row>
    <row r="10" spans="1:42">
      <c r="A10">
        <v>21463897</v>
      </c>
      <c r="B10" t="s">
        <v>3</v>
      </c>
      <c r="C10">
        <v>1</v>
      </c>
      <c r="D10" s="22">
        <v>19</v>
      </c>
      <c r="E10" t="s">
        <v>19</v>
      </c>
      <c r="F10">
        <v>2</v>
      </c>
      <c r="G10" t="s">
        <v>32</v>
      </c>
      <c r="H10">
        <v>0</v>
      </c>
      <c r="I10" t="s">
        <v>13</v>
      </c>
      <c r="J10">
        <v>0</v>
      </c>
      <c r="K10">
        <v>3</v>
      </c>
      <c r="L10" s="4">
        <v>2.9</v>
      </c>
      <c r="M10">
        <v>18</v>
      </c>
      <c r="N10" s="3">
        <v>6</v>
      </c>
      <c r="O10" s="21">
        <v>2.9</v>
      </c>
      <c r="P10" s="3">
        <v>2.6</v>
      </c>
      <c r="Q10" s="3">
        <v>1.86</v>
      </c>
      <c r="R10" s="21">
        <v>20</v>
      </c>
      <c r="S10" s="3">
        <v>4.5</v>
      </c>
      <c r="T10" s="3">
        <v>7</v>
      </c>
      <c r="U10" s="3">
        <v>5.5</v>
      </c>
      <c r="V10" s="3">
        <v>4</v>
      </c>
      <c r="W10" s="23">
        <v>0.75</v>
      </c>
      <c r="AK10">
        <v>2</v>
      </c>
      <c r="AL10" s="6">
        <v>24</v>
      </c>
      <c r="AM10" s="12">
        <f ca="1">('student_survey_one Ex 3, 4'!$AL10-$AL$20)</f>
        <v>-9.090909090908994E-2</v>
      </c>
      <c r="AN10" s="11">
        <f ca="1">'student_survey_one Ex 3, 4'!$AM10*'student_survey_one Ex 3, 4'!$AM10</f>
        <v>8.2644628099171787E-3</v>
      </c>
      <c r="AO10" s="11"/>
      <c r="AP10">
        <v>5</v>
      </c>
    </row>
    <row r="11" spans="1:42">
      <c r="A11">
        <v>21481343</v>
      </c>
      <c r="B11" t="s">
        <v>2</v>
      </c>
      <c r="C11">
        <v>2</v>
      </c>
      <c r="D11" s="22">
        <v>21</v>
      </c>
      <c r="E11" t="s">
        <v>15</v>
      </c>
      <c r="F11">
        <v>3</v>
      </c>
      <c r="G11" t="s">
        <v>32</v>
      </c>
      <c r="H11">
        <v>0</v>
      </c>
      <c r="I11" t="s">
        <v>13</v>
      </c>
      <c r="J11">
        <v>0</v>
      </c>
      <c r="K11">
        <v>2</v>
      </c>
      <c r="L11" s="4">
        <v>3.4</v>
      </c>
      <c r="M11">
        <v>19</v>
      </c>
      <c r="N11" s="3">
        <v>5.75</v>
      </c>
      <c r="O11" s="21">
        <v>3</v>
      </c>
      <c r="P11" s="3">
        <v>1.7</v>
      </c>
      <c r="Q11" s="3">
        <v>2.57</v>
      </c>
      <c r="R11" s="21">
        <v>18</v>
      </c>
      <c r="S11" s="3">
        <v>7</v>
      </c>
      <c r="T11" s="3">
        <v>6</v>
      </c>
      <c r="U11" s="3">
        <v>1</v>
      </c>
      <c r="V11" s="3">
        <v>3.67</v>
      </c>
      <c r="W11" s="23">
        <v>0.75</v>
      </c>
      <c r="AK11">
        <v>11</v>
      </c>
      <c r="AL11" s="13">
        <v>24</v>
      </c>
      <c r="AM11" s="12">
        <f ca="1">('student_survey_one Ex 3, 4'!$AL11-$AL$20)</f>
        <v>-9.090909090908994E-2</v>
      </c>
      <c r="AN11" s="11">
        <f ca="1">'student_survey_one Ex 3, 4'!$AM11*'student_survey_one Ex 3, 4'!$AM11</f>
        <v>8.2644628099171787E-3</v>
      </c>
      <c r="AO11" s="11"/>
      <c r="AP11">
        <v>6</v>
      </c>
    </row>
    <row r="12" spans="1:42">
      <c r="A12">
        <v>21416834</v>
      </c>
      <c r="B12" t="s">
        <v>3</v>
      </c>
      <c r="C12">
        <v>1</v>
      </c>
      <c r="D12" s="22">
        <v>21</v>
      </c>
      <c r="E12" t="s">
        <v>15</v>
      </c>
      <c r="F12">
        <v>3</v>
      </c>
      <c r="G12" t="s">
        <v>32</v>
      </c>
      <c r="H12">
        <v>0</v>
      </c>
      <c r="I12" t="s">
        <v>13</v>
      </c>
      <c r="J12">
        <v>0</v>
      </c>
      <c r="K12">
        <v>4</v>
      </c>
      <c r="L12" s="4">
        <v>3.9</v>
      </c>
      <c r="M12">
        <v>30</v>
      </c>
      <c r="N12" s="3">
        <v>3.5</v>
      </c>
      <c r="O12" s="21">
        <v>2.8</v>
      </c>
      <c r="P12" s="3">
        <v>2.4</v>
      </c>
      <c r="Q12" s="3">
        <v>2</v>
      </c>
      <c r="R12" s="21">
        <v>17</v>
      </c>
      <c r="S12" s="3">
        <v>1.67</v>
      </c>
      <c r="T12" s="3">
        <v>3.67</v>
      </c>
      <c r="U12" s="3">
        <v>2</v>
      </c>
      <c r="V12" s="3">
        <v>3.33</v>
      </c>
      <c r="W12" s="23">
        <v>0.75</v>
      </c>
      <c r="AK12">
        <v>1</v>
      </c>
      <c r="AL12" s="5">
        <v>26</v>
      </c>
      <c r="AM12" s="12">
        <f ca="1">('student_survey_one Ex 3, 4'!$AL12-$AL$20)</f>
        <v>1.9090909090909101</v>
      </c>
      <c r="AN12" s="11">
        <f ca="1">'student_survey_one Ex 3, 4'!$AM12*'student_survey_one Ex 3, 4'!$AM12</f>
        <v>3.6446280991735573</v>
      </c>
      <c r="AO12" s="11"/>
      <c r="AP12">
        <v>7</v>
      </c>
    </row>
    <row r="13" spans="1:42">
      <c r="A13">
        <v>21418517</v>
      </c>
      <c r="B13" t="s">
        <v>2</v>
      </c>
      <c r="C13">
        <v>2</v>
      </c>
      <c r="D13" s="22">
        <v>19</v>
      </c>
      <c r="E13" t="s">
        <v>19</v>
      </c>
      <c r="F13">
        <v>2</v>
      </c>
      <c r="G13" t="s">
        <v>32</v>
      </c>
      <c r="H13">
        <v>0</v>
      </c>
      <c r="I13" t="s">
        <v>13</v>
      </c>
      <c r="J13">
        <v>0</v>
      </c>
      <c r="K13">
        <v>3</v>
      </c>
      <c r="L13" s="4">
        <v>3</v>
      </c>
      <c r="M13">
        <v>26</v>
      </c>
      <c r="N13" s="3">
        <v>5.25</v>
      </c>
      <c r="O13" s="21">
        <v>3.9</v>
      </c>
      <c r="P13" s="3">
        <v>1.6</v>
      </c>
      <c r="Q13" s="3">
        <v>4</v>
      </c>
      <c r="R13" s="21">
        <v>6</v>
      </c>
      <c r="S13" s="3">
        <v>6.17</v>
      </c>
      <c r="T13" s="3">
        <v>5.17</v>
      </c>
      <c r="U13" s="3">
        <v>1</v>
      </c>
      <c r="V13" s="3">
        <v>4</v>
      </c>
      <c r="W13" s="23">
        <v>0.75</v>
      </c>
      <c r="AK13">
        <v>6</v>
      </c>
      <c r="AL13" s="6">
        <v>27</v>
      </c>
      <c r="AM13" s="12">
        <f ca="1">('student_survey_one Ex 3, 4'!$AL13-$AL$20)</f>
        <v>2.9090909090909101</v>
      </c>
      <c r="AN13" s="11">
        <f ca="1">'student_survey_one Ex 3, 4'!$AM13*'student_survey_one Ex 3, 4'!$AM13</f>
        <v>8.4628099173553775</v>
      </c>
      <c r="AO13" s="11"/>
      <c r="AP13">
        <v>8</v>
      </c>
    </row>
    <row r="14" spans="1:42">
      <c r="A14">
        <v>21426968</v>
      </c>
      <c r="B14" t="s">
        <v>3</v>
      </c>
      <c r="C14">
        <v>1</v>
      </c>
      <c r="D14" s="22">
        <v>18</v>
      </c>
      <c r="E14" t="s">
        <v>16</v>
      </c>
      <c r="F14">
        <v>1</v>
      </c>
      <c r="G14" t="s">
        <v>32</v>
      </c>
      <c r="H14">
        <v>0</v>
      </c>
      <c r="I14" t="s">
        <v>13</v>
      </c>
      <c r="J14">
        <v>0</v>
      </c>
      <c r="K14">
        <v>3</v>
      </c>
      <c r="L14" s="4">
        <v>1.8</v>
      </c>
      <c r="M14">
        <v>23</v>
      </c>
      <c r="N14" s="3">
        <v>6.5</v>
      </c>
      <c r="O14" s="21">
        <v>3.3</v>
      </c>
      <c r="P14" s="3">
        <v>1.3</v>
      </c>
      <c r="Q14" s="3">
        <v>3</v>
      </c>
      <c r="R14" s="21">
        <v>5</v>
      </c>
      <c r="S14" s="3">
        <v>5</v>
      </c>
      <c r="T14" s="3">
        <v>4.17</v>
      </c>
      <c r="U14" s="3">
        <v>1</v>
      </c>
      <c r="V14" s="3">
        <v>3.67</v>
      </c>
      <c r="W14" s="23">
        <v>0.75</v>
      </c>
      <c r="AK14">
        <v>3</v>
      </c>
      <c r="AL14" s="5">
        <v>28</v>
      </c>
      <c r="AM14" s="12">
        <f ca="1">('student_survey_one Ex 3, 4'!$AL14-$AL$20)</f>
        <v>3.9090909090909101</v>
      </c>
      <c r="AN14" s="11">
        <f ca="1">'student_survey_one Ex 3, 4'!$AM14*'student_survey_one Ex 3, 4'!$AM14</f>
        <v>15.280991735537198</v>
      </c>
      <c r="AO14" s="11"/>
      <c r="AP14">
        <v>9</v>
      </c>
    </row>
    <row r="15" spans="1:42">
      <c r="A15">
        <v>21478908</v>
      </c>
      <c r="B15" t="s">
        <v>3</v>
      </c>
      <c r="C15">
        <v>1</v>
      </c>
      <c r="D15" s="22">
        <v>22</v>
      </c>
      <c r="E15" t="s">
        <v>14</v>
      </c>
      <c r="F15">
        <v>4</v>
      </c>
      <c r="G15" t="s">
        <v>33</v>
      </c>
      <c r="H15">
        <v>1</v>
      </c>
      <c r="I15" t="s">
        <v>13</v>
      </c>
      <c r="J15">
        <v>0</v>
      </c>
      <c r="K15">
        <v>3</v>
      </c>
      <c r="L15" s="4">
        <v>3.4</v>
      </c>
      <c r="N15" s="3">
        <v>5.25</v>
      </c>
      <c r="O15" s="21">
        <v>3.4</v>
      </c>
      <c r="P15" s="3">
        <v>2.2000000000000002</v>
      </c>
      <c r="Q15" s="3">
        <v>3.29</v>
      </c>
      <c r="R15" s="21">
        <v>3.5</v>
      </c>
      <c r="S15" s="3">
        <v>5.17</v>
      </c>
      <c r="T15" s="3">
        <v>5.83</v>
      </c>
      <c r="U15" s="3">
        <v>2.5</v>
      </c>
      <c r="V15" s="3">
        <v>3.67</v>
      </c>
      <c r="W15" s="23">
        <v>0.75</v>
      </c>
      <c r="AK15">
        <v>10</v>
      </c>
      <c r="AL15" s="6">
        <v>29</v>
      </c>
      <c r="AM15" s="12">
        <f ca="1">('student_survey_one Ex 3, 4'!$AL15-$AL$20)</f>
        <v>4.9090909090909101</v>
      </c>
      <c r="AN15" s="11">
        <f ca="1">'student_survey_one Ex 3, 4'!$AM15*'student_survey_one Ex 3, 4'!$AM15</f>
        <v>24.099173553719019</v>
      </c>
      <c r="AO15" s="11"/>
      <c r="AP15">
        <v>10</v>
      </c>
    </row>
    <row r="16" spans="1:42">
      <c r="A16">
        <v>21466657</v>
      </c>
      <c r="B16" t="s">
        <v>3</v>
      </c>
      <c r="C16">
        <v>1</v>
      </c>
      <c r="D16" s="22">
        <v>52</v>
      </c>
      <c r="E16" t="s">
        <v>12</v>
      </c>
      <c r="F16">
        <v>5</v>
      </c>
      <c r="G16" t="s">
        <v>33</v>
      </c>
      <c r="H16">
        <v>1</v>
      </c>
      <c r="I16" t="s">
        <v>13</v>
      </c>
      <c r="J16">
        <v>0</v>
      </c>
      <c r="K16">
        <v>4</v>
      </c>
      <c r="L16" s="4">
        <v>3.6</v>
      </c>
      <c r="N16" s="3">
        <v>4.75</v>
      </c>
      <c r="O16" s="21">
        <v>4.0999999999999996</v>
      </c>
      <c r="P16" s="3">
        <v>1.3</v>
      </c>
      <c r="Q16" s="3">
        <v>3.86</v>
      </c>
      <c r="R16" s="21">
        <v>3</v>
      </c>
      <c r="S16" s="3">
        <v>3.5</v>
      </c>
      <c r="T16" s="3">
        <v>6.17</v>
      </c>
      <c r="U16" s="3">
        <v>1</v>
      </c>
      <c r="V16" s="3">
        <v>3.33</v>
      </c>
      <c r="W16" s="23">
        <v>0.75</v>
      </c>
      <c r="AK16">
        <v>4</v>
      </c>
      <c r="AL16" s="6">
        <v>31</v>
      </c>
      <c r="AM16" s="12">
        <f ca="1">('student_survey_one Ex 3, 4'!$AL16-$AL$20)</f>
        <v>6.9090909090909101</v>
      </c>
      <c r="AN16" s="11">
        <f ca="1">'student_survey_one Ex 3, 4'!$AM16*'student_survey_one Ex 3, 4'!$AM16</f>
        <v>47.73553719008266</v>
      </c>
      <c r="AO16" s="11"/>
      <c r="AP16">
        <v>11</v>
      </c>
    </row>
    <row r="17" spans="1:44">
      <c r="A17">
        <v>21468106</v>
      </c>
      <c r="B17" t="s">
        <v>3</v>
      </c>
      <c r="C17">
        <v>1</v>
      </c>
      <c r="D17" s="22">
        <v>18</v>
      </c>
      <c r="E17" t="s">
        <v>16</v>
      </c>
      <c r="F17">
        <v>1</v>
      </c>
      <c r="G17" t="s">
        <v>32</v>
      </c>
      <c r="H17">
        <v>0</v>
      </c>
      <c r="I17" t="s">
        <v>13</v>
      </c>
      <c r="J17">
        <v>0</v>
      </c>
      <c r="K17">
        <v>5</v>
      </c>
      <c r="L17" s="4">
        <v>3.9</v>
      </c>
      <c r="M17">
        <v>31</v>
      </c>
      <c r="N17" s="3">
        <v>6.5</v>
      </c>
      <c r="O17" s="21">
        <v>3.2</v>
      </c>
      <c r="P17" s="3">
        <v>1.9</v>
      </c>
      <c r="Q17" s="3">
        <v>3.43</v>
      </c>
      <c r="R17" s="21">
        <v>3</v>
      </c>
      <c r="S17" s="3">
        <v>4.67</v>
      </c>
      <c r="T17" s="3">
        <v>6.83</v>
      </c>
      <c r="U17" s="3">
        <v>2</v>
      </c>
      <c r="V17" s="3">
        <v>3.67</v>
      </c>
      <c r="W17" s="23">
        <v>0.75</v>
      </c>
    </row>
    <row r="18" spans="1:44">
      <c r="A18">
        <v>21468139</v>
      </c>
      <c r="B18" t="s">
        <v>3</v>
      </c>
      <c r="C18">
        <v>1</v>
      </c>
      <c r="D18" s="22">
        <v>22</v>
      </c>
      <c r="E18" t="s">
        <v>14</v>
      </c>
      <c r="F18">
        <v>4</v>
      </c>
      <c r="G18" t="s">
        <v>32</v>
      </c>
      <c r="H18">
        <v>0</v>
      </c>
      <c r="I18" t="s">
        <v>13</v>
      </c>
      <c r="J18">
        <v>0</v>
      </c>
      <c r="K18">
        <v>2</v>
      </c>
      <c r="L18" s="4">
        <v>3.3</v>
      </c>
      <c r="M18">
        <v>21</v>
      </c>
      <c r="N18" s="3">
        <v>3.25</v>
      </c>
      <c r="O18" s="21">
        <v>3.3</v>
      </c>
      <c r="P18" s="3">
        <v>2.8</v>
      </c>
      <c r="Q18" s="3">
        <v>4.57</v>
      </c>
      <c r="R18" s="21">
        <v>0</v>
      </c>
      <c r="S18" s="3">
        <v>5.5</v>
      </c>
      <c r="T18" s="3">
        <v>6.5</v>
      </c>
      <c r="U18" s="3">
        <v>3</v>
      </c>
      <c r="V18" s="3">
        <v>3.67</v>
      </c>
      <c r="W18" s="23">
        <v>0.75</v>
      </c>
      <c r="AK18" s="10" t="s">
        <v>460</v>
      </c>
      <c r="AL18" s="11">
        <f ca="1">SUM('student_survey_one Ex 3, 4'!$AL$6:$AL$16)</f>
        <v>265</v>
      </c>
      <c r="AM18" s="12"/>
      <c r="AN18" s="11">
        <f ca="1">AVERAGE('student_survey_one Ex 3, 4'!$AN$6:$AN$16)</f>
        <v>19.355371900826444</v>
      </c>
    </row>
    <row r="19" spans="1:44">
      <c r="A19">
        <v>21412291</v>
      </c>
      <c r="B19" t="s">
        <v>3</v>
      </c>
      <c r="C19">
        <v>1</v>
      </c>
      <c r="D19" s="22">
        <v>19</v>
      </c>
      <c r="E19" t="s">
        <v>16</v>
      </c>
      <c r="F19">
        <v>1</v>
      </c>
      <c r="G19" t="s">
        <v>33</v>
      </c>
      <c r="H19">
        <v>1</v>
      </c>
      <c r="I19" t="s">
        <v>18</v>
      </c>
      <c r="J19">
        <v>1</v>
      </c>
      <c r="K19">
        <v>4</v>
      </c>
      <c r="M19">
        <v>24</v>
      </c>
      <c r="N19" s="3">
        <v>5.75</v>
      </c>
      <c r="O19" s="21">
        <v>3.7</v>
      </c>
      <c r="P19" s="3">
        <v>1.5</v>
      </c>
      <c r="Q19" s="3">
        <v>4</v>
      </c>
      <c r="R19" s="21">
        <v>112</v>
      </c>
      <c r="S19" s="3">
        <v>3.83</v>
      </c>
      <c r="T19" s="3">
        <v>5.83</v>
      </c>
      <c r="U19" s="3">
        <v>2</v>
      </c>
      <c r="V19" s="3">
        <v>4</v>
      </c>
      <c r="W19" s="23">
        <v>0.7142857142857143</v>
      </c>
      <c r="AK19" t="s">
        <v>462</v>
      </c>
      <c r="AL19" s="11">
        <f ca="1">COUNT('student_survey_one Ex 3, 4'!$AL$6:$AL$16)</f>
        <v>11</v>
      </c>
      <c r="AN19" s="11">
        <f ca="1">COUNT('student_survey_one Ex 3, 4'!$AN$6:$AN$16)-1</f>
        <v>10</v>
      </c>
    </row>
    <row r="20" spans="1:44" ht="17.25">
      <c r="A20">
        <v>21467182</v>
      </c>
      <c r="B20" t="s">
        <v>3</v>
      </c>
      <c r="C20">
        <v>1</v>
      </c>
      <c r="D20" s="22">
        <v>20</v>
      </c>
      <c r="E20" t="s">
        <v>15</v>
      </c>
      <c r="F20">
        <v>3</v>
      </c>
      <c r="G20" t="s">
        <v>32</v>
      </c>
      <c r="H20">
        <v>0</v>
      </c>
      <c r="I20" t="s">
        <v>17</v>
      </c>
      <c r="J20">
        <v>1</v>
      </c>
      <c r="K20">
        <v>3</v>
      </c>
      <c r="L20" s="4">
        <v>3.4</v>
      </c>
      <c r="M20">
        <v>27</v>
      </c>
      <c r="N20" s="3">
        <v>6.5</v>
      </c>
      <c r="O20" s="21">
        <v>3.9</v>
      </c>
      <c r="P20" s="3">
        <v>1.4</v>
      </c>
      <c r="Q20" s="3">
        <v>4.8600000000000003</v>
      </c>
      <c r="R20" s="21">
        <v>157</v>
      </c>
      <c r="S20" s="3">
        <v>4</v>
      </c>
      <c r="T20" s="3">
        <v>5.17</v>
      </c>
      <c r="U20" s="3">
        <v>1.5</v>
      </c>
      <c r="V20" s="3">
        <v>3</v>
      </c>
      <c r="W20" s="23">
        <v>0.625</v>
      </c>
      <c r="AK20" s="15" t="s">
        <v>463</v>
      </c>
      <c r="AL20" s="11">
        <f>AL18/AL19</f>
        <v>24.09090909090909</v>
      </c>
      <c r="AN20" s="11">
        <f>AN18/AN19</f>
        <v>1.9355371900826444</v>
      </c>
      <c r="AO20" s="14" t="s">
        <v>465</v>
      </c>
    </row>
    <row r="21" spans="1:44">
      <c r="A21">
        <v>21405085</v>
      </c>
      <c r="B21" t="s">
        <v>2</v>
      </c>
      <c r="C21">
        <v>2</v>
      </c>
      <c r="D21" s="22">
        <v>20</v>
      </c>
      <c r="E21" t="s">
        <v>19</v>
      </c>
      <c r="F21">
        <v>2</v>
      </c>
      <c r="G21" t="s">
        <v>33</v>
      </c>
      <c r="H21">
        <v>1</v>
      </c>
      <c r="I21" t="s">
        <v>13</v>
      </c>
      <c r="J21">
        <v>0</v>
      </c>
      <c r="K21">
        <v>3</v>
      </c>
      <c r="L21" s="4">
        <v>3.4</v>
      </c>
      <c r="M21">
        <v>22</v>
      </c>
      <c r="N21" s="3">
        <v>6.75</v>
      </c>
      <c r="O21" s="21">
        <v>4.7</v>
      </c>
      <c r="P21" s="3">
        <v>1.5</v>
      </c>
      <c r="Q21" s="3">
        <v>5</v>
      </c>
      <c r="R21" s="21">
        <v>125</v>
      </c>
      <c r="S21" s="3">
        <v>2.83</v>
      </c>
      <c r="T21" s="3">
        <v>5.83</v>
      </c>
      <c r="U21" s="3">
        <v>1</v>
      </c>
      <c r="V21" s="3">
        <v>3</v>
      </c>
      <c r="W21" s="23">
        <v>0.625</v>
      </c>
      <c r="AN21" s="11">
        <f>SQRT(AN20)</f>
        <v>1.3912358499128192</v>
      </c>
      <c r="AO21" s="14" t="s">
        <v>466</v>
      </c>
    </row>
    <row r="22" spans="1:44">
      <c r="A22">
        <v>21466414</v>
      </c>
      <c r="B22" t="s">
        <v>3</v>
      </c>
      <c r="C22">
        <v>1</v>
      </c>
      <c r="D22" s="22">
        <v>21</v>
      </c>
      <c r="E22" t="s">
        <v>15</v>
      </c>
      <c r="F22">
        <v>3</v>
      </c>
      <c r="G22" t="s">
        <v>32</v>
      </c>
      <c r="H22">
        <v>0</v>
      </c>
      <c r="I22" t="s">
        <v>13</v>
      </c>
      <c r="J22">
        <v>0</v>
      </c>
      <c r="K22">
        <v>2</v>
      </c>
      <c r="L22" s="4">
        <v>3</v>
      </c>
      <c r="M22">
        <v>29</v>
      </c>
      <c r="N22" s="3">
        <v>4.5</v>
      </c>
      <c r="O22" s="21">
        <v>3.8</v>
      </c>
      <c r="P22" s="3">
        <v>1.7</v>
      </c>
      <c r="Q22" s="3">
        <v>4.71</v>
      </c>
      <c r="R22" s="21">
        <v>115</v>
      </c>
      <c r="S22" s="3">
        <v>4.17</v>
      </c>
      <c r="T22" s="3">
        <v>5.33</v>
      </c>
      <c r="U22" s="3">
        <v>2</v>
      </c>
      <c r="V22" s="3">
        <v>3.67</v>
      </c>
      <c r="W22" s="23">
        <v>0.625</v>
      </c>
    </row>
    <row r="23" spans="1:44">
      <c r="A23">
        <v>21466428</v>
      </c>
      <c r="B23" t="s">
        <v>3</v>
      </c>
      <c r="C23">
        <v>1</v>
      </c>
      <c r="D23" s="22">
        <v>21</v>
      </c>
      <c r="E23" t="s">
        <v>14</v>
      </c>
      <c r="F23">
        <v>4</v>
      </c>
      <c r="G23" t="s">
        <v>32</v>
      </c>
      <c r="H23">
        <v>0</v>
      </c>
      <c r="I23" t="s">
        <v>17</v>
      </c>
      <c r="J23">
        <v>1</v>
      </c>
      <c r="K23">
        <v>2</v>
      </c>
      <c r="L23" s="4">
        <v>3.5</v>
      </c>
      <c r="M23">
        <v>29</v>
      </c>
      <c r="N23" s="3">
        <v>5.5</v>
      </c>
      <c r="O23" s="21">
        <v>3.3</v>
      </c>
      <c r="P23" s="3">
        <v>1.8</v>
      </c>
      <c r="Q23" s="3">
        <v>4</v>
      </c>
      <c r="R23" s="21">
        <v>97</v>
      </c>
      <c r="S23" s="3">
        <v>4.5</v>
      </c>
      <c r="T23" s="3">
        <v>4.33</v>
      </c>
      <c r="U23" s="3">
        <v>1</v>
      </c>
      <c r="V23" s="3">
        <v>3.67</v>
      </c>
      <c r="W23" s="23">
        <v>0.625</v>
      </c>
    </row>
    <row r="24" spans="1:44">
      <c r="A24">
        <v>21469059</v>
      </c>
      <c r="B24" t="s">
        <v>2</v>
      </c>
      <c r="C24">
        <v>2</v>
      </c>
      <c r="D24" s="22">
        <v>27</v>
      </c>
      <c r="E24" t="s">
        <v>12</v>
      </c>
      <c r="F24">
        <v>5</v>
      </c>
      <c r="G24" t="s">
        <v>32</v>
      </c>
      <c r="H24">
        <v>0</v>
      </c>
      <c r="I24" t="s">
        <v>13</v>
      </c>
      <c r="J24">
        <v>0</v>
      </c>
      <c r="K24">
        <v>3</v>
      </c>
      <c r="L24" s="4">
        <v>3.8</v>
      </c>
      <c r="N24" s="3">
        <v>6</v>
      </c>
      <c r="O24" s="21">
        <v>3.9</v>
      </c>
      <c r="P24" s="3">
        <v>4</v>
      </c>
      <c r="Q24" s="3">
        <v>3</v>
      </c>
      <c r="R24" s="21">
        <v>67</v>
      </c>
      <c r="S24" s="3">
        <v>6.17</v>
      </c>
      <c r="T24" s="3">
        <v>5.67</v>
      </c>
      <c r="U24" s="3">
        <v>1</v>
      </c>
      <c r="V24" s="3">
        <v>3</v>
      </c>
      <c r="W24" s="23">
        <v>0.625</v>
      </c>
    </row>
    <row r="25" spans="1:44" ht="18.75">
      <c r="A25">
        <v>21442672</v>
      </c>
      <c r="B25" t="s">
        <v>2</v>
      </c>
      <c r="C25">
        <v>2</v>
      </c>
      <c r="D25" s="22">
        <v>22</v>
      </c>
      <c r="E25" t="s">
        <v>14</v>
      </c>
      <c r="F25">
        <v>4</v>
      </c>
      <c r="G25" t="s">
        <v>33</v>
      </c>
      <c r="H25">
        <v>1</v>
      </c>
      <c r="I25" t="s">
        <v>13</v>
      </c>
      <c r="J25">
        <v>0</v>
      </c>
      <c r="K25">
        <v>2</v>
      </c>
      <c r="L25" s="4">
        <v>3.5</v>
      </c>
      <c r="M25">
        <v>26</v>
      </c>
      <c r="N25" s="3">
        <v>4.25</v>
      </c>
      <c r="O25" s="21">
        <v>3.2</v>
      </c>
      <c r="P25" s="3">
        <v>3.1</v>
      </c>
      <c r="Q25" s="3">
        <v>3.43</v>
      </c>
      <c r="R25" s="21">
        <v>61</v>
      </c>
      <c r="S25" s="3">
        <v>2.83</v>
      </c>
      <c r="T25" s="3">
        <v>4.17</v>
      </c>
      <c r="U25" s="3">
        <v>5.5</v>
      </c>
      <c r="V25" s="3">
        <v>3.67</v>
      </c>
      <c r="W25" s="23">
        <v>0.625</v>
      </c>
      <c r="AK25" s="16" t="s">
        <v>459</v>
      </c>
      <c r="AL25" s="9" t="s">
        <v>22</v>
      </c>
      <c r="AM25" s="9" t="s">
        <v>468</v>
      </c>
      <c r="AN25" s="9" t="s">
        <v>469</v>
      </c>
      <c r="AP25" s="19"/>
      <c r="AQ25" s="19" t="s">
        <v>467</v>
      </c>
      <c r="AR25" s="19" t="s">
        <v>470</v>
      </c>
    </row>
    <row r="26" spans="1:44">
      <c r="A26">
        <v>21466592</v>
      </c>
      <c r="B26" t="s">
        <v>3</v>
      </c>
      <c r="C26">
        <v>1</v>
      </c>
      <c r="D26" s="22">
        <v>20</v>
      </c>
      <c r="E26" t="s">
        <v>15</v>
      </c>
      <c r="F26">
        <v>3</v>
      </c>
      <c r="G26" t="s">
        <v>32</v>
      </c>
      <c r="H26">
        <v>0</v>
      </c>
      <c r="I26" t="s">
        <v>13</v>
      </c>
      <c r="J26">
        <v>0</v>
      </c>
      <c r="K26">
        <v>2</v>
      </c>
      <c r="L26" s="4">
        <v>3.8</v>
      </c>
      <c r="M26">
        <v>29</v>
      </c>
      <c r="N26" s="3">
        <v>6.25</v>
      </c>
      <c r="O26" s="21">
        <v>3.6</v>
      </c>
      <c r="P26" s="3">
        <v>1.3</v>
      </c>
      <c r="Q26" s="3">
        <v>4.29</v>
      </c>
      <c r="R26" s="21">
        <v>61</v>
      </c>
      <c r="S26" s="3">
        <v>4.17</v>
      </c>
      <c r="T26" s="3">
        <v>5.5</v>
      </c>
      <c r="U26" s="3">
        <v>1</v>
      </c>
      <c r="V26" s="3">
        <v>3.67</v>
      </c>
      <c r="W26" s="23">
        <v>0.625</v>
      </c>
      <c r="AK26">
        <v>2</v>
      </c>
      <c r="AL26" s="6">
        <v>1</v>
      </c>
      <c r="AM26" s="11">
        <f ca="1">('student_survey_one Ex 3, 4'!$AL26-$AL$40)</f>
        <v>-1.8181818181818183</v>
      </c>
      <c r="AN26" s="11">
        <f ca="1">'student_survey_one Ex 3, 4'!$AM26*'student_survey_one Ex 3, 4'!$AM26</f>
        <v>3.3057851239669427</v>
      </c>
      <c r="AO26" s="20"/>
      <c r="AP26" s="20"/>
      <c r="AQ26">
        <v>1</v>
      </c>
      <c r="AR26">
        <f>AQ26/11</f>
        <v>9.0909090909090912E-2</v>
      </c>
    </row>
    <row r="27" spans="1:44">
      <c r="A27">
        <v>21460280</v>
      </c>
      <c r="B27" t="s">
        <v>3</v>
      </c>
      <c r="C27">
        <v>1</v>
      </c>
      <c r="D27" s="22">
        <v>18</v>
      </c>
      <c r="E27" t="s">
        <v>16</v>
      </c>
      <c r="F27">
        <v>1</v>
      </c>
      <c r="G27" t="s">
        <v>32</v>
      </c>
      <c r="H27">
        <v>0</v>
      </c>
      <c r="I27" t="s">
        <v>13</v>
      </c>
      <c r="J27">
        <v>0</v>
      </c>
      <c r="K27">
        <v>3</v>
      </c>
      <c r="L27" s="4">
        <v>3.2</v>
      </c>
      <c r="M27">
        <v>21</v>
      </c>
      <c r="N27" s="3">
        <v>6.75</v>
      </c>
      <c r="O27" s="21">
        <v>3.4</v>
      </c>
      <c r="P27" s="3">
        <v>2.2000000000000002</v>
      </c>
      <c r="Q27" s="3">
        <v>3.14</v>
      </c>
      <c r="R27" s="21">
        <v>44</v>
      </c>
      <c r="S27" s="3">
        <v>5.33</v>
      </c>
      <c r="T27" s="3">
        <v>6.5</v>
      </c>
      <c r="U27" s="3">
        <v>1</v>
      </c>
      <c r="V27" s="3">
        <v>3</v>
      </c>
      <c r="W27" s="23">
        <v>0.625</v>
      </c>
      <c r="AK27">
        <v>7</v>
      </c>
      <c r="AL27" s="5">
        <v>1</v>
      </c>
      <c r="AM27" s="11">
        <f ca="1">('student_survey_one Ex 3, 4'!$AL27-$AL$40)</f>
        <v>-1.8181818181818183</v>
      </c>
      <c r="AN27" s="11">
        <f ca="1">'student_survey_one Ex 3, 4'!$AM27*'student_survey_one Ex 3, 4'!$AM27</f>
        <v>3.3057851239669427</v>
      </c>
      <c r="AO27" s="20"/>
      <c r="AP27" s="20"/>
      <c r="AQ27">
        <v>2</v>
      </c>
      <c r="AR27">
        <f t="shared" ref="AR27:AR36" si="0">AQ27/11</f>
        <v>0.18181818181818182</v>
      </c>
    </row>
    <row r="28" spans="1:44">
      <c r="A28">
        <v>21442069</v>
      </c>
      <c r="B28" t="s">
        <v>2</v>
      </c>
      <c r="C28">
        <v>2</v>
      </c>
      <c r="D28" s="22">
        <v>20</v>
      </c>
      <c r="E28" t="s">
        <v>15</v>
      </c>
      <c r="F28">
        <v>3</v>
      </c>
      <c r="G28" t="s">
        <v>32</v>
      </c>
      <c r="H28">
        <v>0</v>
      </c>
      <c r="I28" t="s">
        <v>18</v>
      </c>
      <c r="J28">
        <v>1</v>
      </c>
      <c r="K28">
        <v>3</v>
      </c>
      <c r="L28" s="4">
        <v>3.9</v>
      </c>
      <c r="M28">
        <v>26</v>
      </c>
      <c r="N28" s="3">
        <v>4.67</v>
      </c>
      <c r="O28" s="21">
        <v>4.3</v>
      </c>
      <c r="P28" s="3">
        <v>2</v>
      </c>
      <c r="Q28" s="3">
        <v>3.14</v>
      </c>
      <c r="R28" s="21">
        <v>38</v>
      </c>
      <c r="S28" s="3">
        <v>5.17</v>
      </c>
      <c r="T28" s="3">
        <v>6.17</v>
      </c>
      <c r="U28" s="3">
        <v>1</v>
      </c>
      <c r="V28" s="3">
        <v>3.67</v>
      </c>
      <c r="W28" s="23">
        <v>0.625</v>
      </c>
      <c r="AK28">
        <v>3</v>
      </c>
      <c r="AL28" s="18">
        <v>2</v>
      </c>
      <c r="AM28" s="11">
        <f ca="1">('student_survey_one Ex 3, 4'!$AL28-$AL$40)</f>
        <v>-0.81818181818181834</v>
      </c>
      <c r="AN28" s="11">
        <f ca="1">'student_survey_one Ex 3, 4'!$AM28*'student_survey_one Ex 3, 4'!$AM28</f>
        <v>0.669421487603306</v>
      </c>
      <c r="AO28" s="20"/>
      <c r="AP28" s="20"/>
      <c r="AQ28">
        <v>3</v>
      </c>
      <c r="AR28">
        <f t="shared" si="0"/>
        <v>0.27272727272727271</v>
      </c>
    </row>
    <row r="29" spans="1:44">
      <c r="A29">
        <v>21396986</v>
      </c>
      <c r="B29" t="s">
        <v>3</v>
      </c>
      <c r="C29">
        <v>1</v>
      </c>
      <c r="D29" s="22">
        <v>19</v>
      </c>
      <c r="E29" t="s">
        <v>19</v>
      </c>
      <c r="F29">
        <v>2</v>
      </c>
      <c r="G29" t="s">
        <v>32</v>
      </c>
      <c r="H29">
        <v>0</v>
      </c>
      <c r="I29" t="s">
        <v>13</v>
      </c>
      <c r="J29">
        <v>0</v>
      </c>
      <c r="K29">
        <v>3</v>
      </c>
      <c r="L29" s="4">
        <v>4</v>
      </c>
      <c r="M29">
        <v>23</v>
      </c>
      <c r="N29" s="3">
        <v>4.75</v>
      </c>
      <c r="O29" s="21">
        <v>3.7</v>
      </c>
      <c r="P29" s="3">
        <v>3.4</v>
      </c>
      <c r="Q29" s="3">
        <v>3.14</v>
      </c>
      <c r="R29" s="21">
        <v>36.5</v>
      </c>
      <c r="S29" s="3">
        <v>7</v>
      </c>
      <c r="T29" s="3">
        <v>7</v>
      </c>
      <c r="U29" s="3">
        <v>1.5</v>
      </c>
      <c r="V29" s="3">
        <v>3</v>
      </c>
      <c r="W29" s="23">
        <v>0.625</v>
      </c>
      <c r="AK29">
        <v>10</v>
      </c>
      <c r="AL29" s="6">
        <v>2</v>
      </c>
      <c r="AM29" s="11">
        <f ca="1">('student_survey_one Ex 3, 4'!$AL29-$AL$40)</f>
        <v>-0.81818181818181834</v>
      </c>
      <c r="AN29" s="11">
        <f ca="1">'student_survey_one Ex 3, 4'!$AM29*'student_survey_one Ex 3, 4'!$AM29</f>
        <v>0.669421487603306</v>
      </c>
      <c r="AO29" s="20"/>
      <c r="AP29" s="20"/>
      <c r="AQ29">
        <v>4</v>
      </c>
      <c r="AR29">
        <f t="shared" si="0"/>
        <v>0.36363636363636365</v>
      </c>
    </row>
    <row r="30" spans="1:44">
      <c r="A30">
        <v>21422686</v>
      </c>
      <c r="B30" t="s">
        <v>3</v>
      </c>
      <c r="C30">
        <v>1</v>
      </c>
      <c r="D30" s="22">
        <v>21</v>
      </c>
      <c r="E30" t="s">
        <v>14</v>
      </c>
      <c r="F30">
        <v>4</v>
      </c>
      <c r="G30" t="s">
        <v>32</v>
      </c>
      <c r="H30">
        <v>0</v>
      </c>
      <c r="I30" t="s">
        <v>13</v>
      </c>
      <c r="J30">
        <v>0</v>
      </c>
      <c r="L30" s="4">
        <v>3.2</v>
      </c>
      <c r="M30">
        <v>24</v>
      </c>
      <c r="N30" s="3">
        <v>6</v>
      </c>
      <c r="O30" s="21">
        <v>4.3</v>
      </c>
      <c r="P30" s="3">
        <v>2.8</v>
      </c>
      <c r="Q30" s="3">
        <v>3.43</v>
      </c>
      <c r="R30" s="21">
        <v>33</v>
      </c>
      <c r="S30" s="3">
        <v>5.5</v>
      </c>
      <c r="T30" s="3">
        <v>3.5</v>
      </c>
      <c r="U30" s="3">
        <v>1</v>
      </c>
      <c r="V30" s="3">
        <v>4</v>
      </c>
      <c r="W30" s="23">
        <v>0.625</v>
      </c>
      <c r="AK30">
        <v>4</v>
      </c>
      <c r="AL30" s="6">
        <v>3</v>
      </c>
      <c r="AM30" s="11">
        <f ca="1">('student_survey_one Ex 3, 4'!$AL30-$AL$40)</f>
        <v>0.18181818181818166</v>
      </c>
      <c r="AN30" s="11">
        <f ca="1">'student_survey_one Ex 3, 4'!$AM30*'student_survey_one Ex 3, 4'!$AM30</f>
        <v>3.305785123966936E-2</v>
      </c>
      <c r="AO30" s="20"/>
      <c r="AP30" s="20"/>
      <c r="AQ30">
        <v>5</v>
      </c>
      <c r="AR30">
        <f t="shared" si="0"/>
        <v>0.45454545454545453</v>
      </c>
    </row>
    <row r="31" spans="1:44">
      <c r="A31">
        <v>21449550</v>
      </c>
      <c r="B31" t="s">
        <v>3</v>
      </c>
      <c r="C31">
        <v>1</v>
      </c>
      <c r="D31" s="22">
        <v>19</v>
      </c>
      <c r="E31" t="s">
        <v>16</v>
      </c>
      <c r="F31">
        <v>1</v>
      </c>
      <c r="G31" t="s">
        <v>32</v>
      </c>
      <c r="H31">
        <v>0</v>
      </c>
      <c r="I31" t="s">
        <v>13</v>
      </c>
      <c r="J31">
        <v>0</v>
      </c>
      <c r="K31">
        <v>3</v>
      </c>
      <c r="L31" s="4">
        <v>3</v>
      </c>
      <c r="M31">
        <v>18</v>
      </c>
      <c r="N31" s="3">
        <v>5.75</v>
      </c>
      <c r="O31" s="21">
        <v>3.6</v>
      </c>
      <c r="P31" s="3">
        <v>1.8</v>
      </c>
      <c r="Q31" s="3">
        <v>4.8600000000000003</v>
      </c>
      <c r="R31" s="21">
        <v>28</v>
      </c>
      <c r="S31" s="3">
        <v>4</v>
      </c>
      <c r="T31" s="3">
        <v>4.67</v>
      </c>
      <c r="U31" s="3">
        <v>1.5</v>
      </c>
      <c r="V31" s="3">
        <v>2.67</v>
      </c>
      <c r="W31" s="23">
        <v>0.625</v>
      </c>
      <c r="AK31">
        <v>8</v>
      </c>
      <c r="AL31" s="17">
        <v>3</v>
      </c>
      <c r="AM31" s="11">
        <f ca="1">('student_survey_one Ex 3, 4'!$AL31-$AL$40)</f>
        <v>0.18181818181818166</v>
      </c>
      <c r="AN31" s="11">
        <f ca="1">'student_survey_one Ex 3, 4'!$AM31*'student_survey_one Ex 3, 4'!$AM31</f>
        <v>3.305785123966936E-2</v>
      </c>
      <c r="AO31" s="20"/>
      <c r="AP31" s="20"/>
      <c r="AQ31">
        <v>6</v>
      </c>
      <c r="AR31">
        <f t="shared" si="0"/>
        <v>0.54545454545454541</v>
      </c>
    </row>
    <row r="32" spans="1:44">
      <c r="A32">
        <v>21468432</v>
      </c>
      <c r="B32" t="s">
        <v>3</v>
      </c>
      <c r="C32">
        <v>1</v>
      </c>
      <c r="D32" s="22">
        <v>20</v>
      </c>
      <c r="E32" t="s">
        <v>19</v>
      </c>
      <c r="F32">
        <v>2</v>
      </c>
      <c r="G32" t="s">
        <v>32</v>
      </c>
      <c r="H32">
        <v>0</v>
      </c>
      <c r="I32" t="s">
        <v>13</v>
      </c>
      <c r="J32">
        <v>0</v>
      </c>
      <c r="K32">
        <v>3</v>
      </c>
      <c r="L32" s="4">
        <v>2.9</v>
      </c>
      <c r="M32">
        <v>21</v>
      </c>
      <c r="N32" s="3">
        <v>5.25</v>
      </c>
      <c r="O32" s="21">
        <v>2.9</v>
      </c>
      <c r="P32" s="3">
        <v>3.3</v>
      </c>
      <c r="Q32" s="3">
        <v>3.71</v>
      </c>
      <c r="R32" s="21">
        <v>20</v>
      </c>
      <c r="S32" s="3">
        <v>4.5</v>
      </c>
      <c r="T32" s="3">
        <v>6.83</v>
      </c>
      <c r="U32" s="3">
        <v>1</v>
      </c>
      <c r="V32" s="3">
        <v>4</v>
      </c>
      <c r="W32" s="23">
        <v>0.625</v>
      </c>
      <c r="AK32">
        <v>9</v>
      </c>
      <c r="AL32" s="5">
        <v>3</v>
      </c>
      <c r="AM32" s="11">
        <f ca="1">('student_survey_one Ex 3, 4'!$AL32-$AL$40)</f>
        <v>0.18181818181818166</v>
      </c>
      <c r="AN32" s="11">
        <f ca="1">'student_survey_one Ex 3, 4'!$AM32*'student_survey_one Ex 3, 4'!$AM32</f>
        <v>3.305785123966936E-2</v>
      </c>
      <c r="AO32" s="20"/>
      <c r="AP32" s="20"/>
      <c r="AQ32">
        <v>7</v>
      </c>
      <c r="AR32">
        <f t="shared" si="0"/>
        <v>0.63636363636363635</v>
      </c>
    </row>
    <row r="33" spans="1:44">
      <c r="A33">
        <v>21468670</v>
      </c>
      <c r="B33" t="s">
        <v>3</v>
      </c>
      <c r="C33">
        <v>1</v>
      </c>
      <c r="D33" s="22">
        <v>21</v>
      </c>
      <c r="E33" t="s">
        <v>15</v>
      </c>
      <c r="F33">
        <v>3</v>
      </c>
      <c r="G33" t="s">
        <v>32</v>
      </c>
      <c r="H33">
        <v>0</v>
      </c>
      <c r="I33" t="s">
        <v>13</v>
      </c>
      <c r="J33">
        <v>0</v>
      </c>
      <c r="K33">
        <v>3</v>
      </c>
      <c r="L33" s="4">
        <v>3.3</v>
      </c>
      <c r="M33">
        <v>21</v>
      </c>
      <c r="N33" s="3">
        <v>6</v>
      </c>
      <c r="O33" s="21">
        <v>3.1</v>
      </c>
      <c r="P33" s="3">
        <v>2.5</v>
      </c>
      <c r="Q33" s="3">
        <v>3.86</v>
      </c>
      <c r="R33" s="21">
        <v>13</v>
      </c>
      <c r="S33" s="3">
        <v>4.5</v>
      </c>
      <c r="T33" s="3">
        <v>4.17</v>
      </c>
      <c r="U33" s="3">
        <v>3.5</v>
      </c>
      <c r="V33" s="3">
        <v>2.33</v>
      </c>
      <c r="W33" s="23">
        <v>0.625</v>
      </c>
      <c r="AK33">
        <v>11</v>
      </c>
      <c r="AL33" s="18">
        <v>3</v>
      </c>
      <c r="AM33" s="11">
        <f ca="1">('student_survey_one Ex 3, 4'!$AL33-$AL$40)</f>
        <v>0.18181818181818166</v>
      </c>
      <c r="AN33" s="11">
        <f ca="1">'student_survey_one Ex 3, 4'!$AM33*'student_survey_one Ex 3, 4'!$AM33</f>
        <v>3.305785123966936E-2</v>
      </c>
      <c r="AO33" s="20"/>
      <c r="AP33" s="20"/>
      <c r="AQ33">
        <v>8</v>
      </c>
      <c r="AR33">
        <f t="shared" si="0"/>
        <v>0.72727272727272729</v>
      </c>
    </row>
    <row r="34" spans="1:44">
      <c r="A34">
        <v>21466606</v>
      </c>
      <c r="B34" t="s">
        <v>2</v>
      </c>
      <c r="C34">
        <v>2</v>
      </c>
      <c r="D34" s="22">
        <v>21</v>
      </c>
      <c r="E34" t="s">
        <v>14</v>
      </c>
      <c r="F34">
        <v>4</v>
      </c>
      <c r="G34" t="s">
        <v>32</v>
      </c>
      <c r="H34">
        <v>0</v>
      </c>
      <c r="I34" t="s">
        <v>13</v>
      </c>
      <c r="J34">
        <v>0</v>
      </c>
      <c r="K34">
        <v>4</v>
      </c>
      <c r="L34" s="4">
        <v>3.8</v>
      </c>
      <c r="M34">
        <v>27</v>
      </c>
      <c r="N34" s="3">
        <v>6</v>
      </c>
      <c r="O34" s="21">
        <v>3.5</v>
      </c>
      <c r="P34" s="3">
        <v>3</v>
      </c>
      <c r="Q34" s="3">
        <v>5</v>
      </c>
      <c r="R34" s="21">
        <v>2</v>
      </c>
      <c r="S34" s="3">
        <v>3.5</v>
      </c>
      <c r="T34" s="3">
        <v>4.5</v>
      </c>
      <c r="U34" s="3">
        <v>1</v>
      </c>
      <c r="V34" s="3">
        <v>4.33</v>
      </c>
      <c r="W34" s="23">
        <v>0.625</v>
      </c>
      <c r="AK34">
        <v>5</v>
      </c>
      <c r="AL34" s="5">
        <v>4</v>
      </c>
      <c r="AM34" s="11">
        <f ca="1">('student_survey_one Ex 3, 4'!$AL34-$AL$40)</f>
        <v>1.1818181818181817</v>
      </c>
      <c r="AN34" s="11">
        <f ca="1">'student_survey_one Ex 3, 4'!$AM34*'student_survey_one Ex 3, 4'!$AM34</f>
        <v>1.3966942148760326</v>
      </c>
      <c r="AO34" s="20"/>
      <c r="AP34" s="20"/>
      <c r="AQ34">
        <v>9</v>
      </c>
      <c r="AR34">
        <f t="shared" si="0"/>
        <v>0.81818181818181823</v>
      </c>
    </row>
    <row r="35" spans="1:44">
      <c r="A35">
        <v>21471998</v>
      </c>
      <c r="B35" t="s">
        <v>3</v>
      </c>
      <c r="C35">
        <v>1</v>
      </c>
      <c r="D35" s="22">
        <v>39</v>
      </c>
      <c r="E35" t="s">
        <v>12</v>
      </c>
      <c r="F35">
        <v>5</v>
      </c>
      <c r="G35" t="s">
        <v>32</v>
      </c>
      <c r="H35">
        <v>0</v>
      </c>
      <c r="I35" t="s">
        <v>13</v>
      </c>
      <c r="J35">
        <v>0</v>
      </c>
      <c r="K35">
        <v>2</v>
      </c>
      <c r="L35" s="4">
        <v>3.9</v>
      </c>
      <c r="M35">
        <v>23</v>
      </c>
      <c r="N35" s="3">
        <v>5</v>
      </c>
      <c r="O35" s="21">
        <v>2.6</v>
      </c>
      <c r="P35" s="3">
        <v>2.2000000000000002</v>
      </c>
      <c r="Q35" s="3">
        <v>4.1399999999999997</v>
      </c>
      <c r="R35" s="21">
        <v>1</v>
      </c>
      <c r="S35" s="3">
        <v>6.33</v>
      </c>
      <c r="T35" s="3">
        <v>6.33</v>
      </c>
      <c r="U35" s="3">
        <v>1</v>
      </c>
      <c r="V35" s="3">
        <v>3.33</v>
      </c>
      <c r="W35" s="23">
        <v>0.625</v>
      </c>
      <c r="AK35">
        <v>6</v>
      </c>
      <c r="AL35" s="6">
        <v>4</v>
      </c>
      <c r="AM35" s="11">
        <f ca="1">('student_survey_one Ex 3, 4'!$AL35-$AL$40)</f>
        <v>1.1818181818181817</v>
      </c>
      <c r="AN35" s="11">
        <f ca="1">'student_survey_one Ex 3, 4'!$AM35*'student_survey_one Ex 3, 4'!$AM35</f>
        <v>1.3966942148760326</v>
      </c>
      <c r="AO35" s="20"/>
      <c r="AP35" s="20"/>
      <c r="AQ35">
        <v>10</v>
      </c>
      <c r="AR35">
        <f t="shared" si="0"/>
        <v>0.90909090909090906</v>
      </c>
    </row>
    <row r="36" spans="1:44">
      <c r="A36">
        <v>21468172</v>
      </c>
      <c r="B36" t="s">
        <v>3</v>
      </c>
      <c r="C36">
        <v>1</v>
      </c>
      <c r="D36" s="22">
        <v>21</v>
      </c>
      <c r="E36" t="s">
        <v>15</v>
      </c>
      <c r="F36">
        <v>3</v>
      </c>
      <c r="G36" t="s">
        <v>32</v>
      </c>
      <c r="H36">
        <v>0</v>
      </c>
      <c r="I36" t="s">
        <v>13</v>
      </c>
      <c r="J36">
        <v>0</v>
      </c>
      <c r="K36">
        <v>3</v>
      </c>
      <c r="L36" s="4">
        <v>4</v>
      </c>
      <c r="M36">
        <v>21</v>
      </c>
      <c r="N36" s="3">
        <v>4.75</v>
      </c>
      <c r="O36" s="21">
        <v>3.8</v>
      </c>
      <c r="P36" s="3">
        <v>2.8</v>
      </c>
      <c r="Q36" s="3">
        <v>4.1399999999999997</v>
      </c>
      <c r="R36" s="21">
        <v>0</v>
      </c>
      <c r="S36" s="3">
        <v>5.33</v>
      </c>
      <c r="T36" s="3">
        <v>4.17</v>
      </c>
      <c r="U36" s="3">
        <v>2</v>
      </c>
      <c r="V36" s="3">
        <v>2.33</v>
      </c>
      <c r="W36" s="23">
        <v>0.625</v>
      </c>
      <c r="AK36">
        <v>1</v>
      </c>
      <c r="AL36" s="5">
        <v>5</v>
      </c>
      <c r="AM36" s="11">
        <f ca="1">('student_survey_one Ex 3, 4'!$AL36-$AL$40)</f>
        <v>2.1818181818181817</v>
      </c>
      <c r="AN36" s="11">
        <f ca="1">'student_survey_one Ex 3, 4'!$AM36*'student_survey_one Ex 3, 4'!$AM36</f>
        <v>4.7603305785123959</v>
      </c>
      <c r="AO36" s="20"/>
      <c r="AP36" s="20"/>
      <c r="AQ36">
        <v>11</v>
      </c>
      <c r="AR36">
        <f t="shared" si="0"/>
        <v>1</v>
      </c>
    </row>
    <row r="37" spans="1:44">
      <c r="A37">
        <v>21451555</v>
      </c>
      <c r="B37" t="s">
        <v>2</v>
      </c>
      <c r="C37">
        <v>2</v>
      </c>
      <c r="D37" s="22">
        <v>20</v>
      </c>
      <c r="E37" t="s">
        <v>15</v>
      </c>
      <c r="F37">
        <v>3</v>
      </c>
      <c r="G37" t="s">
        <v>32</v>
      </c>
      <c r="H37">
        <v>0</v>
      </c>
      <c r="I37" t="s">
        <v>13</v>
      </c>
      <c r="J37">
        <v>0</v>
      </c>
      <c r="K37">
        <v>3</v>
      </c>
      <c r="L37" s="4">
        <v>3.8</v>
      </c>
      <c r="M37">
        <v>29</v>
      </c>
      <c r="N37" s="3">
        <v>4</v>
      </c>
      <c r="O37" s="21">
        <v>1.2</v>
      </c>
      <c r="P37" s="3">
        <v>1.2</v>
      </c>
      <c r="Q37" s="3">
        <v>4.1399999999999997</v>
      </c>
      <c r="R37" s="21">
        <v>0</v>
      </c>
      <c r="S37" s="3">
        <v>2.67</v>
      </c>
      <c r="T37" s="3">
        <v>5.5</v>
      </c>
      <c r="U37" s="3">
        <v>2</v>
      </c>
      <c r="V37" s="3">
        <v>3.67</v>
      </c>
      <c r="W37" s="23">
        <v>0.625</v>
      </c>
    </row>
    <row r="38" spans="1:44">
      <c r="A38">
        <v>21471361</v>
      </c>
      <c r="B38" t="s">
        <v>3</v>
      </c>
      <c r="C38">
        <v>1</v>
      </c>
      <c r="D38" s="22">
        <v>19</v>
      </c>
      <c r="E38" t="s">
        <v>16</v>
      </c>
      <c r="F38">
        <v>1</v>
      </c>
      <c r="G38" t="s">
        <v>32</v>
      </c>
      <c r="H38">
        <v>0</v>
      </c>
      <c r="I38" t="s">
        <v>13</v>
      </c>
      <c r="J38">
        <v>0</v>
      </c>
      <c r="K38">
        <v>3</v>
      </c>
      <c r="L38" s="4">
        <v>2.9</v>
      </c>
      <c r="M38">
        <v>21</v>
      </c>
      <c r="N38" s="3">
        <v>6.25</v>
      </c>
      <c r="O38" s="21">
        <v>4.0999999999999996</v>
      </c>
      <c r="P38" s="3">
        <v>1</v>
      </c>
      <c r="Q38" s="3">
        <v>4.29</v>
      </c>
      <c r="R38" s="21">
        <v>0</v>
      </c>
      <c r="S38" s="3">
        <v>7</v>
      </c>
      <c r="T38" s="3">
        <v>7</v>
      </c>
      <c r="U38" s="3">
        <v>1</v>
      </c>
      <c r="V38" s="3">
        <v>5</v>
      </c>
      <c r="W38" s="23">
        <v>0.625</v>
      </c>
      <c r="AK38" s="10" t="s">
        <v>460</v>
      </c>
      <c r="AL38" s="11">
        <f ca="1">SUM('student_survey_one Ex 3, 4'!$AL$26:$AL$36)</f>
        <v>31</v>
      </c>
      <c r="AM38" s="12"/>
      <c r="AN38" s="11">
        <f ca="1">AVERAGE('student_survey_one Ex 3, 4'!$AN$26:$AN$36)</f>
        <v>1.4214876033057851</v>
      </c>
    </row>
    <row r="39" spans="1:44">
      <c r="A39">
        <v>21489553</v>
      </c>
      <c r="B39" t="s">
        <v>3</v>
      </c>
      <c r="C39">
        <v>1</v>
      </c>
      <c r="D39" s="22">
        <v>44</v>
      </c>
      <c r="E39" t="s">
        <v>12</v>
      </c>
      <c r="F39">
        <v>5</v>
      </c>
      <c r="G39" t="s">
        <v>33</v>
      </c>
      <c r="H39">
        <v>1</v>
      </c>
      <c r="I39" t="s">
        <v>13</v>
      </c>
      <c r="J39">
        <v>0</v>
      </c>
      <c r="K39">
        <v>4</v>
      </c>
      <c r="L39" s="4">
        <v>3.6</v>
      </c>
      <c r="N39" s="3">
        <v>6</v>
      </c>
      <c r="O39" s="21">
        <v>3.3</v>
      </c>
      <c r="P39" s="3">
        <v>2.9</v>
      </c>
      <c r="Q39" s="3">
        <v>4</v>
      </c>
      <c r="R39" s="21"/>
      <c r="S39" s="3">
        <v>6</v>
      </c>
      <c r="T39" s="3">
        <v>5</v>
      </c>
      <c r="U39" s="3">
        <v>1</v>
      </c>
      <c r="V39" s="3">
        <v>3.33</v>
      </c>
      <c r="W39" s="23">
        <v>0.625</v>
      </c>
      <c r="AK39" t="s">
        <v>462</v>
      </c>
      <c r="AL39" s="11">
        <f ca="1">COUNT('student_survey_one Ex 3, 4'!$AL$6:$AL$16)</f>
        <v>11</v>
      </c>
      <c r="AN39" s="11">
        <f ca="1">COUNT('student_survey_one Ex 3, 4'!$AN$6:$AN$16)-1</f>
        <v>10</v>
      </c>
    </row>
    <row r="40" spans="1:44" ht="17.25">
      <c r="A40">
        <v>21475614</v>
      </c>
      <c r="B40" t="s">
        <v>3</v>
      </c>
      <c r="C40">
        <v>1</v>
      </c>
      <c r="D40" s="22">
        <v>20</v>
      </c>
      <c r="E40" t="s">
        <v>19</v>
      </c>
      <c r="F40">
        <v>2</v>
      </c>
      <c r="G40" t="s">
        <v>32</v>
      </c>
      <c r="H40">
        <v>0</v>
      </c>
      <c r="I40" t="s">
        <v>17</v>
      </c>
      <c r="J40">
        <v>1</v>
      </c>
      <c r="K40">
        <v>4</v>
      </c>
      <c r="L40" s="4">
        <v>3.9</v>
      </c>
      <c r="M40">
        <v>28</v>
      </c>
      <c r="N40" s="3">
        <v>4.25</v>
      </c>
      <c r="O40" s="21">
        <v>3.4</v>
      </c>
      <c r="P40" s="3">
        <v>2</v>
      </c>
      <c r="Q40" s="3">
        <v>3.43</v>
      </c>
      <c r="R40" s="21"/>
      <c r="S40" s="3">
        <v>4.83</v>
      </c>
      <c r="T40" s="3">
        <v>6.17</v>
      </c>
      <c r="U40" s="3">
        <v>1</v>
      </c>
      <c r="V40" s="3">
        <v>3.33</v>
      </c>
      <c r="W40" s="23">
        <v>0.625</v>
      </c>
      <c r="AK40" s="15" t="s">
        <v>463</v>
      </c>
      <c r="AL40" s="11">
        <f>AL38/AL39</f>
        <v>2.8181818181818183</v>
      </c>
      <c r="AN40" s="11">
        <f>AN38/AN39</f>
        <v>0.14214876033057849</v>
      </c>
      <c r="AO40" s="14" t="s">
        <v>465</v>
      </c>
    </row>
    <row r="41" spans="1:44">
      <c r="A41">
        <v>21393395</v>
      </c>
      <c r="B41" t="s">
        <v>3</v>
      </c>
      <c r="C41">
        <v>1</v>
      </c>
      <c r="D41" s="22">
        <v>20</v>
      </c>
      <c r="E41" t="s">
        <v>15</v>
      </c>
      <c r="F41">
        <v>3</v>
      </c>
      <c r="G41" t="s">
        <v>33</v>
      </c>
      <c r="H41">
        <v>1</v>
      </c>
      <c r="I41" t="s">
        <v>13</v>
      </c>
      <c r="J41">
        <v>0</v>
      </c>
      <c r="K41">
        <v>3</v>
      </c>
      <c r="L41" s="4">
        <v>3.5</v>
      </c>
      <c r="M41">
        <v>28</v>
      </c>
      <c r="N41" s="3">
        <v>5.75</v>
      </c>
      <c r="O41" s="21">
        <v>3.1</v>
      </c>
      <c r="P41" s="3">
        <v>1.3</v>
      </c>
      <c r="Q41" s="3">
        <v>1.71</v>
      </c>
      <c r="R41" s="21">
        <v>260</v>
      </c>
      <c r="S41" s="3">
        <v>5</v>
      </c>
      <c r="T41" s="3">
        <v>5.33</v>
      </c>
      <c r="U41" s="3">
        <v>1</v>
      </c>
      <c r="V41" s="3">
        <v>3</v>
      </c>
      <c r="W41" s="23">
        <v>0.5</v>
      </c>
      <c r="AN41" s="11">
        <f>SQRT(AN40)</f>
        <v>0.37702620642414036</v>
      </c>
      <c r="AO41" s="14" t="s">
        <v>466</v>
      </c>
    </row>
    <row r="42" spans="1:44">
      <c r="A42">
        <v>21442706</v>
      </c>
      <c r="B42" t="s">
        <v>2</v>
      </c>
      <c r="C42">
        <v>2</v>
      </c>
      <c r="D42" s="22">
        <v>22</v>
      </c>
      <c r="E42" t="s">
        <v>14</v>
      </c>
      <c r="F42">
        <v>4</v>
      </c>
      <c r="G42" t="s">
        <v>32</v>
      </c>
      <c r="H42">
        <v>0</v>
      </c>
      <c r="I42" t="s">
        <v>18</v>
      </c>
      <c r="J42">
        <v>1</v>
      </c>
      <c r="K42">
        <v>4</v>
      </c>
      <c r="L42" s="4">
        <v>3.2</v>
      </c>
      <c r="M42">
        <v>24</v>
      </c>
      <c r="N42" s="3">
        <v>6</v>
      </c>
      <c r="O42" s="21">
        <v>4.9000000000000004</v>
      </c>
      <c r="P42" s="3">
        <v>1.4</v>
      </c>
      <c r="Q42" s="3">
        <v>3.43</v>
      </c>
      <c r="R42" s="21">
        <v>227</v>
      </c>
      <c r="S42" s="3">
        <v>4.67</v>
      </c>
      <c r="T42" s="3">
        <v>6.17</v>
      </c>
      <c r="U42" s="3">
        <v>1</v>
      </c>
      <c r="V42" s="3">
        <v>3</v>
      </c>
      <c r="W42" s="23">
        <v>0.5</v>
      </c>
    </row>
    <row r="43" spans="1:44">
      <c r="A43">
        <v>21442045</v>
      </c>
      <c r="B43" t="s">
        <v>2</v>
      </c>
      <c r="C43">
        <v>2</v>
      </c>
      <c r="D43" s="22">
        <v>21</v>
      </c>
      <c r="E43" t="s">
        <v>15</v>
      </c>
      <c r="F43">
        <v>3</v>
      </c>
      <c r="G43" t="s">
        <v>32</v>
      </c>
      <c r="H43">
        <v>0</v>
      </c>
      <c r="I43" t="s">
        <v>18</v>
      </c>
      <c r="J43">
        <v>1</v>
      </c>
      <c r="K43">
        <v>2</v>
      </c>
      <c r="L43" s="4">
        <v>2.9</v>
      </c>
      <c r="M43">
        <v>22</v>
      </c>
      <c r="N43" s="3">
        <v>4</v>
      </c>
      <c r="O43" s="21">
        <v>2.6</v>
      </c>
      <c r="P43" s="3">
        <v>2.5</v>
      </c>
      <c r="Q43" s="3">
        <v>3.71</v>
      </c>
      <c r="R43" s="21">
        <v>216</v>
      </c>
      <c r="S43" s="3">
        <v>4.67</v>
      </c>
      <c r="T43" s="3">
        <v>6</v>
      </c>
      <c r="U43" s="3">
        <v>3</v>
      </c>
      <c r="V43" s="3">
        <v>3.67</v>
      </c>
      <c r="W43" s="23">
        <v>0.5</v>
      </c>
    </row>
    <row r="44" spans="1:44">
      <c r="A44">
        <v>21473205</v>
      </c>
      <c r="B44" t="s">
        <v>2</v>
      </c>
      <c r="C44">
        <v>2</v>
      </c>
      <c r="D44" s="22">
        <v>19</v>
      </c>
      <c r="E44" t="s">
        <v>19</v>
      </c>
      <c r="F44">
        <v>2</v>
      </c>
      <c r="G44" t="s">
        <v>32</v>
      </c>
      <c r="H44">
        <v>0</v>
      </c>
      <c r="I44" t="s">
        <v>17</v>
      </c>
      <c r="J44">
        <v>1</v>
      </c>
      <c r="K44">
        <v>3</v>
      </c>
      <c r="L44" s="4">
        <v>3.8</v>
      </c>
      <c r="M44">
        <v>29</v>
      </c>
      <c r="N44" s="3">
        <v>6</v>
      </c>
      <c r="O44" s="21">
        <v>4</v>
      </c>
      <c r="P44" s="3">
        <v>1.7</v>
      </c>
      <c r="Q44" s="3">
        <v>4</v>
      </c>
      <c r="R44" s="21">
        <v>155</v>
      </c>
      <c r="S44" s="3">
        <v>5.33</v>
      </c>
      <c r="T44" s="3">
        <v>6</v>
      </c>
      <c r="U44" s="3">
        <v>1</v>
      </c>
      <c r="V44" s="3">
        <v>3.67</v>
      </c>
      <c r="W44" s="23">
        <v>0.5</v>
      </c>
    </row>
    <row r="45" spans="1:44">
      <c r="A45">
        <v>21363617</v>
      </c>
      <c r="B45" t="s">
        <v>2</v>
      </c>
      <c r="C45">
        <v>2</v>
      </c>
      <c r="D45" s="22">
        <v>25</v>
      </c>
      <c r="E45" t="s">
        <v>14</v>
      </c>
      <c r="F45">
        <v>4</v>
      </c>
      <c r="G45" t="s">
        <v>33</v>
      </c>
      <c r="H45">
        <v>1</v>
      </c>
      <c r="I45" t="s">
        <v>17</v>
      </c>
      <c r="J45">
        <v>1</v>
      </c>
      <c r="K45">
        <v>2</v>
      </c>
      <c r="L45" s="4">
        <v>2.7</v>
      </c>
      <c r="M45">
        <v>20</v>
      </c>
      <c r="N45" s="3">
        <v>4.5</v>
      </c>
      <c r="O45" s="21">
        <v>3.3</v>
      </c>
      <c r="P45" s="3">
        <v>1.4</v>
      </c>
      <c r="Q45" s="3">
        <v>3.71</v>
      </c>
      <c r="R45" s="21">
        <v>152</v>
      </c>
      <c r="S45" s="3">
        <v>6.5</v>
      </c>
      <c r="T45" s="3">
        <v>7</v>
      </c>
      <c r="U45" s="3">
        <v>1</v>
      </c>
      <c r="V45" s="3">
        <v>3</v>
      </c>
      <c r="W45" s="23">
        <v>0.5</v>
      </c>
    </row>
    <row r="46" spans="1:44">
      <c r="A46">
        <v>21475884</v>
      </c>
      <c r="B46" t="s">
        <v>3</v>
      </c>
      <c r="C46">
        <v>1</v>
      </c>
      <c r="D46" s="22">
        <v>25</v>
      </c>
      <c r="E46" t="s">
        <v>14</v>
      </c>
      <c r="F46">
        <v>4</v>
      </c>
      <c r="G46" t="s">
        <v>33</v>
      </c>
      <c r="H46">
        <v>1</v>
      </c>
      <c r="I46" t="s">
        <v>13</v>
      </c>
      <c r="J46">
        <v>0</v>
      </c>
      <c r="K46">
        <v>3</v>
      </c>
      <c r="L46" s="4">
        <v>3.5</v>
      </c>
      <c r="M46">
        <v>25</v>
      </c>
      <c r="N46" s="3">
        <v>4.5</v>
      </c>
      <c r="O46" s="21">
        <v>3.8</v>
      </c>
      <c r="P46" s="3">
        <v>1.9</v>
      </c>
      <c r="Q46" s="3">
        <v>4.43</v>
      </c>
      <c r="R46" s="21">
        <v>151</v>
      </c>
      <c r="S46" s="3">
        <v>5</v>
      </c>
      <c r="T46" s="3">
        <v>6.17</v>
      </c>
      <c r="U46" s="3">
        <v>1</v>
      </c>
      <c r="V46" s="3">
        <v>3</v>
      </c>
      <c r="W46" s="23">
        <v>0.5</v>
      </c>
    </row>
    <row r="47" spans="1:44">
      <c r="A47">
        <v>21418902</v>
      </c>
      <c r="B47" t="s">
        <v>2</v>
      </c>
      <c r="C47">
        <v>2</v>
      </c>
      <c r="D47" s="22">
        <v>25</v>
      </c>
      <c r="E47" t="s">
        <v>12</v>
      </c>
      <c r="F47">
        <v>5</v>
      </c>
      <c r="G47" t="s">
        <v>33</v>
      </c>
      <c r="H47">
        <v>1</v>
      </c>
      <c r="I47" t="s">
        <v>17</v>
      </c>
      <c r="J47">
        <v>1</v>
      </c>
      <c r="K47">
        <v>2</v>
      </c>
      <c r="L47" s="4">
        <v>2.2999999999999998</v>
      </c>
      <c r="N47" s="3">
        <v>4.5</v>
      </c>
      <c r="O47" s="21">
        <v>3.3</v>
      </c>
      <c r="P47" s="3">
        <v>1.7</v>
      </c>
      <c r="Q47" s="3">
        <v>5</v>
      </c>
      <c r="R47" s="21">
        <v>150</v>
      </c>
      <c r="S47" s="3">
        <v>3</v>
      </c>
      <c r="T47" s="3">
        <v>7</v>
      </c>
      <c r="U47" s="3">
        <v>5</v>
      </c>
      <c r="V47" s="3">
        <v>4</v>
      </c>
      <c r="W47" s="23">
        <v>0.5</v>
      </c>
    </row>
    <row r="48" spans="1:44">
      <c r="A48">
        <v>21468984</v>
      </c>
      <c r="B48" t="s">
        <v>3</v>
      </c>
      <c r="C48">
        <v>1</v>
      </c>
      <c r="D48" s="22">
        <v>21</v>
      </c>
      <c r="E48" t="s">
        <v>15</v>
      </c>
      <c r="F48">
        <v>3</v>
      </c>
      <c r="G48" t="s">
        <v>32</v>
      </c>
      <c r="H48">
        <v>0</v>
      </c>
      <c r="I48" t="s">
        <v>13</v>
      </c>
      <c r="J48">
        <v>0</v>
      </c>
      <c r="K48">
        <v>3</v>
      </c>
      <c r="L48" s="4">
        <v>3</v>
      </c>
      <c r="M48">
        <v>21</v>
      </c>
      <c r="N48" s="3">
        <v>4.5</v>
      </c>
      <c r="O48" s="21">
        <v>3.5</v>
      </c>
      <c r="P48" s="3">
        <v>2</v>
      </c>
      <c r="Q48" s="3">
        <v>3.57</v>
      </c>
      <c r="R48" s="21">
        <v>65</v>
      </c>
      <c r="S48" s="3">
        <v>4.83</v>
      </c>
      <c r="T48" s="3">
        <v>5.67</v>
      </c>
      <c r="U48" s="3">
        <v>1</v>
      </c>
      <c r="V48" s="3">
        <v>4.33</v>
      </c>
      <c r="W48" s="23">
        <v>0.5</v>
      </c>
    </row>
    <row r="49" spans="1:43">
      <c r="A49">
        <v>21467298</v>
      </c>
      <c r="B49" t="s">
        <v>3</v>
      </c>
      <c r="C49">
        <v>1</v>
      </c>
      <c r="D49" s="22">
        <v>22</v>
      </c>
      <c r="E49" t="s">
        <v>14</v>
      </c>
      <c r="F49">
        <v>4</v>
      </c>
      <c r="G49" t="s">
        <v>32</v>
      </c>
      <c r="H49">
        <v>0</v>
      </c>
      <c r="I49" t="s">
        <v>17</v>
      </c>
      <c r="J49">
        <v>1</v>
      </c>
      <c r="K49">
        <v>2</v>
      </c>
      <c r="L49" s="4">
        <v>3.8</v>
      </c>
      <c r="M49">
        <v>27</v>
      </c>
      <c r="N49" s="3">
        <v>5</v>
      </c>
      <c r="O49" s="21">
        <v>3.8</v>
      </c>
      <c r="P49" s="3">
        <v>2.7</v>
      </c>
      <c r="Q49" s="3">
        <v>3.71</v>
      </c>
      <c r="R49" s="21">
        <v>56</v>
      </c>
      <c r="S49" s="3">
        <v>6</v>
      </c>
      <c r="T49" s="3">
        <v>5.17</v>
      </c>
      <c r="U49" s="3">
        <v>1</v>
      </c>
      <c r="V49" s="3">
        <v>3</v>
      </c>
      <c r="W49" s="23">
        <v>0.5</v>
      </c>
    </row>
    <row r="50" spans="1:43">
      <c r="A50">
        <v>21363679</v>
      </c>
      <c r="B50" t="s">
        <v>2</v>
      </c>
      <c r="C50">
        <v>2</v>
      </c>
      <c r="D50" s="22">
        <v>20</v>
      </c>
      <c r="E50" t="s">
        <v>19</v>
      </c>
      <c r="F50">
        <v>2</v>
      </c>
      <c r="G50" t="s">
        <v>32</v>
      </c>
      <c r="H50">
        <v>0</v>
      </c>
      <c r="I50" t="s">
        <v>13</v>
      </c>
      <c r="J50">
        <v>0</v>
      </c>
      <c r="K50">
        <v>1</v>
      </c>
      <c r="L50" s="4">
        <v>3.5</v>
      </c>
      <c r="M50">
        <v>28</v>
      </c>
      <c r="N50" s="3">
        <v>5.5</v>
      </c>
      <c r="O50" s="21">
        <v>4.0999999999999996</v>
      </c>
      <c r="P50" s="3">
        <v>2</v>
      </c>
      <c r="Q50" s="3">
        <v>3</v>
      </c>
      <c r="R50" s="21">
        <v>49.5</v>
      </c>
      <c r="S50" s="3">
        <v>3.5</v>
      </c>
      <c r="T50" s="3">
        <v>5.33</v>
      </c>
      <c r="U50" s="3">
        <v>2</v>
      </c>
      <c r="V50" s="3">
        <v>3.33</v>
      </c>
      <c r="W50" s="23">
        <v>0.5</v>
      </c>
    </row>
    <row r="51" spans="1:43">
      <c r="A51">
        <v>21481743</v>
      </c>
      <c r="B51" t="s">
        <v>3</v>
      </c>
      <c r="C51">
        <v>1</v>
      </c>
      <c r="D51" s="22">
        <v>18</v>
      </c>
      <c r="E51" t="s">
        <v>16</v>
      </c>
      <c r="F51">
        <v>1</v>
      </c>
      <c r="G51" t="s">
        <v>32</v>
      </c>
      <c r="H51">
        <v>0</v>
      </c>
      <c r="I51" t="s">
        <v>17</v>
      </c>
      <c r="J51">
        <v>1</v>
      </c>
      <c r="K51">
        <v>3</v>
      </c>
      <c r="L51" s="4">
        <v>3.6</v>
      </c>
      <c r="M51">
        <v>26</v>
      </c>
      <c r="N51" s="3">
        <v>5.75</v>
      </c>
      <c r="O51" s="21">
        <v>3</v>
      </c>
      <c r="P51" s="3">
        <v>2</v>
      </c>
      <c r="Q51" s="3">
        <v>3</v>
      </c>
      <c r="R51" s="21">
        <v>49</v>
      </c>
      <c r="S51" s="3">
        <v>4.17</v>
      </c>
      <c r="T51" s="3">
        <v>6.83</v>
      </c>
      <c r="U51" s="3">
        <v>1</v>
      </c>
      <c r="V51" s="3">
        <v>3.33</v>
      </c>
      <c r="W51" s="23">
        <v>0.5</v>
      </c>
    </row>
    <row r="52" spans="1:43">
      <c r="A52">
        <v>21468737</v>
      </c>
      <c r="B52" t="s">
        <v>2</v>
      </c>
      <c r="C52">
        <v>2</v>
      </c>
      <c r="D52" s="22">
        <v>22</v>
      </c>
      <c r="E52" t="s">
        <v>14</v>
      </c>
      <c r="F52">
        <v>4</v>
      </c>
      <c r="G52" t="s">
        <v>32</v>
      </c>
      <c r="H52">
        <v>0</v>
      </c>
      <c r="I52" t="s">
        <v>13</v>
      </c>
      <c r="J52">
        <v>0</v>
      </c>
      <c r="K52">
        <v>2</v>
      </c>
      <c r="L52" s="4">
        <v>3.2</v>
      </c>
      <c r="M52">
        <v>26</v>
      </c>
      <c r="N52" s="3">
        <v>2</v>
      </c>
      <c r="O52" s="21">
        <v>2.8</v>
      </c>
      <c r="P52" s="3">
        <v>2.2999999999999998</v>
      </c>
      <c r="Q52" s="3">
        <v>3.43</v>
      </c>
      <c r="R52" s="21">
        <v>41</v>
      </c>
      <c r="S52" s="3">
        <v>3.33</v>
      </c>
      <c r="T52" s="3">
        <v>6</v>
      </c>
      <c r="U52" s="3">
        <v>4.5</v>
      </c>
      <c r="V52" s="3">
        <v>3.33</v>
      </c>
      <c r="W52" s="23">
        <v>0.5</v>
      </c>
    </row>
    <row r="53" spans="1:43">
      <c r="A53">
        <v>21442494</v>
      </c>
      <c r="B53" t="s">
        <v>3</v>
      </c>
      <c r="C53">
        <v>1</v>
      </c>
      <c r="D53" s="22">
        <v>19</v>
      </c>
      <c r="E53" t="s">
        <v>16</v>
      </c>
      <c r="F53">
        <v>1</v>
      </c>
      <c r="G53" t="s">
        <v>32</v>
      </c>
      <c r="H53">
        <v>0</v>
      </c>
      <c r="I53" t="s">
        <v>17</v>
      </c>
      <c r="J53">
        <v>1</v>
      </c>
      <c r="K53">
        <v>3</v>
      </c>
      <c r="L53" s="4">
        <v>3.7</v>
      </c>
      <c r="M53">
        <v>27</v>
      </c>
      <c r="N53" s="3">
        <v>5.75</v>
      </c>
      <c r="O53" s="21">
        <v>2.9</v>
      </c>
      <c r="P53" s="3">
        <v>2.2000000000000002</v>
      </c>
      <c r="Q53" s="3">
        <v>3.29</v>
      </c>
      <c r="R53" s="21">
        <v>38</v>
      </c>
      <c r="S53" s="3">
        <v>4.5</v>
      </c>
      <c r="T53" s="3">
        <v>6.17</v>
      </c>
      <c r="U53" s="3">
        <v>1</v>
      </c>
      <c r="V53" s="3">
        <v>3.67</v>
      </c>
      <c r="W53" s="23">
        <v>0.5</v>
      </c>
    </row>
    <row r="54" spans="1:43">
      <c r="A54">
        <v>21467805</v>
      </c>
      <c r="B54" t="s">
        <v>3</v>
      </c>
      <c r="C54">
        <v>1</v>
      </c>
      <c r="D54" s="22">
        <v>22</v>
      </c>
      <c r="E54" t="s">
        <v>14</v>
      </c>
      <c r="F54">
        <v>4</v>
      </c>
      <c r="G54" t="s">
        <v>32</v>
      </c>
      <c r="H54">
        <v>0</v>
      </c>
      <c r="I54" t="s">
        <v>13</v>
      </c>
      <c r="J54">
        <v>0</v>
      </c>
      <c r="K54">
        <v>3</v>
      </c>
      <c r="L54" s="4">
        <v>3.8</v>
      </c>
      <c r="M54">
        <v>21</v>
      </c>
      <c r="N54" s="3">
        <v>6.5</v>
      </c>
      <c r="O54" s="21">
        <v>3.6</v>
      </c>
      <c r="P54" s="3">
        <v>2</v>
      </c>
      <c r="Q54" s="3">
        <v>4.43</v>
      </c>
      <c r="R54" s="21">
        <v>37</v>
      </c>
      <c r="S54" s="3">
        <v>4.5</v>
      </c>
      <c r="T54" s="3">
        <v>6.5</v>
      </c>
      <c r="U54" s="3">
        <v>1</v>
      </c>
      <c r="V54" s="3">
        <v>3.67</v>
      </c>
      <c r="W54" s="23">
        <v>0.5</v>
      </c>
    </row>
    <row r="55" spans="1:43">
      <c r="A55">
        <v>21427275</v>
      </c>
      <c r="B55" t="s">
        <v>2</v>
      </c>
      <c r="C55">
        <v>2</v>
      </c>
      <c r="D55" s="22">
        <v>22</v>
      </c>
      <c r="E55" t="s">
        <v>14</v>
      </c>
      <c r="F55">
        <v>4</v>
      </c>
      <c r="G55" t="s">
        <v>32</v>
      </c>
      <c r="H55">
        <v>0</v>
      </c>
      <c r="I55" t="s">
        <v>13</v>
      </c>
      <c r="J55">
        <v>0</v>
      </c>
      <c r="K55">
        <v>2</v>
      </c>
      <c r="L55" s="4">
        <v>3</v>
      </c>
      <c r="M55">
        <v>22</v>
      </c>
      <c r="N55" s="3">
        <v>5.25</v>
      </c>
      <c r="O55" s="21">
        <v>3.7</v>
      </c>
      <c r="P55" s="3">
        <v>2.8</v>
      </c>
      <c r="Q55" s="3">
        <v>3.57</v>
      </c>
      <c r="R55" s="21">
        <v>31</v>
      </c>
      <c r="S55" s="3">
        <v>5.83</v>
      </c>
      <c r="T55" s="3">
        <v>4.33</v>
      </c>
      <c r="U55" s="3">
        <v>3</v>
      </c>
      <c r="V55" s="3">
        <v>3.67</v>
      </c>
      <c r="W55" s="23">
        <v>0.5</v>
      </c>
      <c r="AQ55">
        <v>59</v>
      </c>
    </row>
    <row r="56" spans="1:43">
      <c r="A56">
        <v>21427440</v>
      </c>
      <c r="B56" t="s">
        <v>3</v>
      </c>
      <c r="C56">
        <v>1</v>
      </c>
      <c r="D56" s="22">
        <v>20</v>
      </c>
      <c r="E56" t="s">
        <v>19</v>
      </c>
      <c r="F56">
        <v>2</v>
      </c>
      <c r="G56" t="s">
        <v>32</v>
      </c>
      <c r="H56">
        <v>0</v>
      </c>
      <c r="I56" t="s">
        <v>13</v>
      </c>
      <c r="J56">
        <v>0</v>
      </c>
      <c r="K56">
        <v>3</v>
      </c>
      <c r="L56" s="4">
        <v>3.5</v>
      </c>
      <c r="M56">
        <v>21</v>
      </c>
      <c r="N56" s="3">
        <v>5</v>
      </c>
      <c r="O56" s="21">
        <v>3.9</v>
      </c>
      <c r="P56" s="3">
        <v>2.1</v>
      </c>
      <c r="Q56" s="3">
        <v>4.29</v>
      </c>
      <c r="R56" s="21">
        <v>29</v>
      </c>
      <c r="S56" s="3">
        <v>6</v>
      </c>
      <c r="T56" s="3">
        <v>7</v>
      </c>
      <c r="U56" s="3">
        <v>1</v>
      </c>
      <c r="V56" s="3">
        <v>3.33</v>
      </c>
      <c r="W56" s="23">
        <v>0.5</v>
      </c>
      <c r="AQ56">
        <v>21.786999999999999</v>
      </c>
    </row>
    <row r="57" spans="1:43">
      <c r="A57">
        <v>21473133</v>
      </c>
      <c r="B57" t="s">
        <v>3</v>
      </c>
      <c r="C57">
        <v>1</v>
      </c>
      <c r="D57" s="22">
        <v>22</v>
      </c>
      <c r="E57" t="s">
        <v>12</v>
      </c>
      <c r="F57">
        <v>5</v>
      </c>
      <c r="G57" t="s">
        <v>33</v>
      </c>
      <c r="H57">
        <v>1</v>
      </c>
      <c r="I57" t="s">
        <v>13</v>
      </c>
      <c r="J57">
        <v>0</v>
      </c>
      <c r="K57">
        <v>3</v>
      </c>
      <c r="L57" s="4">
        <v>3.5</v>
      </c>
      <c r="M57">
        <v>26</v>
      </c>
      <c r="N57" s="3">
        <v>3.75</v>
      </c>
      <c r="O57" s="21">
        <v>2.8</v>
      </c>
      <c r="P57" s="3">
        <v>2.2999999999999998</v>
      </c>
      <c r="Q57" s="3">
        <v>3.29</v>
      </c>
      <c r="R57" s="21">
        <v>27</v>
      </c>
      <c r="S57" s="3">
        <v>4.17</v>
      </c>
      <c r="T57" s="3">
        <v>6.67</v>
      </c>
      <c r="U57" s="3">
        <v>1</v>
      </c>
      <c r="V57" s="3">
        <v>3</v>
      </c>
      <c r="W57" s="23">
        <v>0.5</v>
      </c>
      <c r="AQ57">
        <v>5.5556999999999999</v>
      </c>
    </row>
    <row r="58" spans="1:43">
      <c r="A58">
        <v>21483617</v>
      </c>
      <c r="B58" t="s">
        <v>3</v>
      </c>
      <c r="C58">
        <v>1</v>
      </c>
      <c r="D58" s="22">
        <v>20</v>
      </c>
      <c r="E58" t="s">
        <v>19</v>
      </c>
      <c r="F58">
        <v>2</v>
      </c>
      <c r="G58" t="s">
        <v>33</v>
      </c>
      <c r="H58">
        <v>1</v>
      </c>
      <c r="I58" t="s">
        <v>13</v>
      </c>
      <c r="J58">
        <v>0</v>
      </c>
      <c r="K58">
        <v>3</v>
      </c>
      <c r="L58" s="4">
        <v>3.2</v>
      </c>
      <c r="M58">
        <v>29</v>
      </c>
      <c r="N58" s="3">
        <v>6.5</v>
      </c>
      <c r="O58" s="21">
        <v>2.9</v>
      </c>
      <c r="P58" s="3">
        <v>2.7</v>
      </c>
      <c r="Q58" s="3">
        <v>5</v>
      </c>
      <c r="R58" s="21">
        <v>14</v>
      </c>
      <c r="S58" s="3">
        <v>6</v>
      </c>
      <c r="T58" s="3">
        <v>6</v>
      </c>
      <c r="U58" s="3">
        <v>1</v>
      </c>
      <c r="V58" s="3">
        <v>3.67</v>
      </c>
      <c r="W58" s="23">
        <v>0.5</v>
      </c>
    </row>
    <row r="59" spans="1:43">
      <c r="A59">
        <v>21466992</v>
      </c>
      <c r="B59" t="s">
        <v>3</v>
      </c>
      <c r="C59">
        <v>1</v>
      </c>
      <c r="D59" s="22">
        <v>21</v>
      </c>
      <c r="E59" t="s">
        <v>15</v>
      </c>
      <c r="F59">
        <v>3</v>
      </c>
      <c r="G59" t="s">
        <v>32</v>
      </c>
      <c r="H59">
        <v>0</v>
      </c>
      <c r="I59" t="s">
        <v>13</v>
      </c>
      <c r="J59">
        <v>0</v>
      </c>
      <c r="K59">
        <v>3</v>
      </c>
      <c r="L59" s="4">
        <v>3.7</v>
      </c>
      <c r="M59">
        <v>26</v>
      </c>
      <c r="N59" s="3">
        <v>4.5</v>
      </c>
      <c r="O59" s="21">
        <v>3.3</v>
      </c>
      <c r="P59" s="3">
        <v>3.2</v>
      </c>
      <c r="Q59" s="3">
        <v>1</v>
      </c>
      <c r="R59" s="21">
        <v>7</v>
      </c>
      <c r="S59" s="3">
        <v>5.67</v>
      </c>
      <c r="T59" s="3">
        <v>6.17</v>
      </c>
      <c r="U59" s="3">
        <v>4.5</v>
      </c>
      <c r="V59" s="3">
        <v>4</v>
      </c>
      <c r="W59" s="23">
        <v>0.5</v>
      </c>
      <c r="AQ59">
        <f>(AQ55-AQ56)/AQ57</f>
        <v>6.6981658476879602</v>
      </c>
    </row>
    <row r="60" spans="1:43">
      <c r="A60">
        <v>21467119</v>
      </c>
      <c r="B60" t="s">
        <v>3</v>
      </c>
      <c r="C60">
        <v>1</v>
      </c>
      <c r="D60" s="22">
        <v>21</v>
      </c>
      <c r="E60" t="s">
        <v>15</v>
      </c>
      <c r="F60">
        <v>3</v>
      </c>
      <c r="G60" t="s">
        <v>32</v>
      </c>
      <c r="H60">
        <v>0</v>
      </c>
      <c r="I60" t="s">
        <v>13</v>
      </c>
      <c r="J60">
        <v>0</v>
      </c>
      <c r="K60">
        <v>3</v>
      </c>
      <c r="L60" s="4">
        <v>2.9</v>
      </c>
      <c r="M60">
        <v>22</v>
      </c>
      <c r="N60" s="3">
        <v>3</v>
      </c>
      <c r="O60" s="21">
        <v>3.1</v>
      </c>
      <c r="P60" s="3">
        <v>3.5</v>
      </c>
      <c r="Q60" s="3">
        <v>3.57</v>
      </c>
      <c r="R60" s="21">
        <v>7</v>
      </c>
      <c r="S60" s="3">
        <v>5.5</v>
      </c>
      <c r="T60" s="3">
        <v>6.5</v>
      </c>
      <c r="U60" s="3">
        <v>4.5</v>
      </c>
      <c r="V60" s="3">
        <v>3</v>
      </c>
      <c r="W60" s="23">
        <v>0.5</v>
      </c>
    </row>
    <row r="61" spans="1:43">
      <c r="A61">
        <v>21449529</v>
      </c>
      <c r="B61" t="s">
        <v>3</v>
      </c>
      <c r="C61">
        <v>1</v>
      </c>
      <c r="D61" s="22">
        <v>18</v>
      </c>
      <c r="E61" t="s">
        <v>16</v>
      </c>
      <c r="F61">
        <v>1</v>
      </c>
      <c r="G61" t="s">
        <v>32</v>
      </c>
      <c r="H61">
        <v>0</v>
      </c>
      <c r="I61" t="s">
        <v>13</v>
      </c>
      <c r="J61">
        <v>0</v>
      </c>
      <c r="K61">
        <v>3</v>
      </c>
      <c r="L61" s="4">
        <v>2.9</v>
      </c>
      <c r="M61">
        <v>20</v>
      </c>
      <c r="N61" s="3">
        <v>3.75</v>
      </c>
      <c r="O61" s="21">
        <v>2.9</v>
      </c>
      <c r="P61" s="3">
        <v>2.8</v>
      </c>
      <c r="Q61" s="3">
        <v>3.43</v>
      </c>
      <c r="R61" s="21">
        <v>7</v>
      </c>
      <c r="S61" s="3">
        <v>4.17</v>
      </c>
      <c r="T61" s="3">
        <v>6</v>
      </c>
      <c r="U61" s="3">
        <v>2.5</v>
      </c>
      <c r="V61" s="3">
        <v>3.67</v>
      </c>
      <c r="W61" s="23">
        <v>0.5</v>
      </c>
    </row>
    <row r="62" spans="1:43">
      <c r="A62">
        <v>21489051</v>
      </c>
      <c r="B62" t="s">
        <v>3</v>
      </c>
      <c r="C62">
        <v>1</v>
      </c>
      <c r="D62" s="22">
        <v>21</v>
      </c>
      <c r="E62" t="s">
        <v>14</v>
      </c>
      <c r="F62">
        <v>4</v>
      </c>
      <c r="G62" t="s">
        <v>32</v>
      </c>
      <c r="H62">
        <v>0</v>
      </c>
      <c r="I62" t="s">
        <v>13</v>
      </c>
      <c r="J62">
        <v>0</v>
      </c>
      <c r="K62">
        <v>3</v>
      </c>
      <c r="L62" s="4">
        <v>3.2</v>
      </c>
      <c r="N62" s="3">
        <v>6</v>
      </c>
      <c r="O62" s="21">
        <v>2.5</v>
      </c>
      <c r="P62" s="3">
        <v>3.1</v>
      </c>
      <c r="Q62" s="3">
        <v>3.86</v>
      </c>
      <c r="R62" s="21">
        <v>5</v>
      </c>
      <c r="S62" s="3">
        <v>4.67</v>
      </c>
      <c r="T62" s="3">
        <v>6.33</v>
      </c>
      <c r="U62" s="3">
        <v>1</v>
      </c>
      <c r="V62" s="3">
        <v>3.67</v>
      </c>
      <c r="W62" s="23">
        <v>0.5</v>
      </c>
    </row>
    <row r="63" spans="1:43">
      <c r="A63">
        <v>21466374</v>
      </c>
      <c r="B63" t="s">
        <v>3</v>
      </c>
      <c r="C63">
        <v>1</v>
      </c>
      <c r="D63" s="22">
        <v>21</v>
      </c>
      <c r="E63" t="s">
        <v>15</v>
      </c>
      <c r="F63">
        <v>3</v>
      </c>
      <c r="G63" t="s">
        <v>32</v>
      </c>
      <c r="H63">
        <v>0</v>
      </c>
      <c r="I63" t="s">
        <v>13</v>
      </c>
      <c r="J63">
        <v>0</v>
      </c>
      <c r="K63">
        <v>3</v>
      </c>
      <c r="L63" s="4">
        <v>3.3</v>
      </c>
      <c r="M63">
        <v>25</v>
      </c>
      <c r="N63" s="3">
        <v>4.5</v>
      </c>
      <c r="O63" s="21">
        <v>2.2999999999999998</v>
      </c>
      <c r="P63" s="3">
        <v>1.4</v>
      </c>
      <c r="Q63" s="3">
        <v>4.57</v>
      </c>
      <c r="R63" s="21">
        <v>4</v>
      </c>
      <c r="S63" s="3">
        <v>4.5</v>
      </c>
      <c r="T63" s="3">
        <v>6.67</v>
      </c>
      <c r="U63" s="3">
        <v>1</v>
      </c>
      <c r="V63" s="3">
        <v>3.67</v>
      </c>
      <c r="W63" s="23">
        <v>0.5</v>
      </c>
    </row>
    <row r="64" spans="1:43">
      <c r="A64">
        <v>21466865</v>
      </c>
      <c r="B64" t="s">
        <v>3</v>
      </c>
      <c r="C64">
        <v>1</v>
      </c>
      <c r="D64" s="22">
        <v>31</v>
      </c>
      <c r="E64" t="s">
        <v>12</v>
      </c>
      <c r="F64">
        <v>5</v>
      </c>
      <c r="G64" t="s">
        <v>33</v>
      </c>
      <c r="H64">
        <v>1</v>
      </c>
      <c r="I64" t="s">
        <v>13</v>
      </c>
      <c r="J64">
        <v>0</v>
      </c>
      <c r="K64">
        <v>5</v>
      </c>
      <c r="L64" s="4">
        <v>3.8</v>
      </c>
      <c r="M64">
        <v>28</v>
      </c>
      <c r="N64" s="3">
        <v>4.75</v>
      </c>
      <c r="O64" s="21">
        <v>3.5</v>
      </c>
      <c r="P64" s="3">
        <v>2.4</v>
      </c>
      <c r="Q64" s="3">
        <v>3</v>
      </c>
      <c r="R64" s="21">
        <v>3</v>
      </c>
      <c r="S64" s="3">
        <v>3.67</v>
      </c>
      <c r="T64" s="3">
        <v>2.5</v>
      </c>
      <c r="U64" s="3">
        <v>2.5</v>
      </c>
      <c r="V64" s="3">
        <v>3.33</v>
      </c>
      <c r="W64" s="23">
        <v>0.5</v>
      </c>
    </row>
    <row r="65" spans="1:23">
      <c r="A65">
        <v>21441574</v>
      </c>
      <c r="B65" t="s">
        <v>3</v>
      </c>
      <c r="C65">
        <v>1</v>
      </c>
      <c r="D65" s="22">
        <v>21</v>
      </c>
      <c r="E65" t="s">
        <v>15</v>
      </c>
      <c r="F65">
        <v>3</v>
      </c>
      <c r="G65" t="s">
        <v>32</v>
      </c>
      <c r="H65">
        <v>0</v>
      </c>
      <c r="I65" t="s">
        <v>13</v>
      </c>
      <c r="J65">
        <v>0</v>
      </c>
      <c r="K65">
        <v>3</v>
      </c>
      <c r="L65" s="4">
        <v>3.9</v>
      </c>
      <c r="M65">
        <v>26</v>
      </c>
      <c r="N65" s="3">
        <v>6</v>
      </c>
      <c r="O65" s="21">
        <v>3.2</v>
      </c>
      <c r="P65" s="3">
        <v>3</v>
      </c>
      <c r="Q65" s="3">
        <v>2.29</v>
      </c>
      <c r="R65" s="21">
        <v>3</v>
      </c>
      <c r="S65" s="3">
        <v>6.33</v>
      </c>
      <c r="T65" s="3">
        <v>5.17</v>
      </c>
      <c r="U65" s="3">
        <v>1</v>
      </c>
      <c r="V65" s="3">
        <v>3.33</v>
      </c>
      <c r="W65" s="23">
        <v>0.5</v>
      </c>
    </row>
    <row r="66" spans="1:23">
      <c r="A66">
        <v>21421156</v>
      </c>
      <c r="B66" t="s">
        <v>3</v>
      </c>
      <c r="C66">
        <v>1</v>
      </c>
      <c r="D66" s="22">
        <v>19</v>
      </c>
      <c r="E66" t="s">
        <v>19</v>
      </c>
      <c r="F66">
        <v>2</v>
      </c>
      <c r="G66" t="s">
        <v>32</v>
      </c>
      <c r="H66">
        <v>0</v>
      </c>
      <c r="I66" t="s">
        <v>13</v>
      </c>
      <c r="J66">
        <v>0</v>
      </c>
      <c r="K66">
        <v>3</v>
      </c>
      <c r="L66" s="4">
        <v>4</v>
      </c>
      <c r="M66">
        <v>32</v>
      </c>
      <c r="N66" s="3">
        <v>6.75</v>
      </c>
      <c r="O66" s="21">
        <v>3.67</v>
      </c>
      <c r="P66" s="3">
        <v>1.7</v>
      </c>
      <c r="Q66" s="3">
        <v>4.43</v>
      </c>
      <c r="R66" s="21">
        <v>3</v>
      </c>
      <c r="S66" s="3">
        <v>4.33</v>
      </c>
      <c r="T66" s="3">
        <v>6.67</v>
      </c>
      <c r="U66" s="3">
        <v>1</v>
      </c>
      <c r="V66" s="3">
        <v>3</v>
      </c>
      <c r="W66" s="23">
        <v>0.5</v>
      </c>
    </row>
    <row r="67" spans="1:23">
      <c r="A67">
        <v>21475882</v>
      </c>
      <c r="B67" t="s">
        <v>3</v>
      </c>
      <c r="C67">
        <v>1</v>
      </c>
      <c r="D67" s="22"/>
      <c r="E67" t="s">
        <v>12</v>
      </c>
      <c r="F67">
        <v>5</v>
      </c>
      <c r="I67" t="s">
        <v>13</v>
      </c>
      <c r="J67">
        <v>0</v>
      </c>
      <c r="K67">
        <v>1</v>
      </c>
      <c r="N67" s="3">
        <v>3</v>
      </c>
      <c r="O67" s="21">
        <v>2.9</v>
      </c>
      <c r="P67" s="3">
        <v>3.8</v>
      </c>
      <c r="Q67" s="3">
        <v>4.8600000000000003</v>
      </c>
      <c r="R67" s="21">
        <v>1.5</v>
      </c>
      <c r="S67" s="3">
        <v>4.67</v>
      </c>
      <c r="T67" s="3">
        <v>6</v>
      </c>
      <c r="U67" s="3">
        <v>1</v>
      </c>
      <c r="V67" s="3">
        <v>3.33</v>
      </c>
      <c r="W67" s="23">
        <v>0.5</v>
      </c>
    </row>
    <row r="68" spans="1:23">
      <c r="A68">
        <v>21467711</v>
      </c>
      <c r="B68" t="s">
        <v>3</v>
      </c>
      <c r="C68">
        <v>1</v>
      </c>
      <c r="D68" s="22">
        <v>21</v>
      </c>
      <c r="E68" t="s">
        <v>15</v>
      </c>
      <c r="F68">
        <v>3</v>
      </c>
      <c r="G68" t="s">
        <v>32</v>
      </c>
      <c r="H68">
        <v>0</v>
      </c>
      <c r="I68" t="s">
        <v>13</v>
      </c>
      <c r="J68">
        <v>0</v>
      </c>
      <c r="K68">
        <v>4</v>
      </c>
      <c r="L68" s="4">
        <v>3.4</v>
      </c>
      <c r="M68">
        <v>26</v>
      </c>
      <c r="N68" s="3">
        <v>5.5</v>
      </c>
      <c r="O68" s="21">
        <v>4</v>
      </c>
      <c r="P68" s="3">
        <v>1.6</v>
      </c>
      <c r="Q68" s="3">
        <v>4</v>
      </c>
      <c r="R68" s="21">
        <v>1</v>
      </c>
      <c r="S68" s="3">
        <v>6.67</v>
      </c>
      <c r="T68" s="3">
        <v>6.33</v>
      </c>
      <c r="U68" s="3">
        <v>1</v>
      </c>
      <c r="V68" s="3">
        <v>3.67</v>
      </c>
      <c r="W68" s="23">
        <v>0.5</v>
      </c>
    </row>
    <row r="69" spans="1:23">
      <c r="A69">
        <v>21467864</v>
      </c>
      <c r="B69" t="s">
        <v>3</v>
      </c>
      <c r="C69">
        <v>1</v>
      </c>
      <c r="D69" s="22">
        <v>21</v>
      </c>
      <c r="E69" t="s">
        <v>15</v>
      </c>
      <c r="F69">
        <v>3</v>
      </c>
      <c r="G69" t="s">
        <v>32</v>
      </c>
      <c r="H69">
        <v>0</v>
      </c>
      <c r="I69" t="s">
        <v>13</v>
      </c>
      <c r="J69">
        <v>0</v>
      </c>
      <c r="K69">
        <v>3</v>
      </c>
      <c r="L69" s="4">
        <v>3.5</v>
      </c>
      <c r="M69">
        <v>18</v>
      </c>
      <c r="N69" s="3">
        <v>2.25</v>
      </c>
      <c r="O69" s="21">
        <v>1.6</v>
      </c>
      <c r="P69" s="3">
        <v>2.2999999999999998</v>
      </c>
      <c r="Q69" s="3">
        <v>3.29</v>
      </c>
      <c r="R69" s="21">
        <v>1</v>
      </c>
      <c r="S69" s="3">
        <v>3.33</v>
      </c>
      <c r="T69" s="3">
        <v>6.83</v>
      </c>
      <c r="U69" s="3">
        <v>2.5</v>
      </c>
      <c r="V69" s="3">
        <v>4</v>
      </c>
      <c r="W69" s="23">
        <v>0.5</v>
      </c>
    </row>
    <row r="70" spans="1:23">
      <c r="A70">
        <v>21482282</v>
      </c>
      <c r="B70" t="s">
        <v>2</v>
      </c>
      <c r="C70">
        <v>2</v>
      </c>
      <c r="D70" s="22">
        <v>59</v>
      </c>
      <c r="E70" t="s">
        <v>12</v>
      </c>
      <c r="F70">
        <v>5</v>
      </c>
      <c r="G70" t="s">
        <v>33</v>
      </c>
      <c r="H70">
        <v>1</v>
      </c>
      <c r="I70" t="s">
        <v>13</v>
      </c>
      <c r="J70">
        <v>0</v>
      </c>
      <c r="K70">
        <v>3</v>
      </c>
      <c r="L70" s="4">
        <v>3.5</v>
      </c>
      <c r="N70" s="3">
        <v>3.75</v>
      </c>
      <c r="O70" s="21">
        <v>4.4000000000000004</v>
      </c>
      <c r="P70" s="3">
        <v>1.6</v>
      </c>
      <c r="Q70" s="3">
        <v>2.83</v>
      </c>
      <c r="R70" s="21">
        <v>0</v>
      </c>
      <c r="S70" s="3">
        <v>4.83</v>
      </c>
      <c r="T70" s="3">
        <v>3.5</v>
      </c>
      <c r="U70" s="3">
        <v>1</v>
      </c>
      <c r="V70" s="3">
        <v>3</v>
      </c>
      <c r="W70" s="23">
        <v>0.5</v>
      </c>
    </row>
    <row r="71" spans="1:23">
      <c r="A71">
        <v>21466849</v>
      </c>
      <c r="B71" t="s">
        <v>3</v>
      </c>
      <c r="C71">
        <v>1</v>
      </c>
      <c r="D71" s="22">
        <v>23</v>
      </c>
      <c r="E71" t="s">
        <v>19</v>
      </c>
      <c r="F71">
        <v>2</v>
      </c>
      <c r="G71" t="s">
        <v>33</v>
      </c>
      <c r="H71">
        <v>1</v>
      </c>
      <c r="I71" t="s">
        <v>13</v>
      </c>
      <c r="J71">
        <v>0</v>
      </c>
      <c r="K71">
        <v>2</v>
      </c>
      <c r="L71" s="4">
        <v>2.7</v>
      </c>
      <c r="M71">
        <v>19</v>
      </c>
      <c r="N71" s="3">
        <v>3.75</v>
      </c>
      <c r="O71" s="21">
        <v>3.4</v>
      </c>
      <c r="P71" s="3">
        <v>3.3</v>
      </c>
      <c r="Q71" s="3">
        <v>4.1399999999999997</v>
      </c>
      <c r="R71" s="21">
        <v>0</v>
      </c>
      <c r="S71" s="3">
        <v>4.83</v>
      </c>
      <c r="T71" s="3">
        <v>7</v>
      </c>
      <c r="U71" s="3">
        <v>1</v>
      </c>
      <c r="V71" s="3">
        <v>3.67</v>
      </c>
      <c r="W71" s="23">
        <v>0.5</v>
      </c>
    </row>
    <row r="72" spans="1:23">
      <c r="A72">
        <v>21483506</v>
      </c>
      <c r="B72" t="s">
        <v>3</v>
      </c>
      <c r="C72">
        <v>1</v>
      </c>
      <c r="D72" s="22">
        <v>21</v>
      </c>
      <c r="E72" t="s">
        <v>15</v>
      </c>
      <c r="F72">
        <v>3</v>
      </c>
      <c r="G72" t="s">
        <v>32</v>
      </c>
      <c r="H72">
        <v>0</v>
      </c>
      <c r="I72" t="s">
        <v>13</v>
      </c>
      <c r="J72">
        <v>0</v>
      </c>
      <c r="K72">
        <v>3</v>
      </c>
      <c r="L72" s="4">
        <v>3.5</v>
      </c>
      <c r="M72">
        <v>28</v>
      </c>
      <c r="N72" s="3">
        <v>5.5</v>
      </c>
      <c r="O72" s="21">
        <v>3.1</v>
      </c>
      <c r="P72" s="3">
        <v>2.6</v>
      </c>
      <c r="Q72" s="3">
        <v>2</v>
      </c>
      <c r="R72" s="21">
        <v>0</v>
      </c>
      <c r="S72" s="3">
        <v>3.67</v>
      </c>
      <c r="T72" s="3">
        <v>4.67</v>
      </c>
      <c r="U72" s="3">
        <v>1.5</v>
      </c>
      <c r="V72" s="3">
        <v>3</v>
      </c>
      <c r="W72" s="23">
        <v>0.5</v>
      </c>
    </row>
    <row r="73" spans="1:23">
      <c r="A73">
        <v>21495506</v>
      </c>
      <c r="B73" t="s">
        <v>3</v>
      </c>
      <c r="C73">
        <v>1</v>
      </c>
      <c r="D73" s="22">
        <v>21</v>
      </c>
      <c r="E73" t="s">
        <v>14</v>
      </c>
      <c r="F73">
        <v>4</v>
      </c>
      <c r="G73" t="s">
        <v>32</v>
      </c>
      <c r="H73">
        <v>0</v>
      </c>
      <c r="I73" t="s">
        <v>13</v>
      </c>
      <c r="J73">
        <v>0</v>
      </c>
      <c r="K73">
        <v>5</v>
      </c>
      <c r="L73" s="4">
        <v>3.7</v>
      </c>
      <c r="M73">
        <v>31</v>
      </c>
      <c r="N73" s="3">
        <v>6</v>
      </c>
      <c r="O73" s="21">
        <v>4</v>
      </c>
      <c r="P73" s="3">
        <v>1.4</v>
      </c>
      <c r="Q73" s="3">
        <v>4.43</v>
      </c>
      <c r="R73" s="21">
        <v>0</v>
      </c>
      <c r="S73" s="3">
        <v>6</v>
      </c>
      <c r="T73" s="3">
        <v>5</v>
      </c>
      <c r="U73" s="3">
        <v>4</v>
      </c>
      <c r="V73" s="3">
        <v>3.67</v>
      </c>
      <c r="W73" s="23">
        <v>0.5</v>
      </c>
    </row>
    <row r="74" spans="1:23">
      <c r="A74">
        <v>21483764</v>
      </c>
      <c r="B74" t="s">
        <v>3</v>
      </c>
      <c r="C74">
        <v>1</v>
      </c>
      <c r="D74" s="22">
        <v>20</v>
      </c>
      <c r="E74" t="s">
        <v>19</v>
      </c>
      <c r="F74">
        <v>2</v>
      </c>
      <c r="G74" t="s">
        <v>32</v>
      </c>
      <c r="H74">
        <v>0</v>
      </c>
      <c r="I74" t="s">
        <v>13</v>
      </c>
      <c r="J74">
        <v>0</v>
      </c>
      <c r="K74">
        <v>3</v>
      </c>
      <c r="L74" s="4">
        <v>3.8</v>
      </c>
      <c r="M74">
        <v>27</v>
      </c>
      <c r="N74" s="3">
        <v>2.5</v>
      </c>
      <c r="O74" s="21">
        <v>1.6</v>
      </c>
      <c r="P74" s="3">
        <v>2.7</v>
      </c>
      <c r="Q74" s="3">
        <v>4.29</v>
      </c>
      <c r="R74" s="21">
        <v>0</v>
      </c>
      <c r="S74" s="3">
        <v>4.17</v>
      </c>
      <c r="T74" s="3">
        <v>4.5</v>
      </c>
      <c r="U74" s="3">
        <v>3.5</v>
      </c>
      <c r="V74" s="3">
        <v>3.33</v>
      </c>
      <c r="W74" s="23">
        <v>0.5</v>
      </c>
    </row>
    <row r="75" spans="1:23">
      <c r="A75">
        <v>21468528</v>
      </c>
      <c r="B75" t="s">
        <v>2</v>
      </c>
      <c r="C75">
        <v>2</v>
      </c>
      <c r="D75" s="22">
        <v>24</v>
      </c>
      <c r="E75" t="s">
        <v>19</v>
      </c>
      <c r="F75">
        <v>2</v>
      </c>
      <c r="G75" t="s">
        <v>32</v>
      </c>
      <c r="H75">
        <v>0</v>
      </c>
      <c r="I75" t="s">
        <v>13</v>
      </c>
      <c r="J75">
        <v>0</v>
      </c>
      <c r="K75">
        <v>2</v>
      </c>
      <c r="N75" s="3">
        <v>3</v>
      </c>
      <c r="O75" s="21">
        <v>1.9</v>
      </c>
      <c r="P75" s="3">
        <v>2.6</v>
      </c>
      <c r="Q75" s="3">
        <v>1.71</v>
      </c>
      <c r="R75" s="21"/>
      <c r="S75" s="3">
        <v>3.17</v>
      </c>
      <c r="T75" s="3">
        <v>4.5</v>
      </c>
      <c r="U75" s="3">
        <v>1</v>
      </c>
      <c r="V75" s="3">
        <v>3.67</v>
      </c>
      <c r="W75" s="23">
        <v>0.5</v>
      </c>
    </row>
    <row r="76" spans="1:23">
      <c r="A76">
        <v>21466331</v>
      </c>
      <c r="B76" t="s">
        <v>3</v>
      </c>
      <c r="C76">
        <v>1</v>
      </c>
      <c r="D76" s="22">
        <v>21</v>
      </c>
      <c r="E76" t="s">
        <v>15</v>
      </c>
      <c r="F76">
        <v>3</v>
      </c>
      <c r="G76" t="s">
        <v>32</v>
      </c>
      <c r="H76">
        <v>0</v>
      </c>
      <c r="I76" t="s">
        <v>13</v>
      </c>
      <c r="J76">
        <v>0</v>
      </c>
      <c r="K76">
        <v>4</v>
      </c>
      <c r="L76" s="4">
        <v>3.3</v>
      </c>
      <c r="M76">
        <v>17</v>
      </c>
      <c r="N76" s="3">
        <v>6.25</v>
      </c>
      <c r="O76" s="21">
        <v>4.7</v>
      </c>
      <c r="P76" s="3">
        <v>4.5999999999999996</v>
      </c>
      <c r="Q76" s="3">
        <v>2.86</v>
      </c>
      <c r="R76" s="21"/>
      <c r="S76" s="3">
        <v>6</v>
      </c>
      <c r="T76" s="3">
        <v>6</v>
      </c>
      <c r="U76" s="3">
        <v>4</v>
      </c>
      <c r="V76" s="3">
        <v>3</v>
      </c>
      <c r="W76" s="23">
        <v>0.5</v>
      </c>
    </row>
    <row r="77" spans="1:23">
      <c r="A77">
        <v>21423025</v>
      </c>
      <c r="B77" t="s">
        <v>2</v>
      </c>
      <c r="C77">
        <v>2</v>
      </c>
      <c r="D77" s="22">
        <v>20</v>
      </c>
      <c r="E77" t="s">
        <v>19</v>
      </c>
      <c r="F77">
        <v>2</v>
      </c>
      <c r="G77" t="s">
        <v>33</v>
      </c>
      <c r="H77">
        <v>1</v>
      </c>
      <c r="I77" t="s">
        <v>17</v>
      </c>
      <c r="J77">
        <v>1</v>
      </c>
      <c r="K77">
        <v>4</v>
      </c>
      <c r="L77" s="4">
        <v>3.5</v>
      </c>
      <c r="M77">
        <v>25</v>
      </c>
      <c r="N77" s="3">
        <v>6</v>
      </c>
      <c r="O77" s="21">
        <v>4.7</v>
      </c>
      <c r="P77" s="3">
        <v>2.1</v>
      </c>
      <c r="Q77" s="3">
        <v>4.8600000000000003</v>
      </c>
      <c r="R77" s="21"/>
      <c r="S77" s="3">
        <v>4.67</v>
      </c>
      <c r="T77" s="3">
        <v>6.33</v>
      </c>
      <c r="U77" s="3">
        <v>1</v>
      </c>
      <c r="V77" s="3">
        <v>3.33</v>
      </c>
      <c r="W77" s="23">
        <v>0.5</v>
      </c>
    </row>
    <row r="78" spans="1:23">
      <c r="A78">
        <v>21449545</v>
      </c>
      <c r="B78" t="s">
        <v>2</v>
      </c>
      <c r="C78">
        <v>2</v>
      </c>
      <c r="D78" s="22">
        <v>20</v>
      </c>
      <c r="E78" t="s">
        <v>19</v>
      </c>
      <c r="F78">
        <v>2</v>
      </c>
      <c r="G78" t="s">
        <v>32</v>
      </c>
      <c r="H78">
        <v>0</v>
      </c>
      <c r="I78" t="s">
        <v>13</v>
      </c>
      <c r="J78">
        <v>0</v>
      </c>
      <c r="K78">
        <v>2</v>
      </c>
      <c r="L78" s="4">
        <v>3.3</v>
      </c>
      <c r="M78">
        <v>26</v>
      </c>
      <c r="N78" s="3">
        <v>3.25</v>
      </c>
      <c r="O78" s="21">
        <v>3.1</v>
      </c>
      <c r="P78" s="3">
        <v>1.9</v>
      </c>
      <c r="Q78" s="3">
        <v>3.14</v>
      </c>
      <c r="R78" s="21"/>
      <c r="S78" s="3">
        <v>3.67</v>
      </c>
      <c r="T78" s="3">
        <v>4.33</v>
      </c>
      <c r="U78" s="3">
        <v>5</v>
      </c>
      <c r="V78" s="3">
        <v>3.67</v>
      </c>
      <c r="W78" s="23">
        <v>0.5</v>
      </c>
    </row>
    <row r="79" spans="1:23">
      <c r="A79">
        <v>21477004</v>
      </c>
      <c r="B79" t="s">
        <v>2</v>
      </c>
      <c r="C79">
        <v>2</v>
      </c>
      <c r="D79" s="22">
        <v>21</v>
      </c>
      <c r="E79" t="s">
        <v>14</v>
      </c>
      <c r="F79">
        <v>4</v>
      </c>
      <c r="G79" t="s">
        <v>32</v>
      </c>
      <c r="H79">
        <v>0</v>
      </c>
      <c r="I79" t="s">
        <v>13</v>
      </c>
      <c r="J79">
        <v>0</v>
      </c>
      <c r="K79">
        <v>4</v>
      </c>
      <c r="L79" s="4">
        <v>3.2</v>
      </c>
      <c r="M79">
        <v>24</v>
      </c>
      <c r="N79" s="3">
        <v>5.25</v>
      </c>
      <c r="O79" s="21">
        <v>3.2</v>
      </c>
      <c r="P79" s="3">
        <v>4.2</v>
      </c>
      <c r="Q79" s="3">
        <v>2.57</v>
      </c>
      <c r="R79" s="21">
        <v>12</v>
      </c>
      <c r="S79" s="3">
        <v>6.5</v>
      </c>
      <c r="T79" s="3">
        <v>5.67</v>
      </c>
      <c r="U79" s="3">
        <v>3.5</v>
      </c>
      <c r="V79" s="3">
        <v>3.33</v>
      </c>
      <c r="W79" s="23">
        <v>0.42857142857142855</v>
      </c>
    </row>
    <row r="80" spans="1:23">
      <c r="A80">
        <v>21479232</v>
      </c>
      <c r="B80" t="s">
        <v>3</v>
      </c>
      <c r="C80">
        <v>1</v>
      </c>
      <c r="D80" s="22">
        <v>20</v>
      </c>
      <c r="E80" t="s">
        <v>15</v>
      </c>
      <c r="F80">
        <v>3</v>
      </c>
      <c r="G80" t="s">
        <v>32</v>
      </c>
      <c r="H80">
        <v>0</v>
      </c>
      <c r="I80" t="s">
        <v>13</v>
      </c>
      <c r="J80">
        <v>0</v>
      </c>
      <c r="K80">
        <v>3</v>
      </c>
      <c r="L80" s="4">
        <v>3.9</v>
      </c>
      <c r="N80" s="3">
        <v>3.25</v>
      </c>
      <c r="O80" s="21">
        <v>3</v>
      </c>
      <c r="P80" s="3">
        <v>3.8</v>
      </c>
      <c r="Q80" s="3">
        <v>2.4300000000000002</v>
      </c>
      <c r="R80" s="21">
        <v>3</v>
      </c>
      <c r="S80" s="3">
        <v>4.5</v>
      </c>
      <c r="T80" s="3">
        <v>3.33</v>
      </c>
      <c r="U80" s="3">
        <v>5</v>
      </c>
      <c r="V80" s="3">
        <v>3</v>
      </c>
      <c r="W80" s="23">
        <v>0.42857142857142855</v>
      </c>
    </row>
    <row r="81" spans="1:23">
      <c r="A81">
        <v>21446469</v>
      </c>
      <c r="B81" t="s">
        <v>3</v>
      </c>
      <c r="C81">
        <v>1</v>
      </c>
      <c r="D81" s="22">
        <v>20</v>
      </c>
      <c r="E81" t="s">
        <v>19</v>
      </c>
      <c r="F81">
        <v>2</v>
      </c>
      <c r="G81" t="s">
        <v>32</v>
      </c>
      <c r="H81">
        <v>0</v>
      </c>
      <c r="I81" t="s">
        <v>17</v>
      </c>
      <c r="J81">
        <v>1</v>
      </c>
      <c r="K81">
        <v>3</v>
      </c>
      <c r="L81" s="4">
        <v>3.4</v>
      </c>
      <c r="M81">
        <v>26</v>
      </c>
      <c r="N81" s="3">
        <v>5.25</v>
      </c>
      <c r="O81" s="21">
        <v>4.9000000000000004</v>
      </c>
      <c r="P81" s="3">
        <v>3</v>
      </c>
      <c r="Q81" s="3">
        <v>3.29</v>
      </c>
      <c r="R81" s="21">
        <v>295</v>
      </c>
      <c r="S81" s="3">
        <v>4.33</v>
      </c>
      <c r="T81" s="3">
        <v>6.17</v>
      </c>
      <c r="U81" s="3">
        <v>7</v>
      </c>
      <c r="V81" s="3">
        <v>4</v>
      </c>
      <c r="W81" s="23">
        <v>0.375</v>
      </c>
    </row>
    <row r="82" spans="1:23">
      <c r="A82">
        <v>21481009</v>
      </c>
      <c r="B82" t="s">
        <v>3</v>
      </c>
      <c r="C82">
        <v>1</v>
      </c>
      <c r="D82" s="22">
        <v>21</v>
      </c>
      <c r="E82" t="s">
        <v>16</v>
      </c>
      <c r="F82">
        <v>1</v>
      </c>
      <c r="G82" t="s">
        <v>33</v>
      </c>
      <c r="H82">
        <v>1</v>
      </c>
      <c r="I82" t="s">
        <v>13</v>
      </c>
      <c r="J82">
        <v>0</v>
      </c>
      <c r="K82">
        <v>4</v>
      </c>
      <c r="L82" s="4">
        <v>3</v>
      </c>
      <c r="N82" s="3">
        <v>6</v>
      </c>
      <c r="O82" s="21">
        <v>4.5</v>
      </c>
      <c r="P82" s="3">
        <v>2.1</v>
      </c>
      <c r="R82" s="21">
        <v>265</v>
      </c>
      <c r="S82" s="3">
        <v>5.17</v>
      </c>
      <c r="T82" s="3">
        <v>6.33</v>
      </c>
      <c r="U82" s="3">
        <v>1</v>
      </c>
      <c r="V82" s="3">
        <v>3</v>
      </c>
      <c r="W82" s="23">
        <v>0.375</v>
      </c>
    </row>
    <row r="83" spans="1:23">
      <c r="A83">
        <v>21363755</v>
      </c>
      <c r="B83" t="s">
        <v>2</v>
      </c>
      <c r="C83">
        <v>2</v>
      </c>
      <c r="D83" s="22">
        <v>18</v>
      </c>
      <c r="E83" t="s">
        <v>19</v>
      </c>
      <c r="F83">
        <v>2</v>
      </c>
      <c r="G83" t="s">
        <v>32</v>
      </c>
      <c r="H83">
        <v>0</v>
      </c>
      <c r="I83" t="s">
        <v>13</v>
      </c>
      <c r="J83">
        <v>0</v>
      </c>
      <c r="K83">
        <v>4</v>
      </c>
      <c r="L83" s="4">
        <v>3</v>
      </c>
      <c r="M83">
        <v>23</v>
      </c>
      <c r="N83" s="3">
        <v>5</v>
      </c>
      <c r="O83" s="21">
        <v>3.2</v>
      </c>
      <c r="P83" s="3">
        <v>1.1000000000000001</v>
      </c>
      <c r="Q83" s="3">
        <v>2.4300000000000002</v>
      </c>
      <c r="R83" s="21">
        <v>223</v>
      </c>
      <c r="S83" s="3">
        <v>6.17</v>
      </c>
      <c r="T83" s="3">
        <v>5.83</v>
      </c>
      <c r="U83" s="3">
        <v>1</v>
      </c>
      <c r="V83" s="3">
        <v>3</v>
      </c>
      <c r="W83" s="23">
        <v>0.375</v>
      </c>
    </row>
    <row r="84" spans="1:23">
      <c r="A84">
        <v>21449567</v>
      </c>
      <c r="B84" t="s">
        <v>3</v>
      </c>
      <c r="C84">
        <v>1</v>
      </c>
      <c r="D84" s="22">
        <v>20</v>
      </c>
      <c r="E84" t="s">
        <v>16</v>
      </c>
      <c r="F84">
        <v>1</v>
      </c>
      <c r="G84" t="s">
        <v>32</v>
      </c>
      <c r="H84">
        <v>0</v>
      </c>
      <c r="I84" t="s">
        <v>13</v>
      </c>
      <c r="J84">
        <v>0</v>
      </c>
      <c r="K84">
        <v>3</v>
      </c>
      <c r="L84" s="4">
        <v>4</v>
      </c>
      <c r="N84" s="3">
        <v>3.5</v>
      </c>
      <c r="O84" s="21">
        <v>3.2</v>
      </c>
      <c r="P84" s="3">
        <v>2.7</v>
      </c>
      <c r="Q84" s="3">
        <v>3.29</v>
      </c>
      <c r="R84" s="21">
        <v>182</v>
      </c>
      <c r="S84" s="3">
        <v>4.33</v>
      </c>
      <c r="T84" s="3">
        <v>5.17</v>
      </c>
      <c r="U84" s="3">
        <v>3</v>
      </c>
      <c r="V84" s="3">
        <v>3.67</v>
      </c>
      <c r="W84" s="23">
        <v>0.375</v>
      </c>
    </row>
    <row r="85" spans="1:23">
      <c r="A85">
        <v>21467739</v>
      </c>
      <c r="B85" t="s">
        <v>2</v>
      </c>
      <c r="C85">
        <v>2</v>
      </c>
      <c r="D85" s="22">
        <v>20</v>
      </c>
      <c r="E85" t="s">
        <v>15</v>
      </c>
      <c r="F85">
        <v>3</v>
      </c>
      <c r="G85" t="s">
        <v>32</v>
      </c>
      <c r="H85">
        <v>0</v>
      </c>
      <c r="I85" t="s">
        <v>17</v>
      </c>
      <c r="J85">
        <v>1</v>
      </c>
      <c r="K85">
        <v>3</v>
      </c>
      <c r="L85" s="4">
        <v>3.3</v>
      </c>
      <c r="M85">
        <v>29</v>
      </c>
      <c r="N85" s="3">
        <v>5.75</v>
      </c>
      <c r="O85" s="21">
        <v>3.5</v>
      </c>
      <c r="P85" s="3">
        <v>2.7</v>
      </c>
      <c r="Q85" s="3">
        <v>3.71</v>
      </c>
      <c r="R85" s="21">
        <v>153</v>
      </c>
      <c r="S85" s="3">
        <v>4.67</v>
      </c>
      <c r="T85" s="3">
        <v>4.83</v>
      </c>
      <c r="U85" s="3">
        <v>1.5</v>
      </c>
      <c r="V85" s="3">
        <v>4</v>
      </c>
      <c r="W85" s="23">
        <v>0.375</v>
      </c>
    </row>
    <row r="86" spans="1:23">
      <c r="A86">
        <v>21449542</v>
      </c>
      <c r="B86" t="s">
        <v>3</v>
      </c>
      <c r="C86">
        <v>1</v>
      </c>
      <c r="D86" s="22">
        <v>18</v>
      </c>
      <c r="E86" t="s">
        <v>16</v>
      </c>
      <c r="F86">
        <v>1</v>
      </c>
      <c r="G86" t="s">
        <v>32</v>
      </c>
      <c r="H86">
        <v>0</v>
      </c>
      <c r="I86" t="s">
        <v>13</v>
      </c>
      <c r="J86">
        <v>0</v>
      </c>
      <c r="K86">
        <v>3</v>
      </c>
      <c r="L86" s="4">
        <v>3.4</v>
      </c>
      <c r="M86">
        <v>24</v>
      </c>
      <c r="N86" s="3">
        <v>5.75</v>
      </c>
      <c r="O86" s="21">
        <v>3.2</v>
      </c>
      <c r="P86" s="3">
        <v>2.6</v>
      </c>
      <c r="Q86" s="3">
        <v>3.29</v>
      </c>
      <c r="R86" s="21">
        <v>62</v>
      </c>
      <c r="S86" s="3">
        <v>4.5</v>
      </c>
      <c r="T86" s="3">
        <v>4.5</v>
      </c>
      <c r="U86" s="3">
        <v>4.5</v>
      </c>
      <c r="V86" s="3">
        <v>3.33</v>
      </c>
      <c r="W86" s="23">
        <v>0.375</v>
      </c>
    </row>
    <row r="87" spans="1:23">
      <c r="A87">
        <v>21442153</v>
      </c>
      <c r="B87" t="s">
        <v>2</v>
      </c>
      <c r="C87">
        <v>2</v>
      </c>
      <c r="D87" s="22">
        <v>20</v>
      </c>
      <c r="E87" t="s">
        <v>19</v>
      </c>
      <c r="F87">
        <v>2</v>
      </c>
      <c r="G87" t="s">
        <v>32</v>
      </c>
      <c r="H87">
        <v>0</v>
      </c>
      <c r="I87" t="s">
        <v>13</v>
      </c>
      <c r="J87">
        <v>0</v>
      </c>
      <c r="K87">
        <v>2</v>
      </c>
      <c r="L87" s="4">
        <v>2.5</v>
      </c>
      <c r="M87">
        <v>28</v>
      </c>
      <c r="N87" s="3">
        <v>6.5</v>
      </c>
      <c r="O87" s="21">
        <v>3.4</v>
      </c>
      <c r="P87" s="3">
        <v>2</v>
      </c>
      <c r="Q87" s="3">
        <v>4.8600000000000003</v>
      </c>
      <c r="R87" s="21">
        <v>61</v>
      </c>
      <c r="S87" s="3">
        <v>2.17</v>
      </c>
      <c r="T87" s="3">
        <v>6.5</v>
      </c>
      <c r="U87" s="3">
        <v>1</v>
      </c>
      <c r="V87" s="3">
        <v>4.33</v>
      </c>
      <c r="W87" s="23">
        <v>0.375</v>
      </c>
    </row>
    <row r="88" spans="1:23">
      <c r="A88">
        <v>21394133</v>
      </c>
      <c r="B88" t="s">
        <v>2</v>
      </c>
      <c r="C88">
        <v>2</v>
      </c>
      <c r="D88" s="22">
        <v>19</v>
      </c>
      <c r="E88" t="s">
        <v>19</v>
      </c>
      <c r="F88">
        <v>2</v>
      </c>
      <c r="G88" t="s">
        <v>32</v>
      </c>
      <c r="H88">
        <v>0</v>
      </c>
      <c r="I88" t="s">
        <v>13</v>
      </c>
      <c r="J88">
        <v>0</v>
      </c>
      <c r="K88">
        <v>2</v>
      </c>
      <c r="L88" s="4">
        <v>3.5</v>
      </c>
      <c r="M88">
        <v>22</v>
      </c>
      <c r="N88" s="3">
        <v>5.5</v>
      </c>
      <c r="O88" s="21">
        <v>4.5</v>
      </c>
      <c r="P88" s="3">
        <v>1.6</v>
      </c>
      <c r="Q88" s="3">
        <v>2.29</v>
      </c>
      <c r="R88" s="21">
        <v>56.5</v>
      </c>
      <c r="S88" s="3">
        <v>4.83</v>
      </c>
      <c r="T88" s="3">
        <v>4</v>
      </c>
      <c r="U88" s="3">
        <v>1</v>
      </c>
      <c r="V88" s="3">
        <v>4</v>
      </c>
      <c r="W88" s="23">
        <v>0.375</v>
      </c>
    </row>
    <row r="89" spans="1:23">
      <c r="A89">
        <v>21464473</v>
      </c>
      <c r="B89" t="s">
        <v>3</v>
      </c>
      <c r="C89">
        <v>1</v>
      </c>
      <c r="D89" s="22">
        <v>19</v>
      </c>
      <c r="E89" t="s">
        <v>19</v>
      </c>
      <c r="F89">
        <v>2</v>
      </c>
      <c r="G89" t="s">
        <v>32</v>
      </c>
      <c r="H89">
        <v>0</v>
      </c>
      <c r="I89" t="s">
        <v>13</v>
      </c>
      <c r="J89">
        <v>0</v>
      </c>
      <c r="K89">
        <v>2</v>
      </c>
      <c r="L89" s="4">
        <v>3.9</v>
      </c>
      <c r="M89">
        <v>28</v>
      </c>
      <c r="N89" s="3">
        <v>6</v>
      </c>
      <c r="O89" s="21">
        <v>4.5999999999999996</v>
      </c>
      <c r="P89" s="3">
        <v>1.6</v>
      </c>
      <c r="Q89" s="3">
        <v>4.57</v>
      </c>
      <c r="R89" s="21">
        <v>56</v>
      </c>
      <c r="S89" s="3">
        <v>6.83</v>
      </c>
      <c r="T89" s="3">
        <v>6.33</v>
      </c>
      <c r="U89" s="3">
        <v>1</v>
      </c>
      <c r="V89" s="3">
        <v>3.67</v>
      </c>
      <c r="W89" s="23">
        <v>0.375</v>
      </c>
    </row>
    <row r="90" spans="1:23">
      <c r="A90">
        <v>21461189</v>
      </c>
      <c r="B90" t="s">
        <v>3</v>
      </c>
      <c r="C90">
        <v>1</v>
      </c>
      <c r="D90" s="22">
        <v>19</v>
      </c>
      <c r="E90" t="s">
        <v>19</v>
      </c>
      <c r="F90">
        <v>2</v>
      </c>
      <c r="G90" t="s">
        <v>32</v>
      </c>
      <c r="H90">
        <v>0</v>
      </c>
      <c r="I90" t="s">
        <v>13</v>
      </c>
      <c r="J90">
        <v>0</v>
      </c>
      <c r="K90">
        <v>4</v>
      </c>
      <c r="L90" s="4">
        <v>3.5</v>
      </c>
      <c r="M90">
        <v>28</v>
      </c>
      <c r="N90" s="3">
        <v>5.75</v>
      </c>
      <c r="O90" s="21">
        <v>3.2</v>
      </c>
      <c r="P90" s="3">
        <v>2</v>
      </c>
      <c r="Q90" s="3">
        <v>3.57</v>
      </c>
      <c r="R90" s="21">
        <v>54</v>
      </c>
      <c r="S90" s="3">
        <v>3.67</v>
      </c>
      <c r="T90" s="3">
        <v>5.17</v>
      </c>
      <c r="U90" s="3">
        <v>1</v>
      </c>
      <c r="V90" s="3">
        <v>3.33</v>
      </c>
      <c r="W90" s="23">
        <v>0.375</v>
      </c>
    </row>
    <row r="91" spans="1:23">
      <c r="A91">
        <v>21479139</v>
      </c>
      <c r="B91" t="s">
        <v>3</v>
      </c>
      <c r="C91">
        <v>1</v>
      </c>
      <c r="D91" s="22">
        <v>21</v>
      </c>
      <c r="E91" t="s">
        <v>15</v>
      </c>
      <c r="F91">
        <v>3</v>
      </c>
      <c r="G91" t="s">
        <v>32</v>
      </c>
      <c r="H91">
        <v>0</v>
      </c>
      <c r="I91" t="s">
        <v>13</v>
      </c>
      <c r="J91">
        <v>0</v>
      </c>
      <c r="K91">
        <v>1</v>
      </c>
      <c r="L91" s="4">
        <v>3.8</v>
      </c>
      <c r="M91">
        <v>25</v>
      </c>
      <c r="N91" s="3">
        <v>5</v>
      </c>
      <c r="O91" s="21">
        <v>4.2</v>
      </c>
      <c r="P91" s="3">
        <v>2.2000000000000002</v>
      </c>
      <c r="Q91" s="3">
        <v>5</v>
      </c>
      <c r="R91" s="21">
        <v>51</v>
      </c>
      <c r="S91" s="3">
        <v>5.17</v>
      </c>
      <c r="T91" s="3">
        <v>5.6</v>
      </c>
      <c r="U91" s="3">
        <v>1</v>
      </c>
      <c r="V91" s="3">
        <v>3</v>
      </c>
      <c r="W91" s="23">
        <v>0.375</v>
      </c>
    </row>
    <row r="92" spans="1:23">
      <c r="A92">
        <v>21467787</v>
      </c>
      <c r="B92" t="s">
        <v>3</v>
      </c>
      <c r="C92">
        <v>1</v>
      </c>
      <c r="D92" s="22">
        <v>24</v>
      </c>
      <c r="E92" t="s">
        <v>12</v>
      </c>
      <c r="F92">
        <v>5</v>
      </c>
      <c r="G92" t="s">
        <v>32</v>
      </c>
      <c r="H92">
        <v>0</v>
      </c>
      <c r="I92" t="s">
        <v>13</v>
      </c>
      <c r="J92">
        <v>0</v>
      </c>
      <c r="K92">
        <v>1</v>
      </c>
      <c r="L92" s="4">
        <v>3.7</v>
      </c>
      <c r="M92">
        <v>30</v>
      </c>
      <c r="N92" s="3">
        <v>5.5</v>
      </c>
      <c r="O92" s="21">
        <v>3.5</v>
      </c>
      <c r="P92" s="3">
        <v>2.2000000000000002</v>
      </c>
      <c r="Q92" s="3">
        <v>2.86</v>
      </c>
      <c r="R92" s="21">
        <v>50</v>
      </c>
      <c r="S92" s="3">
        <v>5.83</v>
      </c>
      <c r="T92" s="3">
        <v>6.33</v>
      </c>
      <c r="U92" s="3">
        <v>1</v>
      </c>
      <c r="V92" s="3">
        <v>3.33</v>
      </c>
      <c r="W92" s="23">
        <v>0.375</v>
      </c>
    </row>
    <row r="93" spans="1:23">
      <c r="A93">
        <v>21450542</v>
      </c>
      <c r="B93" t="s">
        <v>3</v>
      </c>
      <c r="C93">
        <v>1</v>
      </c>
      <c r="D93" s="22">
        <v>21</v>
      </c>
      <c r="E93" t="s">
        <v>14</v>
      </c>
      <c r="F93">
        <v>4</v>
      </c>
      <c r="G93" t="s">
        <v>32</v>
      </c>
      <c r="H93">
        <v>0</v>
      </c>
      <c r="I93" t="s">
        <v>13</v>
      </c>
      <c r="J93">
        <v>0</v>
      </c>
      <c r="K93">
        <v>3</v>
      </c>
      <c r="L93" s="4">
        <v>3.4</v>
      </c>
      <c r="M93">
        <v>29</v>
      </c>
      <c r="N93" s="3">
        <v>5.5</v>
      </c>
      <c r="O93" s="21">
        <v>2.5</v>
      </c>
      <c r="P93" s="3">
        <v>2.2000000000000002</v>
      </c>
      <c r="Q93" s="3">
        <v>4.57</v>
      </c>
      <c r="R93" s="21">
        <v>43</v>
      </c>
      <c r="S93" s="3">
        <v>4</v>
      </c>
      <c r="T93" s="3">
        <v>6.33</v>
      </c>
      <c r="U93" s="3">
        <v>1</v>
      </c>
      <c r="V93" s="3">
        <v>3.33</v>
      </c>
      <c r="W93" s="23">
        <v>0.375</v>
      </c>
    </row>
    <row r="94" spans="1:23">
      <c r="A94">
        <v>21497632</v>
      </c>
      <c r="B94" t="s">
        <v>3</v>
      </c>
      <c r="C94">
        <v>1</v>
      </c>
      <c r="D94" s="22">
        <v>23</v>
      </c>
      <c r="E94" t="s">
        <v>12</v>
      </c>
      <c r="F94">
        <v>5</v>
      </c>
      <c r="G94" t="s">
        <v>33</v>
      </c>
      <c r="H94">
        <v>1</v>
      </c>
      <c r="I94" t="s">
        <v>13</v>
      </c>
      <c r="J94">
        <v>0</v>
      </c>
      <c r="K94">
        <v>3</v>
      </c>
      <c r="L94" s="4">
        <v>3.8</v>
      </c>
      <c r="M94">
        <v>28</v>
      </c>
      <c r="N94" s="3">
        <v>3.75</v>
      </c>
      <c r="O94" s="21">
        <v>3.1</v>
      </c>
      <c r="P94" s="3">
        <v>3.1</v>
      </c>
      <c r="Q94" s="3">
        <v>4.1399999999999997</v>
      </c>
      <c r="R94" s="21">
        <v>39</v>
      </c>
      <c r="S94" s="3">
        <v>6.83</v>
      </c>
      <c r="T94" s="3">
        <v>5.67</v>
      </c>
      <c r="U94" s="3">
        <v>3.5</v>
      </c>
      <c r="V94" s="3">
        <v>3.67</v>
      </c>
      <c r="W94" s="23">
        <v>0.375</v>
      </c>
    </row>
    <row r="95" spans="1:23">
      <c r="A95">
        <v>21419517</v>
      </c>
      <c r="B95" t="s">
        <v>3</v>
      </c>
      <c r="C95">
        <v>1</v>
      </c>
      <c r="D95" s="22">
        <v>19</v>
      </c>
      <c r="E95" t="s">
        <v>16</v>
      </c>
      <c r="F95">
        <v>1</v>
      </c>
      <c r="G95" t="s">
        <v>32</v>
      </c>
      <c r="H95">
        <v>0</v>
      </c>
      <c r="I95" t="s">
        <v>13</v>
      </c>
      <c r="J95">
        <v>0</v>
      </c>
      <c r="K95">
        <v>3</v>
      </c>
      <c r="L95" s="4">
        <v>3.9</v>
      </c>
      <c r="M95">
        <v>22</v>
      </c>
      <c r="N95" s="3">
        <v>3.5</v>
      </c>
      <c r="O95" s="21">
        <v>2.56</v>
      </c>
      <c r="P95" s="3">
        <v>3.7</v>
      </c>
      <c r="Q95" s="3">
        <v>2.4300000000000002</v>
      </c>
      <c r="R95" s="21">
        <v>27</v>
      </c>
      <c r="S95" s="3">
        <v>3</v>
      </c>
      <c r="T95" s="3">
        <v>5.5</v>
      </c>
      <c r="U95" s="3">
        <v>1</v>
      </c>
      <c r="V95" s="3">
        <v>3.67</v>
      </c>
      <c r="W95" s="23">
        <v>0.375</v>
      </c>
    </row>
    <row r="96" spans="1:23">
      <c r="A96">
        <v>21399526</v>
      </c>
      <c r="B96" t="s">
        <v>3</v>
      </c>
      <c r="C96">
        <v>1</v>
      </c>
      <c r="D96" s="22">
        <v>19</v>
      </c>
      <c r="E96" t="s">
        <v>16</v>
      </c>
      <c r="F96">
        <v>1</v>
      </c>
      <c r="G96" t="s">
        <v>32</v>
      </c>
      <c r="H96">
        <v>0</v>
      </c>
      <c r="I96" t="s">
        <v>13</v>
      </c>
      <c r="J96">
        <v>0</v>
      </c>
      <c r="K96">
        <v>4</v>
      </c>
      <c r="L96" s="4">
        <v>3.9</v>
      </c>
      <c r="M96">
        <v>24</v>
      </c>
      <c r="N96" s="3">
        <v>2</v>
      </c>
      <c r="O96" s="21">
        <v>2.9</v>
      </c>
      <c r="P96" s="3">
        <v>3.1</v>
      </c>
      <c r="Q96" s="3">
        <v>1</v>
      </c>
      <c r="R96" s="21">
        <v>26</v>
      </c>
      <c r="S96" s="3">
        <v>5.17</v>
      </c>
      <c r="T96" s="3">
        <v>2.83</v>
      </c>
      <c r="U96" s="3">
        <v>2.5</v>
      </c>
      <c r="V96" s="3">
        <v>3.67</v>
      </c>
      <c r="W96" s="23">
        <v>0.375</v>
      </c>
    </row>
    <row r="97" spans="1:43">
      <c r="A97">
        <v>21450550</v>
      </c>
      <c r="B97" t="s">
        <v>3</v>
      </c>
      <c r="C97">
        <v>1</v>
      </c>
      <c r="D97" s="22">
        <v>21</v>
      </c>
      <c r="E97" t="s">
        <v>14</v>
      </c>
      <c r="F97">
        <v>4</v>
      </c>
      <c r="G97" t="s">
        <v>32</v>
      </c>
      <c r="H97">
        <v>0</v>
      </c>
      <c r="I97" t="s">
        <v>13</v>
      </c>
      <c r="J97">
        <v>0</v>
      </c>
      <c r="K97">
        <v>2</v>
      </c>
      <c r="L97" s="4">
        <v>3.4</v>
      </c>
      <c r="M97">
        <v>27</v>
      </c>
      <c r="N97" s="3">
        <v>4</v>
      </c>
      <c r="O97" s="21">
        <v>3.4</v>
      </c>
      <c r="P97" s="3">
        <v>2.2200000000000002</v>
      </c>
      <c r="Q97" s="3">
        <v>4.8600000000000003</v>
      </c>
      <c r="R97" s="21">
        <v>24</v>
      </c>
      <c r="S97" s="3">
        <v>7</v>
      </c>
      <c r="T97" s="3">
        <v>7</v>
      </c>
      <c r="U97" s="3">
        <v>7</v>
      </c>
      <c r="V97" s="3">
        <v>5</v>
      </c>
      <c r="W97" s="23">
        <v>0.375</v>
      </c>
    </row>
    <row r="98" spans="1:43">
      <c r="A98">
        <v>21481269</v>
      </c>
      <c r="B98" t="s">
        <v>3</v>
      </c>
      <c r="C98">
        <v>1</v>
      </c>
      <c r="D98" s="22">
        <v>18</v>
      </c>
      <c r="E98" t="s">
        <v>16</v>
      </c>
      <c r="F98">
        <v>1</v>
      </c>
      <c r="G98" t="s">
        <v>32</v>
      </c>
      <c r="H98">
        <v>0</v>
      </c>
      <c r="I98" t="s">
        <v>18</v>
      </c>
      <c r="J98">
        <v>1</v>
      </c>
      <c r="K98">
        <v>4</v>
      </c>
      <c r="L98" s="4">
        <v>3.8</v>
      </c>
      <c r="M98">
        <v>21</v>
      </c>
      <c r="N98" s="3">
        <v>5.25</v>
      </c>
      <c r="O98" s="21">
        <v>4</v>
      </c>
      <c r="P98" s="3">
        <v>2.1</v>
      </c>
      <c r="Q98" s="3">
        <v>3.71</v>
      </c>
      <c r="R98" s="21">
        <v>24</v>
      </c>
      <c r="S98" s="3">
        <v>5.17</v>
      </c>
      <c r="T98" s="3">
        <v>6.83</v>
      </c>
      <c r="U98" s="3">
        <v>1</v>
      </c>
      <c r="V98" s="3">
        <v>3.67</v>
      </c>
      <c r="W98" s="23">
        <v>0.375</v>
      </c>
    </row>
    <row r="99" spans="1:43">
      <c r="A99">
        <v>21468585</v>
      </c>
      <c r="B99" t="s">
        <v>3</v>
      </c>
      <c r="C99">
        <v>1</v>
      </c>
      <c r="D99" s="22">
        <v>21</v>
      </c>
      <c r="E99" t="s">
        <v>15</v>
      </c>
      <c r="F99">
        <v>3</v>
      </c>
      <c r="G99" t="s">
        <v>32</v>
      </c>
      <c r="H99">
        <v>0</v>
      </c>
      <c r="I99" t="s">
        <v>13</v>
      </c>
      <c r="J99">
        <v>0</v>
      </c>
      <c r="K99">
        <v>3</v>
      </c>
      <c r="L99" s="4">
        <v>3.4</v>
      </c>
      <c r="M99">
        <v>25</v>
      </c>
      <c r="N99" s="3">
        <v>3</v>
      </c>
      <c r="O99" s="21">
        <v>2.9</v>
      </c>
      <c r="P99" s="3">
        <v>3.1</v>
      </c>
      <c r="Q99" s="3">
        <v>4.1399999999999997</v>
      </c>
      <c r="R99" s="21">
        <v>19.5</v>
      </c>
      <c r="S99" s="3">
        <v>5.83</v>
      </c>
      <c r="T99" s="3">
        <v>6.5</v>
      </c>
      <c r="U99" s="3">
        <v>1</v>
      </c>
      <c r="V99" s="3">
        <v>4</v>
      </c>
      <c r="W99" s="23">
        <v>0.375</v>
      </c>
    </row>
    <row r="100" spans="1:43">
      <c r="A100">
        <v>21466327</v>
      </c>
      <c r="B100" t="s">
        <v>3</v>
      </c>
      <c r="C100">
        <v>1</v>
      </c>
      <c r="D100" s="22">
        <v>20</v>
      </c>
      <c r="E100" t="s">
        <v>15</v>
      </c>
      <c r="F100">
        <v>3</v>
      </c>
      <c r="G100" t="s">
        <v>32</v>
      </c>
      <c r="H100">
        <v>0</v>
      </c>
      <c r="I100" t="s">
        <v>13</v>
      </c>
      <c r="J100">
        <v>0</v>
      </c>
      <c r="K100">
        <v>4</v>
      </c>
      <c r="L100" s="4">
        <v>3.4</v>
      </c>
      <c r="M100">
        <v>25</v>
      </c>
      <c r="N100" s="3">
        <v>3.5</v>
      </c>
      <c r="O100" s="21">
        <v>3.5</v>
      </c>
      <c r="P100" s="3">
        <v>3.9</v>
      </c>
      <c r="Q100" s="3">
        <v>1.71</v>
      </c>
      <c r="R100" s="21">
        <v>17</v>
      </c>
      <c r="S100" s="3">
        <v>3.67</v>
      </c>
      <c r="T100" s="3">
        <v>5.33</v>
      </c>
      <c r="U100" s="3">
        <v>5.5</v>
      </c>
      <c r="V100" s="3">
        <v>4.33</v>
      </c>
      <c r="W100" s="23">
        <v>0.375</v>
      </c>
      <c r="AQ100">
        <v>1810</v>
      </c>
    </row>
    <row r="101" spans="1:43">
      <c r="A101">
        <v>21466378</v>
      </c>
      <c r="B101" t="s">
        <v>3</v>
      </c>
      <c r="C101">
        <v>1</v>
      </c>
      <c r="D101" s="22">
        <v>21</v>
      </c>
      <c r="E101" t="s">
        <v>15</v>
      </c>
      <c r="F101">
        <v>3</v>
      </c>
      <c r="G101" t="s">
        <v>32</v>
      </c>
      <c r="H101">
        <v>0</v>
      </c>
      <c r="I101" t="s">
        <v>13</v>
      </c>
      <c r="J101">
        <v>0</v>
      </c>
      <c r="K101">
        <v>4</v>
      </c>
      <c r="L101" s="4">
        <v>3.7</v>
      </c>
      <c r="M101">
        <v>24</v>
      </c>
      <c r="N101" s="3">
        <v>4.5</v>
      </c>
      <c r="O101" s="21">
        <v>2.8</v>
      </c>
      <c r="P101" s="3">
        <v>1.5</v>
      </c>
      <c r="Q101" s="3">
        <v>4.71</v>
      </c>
      <c r="R101" s="21">
        <v>15</v>
      </c>
      <c r="S101" s="3">
        <v>4.83</v>
      </c>
      <c r="T101" s="3">
        <v>5.5</v>
      </c>
      <c r="U101" s="3">
        <v>1.5</v>
      </c>
      <c r="V101" s="3">
        <v>4.67</v>
      </c>
      <c r="W101" s="23">
        <v>0.375</v>
      </c>
      <c r="AQ101">
        <v>54.781999999999996</v>
      </c>
    </row>
    <row r="102" spans="1:43">
      <c r="A102">
        <v>21514526</v>
      </c>
      <c r="B102" t="s">
        <v>3</v>
      </c>
      <c r="C102">
        <v>1</v>
      </c>
      <c r="D102" s="22">
        <v>21</v>
      </c>
      <c r="E102" t="s">
        <v>14</v>
      </c>
      <c r="F102">
        <v>4</v>
      </c>
      <c r="G102" t="s">
        <v>32</v>
      </c>
      <c r="H102">
        <v>0</v>
      </c>
      <c r="I102" t="s">
        <v>13</v>
      </c>
      <c r="J102">
        <v>0</v>
      </c>
      <c r="K102">
        <v>2</v>
      </c>
      <c r="L102" s="4">
        <v>2.2999999999999998</v>
      </c>
      <c r="M102">
        <v>18</v>
      </c>
      <c r="N102" s="3">
        <v>4.25</v>
      </c>
      <c r="O102" s="21">
        <v>3.2</v>
      </c>
      <c r="P102" s="3">
        <v>3.1</v>
      </c>
      <c r="Q102" s="3">
        <v>3.29</v>
      </c>
      <c r="R102" s="21">
        <v>15</v>
      </c>
      <c r="S102" s="3">
        <v>3.67</v>
      </c>
      <c r="T102" s="3">
        <v>5.33</v>
      </c>
      <c r="U102" s="3">
        <v>4</v>
      </c>
      <c r="V102" s="3">
        <v>4</v>
      </c>
      <c r="W102" s="23">
        <v>0.375</v>
      </c>
      <c r="AQ102">
        <v>135.28</v>
      </c>
    </row>
    <row r="103" spans="1:43">
      <c r="A103">
        <v>21464725</v>
      </c>
      <c r="B103" t="s">
        <v>3</v>
      </c>
      <c r="C103">
        <v>1</v>
      </c>
      <c r="D103" s="22">
        <v>19</v>
      </c>
      <c r="E103" t="s">
        <v>16</v>
      </c>
      <c r="F103">
        <v>1</v>
      </c>
      <c r="G103" t="s">
        <v>32</v>
      </c>
      <c r="H103">
        <v>0</v>
      </c>
      <c r="I103" t="s">
        <v>13</v>
      </c>
      <c r="J103">
        <v>0</v>
      </c>
      <c r="K103">
        <v>3</v>
      </c>
      <c r="M103">
        <v>28</v>
      </c>
      <c r="N103" s="3">
        <v>3.25</v>
      </c>
      <c r="O103" s="21">
        <v>3.7</v>
      </c>
      <c r="P103" s="3">
        <v>2</v>
      </c>
      <c r="Q103" s="3">
        <v>4.57</v>
      </c>
      <c r="R103" s="21">
        <v>10</v>
      </c>
      <c r="S103" s="3">
        <v>4.67</v>
      </c>
      <c r="T103" s="3">
        <v>6.67</v>
      </c>
      <c r="U103" s="3">
        <v>1</v>
      </c>
      <c r="V103" s="3">
        <v>4</v>
      </c>
      <c r="W103" s="23">
        <v>0.375</v>
      </c>
    </row>
    <row r="104" spans="1:43">
      <c r="A104">
        <v>21499045</v>
      </c>
      <c r="B104" t="s">
        <v>3</v>
      </c>
      <c r="C104">
        <v>1</v>
      </c>
      <c r="D104" s="22">
        <v>22</v>
      </c>
      <c r="E104" t="s">
        <v>14</v>
      </c>
      <c r="F104">
        <v>4</v>
      </c>
      <c r="G104" t="s">
        <v>32</v>
      </c>
      <c r="H104">
        <v>0</v>
      </c>
      <c r="I104" t="s">
        <v>13</v>
      </c>
      <c r="J104">
        <v>0</v>
      </c>
      <c r="K104">
        <v>1</v>
      </c>
      <c r="L104" s="4">
        <v>2.8</v>
      </c>
      <c r="M104">
        <v>21</v>
      </c>
      <c r="N104" s="3">
        <v>4.75</v>
      </c>
      <c r="O104" s="21">
        <v>4</v>
      </c>
      <c r="P104" s="3">
        <v>3.5</v>
      </c>
      <c r="Q104" s="3">
        <v>3.86</v>
      </c>
      <c r="R104" s="21">
        <v>7</v>
      </c>
      <c r="S104" s="3">
        <v>5.33</v>
      </c>
      <c r="T104" s="3">
        <v>7</v>
      </c>
      <c r="U104" s="3">
        <v>1</v>
      </c>
      <c r="V104" s="3">
        <v>2.33</v>
      </c>
      <c r="W104" s="23">
        <v>0.375</v>
      </c>
      <c r="AQ104">
        <f>(AQ100-AQ101)/AQ102</f>
        <v>12.974704316972206</v>
      </c>
    </row>
    <row r="105" spans="1:43">
      <c r="A105">
        <v>21420677</v>
      </c>
      <c r="B105" t="s">
        <v>3</v>
      </c>
      <c r="C105">
        <v>1</v>
      </c>
      <c r="D105" s="22">
        <v>20</v>
      </c>
      <c r="E105" t="s">
        <v>19</v>
      </c>
      <c r="F105">
        <v>2</v>
      </c>
      <c r="G105" t="s">
        <v>32</v>
      </c>
      <c r="H105">
        <v>0</v>
      </c>
      <c r="I105" t="s">
        <v>13</v>
      </c>
      <c r="J105">
        <v>0</v>
      </c>
      <c r="K105">
        <v>4</v>
      </c>
      <c r="L105" s="4">
        <v>4</v>
      </c>
      <c r="M105">
        <v>33</v>
      </c>
      <c r="N105" s="3">
        <v>6.75</v>
      </c>
      <c r="O105" s="21">
        <v>3.5</v>
      </c>
      <c r="P105" s="3">
        <v>1.8</v>
      </c>
      <c r="Q105" s="3">
        <v>3.71</v>
      </c>
      <c r="R105" s="21">
        <v>7</v>
      </c>
      <c r="S105" s="3">
        <v>6.67</v>
      </c>
      <c r="T105" s="3">
        <v>6.67</v>
      </c>
      <c r="U105" s="3">
        <v>1</v>
      </c>
      <c r="V105" s="3">
        <v>3.67</v>
      </c>
      <c r="W105" s="23">
        <v>0.375</v>
      </c>
    </row>
    <row r="106" spans="1:43">
      <c r="A106">
        <v>21457029</v>
      </c>
      <c r="B106" t="s">
        <v>3</v>
      </c>
      <c r="C106">
        <v>1</v>
      </c>
      <c r="D106" s="22">
        <v>19</v>
      </c>
      <c r="E106" t="s">
        <v>16</v>
      </c>
      <c r="F106">
        <v>1</v>
      </c>
      <c r="G106" t="s">
        <v>32</v>
      </c>
      <c r="H106">
        <v>0</v>
      </c>
      <c r="I106" t="s">
        <v>13</v>
      </c>
      <c r="J106">
        <v>0</v>
      </c>
      <c r="K106">
        <v>2</v>
      </c>
      <c r="L106" s="4">
        <v>3.1</v>
      </c>
      <c r="M106">
        <v>23</v>
      </c>
      <c r="N106" s="3">
        <v>4.5</v>
      </c>
      <c r="O106" s="21">
        <v>4</v>
      </c>
      <c r="P106" s="3">
        <v>2.2999999999999998</v>
      </c>
      <c r="Q106" s="3">
        <v>4</v>
      </c>
      <c r="R106" s="21">
        <v>7</v>
      </c>
      <c r="S106" s="3">
        <v>6</v>
      </c>
      <c r="T106" s="3">
        <v>6.5</v>
      </c>
      <c r="U106" s="3">
        <v>3.5</v>
      </c>
      <c r="V106" s="3">
        <v>4</v>
      </c>
      <c r="W106" s="23">
        <v>0.375</v>
      </c>
    </row>
    <row r="107" spans="1:43">
      <c r="A107">
        <v>21477745</v>
      </c>
      <c r="B107" t="s">
        <v>3</v>
      </c>
      <c r="C107">
        <v>1</v>
      </c>
      <c r="D107" s="22">
        <v>24</v>
      </c>
      <c r="E107" t="s">
        <v>14</v>
      </c>
      <c r="F107">
        <v>4</v>
      </c>
      <c r="G107" t="s">
        <v>33</v>
      </c>
      <c r="H107">
        <v>1</v>
      </c>
      <c r="I107" t="s">
        <v>13</v>
      </c>
      <c r="J107">
        <v>0</v>
      </c>
      <c r="K107">
        <v>1</v>
      </c>
      <c r="L107" s="4">
        <v>3.1</v>
      </c>
      <c r="M107">
        <v>15</v>
      </c>
      <c r="N107" s="3">
        <v>2.5</v>
      </c>
      <c r="O107" s="21">
        <v>2.8</v>
      </c>
      <c r="P107" s="3">
        <v>3</v>
      </c>
      <c r="Q107" s="3">
        <v>2.4300000000000002</v>
      </c>
      <c r="R107" s="21">
        <v>5</v>
      </c>
      <c r="S107" s="3">
        <v>4.67</v>
      </c>
      <c r="T107" s="3">
        <v>5.4</v>
      </c>
      <c r="U107" s="3">
        <v>1</v>
      </c>
      <c r="V107" s="3">
        <v>4</v>
      </c>
      <c r="W107" s="23">
        <v>0.375</v>
      </c>
    </row>
    <row r="108" spans="1:43">
      <c r="A108">
        <v>21423523</v>
      </c>
      <c r="B108" t="s">
        <v>3</v>
      </c>
      <c r="C108">
        <v>1</v>
      </c>
      <c r="D108" s="22">
        <v>21</v>
      </c>
      <c r="E108" t="s">
        <v>15</v>
      </c>
      <c r="F108">
        <v>3</v>
      </c>
      <c r="G108" t="s">
        <v>32</v>
      </c>
      <c r="H108">
        <v>0</v>
      </c>
      <c r="I108" t="s">
        <v>13</v>
      </c>
      <c r="J108">
        <v>0</v>
      </c>
      <c r="K108">
        <v>2</v>
      </c>
      <c r="L108" s="4">
        <v>3.2</v>
      </c>
      <c r="M108">
        <v>34</v>
      </c>
      <c r="N108" s="3">
        <v>3.5</v>
      </c>
      <c r="O108" s="21">
        <v>4.3</v>
      </c>
      <c r="P108" s="3">
        <v>1.2</v>
      </c>
      <c r="Q108" s="3">
        <v>3.86</v>
      </c>
      <c r="R108" s="21">
        <v>5</v>
      </c>
      <c r="S108" s="3">
        <v>5.67</v>
      </c>
      <c r="T108" s="3">
        <v>6</v>
      </c>
      <c r="U108" s="3">
        <v>1</v>
      </c>
      <c r="V108" s="3">
        <v>4</v>
      </c>
      <c r="W108" s="23">
        <v>0.375</v>
      </c>
    </row>
    <row r="109" spans="1:43">
      <c r="A109">
        <v>21442551</v>
      </c>
      <c r="B109" t="s">
        <v>3</v>
      </c>
      <c r="C109">
        <v>1</v>
      </c>
      <c r="D109" s="22">
        <v>20</v>
      </c>
      <c r="E109" t="s">
        <v>19</v>
      </c>
      <c r="F109">
        <v>2</v>
      </c>
      <c r="G109" t="s">
        <v>32</v>
      </c>
      <c r="H109">
        <v>0</v>
      </c>
      <c r="I109" t="s">
        <v>13</v>
      </c>
      <c r="J109">
        <v>0</v>
      </c>
      <c r="K109">
        <v>3</v>
      </c>
      <c r="L109" s="4">
        <v>3</v>
      </c>
      <c r="M109">
        <v>25</v>
      </c>
      <c r="N109" s="3">
        <v>6.33</v>
      </c>
      <c r="O109" s="21">
        <v>2.7</v>
      </c>
      <c r="P109" s="3">
        <v>2</v>
      </c>
      <c r="Q109" s="3">
        <v>1.43</v>
      </c>
      <c r="R109" s="21">
        <v>5</v>
      </c>
      <c r="S109" s="3">
        <v>5.83</v>
      </c>
      <c r="T109" s="3">
        <v>6.83</v>
      </c>
      <c r="U109" s="3">
        <v>1</v>
      </c>
      <c r="V109" s="3">
        <v>3.67</v>
      </c>
      <c r="W109" s="23">
        <v>0.375</v>
      </c>
    </row>
    <row r="110" spans="1:43">
      <c r="A110">
        <v>21466480</v>
      </c>
      <c r="B110" t="s">
        <v>3</v>
      </c>
      <c r="C110">
        <v>1</v>
      </c>
      <c r="D110" s="22">
        <v>20</v>
      </c>
      <c r="E110" t="s">
        <v>19</v>
      </c>
      <c r="F110">
        <v>2</v>
      </c>
      <c r="G110" t="s">
        <v>32</v>
      </c>
      <c r="H110">
        <v>0</v>
      </c>
      <c r="I110" t="s">
        <v>13</v>
      </c>
      <c r="J110">
        <v>0</v>
      </c>
      <c r="K110">
        <v>3</v>
      </c>
      <c r="L110" s="4">
        <v>3.3</v>
      </c>
      <c r="M110">
        <v>22</v>
      </c>
      <c r="N110" s="3">
        <v>2.75</v>
      </c>
      <c r="O110" s="21">
        <v>2.4</v>
      </c>
      <c r="P110" s="3">
        <v>3.1</v>
      </c>
      <c r="Q110" s="3">
        <v>2.57</v>
      </c>
      <c r="R110" s="21">
        <v>5</v>
      </c>
      <c r="S110" s="3">
        <v>2.5</v>
      </c>
      <c r="T110" s="3">
        <v>6</v>
      </c>
      <c r="U110" s="3">
        <v>2</v>
      </c>
      <c r="V110" s="3">
        <v>4</v>
      </c>
      <c r="W110" s="23">
        <v>0.375</v>
      </c>
    </row>
    <row r="111" spans="1:43">
      <c r="A111">
        <v>21422209</v>
      </c>
      <c r="B111" t="s">
        <v>3</v>
      </c>
      <c r="C111">
        <v>1</v>
      </c>
      <c r="D111" s="22">
        <v>18</v>
      </c>
      <c r="E111" t="s">
        <v>16</v>
      </c>
      <c r="F111">
        <v>1</v>
      </c>
      <c r="G111" t="s">
        <v>32</v>
      </c>
      <c r="H111">
        <v>0</v>
      </c>
      <c r="I111" t="s">
        <v>13</v>
      </c>
      <c r="J111">
        <v>0</v>
      </c>
      <c r="L111" s="4">
        <v>3</v>
      </c>
      <c r="M111">
        <v>25</v>
      </c>
      <c r="N111" s="3">
        <v>5.5</v>
      </c>
      <c r="O111" s="21">
        <v>2.5</v>
      </c>
      <c r="P111" s="3">
        <v>3.3</v>
      </c>
      <c r="Q111" s="3">
        <v>3</v>
      </c>
      <c r="R111" s="21">
        <v>5</v>
      </c>
      <c r="S111" s="3">
        <v>4.67</v>
      </c>
      <c r="T111" s="3">
        <v>4.83</v>
      </c>
      <c r="U111" s="3">
        <v>1</v>
      </c>
      <c r="V111" s="3">
        <v>3.33</v>
      </c>
      <c r="W111" s="23">
        <v>0.375</v>
      </c>
    </row>
    <row r="112" spans="1:43">
      <c r="A112">
        <v>21425787</v>
      </c>
      <c r="B112" t="s">
        <v>3</v>
      </c>
      <c r="C112">
        <v>1</v>
      </c>
      <c r="D112" s="22">
        <v>20</v>
      </c>
      <c r="E112" t="s">
        <v>19</v>
      </c>
      <c r="F112">
        <v>2</v>
      </c>
      <c r="G112" t="s">
        <v>32</v>
      </c>
      <c r="H112">
        <v>0</v>
      </c>
      <c r="I112" t="s">
        <v>13</v>
      </c>
      <c r="J112">
        <v>0</v>
      </c>
      <c r="K112">
        <v>2</v>
      </c>
      <c r="L112" s="4">
        <v>3.5</v>
      </c>
      <c r="M112">
        <v>30</v>
      </c>
      <c r="N112" s="3">
        <v>5.25</v>
      </c>
      <c r="O112" s="21">
        <v>3.3</v>
      </c>
      <c r="P112" s="3">
        <v>2.2999999999999998</v>
      </c>
      <c r="Q112" s="3">
        <v>3.86</v>
      </c>
      <c r="R112" s="21">
        <v>4</v>
      </c>
      <c r="S112" s="3">
        <v>5.67</v>
      </c>
      <c r="T112" s="3">
        <v>5.67</v>
      </c>
      <c r="U112" s="3">
        <v>1.5</v>
      </c>
      <c r="V112" s="3">
        <v>3</v>
      </c>
      <c r="W112" s="23">
        <v>0.375</v>
      </c>
    </row>
    <row r="113" spans="1:23">
      <c r="A113">
        <v>21467220</v>
      </c>
      <c r="B113" t="s">
        <v>3</v>
      </c>
      <c r="C113">
        <v>1</v>
      </c>
      <c r="D113" s="22">
        <v>18</v>
      </c>
      <c r="E113" t="s">
        <v>16</v>
      </c>
      <c r="F113">
        <v>1</v>
      </c>
      <c r="G113" t="s">
        <v>32</v>
      </c>
      <c r="H113">
        <v>0</v>
      </c>
      <c r="I113" t="s">
        <v>13</v>
      </c>
      <c r="J113">
        <v>0</v>
      </c>
      <c r="K113">
        <v>1</v>
      </c>
      <c r="L113" s="4">
        <v>2</v>
      </c>
      <c r="M113">
        <v>22</v>
      </c>
      <c r="N113" s="3">
        <v>4.25</v>
      </c>
      <c r="O113" s="21">
        <v>2.1</v>
      </c>
      <c r="P113" s="3">
        <v>3.5</v>
      </c>
      <c r="Q113" s="3">
        <v>2.14</v>
      </c>
      <c r="R113" s="21">
        <v>4</v>
      </c>
      <c r="S113" s="3">
        <v>6.33</v>
      </c>
      <c r="T113" s="3">
        <v>6.67</v>
      </c>
      <c r="U113" s="3">
        <v>1</v>
      </c>
      <c r="V113" s="3">
        <v>4.33</v>
      </c>
      <c r="W113" s="23">
        <v>0.375</v>
      </c>
    </row>
    <row r="114" spans="1:23">
      <c r="A114">
        <v>21478869</v>
      </c>
      <c r="B114" t="s">
        <v>3</v>
      </c>
      <c r="C114">
        <v>1</v>
      </c>
      <c r="D114" s="22">
        <v>18</v>
      </c>
      <c r="E114" t="s">
        <v>16</v>
      </c>
      <c r="F114">
        <v>1</v>
      </c>
      <c r="G114" t="s">
        <v>32</v>
      </c>
      <c r="H114">
        <v>0</v>
      </c>
      <c r="I114" t="s">
        <v>13</v>
      </c>
      <c r="J114">
        <v>0</v>
      </c>
      <c r="K114">
        <v>3</v>
      </c>
      <c r="L114" s="4">
        <v>4</v>
      </c>
      <c r="M114">
        <v>31</v>
      </c>
      <c r="N114" s="3">
        <v>6.25</v>
      </c>
      <c r="O114" s="21">
        <v>3.7</v>
      </c>
      <c r="P114" s="3">
        <v>1.8</v>
      </c>
      <c r="Q114" s="3">
        <v>2.57</v>
      </c>
      <c r="R114" s="21">
        <v>4</v>
      </c>
      <c r="S114" s="3">
        <v>5.33</v>
      </c>
      <c r="T114" s="3">
        <v>5.17</v>
      </c>
      <c r="U114" s="3">
        <v>1.5</v>
      </c>
      <c r="V114" s="3">
        <v>4.33</v>
      </c>
      <c r="W114" s="23">
        <v>0.375</v>
      </c>
    </row>
    <row r="115" spans="1:23">
      <c r="A115">
        <v>21466874</v>
      </c>
      <c r="B115" t="s">
        <v>3</v>
      </c>
      <c r="C115">
        <v>1</v>
      </c>
      <c r="D115" s="22">
        <v>26</v>
      </c>
      <c r="E115" t="s">
        <v>12</v>
      </c>
      <c r="F115">
        <v>5</v>
      </c>
      <c r="G115" t="s">
        <v>32</v>
      </c>
      <c r="H115">
        <v>0</v>
      </c>
      <c r="I115" t="s">
        <v>13</v>
      </c>
      <c r="J115">
        <v>0</v>
      </c>
      <c r="K115">
        <v>3</v>
      </c>
      <c r="L115" s="4">
        <v>3.5</v>
      </c>
      <c r="N115" s="3">
        <v>2</v>
      </c>
      <c r="O115" s="21">
        <v>3.1</v>
      </c>
      <c r="P115" s="3">
        <v>2</v>
      </c>
      <c r="Q115" s="3">
        <v>3.86</v>
      </c>
      <c r="R115" s="21">
        <v>3</v>
      </c>
      <c r="S115" s="3">
        <v>3.67</v>
      </c>
      <c r="T115" s="3">
        <v>6.17</v>
      </c>
      <c r="U115" s="3">
        <v>2</v>
      </c>
      <c r="V115" s="3">
        <v>3.33</v>
      </c>
      <c r="W115" s="23">
        <v>0.375</v>
      </c>
    </row>
    <row r="116" spans="1:23">
      <c r="A116">
        <v>21500793</v>
      </c>
      <c r="B116" t="s">
        <v>3</v>
      </c>
      <c r="C116">
        <v>1</v>
      </c>
      <c r="D116" s="22">
        <v>25</v>
      </c>
      <c r="E116" t="s">
        <v>12</v>
      </c>
      <c r="F116">
        <v>5</v>
      </c>
      <c r="G116" t="s">
        <v>33</v>
      </c>
      <c r="H116">
        <v>1</v>
      </c>
      <c r="I116" t="s">
        <v>13</v>
      </c>
      <c r="J116">
        <v>0</v>
      </c>
      <c r="K116">
        <v>3</v>
      </c>
      <c r="L116" s="4">
        <v>3.8</v>
      </c>
      <c r="M116">
        <v>28</v>
      </c>
      <c r="N116" s="3">
        <v>6</v>
      </c>
      <c r="O116" s="21">
        <v>2.2000000000000002</v>
      </c>
      <c r="P116" s="3">
        <v>1</v>
      </c>
      <c r="Q116" s="3">
        <v>4.29</v>
      </c>
      <c r="R116" s="21">
        <v>3</v>
      </c>
      <c r="S116" s="3">
        <v>3.33</v>
      </c>
      <c r="T116" s="3">
        <v>6.5</v>
      </c>
      <c r="U116" s="3">
        <v>1</v>
      </c>
      <c r="V116" s="3">
        <v>3</v>
      </c>
      <c r="W116" s="23">
        <v>0.375</v>
      </c>
    </row>
    <row r="117" spans="1:23">
      <c r="A117">
        <v>21514432</v>
      </c>
      <c r="B117" t="s">
        <v>3</v>
      </c>
      <c r="C117">
        <v>1</v>
      </c>
      <c r="D117" s="22">
        <v>41</v>
      </c>
      <c r="E117" t="s">
        <v>12</v>
      </c>
      <c r="F117">
        <v>5</v>
      </c>
      <c r="G117" t="s">
        <v>32</v>
      </c>
      <c r="H117">
        <v>0</v>
      </c>
      <c r="I117" t="s">
        <v>13</v>
      </c>
      <c r="J117">
        <v>0</v>
      </c>
      <c r="K117">
        <v>3</v>
      </c>
      <c r="L117" s="4">
        <v>3.9</v>
      </c>
      <c r="N117" s="3">
        <v>5</v>
      </c>
      <c r="O117" s="21">
        <v>3.6</v>
      </c>
      <c r="P117" s="3">
        <v>1.6</v>
      </c>
      <c r="Q117" s="3">
        <v>3.29</v>
      </c>
      <c r="R117" s="21">
        <v>2</v>
      </c>
      <c r="S117" s="3">
        <v>3.83</v>
      </c>
      <c r="T117" s="3">
        <v>4.83</v>
      </c>
      <c r="U117" s="3">
        <v>1</v>
      </c>
      <c r="V117" s="3">
        <v>3.33</v>
      </c>
      <c r="W117" s="23">
        <v>0.375</v>
      </c>
    </row>
    <row r="118" spans="1:23">
      <c r="A118">
        <v>21491771</v>
      </c>
      <c r="B118" t="s">
        <v>3</v>
      </c>
      <c r="C118">
        <v>1</v>
      </c>
      <c r="D118" s="22">
        <v>23</v>
      </c>
      <c r="E118" t="s">
        <v>14</v>
      </c>
      <c r="F118">
        <v>4</v>
      </c>
      <c r="G118" t="s">
        <v>32</v>
      </c>
      <c r="H118">
        <v>0</v>
      </c>
      <c r="I118" t="s">
        <v>13</v>
      </c>
      <c r="J118">
        <v>0</v>
      </c>
      <c r="K118">
        <v>3</v>
      </c>
      <c r="L118" s="4">
        <v>3.2</v>
      </c>
      <c r="M118">
        <v>20</v>
      </c>
      <c r="N118" s="3">
        <v>4.5</v>
      </c>
      <c r="O118" s="21">
        <v>4.0999999999999996</v>
      </c>
      <c r="P118" s="3">
        <v>1.9</v>
      </c>
      <c r="Q118" s="3">
        <v>4.29</v>
      </c>
      <c r="R118" s="21">
        <v>2</v>
      </c>
      <c r="S118" s="3">
        <v>4</v>
      </c>
      <c r="T118" s="3">
        <v>5.17</v>
      </c>
      <c r="U118" s="3">
        <v>1</v>
      </c>
      <c r="V118" s="3">
        <v>5</v>
      </c>
      <c r="W118" s="23">
        <v>0.375</v>
      </c>
    </row>
    <row r="119" spans="1:23">
      <c r="A119">
        <v>21455059</v>
      </c>
      <c r="B119" t="s">
        <v>3</v>
      </c>
      <c r="C119">
        <v>1</v>
      </c>
      <c r="D119" s="22">
        <v>20</v>
      </c>
      <c r="E119" t="s">
        <v>19</v>
      </c>
      <c r="F119">
        <v>2</v>
      </c>
      <c r="G119" t="s">
        <v>32</v>
      </c>
      <c r="H119">
        <v>0</v>
      </c>
      <c r="I119" t="s">
        <v>13</v>
      </c>
      <c r="J119">
        <v>0</v>
      </c>
      <c r="K119">
        <v>3</v>
      </c>
      <c r="L119" s="4">
        <v>3.8</v>
      </c>
      <c r="M119">
        <v>24</v>
      </c>
      <c r="N119" s="3">
        <v>3.75</v>
      </c>
      <c r="O119" s="21">
        <v>3.1</v>
      </c>
      <c r="P119" s="3">
        <v>2.7</v>
      </c>
      <c r="Q119" s="3">
        <v>4.8600000000000003</v>
      </c>
      <c r="R119" s="21">
        <v>2</v>
      </c>
      <c r="S119" s="3">
        <v>4</v>
      </c>
      <c r="T119" s="3">
        <v>6.5</v>
      </c>
      <c r="U119" s="3">
        <v>1</v>
      </c>
      <c r="V119" s="3">
        <v>2.67</v>
      </c>
      <c r="W119" s="23">
        <v>0.375</v>
      </c>
    </row>
    <row r="120" spans="1:23">
      <c r="A120">
        <v>21470686</v>
      </c>
      <c r="B120" t="s">
        <v>3</v>
      </c>
      <c r="C120">
        <v>1</v>
      </c>
      <c r="D120" s="22">
        <v>20</v>
      </c>
      <c r="E120" t="s">
        <v>15</v>
      </c>
      <c r="F120">
        <v>3</v>
      </c>
      <c r="G120" t="s">
        <v>32</v>
      </c>
      <c r="H120">
        <v>0</v>
      </c>
      <c r="I120" t="s">
        <v>13</v>
      </c>
      <c r="J120">
        <v>0</v>
      </c>
      <c r="K120">
        <v>4</v>
      </c>
      <c r="L120" s="4">
        <v>3.7</v>
      </c>
      <c r="M120">
        <v>25</v>
      </c>
      <c r="N120" s="3">
        <v>6.25</v>
      </c>
      <c r="O120" s="21">
        <v>2.4</v>
      </c>
      <c r="P120" s="3">
        <v>1.7</v>
      </c>
      <c r="Q120" s="3">
        <v>3.29</v>
      </c>
      <c r="R120" s="21">
        <v>2</v>
      </c>
      <c r="S120" s="3">
        <v>4</v>
      </c>
      <c r="T120" s="3">
        <v>5.17</v>
      </c>
      <c r="U120" s="3">
        <v>1</v>
      </c>
      <c r="V120" s="3">
        <v>3.33</v>
      </c>
      <c r="W120" s="23">
        <v>0.375</v>
      </c>
    </row>
    <row r="121" spans="1:23">
      <c r="A121">
        <v>21467505</v>
      </c>
      <c r="B121" t="s">
        <v>3</v>
      </c>
      <c r="C121">
        <v>1</v>
      </c>
      <c r="D121" s="22">
        <v>21</v>
      </c>
      <c r="E121" t="s">
        <v>15</v>
      </c>
      <c r="F121">
        <v>3</v>
      </c>
      <c r="G121" t="s">
        <v>32</v>
      </c>
      <c r="H121">
        <v>0</v>
      </c>
      <c r="I121" t="s">
        <v>13</v>
      </c>
      <c r="J121">
        <v>0</v>
      </c>
      <c r="K121">
        <v>2</v>
      </c>
      <c r="L121" s="4">
        <v>3.4</v>
      </c>
      <c r="M121">
        <v>23</v>
      </c>
      <c r="N121" s="3">
        <v>5.75</v>
      </c>
      <c r="O121" s="21">
        <v>3.4</v>
      </c>
      <c r="P121" s="3">
        <v>1.6</v>
      </c>
      <c r="Q121" s="3">
        <v>3.57</v>
      </c>
      <c r="R121" s="21">
        <v>1</v>
      </c>
      <c r="S121" s="3">
        <v>5.33</v>
      </c>
      <c r="T121" s="3">
        <v>6</v>
      </c>
      <c r="U121" s="3">
        <v>1</v>
      </c>
      <c r="V121" s="3">
        <v>3.33</v>
      </c>
      <c r="W121" s="23">
        <v>0.375</v>
      </c>
    </row>
    <row r="122" spans="1:23">
      <c r="A122">
        <v>21473592</v>
      </c>
      <c r="B122" t="s">
        <v>3</v>
      </c>
      <c r="C122">
        <v>1</v>
      </c>
      <c r="D122" s="22">
        <v>21</v>
      </c>
      <c r="E122" t="s">
        <v>14</v>
      </c>
      <c r="F122">
        <v>4</v>
      </c>
      <c r="G122" t="s">
        <v>32</v>
      </c>
      <c r="H122">
        <v>0</v>
      </c>
      <c r="I122" t="s">
        <v>13</v>
      </c>
      <c r="J122">
        <v>0</v>
      </c>
      <c r="K122">
        <v>2</v>
      </c>
      <c r="L122" s="4">
        <v>2.8</v>
      </c>
      <c r="M122">
        <v>20</v>
      </c>
      <c r="N122" s="3">
        <v>4.25</v>
      </c>
      <c r="O122" s="21">
        <v>3.5</v>
      </c>
      <c r="P122" s="3">
        <v>1.4</v>
      </c>
      <c r="Q122" s="3">
        <v>2.83</v>
      </c>
      <c r="R122" s="21">
        <v>1</v>
      </c>
      <c r="S122" s="3">
        <v>2.6</v>
      </c>
      <c r="T122" s="3">
        <v>4.5</v>
      </c>
      <c r="U122" s="3">
        <v>1</v>
      </c>
      <c r="V122" s="3">
        <v>2.67</v>
      </c>
      <c r="W122" s="23">
        <v>0.375</v>
      </c>
    </row>
    <row r="123" spans="1:23">
      <c r="A123">
        <v>21483825</v>
      </c>
      <c r="B123" t="s">
        <v>2</v>
      </c>
      <c r="C123">
        <v>2</v>
      </c>
      <c r="D123" s="22">
        <v>46</v>
      </c>
      <c r="E123" t="s">
        <v>12</v>
      </c>
      <c r="F123">
        <v>5</v>
      </c>
      <c r="G123" t="s">
        <v>32</v>
      </c>
      <c r="H123">
        <v>0</v>
      </c>
      <c r="I123" t="s">
        <v>13</v>
      </c>
      <c r="J123">
        <v>0</v>
      </c>
      <c r="K123">
        <v>5</v>
      </c>
      <c r="L123" s="4">
        <v>3.9</v>
      </c>
      <c r="M123">
        <v>27</v>
      </c>
      <c r="N123" s="3">
        <v>1</v>
      </c>
      <c r="O123" s="21">
        <v>2.6</v>
      </c>
      <c r="P123" s="3">
        <v>3.6</v>
      </c>
      <c r="Q123" s="3">
        <v>4.8600000000000003</v>
      </c>
      <c r="R123" s="21">
        <v>0</v>
      </c>
      <c r="S123" s="3">
        <v>4.67</v>
      </c>
      <c r="T123" s="3">
        <v>6</v>
      </c>
      <c r="U123" s="3">
        <v>2</v>
      </c>
      <c r="V123" s="3">
        <v>3</v>
      </c>
      <c r="W123" s="23">
        <v>0.375</v>
      </c>
    </row>
    <row r="124" spans="1:23">
      <c r="A124">
        <v>21418438</v>
      </c>
      <c r="B124" t="s">
        <v>2</v>
      </c>
      <c r="C124">
        <v>2</v>
      </c>
      <c r="D124" s="22">
        <v>22</v>
      </c>
      <c r="E124" t="s">
        <v>14</v>
      </c>
      <c r="F124">
        <v>4</v>
      </c>
      <c r="G124" t="s">
        <v>32</v>
      </c>
      <c r="H124">
        <v>0</v>
      </c>
      <c r="I124" t="s">
        <v>13</v>
      </c>
      <c r="J124">
        <v>0</v>
      </c>
      <c r="K124">
        <v>3</v>
      </c>
      <c r="L124" s="4">
        <v>3.3</v>
      </c>
      <c r="M124">
        <v>22</v>
      </c>
      <c r="N124" s="3">
        <v>5.75</v>
      </c>
      <c r="O124" s="21">
        <v>4.3</v>
      </c>
      <c r="P124" s="3">
        <v>2</v>
      </c>
      <c r="Q124" s="3">
        <v>3.14</v>
      </c>
      <c r="R124" s="21">
        <v>0</v>
      </c>
      <c r="S124" s="3">
        <v>6.33</v>
      </c>
      <c r="T124" s="3">
        <v>5.5</v>
      </c>
      <c r="U124" s="3">
        <v>2</v>
      </c>
      <c r="V124" s="3">
        <v>4.67</v>
      </c>
      <c r="W124" s="23">
        <v>0.375</v>
      </c>
    </row>
    <row r="125" spans="1:23">
      <c r="A125">
        <v>21466489</v>
      </c>
      <c r="B125" t="s">
        <v>3</v>
      </c>
      <c r="C125">
        <v>1</v>
      </c>
      <c r="D125" s="22">
        <v>22</v>
      </c>
      <c r="E125" t="s">
        <v>14</v>
      </c>
      <c r="F125">
        <v>4</v>
      </c>
      <c r="G125" t="s">
        <v>32</v>
      </c>
      <c r="H125">
        <v>0</v>
      </c>
      <c r="I125" t="s">
        <v>13</v>
      </c>
      <c r="J125">
        <v>0</v>
      </c>
      <c r="K125">
        <v>4</v>
      </c>
      <c r="L125" s="4">
        <v>3.1</v>
      </c>
      <c r="M125">
        <v>31</v>
      </c>
      <c r="N125" s="3">
        <v>5</v>
      </c>
      <c r="O125" s="21">
        <v>2.6</v>
      </c>
      <c r="P125" s="3">
        <v>2.4</v>
      </c>
      <c r="Q125" s="3">
        <v>3.86</v>
      </c>
      <c r="R125" s="21">
        <v>0</v>
      </c>
      <c r="S125" s="3">
        <v>5.33</v>
      </c>
      <c r="T125" s="3">
        <v>4.5</v>
      </c>
      <c r="U125" s="3">
        <v>3</v>
      </c>
      <c r="V125" s="3">
        <v>3.33</v>
      </c>
      <c r="W125" s="23">
        <v>0.375</v>
      </c>
    </row>
    <row r="126" spans="1:23">
      <c r="A126">
        <v>21455894</v>
      </c>
      <c r="B126" t="s">
        <v>3</v>
      </c>
      <c r="C126">
        <v>1</v>
      </c>
      <c r="D126" s="22">
        <v>21</v>
      </c>
      <c r="E126" t="s">
        <v>14</v>
      </c>
      <c r="F126">
        <v>4</v>
      </c>
      <c r="G126" t="s">
        <v>33</v>
      </c>
      <c r="H126">
        <v>1</v>
      </c>
      <c r="I126" t="s">
        <v>13</v>
      </c>
      <c r="J126">
        <v>0</v>
      </c>
      <c r="K126">
        <v>1</v>
      </c>
      <c r="L126" s="4">
        <v>3</v>
      </c>
      <c r="M126">
        <v>26</v>
      </c>
      <c r="N126" s="3">
        <v>3.25</v>
      </c>
      <c r="O126" s="21">
        <v>2.2999999999999998</v>
      </c>
      <c r="P126" s="3">
        <v>2</v>
      </c>
      <c r="Q126" s="3">
        <v>3.33</v>
      </c>
      <c r="R126" s="21">
        <v>0</v>
      </c>
      <c r="S126" s="3">
        <v>5</v>
      </c>
      <c r="T126" s="3">
        <v>6.5</v>
      </c>
      <c r="U126" s="3">
        <v>1</v>
      </c>
      <c r="V126" s="3">
        <v>3.67</v>
      </c>
      <c r="W126" s="23">
        <v>0.375</v>
      </c>
    </row>
    <row r="127" spans="1:23">
      <c r="A127">
        <v>21466705</v>
      </c>
      <c r="B127" t="s">
        <v>2</v>
      </c>
      <c r="C127">
        <v>2</v>
      </c>
      <c r="D127" s="22">
        <v>21</v>
      </c>
      <c r="E127" t="s">
        <v>15</v>
      </c>
      <c r="F127">
        <v>3</v>
      </c>
      <c r="G127" t="s">
        <v>32</v>
      </c>
      <c r="H127">
        <v>0</v>
      </c>
      <c r="I127" t="s">
        <v>13</v>
      </c>
      <c r="J127">
        <v>0</v>
      </c>
      <c r="K127">
        <v>1</v>
      </c>
      <c r="L127" s="4">
        <v>2.8</v>
      </c>
      <c r="M127">
        <v>20</v>
      </c>
      <c r="N127" s="3">
        <v>1.75</v>
      </c>
      <c r="O127" s="21">
        <v>3.3</v>
      </c>
      <c r="P127" s="3">
        <v>3.67</v>
      </c>
      <c r="Q127" s="3">
        <v>2.86</v>
      </c>
      <c r="R127" s="21">
        <v>0</v>
      </c>
      <c r="S127" s="3">
        <v>4.33</v>
      </c>
      <c r="T127" s="3">
        <v>4.67</v>
      </c>
      <c r="U127" s="3">
        <v>4</v>
      </c>
      <c r="V127" s="3">
        <v>3.33</v>
      </c>
      <c r="W127" s="23">
        <v>0.375</v>
      </c>
    </row>
    <row r="128" spans="1:23">
      <c r="A128">
        <v>21468786</v>
      </c>
      <c r="B128" t="s">
        <v>3</v>
      </c>
      <c r="C128">
        <v>1</v>
      </c>
      <c r="D128" s="22">
        <v>21</v>
      </c>
      <c r="E128" t="s">
        <v>15</v>
      </c>
      <c r="F128">
        <v>3</v>
      </c>
      <c r="G128" t="s">
        <v>32</v>
      </c>
      <c r="H128">
        <v>0</v>
      </c>
      <c r="I128" t="s">
        <v>13</v>
      </c>
      <c r="J128">
        <v>0</v>
      </c>
      <c r="K128">
        <v>2</v>
      </c>
      <c r="L128" s="4">
        <v>2.8</v>
      </c>
      <c r="M128">
        <v>23</v>
      </c>
      <c r="N128" s="3">
        <v>3.25</v>
      </c>
      <c r="O128" s="21">
        <v>1.9</v>
      </c>
      <c r="P128" s="3">
        <v>1.8</v>
      </c>
      <c r="Q128" s="3">
        <v>3.29</v>
      </c>
      <c r="R128" s="21">
        <v>0</v>
      </c>
      <c r="S128" s="3">
        <v>3.67</v>
      </c>
      <c r="T128" s="3">
        <v>6.67</v>
      </c>
      <c r="U128" s="3">
        <v>4</v>
      </c>
      <c r="V128" s="3">
        <v>3.67</v>
      </c>
      <c r="W128" s="23">
        <v>0.375</v>
      </c>
    </row>
    <row r="129" spans="1:44">
      <c r="A129">
        <v>21468924</v>
      </c>
      <c r="B129" t="s">
        <v>3</v>
      </c>
      <c r="C129">
        <v>1</v>
      </c>
      <c r="D129" s="22">
        <v>20</v>
      </c>
      <c r="E129" t="s">
        <v>15</v>
      </c>
      <c r="F129">
        <v>3</v>
      </c>
      <c r="G129" t="s">
        <v>32</v>
      </c>
      <c r="H129">
        <v>0</v>
      </c>
      <c r="I129" t="s">
        <v>13</v>
      </c>
      <c r="J129">
        <v>0</v>
      </c>
      <c r="K129">
        <v>4</v>
      </c>
      <c r="L129" s="4">
        <v>3.8</v>
      </c>
      <c r="M129">
        <v>24</v>
      </c>
      <c r="N129" s="3">
        <v>3.75</v>
      </c>
      <c r="O129" s="21">
        <v>2.4</v>
      </c>
      <c r="P129" s="3">
        <v>1.7</v>
      </c>
      <c r="Q129" s="3">
        <v>3.14</v>
      </c>
      <c r="R129" s="21">
        <v>0</v>
      </c>
      <c r="S129" s="3">
        <v>4.33</v>
      </c>
      <c r="T129" s="3">
        <v>7</v>
      </c>
      <c r="U129" s="3">
        <v>1</v>
      </c>
      <c r="V129" s="3">
        <v>3</v>
      </c>
      <c r="W129" s="23">
        <v>0.375</v>
      </c>
    </row>
    <row r="130" spans="1:44">
      <c r="A130">
        <v>21468426</v>
      </c>
      <c r="B130" t="s">
        <v>2</v>
      </c>
      <c r="C130">
        <v>2</v>
      </c>
      <c r="D130" s="22">
        <v>19</v>
      </c>
      <c r="E130" t="s">
        <v>19</v>
      </c>
      <c r="F130">
        <v>2</v>
      </c>
      <c r="G130" t="s">
        <v>32</v>
      </c>
      <c r="H130">
        <v>0</v>
      </c>
      <c r="I130" t="s">
        <v>13</v>
      </c>
      <c r="J130">
        <v>0</v>
      </c>
      <c r="K130">
        <v>4</v>
      </c>
      <c r="L130" s="4">
        <v>3</v>
      </c>
      <c r="N130" s="3">
        <v>7</v>
      </c>
      <c r="O130" s="21">
        <v>4.7</v>
      </c>
      <c r="P130" s="3">
        <v>1.6</v>
      </c>
      <c r="Q130" s="3">
        <v>4.71</v>
      </c>
      <c r="R130" s="21">
        <v>0</v>
      </c>
      <c r="S130" s="3">
        <v>6.33</v>
      </c>
      <c r="T130" s="3">
        <v>3.5</v>
      </c>
      <c r="U130" s="3">
        <v>1</v>
      </c>
      <c r="V130" s="3">
        <v>2.33</v>
      </c>
      <c r="W130" s="23">
        <v>0.375</v>
      </c>
    </row>
    <row r="131" spans="1:44">
      <c r="A131">
        <v>21468566</v>
      </c>
      <c r="B131" t="s">
        <v>2</v>
      </c>
      <c r="C131">
        <v>2</v>
      </c>
      <c r="D131" s="22">
        <v>19</v>
      </c>
      <c r="E131" t="s">
        <v>19</v>
      </c>
      <c r="F131">
        <v>2</v>
      </c>
      <c r="G131" t="s">
        <v>32</v>
      </c>
      <c r="H131">
        <v>0</v>
      </c>
      <c r="I131" t="s">
        <v>13</v>
      </c>
      <c r="J131">
        <v>0</v>
      </c>
      <c r="K131">
        <v>4</v>
      </c>
      <c r="L131" s="4">
        <v>3</v>
      </c>
      <c r="M131">
        <v>23</v>
      </c>
      <c r="N131" s="3">
        <v>6.5</v>
      </c>
      <c r="O131" s="21">
        <v>3.3</v>
      </c>
      <c r="P131" s="3">
        <v>1.7</v>
      </c>
      <c r="Q131" s="3">
        <v>3.14</v>
      </c>
      <c r="R131" s="21">
        <v>0</v>
      </c>
      <c r="S131" s="3">
        <v>4.67</v>
      </c>
      <c r="T131" s="3">
        <v>3.67</v>
      </c>
      <c r="U131" s="3">
        <v>1</v>
      </c>
      <c r="V131" s="3">
        <v>3</v>
      </c>
      <c r="W131" s="23">
        <v>0.375</v>
      </c>
    </row>
    <row r="132" spans="1:44">
      <c r="A132">
        <v>21442012</v>
      </c>
      <c r="B132" t="s">
        <v>3</v>
      </c>
      <c r="C132">
        <v>1</v>
      </c>
      <c r="D132" s="22">
        <v>21</v>
      </c>
      <c r="E132" t="s">
        <v>15</v>
      </c>
      <c r="F132">
        <v>3</v>
      </c>
      <c r="G132" t="s">
        <v>32</v>
      </c>
      <c r="H132">
        <v>0</v>
      </c>
      <c r="I132" t="s">
        <v>13</v>
      </c>
      <c r="J132">
        <v>0</v>
      </c>
      <c r="K132">
        <v>3</v>
      </c>
      <c r="L132" s="4">
        <v>3.6</v>
      </c>
      <c r="M132">
        <v>23</v>
      </c>
      <c r="N132" s="3">
        <v>5</v>
      </c>
      <c r="O132" s="21">
        <v>3.9</v>
      </c>
      <c r="P132" s="3">
        <v>1.5</v>
      </c>
      <c r="Q132" s="3">
        <v>5</v>
      </c>
      <c r="R132" s="21">
        <v>25</v>
      </c>
      <c r="S132" s="3">
        <v>2.33</v>
      </c>
      <c r="T132" s="3">
        <v>5.5</v>
      </c>
      <c r="U132" s="3">
        <v>1</v>
      </c>
      <c r="V132" s="3">
        <v>3.67</v>
      </c>
      <c r="W132" s="23">
        <v>0.33333333333333331</v>
      </c>
    </row>
    <row r="133" spans="1:44">
      <c r="A133">
        <v>21442435</v>
      </c>
      <c r="B133" t="s">
        <v>2</v>
      </c>
      <c r="C133">
        <v>2</v>
      </c>
      <c r="D133" s="22">
        <v>19</v>
      </c>
      <c r="E133" t="s">
        <v>19</v>
      </c>
      <c r="F133">
        <v>2</v>
      </c>
      <c r="G133" t="s">
        <v>32</v>
      </c>
      <c r="H133">
        <v>0</v>
      </c>
      <c r="I133" t="s">
        <v>17</v>
      </c>
      <c r="J133">
        <v>1</v>
      </c>
      <c r="K133">
        <v>2</v>
      </c>
      <c r="L133" s="4">
        <v>3.7</v>
      </c>
      <c r="M133">
        <v>26</v>
      </c>
      <c r="N133" s="3">
        <v>6</v>
      </c>
      <c r="O133" s="21">
        <v>3.7</v>
      </c>
      <c r="P133" s="3">
        <v>1.9</v>
      </c>
      <c r="Q133" s="3">
        <v>3.86</v>
      </c>
      <c r="R133" s="21">
        <v>219</v>
      </c>
      <c r="S133" s="3">
        <v>5</v>
      </c>
      <c r="T133" s="3">
        <v>6.67</v>
      </c>
      <c r="U133" s="3">
        <v>1</v>
      </c>
      <c r="V133" s="3">
        <v>3</v>
      </c>
      <c r="W133" s="23">
        <v>0.2857142857142857</v>
      </c>
    </row>
    <row r="134" spans="1:44">
      <c r="A134">
        <v>21501325</v>
      </c>
      <c r="B134" t="s">
        <v>3</v>
      </c>
      <c r="C134">
        <v>1</v>
      </c>
      <c r="D134" s="22"/>
      <c r="E134" t="s">
        <v>16</v>
      </c>
      <c r="F134">
        <v>1</v>
      </c>
      <c r="G134" t="s">
        <v>32</v>
      </c>
      <c r="H134">
        <v>0</v>
      </c>
      <c r="I134" t="s">
        <v>18</v>
      </c>
      <c r="J134">
        <v>1</v>
      </c>
      <c r="K134">
        <v>1</v>
      </c>
      <c r="L134" s="4">
        <v>3</v>
      </c>
      <c r="M134">
        <v>18</v>
      </c>
      <c r="N134" s="3">
        <v>5.75</v>
      </c>
      <c r="O134" s="21">
        <v>4.1100000000000003</v>
      </c>
      <c r="P134" s="3">
        <v>3.6</v>
      </c>
      <c r="Q134" s="3">
        <v>3.43</v>
      </c>
      <c r="R134" s="21">
        <v>100</v>
      </c>
      <c r="S134" s="3">
        <v>2.33</v>
      </c>
      <c r="T134" s="3">
        <v>6.5</v>
      </c>
      <c r="U134" s="3">
        <v>1</v>
      </c>
      <c r="V134" s="3">
        <v>3.67</v>
      </c>
      <c r="W134" s="23">
        <v>0.2857142857142857</v>
      </c>
    </row>
    <row r="135" spans="1:44">
      <c r="A135">
        <v>21415864</v>
      </c>
      <c r="B135" t="s">
        <v>2</v>
      </c>
      <c r="C135">
        <v>2</v>
      </c>
      <c r="D135" s="22">
        <v>19</v>
      </c>
      <c r="E135" t="s">
        <v>19</v>
      </c>
      <c r="F135">
        <v>2</v>
      </c>
      <c r="G135" t="s">
        <v>32</v>
      </c>
      <c r="H135">
        <v>0</v>
      </c>
      <c r="I135" t="s">
        <v>13</v>
      </c>
      <c r="J135">
        <v>0</v>
      </c>
      <c r="K135">
        <v>3</v>
      </c>
      <c r="L135" s="4">
        <v>2.9</v>
      </c>
      <c r="M135">
        <v>28</v>
      </c>
      <c r="N135" s="3">
        <v>5.25</v>
      </c>
      <c r="O135" s="21">
        <v>3.5</v>
      </c>
      <c r="P135" s="3">
        <v>2.44</v>
      </c>
      <c r="Q135" s="3">
        <v>3.14</v>
      </c>
      <c r="R135" s="21">
        <v>97</v>
      </c>
      <c r="S135" s="3">
        <v>2.67</v>
      </c>
      <c r="T135" s="3">
        <v>6</v>
      </c>
      <c r="U135" s="3">
        <v>6</v>
      </c>
      <c r="V135" s="3">
        <v>3</v>
      </c>
      <c r="W135" s="23">
        <v>0.2857142857142857</v>
      </c>
    </row>
    <row r="136" spans="1:44">
      <c r="A136">
        <v>21467034</v>
      </c>
      <c r="B136" t="s">
        <v>3</v>
      </c>
      <c r="C136">
        <v>1</v>
      </c>
      <c r="D136" s="22">
        <v>22</v>
      </c>
      <c r="E136" t="s">
        <v>14</v>
      </c>
      <c r="F136">
        <v>4</v>
      </c>
      <c r="G136" t="s">
        <v>32</v>
      </c>
      <c r="H136">
        <v>0</v>
      </c>
      <c r="I136" t="s">
        <v>13</v>
      </c>
      <c r="J136">
        <v>0</v>
      </c>
      <c r="K136">
        <v>2</v>
      </c>
      <c r="L136" s="4">
        <v>3</v>
      </c>
      <c r="M136">
        <v>19</v>
      </c>
      <c r="N136" s="3">
        <v>5.5</v>
      </c>
      <c r="O136" s="21">
        <v>4</v>
      </c>
      <c r="P136" s="3">
        <v>4</v>
      </c>
      <c r="Q136" s="3">
        <v>4.1399999999999997</v>
      </c>
      <c r="R136" s="21">
        <v>76.5</v>
      </c>
      <c r="S136" s="3">
        <v>6.5</v>
      </c>
      <c r="T136" s="3">
        <v>6.67</v>
      </c>
      <c r="U136" s="3">
        <v>2</v>
      </c>
      <c r="V136" s="3">
        <v>4</v>
      </c>
      <c r="W136" s="23">
        <v>0.2857142857142857</v>
      </c>
    </row>
    <row r="137" spans="1:44">
      <c r="A137">
        <v>21449551</v>
      </c>
      <c r="B137" t="s">
        <v>3</v>
      </c>
      <c r="C137">
        <v>1</v>
      </c>
      <c r="D137" s="22">
        <v>20</v>
      </c>
      <c r="E137" t="s">
        <v>19</v>
      </c>
      <c r="F137">
        <v>2</v>
      </c>
      <c r="G137" t="s">
        <v>32</v>
      </c>
      <c r="H137">
        <v>0</v>
      </c>
      <c r="I137" t="s">
        <v>13</v>
      </c>
      <c r="J137">
        <v>0</v>
      </c>
      <c r="K137">
        <v>3</v>
      </c>
      <c r="L137" s="4">
        <v>3.2</v>
      </c>
      <c r="M137">
        <v>19</v>
      </c>
      <c r="N137" s="3">
        <v>5.25</v>
      </c>
      <c r="O137" s="21">
        <v>4.5</v>
      </c>
      <c r="P137" s="3">
        <v>3.1</v>
      </c>
      <c r="Q137" s="3">
        <v>4.29</v>
      </c>
      <c r="R137" s="21">
        <v>50</v>
      </c>
      <c r="S137" s="3">
        <v>5.83</v>
      </c>
      <c r="T137" s="3">
        <v>6.33</v>
      </c>
      <c r="U137" s="3">
        <v>1</v>
      </c>
      <c r="V137" s="3">
        <v>3.67</v>
      </c>
      <c r="W137" s="23">
        <v>0.2857142857142857</v>
      </c>
    </row>
    <row r="138" spans="1:44">
      <c r="A138">
        <v>21465285</v>
      </c>
      <c r="B138" t="s">
        <v>3</v>
      </c>
      <c r="C138">
        <v>1</v>
      </c>
      <c r="D138" s="22">
        <v>19</v>
      </c>
      <c r="E138" t="s">
        <v>19</v>
      </c>
      <c r="F138">
        <v>2</v>
      </c>
      <c r="G138" t="s">
        <v>32</v>
      </c>
      <c r="H138">
        <v>0</v>
      </c>
      <c r="I138" t="s">
        <v>13</v>
      </c>
      <c r="J138">
        <v>0</v>
      </c>
      <c r="K138">
        <v>2</v>
      </c>
      <c r="L138" s="4">
        <v>2.2999999999999998</v>
      </c>
      <c r="M138">
        <v>21</v>
      </c>
      <c r="N138" s="3">
        <v>6</v>
      </c>
      <c r="O138" s="21">
        <v>1.8</v>
      </c>
      <c r="P138" s="3">
        <v>2.4</v>
      </c>
      <c r="Q138" s="3">
        <v>2.14</v>
      </c>
      <c r="R138" s="21">
        <v>3</v>
      </c>
      <c r="S138" s="3">
        <v>4.67</v>
      </c>
      <c r="T138" s="3">
        <v>5.5</v>
      </c>
      <c r="U138" s="3">
        <v>2</v>
      </c>
      <c r="V138" s="3">
        <v>3.33</v>
      </c>
      <c r="W138" s="23">
        <v>0.2857142857142857</v>
      </c>
    </row>
    <row r="139" spans="1:44">
      <c r="A139">
        <v>21442497</v>
      </c>
      <c r="B139" t="s">
        <v>2</v>
      </c>
      <c r="C139">
        <v>2</v>
      </c>
      <c r="D139" s="22">
        <v>22</v>
      </c>
      <c r="E139" t="s">
        <v>14</v>
      </c>
      <c r="F139">
        <v>4</v>
      </c>
      <c r="G139" t="s">
        <v>33</v>
      </c>
      <c r="H139">
        <v>1</v>
      </c>
      <c r="I139" t="s">
        <v>18</v>
      </c>
      <c r="J139">
        <v>1</v>
      </c>
      <c r="K139">
        <v>2</v>
      </c>
      <c r="L139" s="4">
        <v>3.4</v>
      </c>
      <c r="M139">
        <v>24</v>
      </c>
      <c r="N139" s="3">
        <v>4.75</v>
      </c>
      <c r="O139" s="21">
        <v>4.5</v>
      </c>
      <c r="P139" s="3">
        <v>2</v>
      </c>
      <c r="Q139" s="3">
        <v>4</v>
      </c>
      <c r="R139" s="21">
        <v>1810</v>
      </c>
      <c r="S139" s="3">
        <v>4.83</v>
      </c>
      <c r="T139" s="3">
        <v>5</v>
      </c>
      <c r="U139" s="3">
        <v>1.5</v>
      </c>
      <c r="V139" s="3">
        <v>3.33</v>
      </c>
      <c r="W139" s="23">
        <v>0.25</v>
      </c>
    </row>
    <row r="140" spans="1:44">
      <c r="A140">
        <v>21364838</v>
      </c>
      <c r="B140" t="s">
        <v>3</v>
      </c>
      <c r="C140">
        <v>1</v>
      </c>
      <c r="D140" s="22">
        <v>19</v>
      </c>
      <c r="E140" t="s">
        <v>19</v>
      </c>
      <c r="F140">
        <v>2</v>
      </c>
      <c r="G140" t="s">
        <v>32</v>
      </c>
      <c r="H140">
        <v>0</v>
      </c>
      <c r="I140" t="s">
        <v>18</v>
      </c>
      <c r="J140">
        <v>1</v>
      </c>
      <c r="K140">
        <v>3</v>
      </c>
      <c r="L140" s="4">
        <v>4</v>
      </c>
      <c r="M140">
        <v>36</v>
      </c>
      <c r="N140" s="3">
        <v>7</v>
      </c>
      <c r="O140" s="21">
        <v>3.7</v>
      </c>
      <c r="P140" s="3">
        <v>3.78</v>
      </c>
      <c r="Q140" s="3">
        <v>2.29</v>
      </c>
      <c r="R140" s="21">
        <v>385</v>
      </c>
      <c r="S140" s="3">
        <v>4.5</v>
      </c>
      <c r="T140" s="3">
        <v>4.5</v>
      </c>
      <c r="U140" s="3">
        <v>4.5</v>
      </c>
      <c r="V140" s="3">
        <v>3.67</v>
      </c>
      <c r="W140" s="23">
        <v>0.25</v>
      </c>
      <c r="AR140">
        <v>87.5</v>
      </c>
    </row>
    <row r="141" spans="1:44">
      <c r="A141">
        <v>21466407</v>
      </c>
      <c r="B141" t="s">
        <v>3</v>
      </c>
      <c r="C141">
        <v>1</v>
      </c>
      <c r="D141" s="22">
        <v>21</v>
      </c>
      <c r="E141" t="s">
        <v>14</v>
      </c>
      <c r="F141">
        <v>4</v>
      </c>
      <c r="G141" t="s">
        <v>32</v>
      </c>
      <c r="H141">
        <v>0</v>
      </c>
      <c r="I141" t="s">
        <v>13</v>
      </c>
      <c r="J141">
        <v>0</v>
      </c>
      <c r="K141">
        <v>4</v>
      </c>
      <c r="L141" s="4">
        <v>3.9</v>
      </c>
      <c r="M141">
        <v>23</v>
      </c>
      <c r="N141" s="3">
        <v>7</v>
      </c>
      <c r="O141" s="21">
        <v>4</v>
      </c>
      <c r="P141" s="3">
        <v>1</v>
      </c>
      <c r="Q141" s="3">
        <v>5</v>
      </c>
      <c r="R141" s="21">
        <v>155</v>
      </c>
      <c r="S141" s="3">
        <v>6</v>
      </c>
      <c r="T141" s="3">
        <v>7</v>
      </c>
      <c r="U141" s="3">
        <v>1</v>
      </c>
      <c r="V141" s="3">
        <v>5</v>
      </c>
      <c r="W141" s="23">
        <v>0.25</v>
      </c>
      <c r="AR141">
        <v>37.71</v>
      </c>
    </row>
    <row r="142" spans="1:44">
      <c r="A142">
        <v>21481320</v>
      </c>
      <c r="B142" t="s">
        <v>3</v>
      </c>
      <c r="C142">
        <v>1</v>
      </c>
      <c r="D142" s="22">
        <v>18</v>
      </c>
      <c r="E142" t="s">
        <v>16</v>
      </c>
      <c r="F142">
        <v>1</v>
      </c>
      <c r="G142" t="s">
        <v>32</v>
      </c>
      <c r="H142">
        <v>0</v>
      </c>
      <c r="I142" t="s">
        <v>17</v>
      </c>
      <c r="J142">
        <v>1</v>
      </c>
      <c r="K142">
        <v>3</v>
      </c>
      <c r="L142" s="4">
        <v>3.4</v>
      </c>
      <c r="M142">
        <v>27</v>
      </c>
      <c r="N142" s="3">
        <v>4.25</v>
      </c>
      <c r="O142" s="21">
        <v>3</v>
      </c>
      <c r="P142" s="3">
        <v>2.1</v>
      </c>
      <c r="Q142" s="3">
        <v>3.29</v>
      </c>
      <c r="R142" s="21">
        <v>152</v>
      </c>
      <c r="S142" s="3">
        <v>3</v>
      </c>
      <c r="T142" s="3">
        <v>6</v>
      </c>
      <c r="U142" s="3">
        <v>1</v>
      </c>
      <c r="V142" s="3">
        <v>3.67</v>
      </c>
      <c r="W142" s="23">
        <v>0.25</v>
      </c>
      <c r="AR142">
        <v>19.920000000000002</v>
      </c>
    </row>
    <row r="143" spans="1:44">
      <c r="A143">
        <v>21466883</v>
      </c>
      <c r="B143" t="s">
        <v>2</v>
      </c>
      <c r="C143">
        <v>2</v>
      </c>
      <c r="D143" s="22">
        <v>21</v>
      </c>
      <c r="E143" t="s">
        <v>14</v>
      </c>
      <c r="F143">
        <v>4</v>
      </c>
      <c r="G143" t="s">
        <v>32</v>
      </c>
      <c r="H143">
        <v>0</v>
      </c>
      <c r="I143" t="s">
        <v>13</v>
      </c>
      <c r="J143">
        <v>0</v>
      </c>
      <c r="K143">
        <v>3</v>
      </c>
      <c r="L143" s="4">
        <v>2.8</v>
      </c>
      <c r="N143" s="3">
        <v>6</v>
      </c>
      <c r="O143" s="21">
        <v>3.5</v>
      </c>
      <c r="P143" s="3">
        <v>1.1000000000000001</v>
      </c>
      <c r="Q143" s="3">
        <v>3.71</v>
      </c>
      <c r="R143" s="21">
        <v>133</v>
      </c>
      <c r="S143" s="3">
        <v>5.67</v>
      </c>
      <c r="T143" s="3">
        <v>5.67</v>
      </c>
      <c r="U143" s="3">
        <v>1</v>
      </c>
      <c r="V143" s="3">
        <v>4</v>
      </c>
      <c r="W143" s="23">
        <v>0.25</v>
      </c>
    </row>
    <row r="144" spans="1:44">
      <c r="A144">
        <v>21508085</v>
      </c>
      <c r="B144" t="s">
        <v>3</v>
      </c>
      <c r="C144">
        <v>1</v>
      </c>
      <c r="D144" s="22">
        <v>22</v>
      </c>
      <c r="E144" t="s">
        <v>14</v>
      </c>
      <c r="F144">
        <v>4</v>
      </c>
      <c r="G144" t="s">
        <v>32</v>
      </c>
      <c r="H144">
        <v>0</v>
      </c>
      <c r="I144" t="s">
        <v>13</v>
      </c>
      <c r="J144">
        <v>0</v>
      </c>
      <c r="K144">
        <v>4</v>
      </c>
      <c r="L144" s="4">
        <v>2.8</v>
      </c>
      <c r="M144">
        <v>22</v>
      </c>
      <c r="N144" s="3">
        <v>6</v>
      </c>
      <c r="O144" s="21">
        <v>4.4000000000000004</v>
      </c>
      <c r="P144" s="3">
        <v>1.88</v>
      </c>
      <c r="Q144" s="3">
        <v>4.1399999999999997</v>
      </c>
      <c r="R144" s="21">
        <v>127</v>
      </c>
      <c r="S144" s="3">
        <v>7</v>
      </c>
      <c r="T144" s="3">
        <v>6.5</v>
      </c>
      <c r="U144" s="3">
        <v>1</v>
      </c>
      <c r="V144" s="3">
        <v>4</v>
      </c>
      <c r="W144" s="23">
        <v>0.25</v>
      </c>
      <c r="AR144">
        <f>(AR140-AR141)/AR142</f>
        <v>2.4994979919678713</v>
      </c>
    </row>
    <row r="145" spans="1:23">
      <c r="A145">
        <v>21418645</v>
      </c>
      <c r="B145" t="s">
        <v>2</v>
      </c>
      <c r="C145">
        <v>2</v>
      </c>
      <c r="D145" s="22">
        <v>19</v>
      </c>
      <c r="E145" t="s">
        <v>19</v>
      </c>
      <c r="F145">
        <v>2</v>
      </c>
      <c r="G145" t="s">
        <v>32</v>
      </c>
      <c r="H145">
        <v>0</v>
      </c>
      <c r="I145" t="s">
        <v>13</v>
      </c>
      <c r="J145">
        <v>0</v>
      </c>
      <c r="K145">
        <v>2</v>
      </c>
      <c r="L145" s="4">
        <v>3.3</v>
      </c>
      <c r="M145">
        <v>22</v>
      </c>
      <c r="N145" s="3">
        <v>5.75</v>
      </c>
      <c r="O145" s="21">
        <v>4.2</v>
      </c>
      <c r="P145" s="3">
        <v>2.2000000000000002</v>
      </c>
      <c r="Q145" s="3">
        <v>3.14</v>
      </c>
      <c r="R145" s="21">
        <v>109</v>
      </c>
      <c r="S145" s="3">
        <v>7</v>
      </c>
      <c r="T145" s="3">
        <v>7</v>
      </c>
      <c r="U145" s="3">
        <v>7</v>
      </c>
      <c r="V145" s="3">
        <v>4.67</v>
      </c>
      <c r="W145" s="23">
        <v>0.25</v>
      </c>
    </row>
    <row r="146" spans="1:23">
      <c r="A146">
        <v>21468829</v>
      </c>
      <c r="B146" t="s">
        <v>2</v>
      </c>
      <c r="C146">
        <v>2</v>
      </c>
      <c r="D146" s="22">
        <v>23</v>
      </c>
      <c r="E146" t="s">
        <v>14</v>
      </c>
      <c r="F146">
        <v>4</v>
      </c>
      <c r="G146" t="s">
        <v>33</v>
      </c>
      <c r="H146">
        <v>1</v>
      </c>
      <c r="I146" t="s">
        <v>13</v>
      </c>
      <c r="J146">
        <v>0</v>
      </c>
      <c r="K146">
        <v>2</v>
      </c>
      <c r="L146" s="4">
        <v>2.7</v>
      </c>
      <c r="M146">
        <v>18</v>
      </c>
      <c r="N146" s="3">
        <v>6.75</v>
      </c>
      <c r="O146" s="21">
        <v>4.2</v>
      </c>
      <c r="P146" s="3">
        <v>2.2000000000000002</v>
      </c>
      <c r="Q146" s="3">
        <v>4.1399999999999997</v>
      </c>
      <c r="R146" s="21">
        <v>96</v>
      </c>
      <c r="S146" s="3">
        <v>5.2</v>
      </c>
      <c r="T146" s="3">
        <v>6.17</v>
      </c>
      <c r="U146" s="3">
        <v>1.5</v>
      </c>
      <c r="V146" s="3">
        <v>4.33</v>
      </c>
      <c r="W146" s="23">
        <v>0.25</v>
      </c>
    </row>
    <row r="147" spans="1:23">
      <c r="A147">
        <v>21425259</v>
      </c>
      <c r="B147" t="s">
        <v>2</v>
      </c>
      <c r="C147">
        <v>2</v>
      </c>
      <c r="D147" s="22">
        <v>18</v>
      </c>
      <c r="E147" t="s">
        <v>16</v>
      </c>
      <c r="F147">
        <v>1</v>
      </c>
      <c r="G147" t="s">
        <v>32</v>
      </c>
      <c r="H147">
        <v>0</v>
      </c>
      <c r="I147" t="s">
        <v>13</v>
      </c>
      <c r="J147">
        <v>0</v>
      </c>
      <c r="K147">
        <v>4</v>
      </c>
      <c r="L147" s="4">
        <v>3.2</v>
      </c>
      <c r="M147">
        <v>27</v>
      </c>
      <c r="N147" s="3">
        <v>6.25</v>
      </c>
      <c r="O147" s="21">
        <v>4.7</v>
      </c>
      <c r="P147" s="3">
        <v>2.4</v>
      </c>
      <c r="Q147" s="3">
        <v>5</v>
      </c>
      <c r="R147" s="21">
        <v>95</v>
      </c>
      <c r="S147" s="3">
        <v>3.5</v>
      </c>
      <c r="T147" s="3">
        <v>7</v>
      </c>
      <c r="U147" s="3">
        <v>1</v>
      </c>
      <c r="V147" s="3">
        <v>5</v>
      </c>
      <c r="W147" s="23">
        <v>0.25</v>
      </c>
    </row>
    <row r="148" spans="1:23">
      <c r="A148">
        <v>21423130</v>
      </c>
      <c r="B148" t="s">
        <v>2</v>
      </c>
      <c r="C148">
        <v>2</v>
      </c>
      <c r="D148" s="22">
        <v>21</v>
      </c>
      <c r="E148" t="s">
        <v>14</v>
      </c>
      <c r="F148">
        <v>4</v>
      </c>
      <c r="G148" t="s">
        <v>32</v>
      </c>
      <c r="H148">
        <v>0</v>
      </c>
      <c r="I148" t="s">
        <v>13</v>
      </c>
      <c r="J148">
        <v>0</v>
      </c>
      <c r="K148">
        <v>3</v>
      </c>
      <c r="L148" s="4">
        <v>2.7</v>
      </c>
      <c r="M148">
        <v>21</v>
      </c>
      <c r="N148" s="3">
        <v>6.25</v>
      </c>
      <c r="O148" s="21">
        <v>5</v>
      </c>
      <c r="P148" s="3">
        <v>1.4</v>
      </c>
      <c r="Q148" s="3">
        <v>4</v>
      </c>
      <c r="R148" s="21">
        <v>73</v>
      </c>
      <c r="S148" s="3">
        <v>7</v>
      </c>
      <c r="T148" s="3">
        <v>6</v>
      </c>
      <c r="U148" s="3">
        <v>1</v>
      </c>
      <c r="V148" s="3">
        <v>4</v>
      </c>
      <c r="W148" s="23">
        <v>0.25</v>
      </c>
    </row>
    <row r="149" spans="1:23">
      <c r="A149">
        <v>21442079</v>
      </c>
      <c r="B149" t="s">
        <v>3</v>
      </c>
      <c r="C149">
        <v>1</v>
      </c>
      <c r="D149" s="22">
        <v>20</v>
      </c>
      <c r="E149" t="s">
        <v>19</v>
      </c>
      <c r="F149">
        <v>2</v>
      </c>
      <c r="G149" t="s">
        <v>32</v>
      </c>
      <c r="H149">
        <v>0</v>
      </c>
      <c r="I149" t="s">
        <v>13</v>
      </c>
      <c r="J149">
        <v>0</v>
      </c>
      <c r="K149">
        <v>3</v>
      </c>
      <c r="L149" s="4">
        <v>3.5</v>
      </c>
      <c r="M149">
        <v>23</v>
      </c>
      <c r="N149" s="3">
        <v>4.5</v>
      </c>
      <c r="O149" s="21">
        <v>2.6</v>
      </c>
      <c r="P149" s="3">
        <v>3.3</v>
      </c>
      <c r="Q149" s="3">
        <v>2.4300000000000002</v>
      </c>
      <c r="R149" s="21">
        <v>61</v>
      </c>
      <c r="S149" s="3">
        <v>4.33</v>
      </c>
      <c r="T149" s="3">
        <v>7</v>
      </c>
      <c r="U149" s="3">
        <v>1</v>
      </c>
      <c r="V149" s="3">
        <v>3.67</v>
      </c>
      <c r="W149" s="23">
        <v>0.25</v>
      </c>
    </row>
    <row r="150" spans="1:23">
      <c r="A150">
        <v>21466442</v>
      </c>
      <c r="B150" t="s">
        <v>3</v>
      </c>
      <c r="C150">
        <v>1</v>
      </c>
      <c r="D150" s="22">
        <v>24</v>
      </c>
      <c r="E150" t="s">
        <v>12</v>
      </c>
      <c r="F150">
        <v>5</v>
      </c>
      <c r="G150" t="s">
        <v>32</v>
      </c>
      <c r="H150">
        <v>0</v>
      </c>
      <c r="I150" t="s">
        <v>13</v>
      </c>
      <c r="J150">
        <v>0</v>
      </c>
      <c r="K150">
        <v>2</v>
      </c>
      <c r="L150" s="4">
        <v>3.9</v>
      </c>
      <c r="N150" s="3">
        <v>4.75</v>
      </c>
      <c r="O150" s="21">
        <v>3.7</v>
      </c>
      <c r="P150" s="3">
        <v>2.4</v>
      </c>
      <c r="Q150" s="3">
        <v>2.71</v>
      </c>
      <c r="R150" s="21">
        <v>59</v>
      </c>
      <c r="S150" s="3">
        <v>4</v>
      </c>
      <c r="T150" s="3">
        <v>5</v>
      </c>
      <c r="U150" s="3">
        <v>1.5</v>
      </c>
      <c r="V150" s="3">
        <v>3.67</v>
      </c>
      <c r="W150" s="23">
        <v>0.25</v>
      </c>
    </row>
    <row r="151" spans="1:23">
      <c r="A151">
        <v>21427010</v>
      </c>
      <c r="B151" t="s">
        <v>2</v>
      </c>
      <c r="C151">
        <v>2</v>
      </c>
      <c r="D151" s="22">
        <v>26</v>
      </c>
      <c r="E151" t="s">
        <v>14</v>
      </c>
      <c r="F151">
        <v>4</v>
      </c>
      <c r="G151" t="s">
        <v>32</v>
      </c>
      <c r="H151">
        <v>0</v>
      </c>
      <c r="I151" t="s">
        <v>13</v>
      </c>
      <c r="J151">
        <v>0</v>
      </c>
      <c r="K151">
        <v>5</v>
      </c>
      <c r="L151" s="4">
        <v>4</v>
      </c>
      <c r="N151" s="3">
        <v>6</v>
      </c>
      <c r="O151" s="21">
        <v>4</v>
      </c>
      <c r="P151" s="3">
        <v>3.7</v>
      </c>
      <c r="Q151" s="3">
        <v>4.67</v>
      </c>
      <c r="R151" s="21">
        <v>57</v>
      </c>
      <c r="S151" s="3">
        <v>3</v>
      </c>
      <c r="T151" s="3">
        <v>5</v>
      </c>
      <c r="U151" s="3">
        <v>1</v>
      </c>
      <c r="V151" s="3">
        <v>2.67</v>
      </c>
      <c r="W151" s="23">
        <v>0.25</v>
      </c>
    </row>
    <row r="152" spans="1:23">
      <c r="A152">
        <v>21467475</v>
      </c>
      <c r="B152" t="s">
        <v>3</v>
      </c>
      <c r="C152">
        <v>1</v>
      </c>
      <c r="D152" s="22">
        <v>20</v>
      </c>
      <c r="E152" t="s">
        <v>15</v>
      </c>
      <c r="F152">
        <v>3</v>
      </c>
      <c r="G152" t="s">
        <v>32</v>
      </c>
      <c r="H152">
        <v>0</v>
      </c>
      <c r="I152" t="s">
        <v>13</v>
      </c>
      <c r="J152">
        <v>0</v>
      </c>
      <c r="K152">
        <v>3</v>
      </c>
      <c r="L152" s="4">
        <v>4</v>
      </c>
      <c r="M152">
        <v>31</v>
      </c>
      <c r="N152" s="3">
        <v>5</v>
      </c>
      <c r="O152" s="21">
        <v>3.1</v>
      </c>
      <c r="P152" s="3">
        <v>1.6</v>
      </c>
      <c r="Q152" s="3">
        <v>3.43</v>
      </c>
      <c r="R152" s="21">
        <v>55</v>
      </c>
      <c r="S152" s="3">
        <v>6.17</v>
      </c>
      <c r="T152" s="3">
        <v>4.5</v>
      </c>
      <c r="U152" s="3">
        <v>1</v>
      </c>
      <c r="V152" s="3">
        <v>3.33</v>
      </c>
      <c r="W152" s="23">
        <v>0.25</v>
      </c>
    </row>
    <row r="153" spans="1:23">
      <c r="A153">
        <v>21473301</v>
      </c>
      <c r="B153" t="s">
        <v>2</v>
      </c>
      <c r="C153">
        <v>2</v>
      </c>
      <c r="D153" s="22">
        <v>22</v>
      </c>
      <c r="E153" t="s">
        <v>14</v>
      </c>
      <c r="F153">
        <v>4</v>
      </c>
      <c r="G153" t="s">
        <v>32</v>
      </c>
      <c r="H153">
        <v>0</v>
      </c>
      <c r="I153" t="s">
        <v>13</v>
      </c>
      <c r="J153">
        <v>0</v>
      </c>
      <c r="K153">
        <v>4</v>
      </c>
      <c r="L153" s="4">
        <v>3</v>
      </c>
      <c r="M153">
        <v>19</v>
      </c>
      <c r="N153" s="3">
        <v>4.75</v>
      </c>
      <c r="O153" s="21">
        <v>3.78</v>
      </c>
      <c r="P153" s="3">
        <v>2.2000000000000002</v>
      </c>
      <c r="Q153" s="3">
        <v>2.14</v>
      </c>
      <c r="R153" s="21">
        <v>54</v>
      </c>
      <c r="S153" s="3">
        <v>5.67</v>
      </c>
      <c r="T153" s="3">
        <v>6</v>
      </c>
      <c r="U153" s="3">
        <v>1.5</v>
      </c>
      <c r="V153" s="3">
        <v>4</v>
      </c>
      <c r="W153" s="23">
        <v>0.25</v>
      </c>
    </row>
    <row r="154" spans="1:23">
      <c r="A154">
        <v>21516638</v>
      </c>
      <c r="B154" t="s">
        <v>3</v>
      </c>
      <c r="C154">
        <v>1</v>
      </c>
      <c r="D154" s="22">
        <v>18</v>
      </c>
      <c r="E154" t="s">
        <v>16</v>
      </c>
      <c r="F154">
        <v>1</v>
      </c>
      <c r="G154" t="s">
        <v>32</v>
      </c>
      <c r="H154">
        <v>0</v>
      </c>
      <c r="I154" t="s">
        <v>17</v>
      </c>
      <c r="J154">
        <v>1</v>
      </c>
      <c r="K154">
        <v>4</v>
      </c>
      <c r="L154" s="4">
        <v>3.5</v>
      </c>
      <c r="M154">
        <v>26</v>
      </c>
      <c r="N154" s="3">
        <v>5</v>
      </c>
      <c r="O154" s="21">
        <v>3.4</v>
      </c>
      <c r="P154" s="3">
        <v>1.7</v>
      </c>
      <c r="Q154" s="3">
        <v>3.43</v>
      </c>
      <c r="R154" s="21">
        <v>48</v>
      </c>
      <c r="S154" s="3">
        <v>3.83</v>
      </c>
      <c r="T154" s="3">
        <v>5.83</v>
      </c>
      <c r="U154" s="3">
        <v>1</v>
      </c>
      <c r="V154" s="3">
        <v>4</v>
      </c>
      <c r="W154" s="23">
        <v>0.25</v>
      </c>
    </row>
    <row r="155" spans="1:23">
      <c r="A155">
        <v>21468655</v>
      </c>
      <c r="B155" t="s">
        <v>3</v>
      </c>
      <c r="C155">
        <v>1</v>
      </c>
      <c r="D155" s="22">
        <v>20</v>
      </c>
      <c r="E155" t="s">
        <v>19</v>
      </c>
      <c r="F155">
        <v>2</v>
      </c>
      <c r="G155" t="s">
        <v>32</v>
      </c>
      <c r="H155">
        <v>0</v>
      </c>
      <c r="I155" t="s">
        <v>13</v>
      </c>
      <c r="J155">
        <v>0</v>
      </c>
      <c r="K155">
        <v>1</v>
      </c>
      <c r="L155" s="4">
        <v>3.9</v>
      </c>
      <c r="M155">
        <v>25</v>
      </c>
      <c r="N155" s="3">
        <v>3.75</v>
      </c>
      <c r="O155" s="21">
        <v>2</v>
      </c>
      <c r="P155" s="3">
        <v>2</v>
      </c>
      <c r="Q155" s="3">
        <v>2</v>
      </c>
      <c r="R155" s="21">
        <v>41</v>
      </c>
      <c r="S155" s="3">
        <v>4</v>
      </c>
      <c r="T155" s="3">
        <v>4</v>
      </c>
      <c r="U155" s="3">
        <v>4</v>
      </c>
      <c r="V155" s="3">
        <v>3</v>
      </c>
      <c r="W155" s="23">
        <v>0.25</v>
      </c>
    </row>
    <row r="156" spans="1:23">
      <c r="A156">
        <v>21478731</v>
      </c>
      <c r="B156" t="s">
        <v>3</v>
      </c>
      <c r="C156">
        <v>1</v>
      </c>
      <c r="D156" s="22">
        <v>19</v>
      </c>
      <c r="E156" t="s">
        <v>19</v>
      </c>
      <c r="F156">
        <v>2</v>
      </c>
      <c r="G156" t="s">
        <v>32</v>
      </c>
      <c r="H156">
        <v>0</v>
      </c>
      <c r="I156" t="s">
        <v>17</v>
      </c>
      <c r="J156">
        <v>1</v>
      </c>
      <c r="K156">
        <v>3</v>
      </c>
      <c r="L156" s="4">
        <v>3.5</v>
      </c>
      <c r="M156">
        <v>27</v>
      </c>
      <c r="N156" s="3">
        <v>5.5</v>
      </c>
      <c r="O156" s="21">
        <v>3.5</v>
      </c>
      <c r="P156" s="3">
        <v>2.2999999999999998</v>
      </c>
      <c r="Q156" s="3">
        <v>2.86</v>
      </c>
      <c r="R156" s="21">
        <v>40</v>
      </c>
      <c r="S156" s="3">
        <v>5.33</v>
      </c>
      <c r="T156" s="3">
        <v>7</v>
      </c>
      <c r="U156" s="3">
        <v>1.5</v>
      </c>
      <c r="V156" s="3">
        <v>4</v>
      </c>
      <c r="W156" s="23">
        <v>0.25</v>
      </c>
    </row>
    <row r="157" spans="1:23">
      <c r="A157">
        <v>21467305</v>
      </c>
      <c r="B157" t="s">
        <v>3</v>
      </c>
      <c r="C157">
        <v>1</v>
      </c>
      <c r="D157" s="22">
        <v>21</v>
      </c>
      <c r="E157" t="s">
        <v>15</v>
      </c>
      <c r="F157">
        <v>3</v>
      </c>
      <c r="G157" t="s">
        <v>32</v>
      </c>
      <c r="H157">
        <v>0</v>
      </c>
      <c r="I157" t="s">
        <v>13</v>
      </c>
      <c r="J157">
        <v>0</v>
      </c>
      <c r="L157" s="4">
        <v>2.8</v>
      </c>
      <c r="M157">
        <v>18</v>
      </c>
      <c r="N157" s="3">
        <v>5.75</v>
      </c>
      <c r="O157" s="21">
        <v>4.2</v>
      </c>
      <c r="P157" s="3">
        <v>1.7</v>
      </c>
      <c r="Q157" s="3">
        <v>4</v>
      </c>
      <c r="R157" s="21">
        <v>39</v>
      </c>
      <c r="S157" s="3">
        <v>7</v>
      </c>
      <c r="T157" s="3">
        <v>6.83</v>
      </c>
      <c r="U157" s="3">
        <v>1</v>
      </c>
      <c r="V157" s="3">
        <v>3.67</v>
      </c>
      <c r="W157" s="23">
        <v>0.25</v>
      </c>
    </row>
    <row r="158" spans="1:23">
      <c r="A158">
        <v>21473855</v>
      </c>
      <c r="B158" t="s">
        <v>3</v>
      </c>
      <c r="C158">
        <v>1</v>
      </c>
      <c r="D158" s="22">
        <v>19</v>
      </c>
      <c r="E158" t="s">
        <v>16</v>
      </c>
      <c r="F158">
        <v>1</v>
      </c>
      <c r="G158" t="s">
        <v>32</v>
      </c>
      <c r="H158">
        <v>0</v>
      </c>
      <c r="I158" t="s">
        <v>13</v>
      </c>
      <c r="J158">
        <v>0</v>
      </c>
      <c r="K158">
        <v>3</v>
      </c>
      <c r="L158" s="4">
        <v>3.7</v>
      </c>
      <c r="M158">
        <v>26</v>
      </c>
      <c r="N158" s="3">
        <v>4.25</v>
      </c>
      <c r="O158" s="21">
        <v>3.8</v>
      </c>
      <c r="P158" s="3">
        <v>1.2</v>
      </c>
      <c r="Q158" s="3">
        <v>3.71</v>
      </c>
      <c r="R158" s="21">
        <v>39</v>
      </c>
      <c r="S158" s="3">
        <v>7</v>
      </c>
      <c r="T158" s="3">
        <v>4.83</v>
      </c>
      <c r="U158" s="3">
        <v>1</v>
      </c>
      <c r="V158" s="3">
        <v>3.67</v>
      </c>
      <c r="W158" s="23">
        <v>0.25</v>
      </c>
    </row>
    <row r="159" spans="1:23">
      <c r="A159">
        <v>21478269</v>
      </c>
      <c r="B159" t="s">
        <v>2</v>
      </c>
      <c r="C159">
        <v>2</v>
      </c>
      <c r="D159" s="22">
        <v>22</v>
      </c>
      <c r="E159" t="s">
        <v>14</v>
      </c>
      <c r="F159">
        <v>4</v>
      </c>
      <c r="G159" t="s">
        <v>33</v>
      </c>
      <c r="H159">
        <v>1</v>
      </c>
      <c r="I159" t="s">
        <v>13</v>
      </c>
      <c r="J159">
        <v>0</v>
      </c>
      <c r="K159">
        <v>2</v>
      </c>
      <c r="L159" s="4">
        <v>3.7</v>
      </c>
      <c r="M159">
        <v>21</v>
      </c>
      <c r="N159" s="3">
        <v>5</v>
      </c>
      <c r="O159" s="21">
        <v>4.5999999999999996</v>
      </c>
      <c r="P159" s="3">
        <v>2.2999999999999998</v>
      </c>
      <c r="Q159" s="3">
        <v>4.71</v>
      </c>
      <c r="R159" s="21">
        <v>38</v>
      </c>
      <c r="S159" s="3">
        <v>5.33</v>
      </c>
      <c r="T159" s="3">
        <v>6.17</v>
      </c>
      <c r="U159" s="3">
        <v>2</v>
      </c>
      <c r="V159" s="3">
        <v>4</v>
      </c>
      <c r="W159" s="23">
        <v>0.25</v>
      </c>
    </row>
    <row r="160" spans="1:23">
      <c r="A160">
        <v>21466642</v>
      </c>
      <c r="B160" t="s">
        <v>3</v>
      </c>
      <c r="C160">
        <v>1</v>
      </c>
      <c r="D160" s="22">
        <v>19</v>
      </c>
      <c r="E160" t="s">
        <v>15</v>
      </c>
      <c r="F160">
        <v>3</v>
      </c>
      <c r="G160" t="s">
        <v>32</v>
      </c>
      <c r="H160">
        <v>0</v>
      </c>
      <c r="I160" t="s">
        <v>13</v>
      </c>
      <c r="J160">
        <v>0</v>
      </c>
      <c r="K160">
        <v>2</v>
      </c>
      <c r="L160" s="4">
        <v>4</v>
      </c>
      <c r="M160">
        <v>29</v>
      </c>
      <c r="N160" s="3">
        <v>7</v>
      </c>
      <c r="O160" s="21">
        <v>4.3</v>
      </c>
      <c r="P160" s="3">
        <v>2.6</v>
      </c>
      <c r="Q160" s="3">
        <v>4.29</v>
      </c>
      <c r="R160" s="21">
        <v>37</v>
      </c>
      <c r="S160" s="3">
        <v>4</v>
      </c>
      <c r="T160" s="3">
        <v>5.33</v>
      </c>
      <c r="U160" s="3">
        <v>1</v>
      </c>
      <c r="V160" s="3">
        <v>3.33</v>
      </c>
      <c r="W160" s="23">
        <v>0.25</v>
      </c>
    </row>
    <row r="161" spans="1:23">
      <c r="A161">
        <v>21422044</v>
      </c>
      <c r="B161" t="s">
        <v>3</v>
      </c>
      <c r="C161">
        <v>1</v>
      </c>
      <c r="D161" s="22">
        <v>18</v>
      </c>
      <c r="E161" t="s">
        <v>16</v>
      </c>
      <c r="F161">
        <v>1</v>
      </c>
      <c r="G161" t="s">
        <v>32</v>
      </c>
      <c r="H161">
        <v>0</v>
      </c>
      <c r="I161" t="s">
        <v>13</v>
      </c>
      <c r="J161">
        <v>0</v>
      </c>
      <c r="K161">
        <v>2</v>
      </c>
      <c r="L161" s="4">
        <v>3.9</v>
      </c>
      <c r="M161">
        <v>27</v>
      </c>
      <c r="N161" s="3">
        <v>3.5</v>
      </c>
      <c r="O161" s="21">
        <v>2.2999999999999998</v>
      </c>
      <c r="P161" s="3">
        <v>2.7</v>
      </c>
      <c r="Q161" s="3">
        <v>4.29</v>
      </c>
      <c r="R161" s="21">
        <v>34</v>
      </c>
      <c r="S161" s="3">
        <v>5.17</v>
      </c>
      <c r="T161" s="3">
        <v>5.83</v>
      </c>
      <c r="U161" s="3">
        <v>2.5</v>
      </c>
      <c r="V161" s="3">
        <v>3.67</v>
      </c>
      <c r="W161" s="23">
        <v>0.25</v>
      </c>
    </row>
    <row r="162" spans="1:23">
      <c r="A162">
        <v>21422307</v>
      </c>
      <c r="B162" t="s">
        <v>2</v>
      </c>
      <c r="C162">
        <v>2</v>
      </c>
      <c r="D162" s="22">
        <v>19</v>
      </c>
      <c r="E162" t="s">
        <v>19</v>
      </c>
      <c r="F162">
        <v>2</v>
      </c>
      <c r="G162" t="s">
        <v>32</v>
      </c>
      <c r="H162">
        <v>0</v>
      </c>
      <c r="I162" t="s">
        <v>13</v>
      </c>
      <c r="J162">
        <v>0</v>
      </c>
      <c r="K162">
        <v>2</v>
      </c>
      <c r="L162" s="4">
        <v>3</v>
      </c>
      <c r="M162">
        <v>26</v>
      </c>
      <c r="N162" s="3">
        <v>5.5</v>
      </c>
      <c r="O162" s="21">
        <v>3.2</v>
      </c>
      <c r="P162" s="3">
        <v>1.7</v>
      </c>
      <c r="Q162" s="3">
        <v>2.57</v>
      </c>
      <c r="R162" s="21">
        <v>9</v>
      </c>
      <c r="S162" s="3">
        <v>5.5</v>
      </c>
      <c r="T162" s="3">
        <v>7</v>
      </c>
      <c r="U162" s="3">
        <v>3</v>
      </c>
      <c r="V162" s="3">
        <v>4</v>
      </c>
      <c r="W162" s="23">
        <v>0.25</v>
      </c>
    </row>
    <row r="163" spans="1:23">
      <c r="A163">
        <v>21469218</v>
      </c>
      <c r="B163" t="s">
        <v>3</v>
      </c>
      <c r="C163">
        <v>1</v>
      </c>
      <c r="D163" s="22">
        <v>19</v>
      </c>
      <c r="E163" t="s">
        <v>19</v>
      </c>
      <c r="F163">
        <v>2</v>
      </c>
      <c r="G163" t="s">
        <v>32</v>
      </c>
      <c r="H163">
        <v>0</v>
      </c>
      <c r="I163" t="s">
        <v>13</v>
      </c>
      <c r="J163">
        <v>0</v>
      </c>
      <c r="K163">
        <v>3</v>
      </c>
      <c r="L163" s="4">
        <v>3.8</v>
      </c>
      <c r="M163">
        <v>24</v>
      </c>
      <c r="N163" s="3">
        <v>7</v>
      </c>
      <c r="O163" s="21">
        <v>3.5</v>
      </c>
      <c r="P163" s="3">
        <v>2.4</v>
      </c>
      <c r="Q163" s="3">
        <v>4.8600000000000003</v>
      </c>
      <c r="R163" s="21">
        <v>7</v>
      </c>
      <c r="S163" s="3">
        <v>7</v>
      </c>
      <c r="T163" s="3">
        <v>7</v>
      </c>
      <c r="U163" s="3">
        <v>1</v>
      </c>
      <c r="V163" s="3">
        <v>4.33</v>
      </c>
      <c r="W163" s="23">
        <v>0.25</v>
      </c>
    </row>
    <row r="164" spans="1:23">
      <c r="A164">
        <v>21467676</v>
      </c>
      <c r="B164" t="s">
        <v>3</v>
      </c>
      <c r="C164">
        <v>1</v>
      </c>
      <c r="D164" s="22">
        <v>18</v>
      </c>
      <c r="E164" t="s">
        <v>16</v>
      </c>
      <c r="F164">
        <v>1</v>
      </c>
      <c r="G164" t="s">
        <v>32</v>
      </c>
      <c r="H164">
        <v>0</v>
      </c>
      <c r="I164" t="s">
        <v>13</v>
      </c>
      <c r="J164">
        <v>0</v>
      </c>
      <c r="K164">
        <v>3</v>
      </c>
      <c r="L164" s="4">
        <v>4</v>
      </c>
      <c r="M164">
        <v>23</v>
      </c>
      <c r="N164" s="3">
        <v>6.25</v>
      </c>
      <c r="O164" s="21">
        <v>4.5</v>
      </c>
      <c r="P164" s="3">
        <v>1.8</v>
      </c>
      <c r="Q164" s="3">
        <v>4.29</v>
      </c>
      <c r="R164" s="21">
        <v>7</v>
      </c>
      <c r="S164" s="3">
        <v>7</v>
      </c>
      <c r="T164" s="3">
        <v>6.67</v>
      </c>
      <c r="U164" s="3">
        <v>1</v>
      </c>
      <c r="V164" s="3">
        <v>4</v>
      </c>
      <c r="W164" s="23">
        <v>0.25</v>
      </c>
    </row>
    <row r="165" spans="1:23">
      <c r="A165">
        <v>21466903</v>
      </c>
      <c r="B165" t="s">
        <v>3</v>
      </c>
      <c r="C165">
        <v>1</v>
      </c>
      <c r="D165" s="22">
        <v>30</v>
      </c>
      <c r="E165" t="s">
        <v>12</v>
      </c>
      <c r="F165">
        <v>5</v>
      </c>
      <c r="G165" t="s">
        <v>32</v>
      </c>
      <c r="H165">
        <v>0</v>
      </c>
      <c r="I165" t="s">
        <v>13</v>
      </c>
      <c r="J165">
        <v>0</v>
      </c>
      <c r="K165">
        <v>3</v>
      </c>
      <c r="L165" s="4">
        <v>3.5</v>
      </c>
      <c r="M165">
        <v>31</v>
      </c>
      <c r="N165" s="3">
        <v>5.5</v>
      </c>
      <c r="O165" s="21">
        <v>3.2</v>
      </c>
      <c r="P165" s="3">
        <v>2.4</v>
      </c>
      <c r="Q165" s="3">
        <v>4</v>
      </c>
      <c r="R165" s="21">
        <v>5</v>
      </c>
      <c r="S165" s="3">
        <v>5.5</v>
      </c>
      <c r="T165" s="3">
        <v>4.17</v>
      </c>
      <c r="U165" s="3">
        <v>2</v>
      </c>
      <c r="V165" s="3">
        <v>2.67</v>
      </c>
      <c r="W165" s="23">
        <v>0.25</v>
      </c>
    </row>
    <row r="166" spans="1:23">
      <c r="A166">
        <v>21452686</v>
      </c>
      <c r="B166" t="s">
        <v>3</v>
      </c>
      <c r="C166">
        <v>1</v>
      </c>
      <c r="D166" s="22">
        <v>24</v>
      </c>
      <c r="E166" t="s">
        <v>14</v>
      </c>
      <c r="F166">
        <v>4</v>
      </c>
      <c r="G166" t="s">
        <v>33</v>
      </c>
      <c r="H166">
        <v>1</v>
      </c>
      <c r="I166" t="s">
        <v>13</v>
      </c>
      <c r="J166">
        <v>0</v>
      </c>
      <c r="K166">
        <v>3</v>
      </c>
      <c r="L166" s="4">
        <v>3.2</v>
      </c>
      <c r="M166">
        <v>26</v>
      </c>
      <c r="N166" s="3">
        <v>6.75</v>
      </c>
      <c r="O166" s="21">
        <v>4.0999999999999996</v>
      </c>
      <c r="P166" s="3">
        <v>2.6</v>
      </c>
      <c r="Q166" s="3">
        <v>4.17</v>
      </c>
      <c r="R166" s="21">
        <v>3</v>
      </c>
      <c r="S166" s="3">
        <v>5.83</v>
      </c>
      <c r="T166" s="3">
        <v>6</v>
      </c>
      <c r="U166" s="3">
        <v>1</v>
      </c>
      <c r="V166" s="3">
        <v>3.67</v>
      </c>
      <c r="W166" s="23">
        <v>0.25</v>
      </c>
    </row>
    <row r="167" spans="1:23">
      <c r="A167">
        <v>21467886</v>
      </c>
      <c r="B167" t="s">
        <v>3</v>
      </c>
      <c r="C167">
        <v>1</v>
      </c>
      <c r="D167" s="22">
        <v>22</v>
      </c>
      <c r="E167" t="s">
        <v>14</v>
      </c>
      <c r="F167">
        <v>4</v>
      </c>
      <c r="G167" t="s">
        <v>33</v>
      </c>
      <c r="H167">
        <v>1</v>
      </c>
      <c r="I167" t="s">
        <v>13</v>
      </c>
      <c r="J167">
        <v>0</v>
      </c>
      <c r="K167">
        <v>2</v>
      </c>
      <c r="L167" s="4">
        <v>3.1</v>
      </c>
      <c r="M167">
        <v>21</v>
      </c>
      <c r="N167" s="3">
        <v>3.5</v>
      </c>
      <c r="O167" s="21">
        <v>2.5</v>
      </c>
      <c r="P167" s="3">
        <v>2.4</v>
      </c>
      <c r="Q167" s="3">
        <v>2.86</v>
      </c>
      <c r="R167" s="21">
        <v>3</v>
      </c>
      <c r="S167" s="3">
        <v>4.83</v>
      </c>
      <c r="T167" s="3">
        <v>7</v>
      </c>
      <c r="U167" s="3">
        <v>1.5</v>
      </c>
      <c r="V167" s="3">
        <v>3.33</v>
      </c>
      <c r="W167" s="23">
        <v>0.25</v>
      </c>
    </row>
    <row r="168" spans="1:23">
      <c r="A168">
        <v>21441564</v>
      </c>
      <c r="B168" t="s">
        <v>3</v>
      </c>
      <c r="C168">
        <v>1</v>
      </c>
      <c r="D168" s="22">
        <v>19</v>
      </c>
      <c r="E168" t="s">
        <v>19</v>
      </c>
      <c r="F168">
        <v>2</v>
      </c>
      <c r="G168" t="s">
        <v>32</v>
      </c>
      <c r="H168">
        <v>0</v>
      </c>
      <c r="I168" t="s">
        <v>13</v>
      </c>
      <c r="J168">
        <v>0</v>
      </c>
      <c r="K168">
        <v>3</v>
      </c>
      <c r="N168" s="3">
        <v>4.5</v>
      </c>
      <c r="O168" s="21">
        <v>3.3</v>
      </c>
      <c r="P168" s="3">
        <v>2.2999999999999998</v>
      </c>
      <c r="Q168" s="3">
        <v>4.71</v>
      </c>
      <c r="R168" s="21">
        <v>3</v>
      </c>
      <c r="S168" s="3">
        <v>4</v>
      </c>
      <c r="T168" s="3">
        <v>6.17</v>
      </c>
      <c r="U168" s="3">
        <v>1</v>
      </c>
      <c r="V168" s="3">
        <v>4</v>
      </c>
      <c r="W168" s="23">
        <v>0.25</v>
      </c>
    </row>
    <row r="169" spans="1:23">
      <c r="A169">
        <v>21477686</v>
      </c>
      <c r="B169" t="s">
        <v>3</v>
      </c>
      <c r="C169">
        <v>1</v>
      </c>
      <c r="D169" s="22">
        <v>19</v>
      </c>
      <c r="E169" t="s">
        <v>15</v>
      </c>
      <c r="F169">
        <v>3</v>
      </c>
      <c r="G169" t="s">
        <v>32</v>
      </c>
      <c r="H169">
        <v>0</v>
      </c>
      <c r="I169" t="s">
        <v>13</v>
      </c>
      <c r="J169">
        <v>0</v>
      </c>
      <c r="K169">
        <v>3</v>
      </c>
      <c r="L169" s="4">
        <v>3.3</v>
      </c>
      <c r="M169">
        <v>25</v>
      </c>
      <c r="N169" s="3">
        <v>6.25</v>
      </c>
      <c r="O169" s="21">
        <v>4.2</v>
      </c>
      <c r="P169" s="3">
        <v>2.5</v>
      </c>
      <c r="Q169" s="3">
        <v>4.1399999999999997</v>
      </c>
      <c r="R169" s="21">
        <v>2</v>
      </c>
      <c r="S169" s="3">
        <v>4.67</v>
      </c>
      <c r="T169" s="3">
        <v>7</v>
      </c>
      <c r="U169" s="3">
        <v>1</v>
      </c>
      <c r="V169" s="3">
        <v>3.67</v>
      </c>
      <c r="W169" s="23">
        <v>0.25</v>
      </c>
    </row>
    <row r="170" spans="1:23">
      <c r="A170">
        <v>21386273</v>
      </c>
      <c r="B170" t="s">
        <v>3</v>
      </c>
      <c r="C170">
        <v>1</v>
      </c>
      <c r="D170" s="22">
        <v>20</v>
      </c>
      <c r="E170" t="s">
        <v>19</v>
      </c>
      <c r="F170">
        <v>2</v>
      </c>
      <c r="G170" t="s">
        <v>32</v>
      </c>
      <c r="H170">
        <v>0</v>
      </c>
      <c r="I170" t="s">
        <v>13</v>
      </c>
      <c r="J170">
        <v>0</v>
      </c>
      <c r="K170">
        <v>3</v>
      </c>
      <c r="L170" s="4">
        <v>3</v>
      </c>
      <c r="M170">
        <v>21</v>
      </c>
      <c r="N170" s="3">
        <v>4.75</v>
      </c>
      <c r="O170" s="21">
        <v>2</v>
      </c>
      <c r="P170" s="3">
        <v>3.6</v>
      </c>
      <c r="Q170" s="3">
        <v>1.86</v>
      </c>
      <c r="R170" s="21">
        <v>1</v>
      </c>
      <c r="S170" s="3">
        <v>4.83</v>
      </c>
      <c r="T170" s="3">
        <v>6.6</v>
      </c>
      <c r="U170" s="3">
        <v>1</v>
      </c>
      <c r="V170" s="3">
        <v>3.67</v>
      </c>
      <c r="W170" s="23">
        <v>0.25</v>
      </c>
    </row>
    <row r="171" spans="1:23">
      <c r="A171">
        <v>21468134</v>
      </c>
      <c r="B171" t="s">
        <v>3</v>
      </c>
      <c r="C171">
        <v>1</v>
      </c>
      <c r="D171" s="22">
        <v>22</v>
      </c>
      <c r="E171" t="s">
        <v>14</v>
      </c>
      <c r="F171">
        <v>4</v>
      </c>
      <c r="G171" t="s">
        <v>32</v>
      </c>
      <c r="H171">
        <v>0</v>
      </c>
      <c r="K171">
        <v>3</v>
      </c>
      <c r="L171" s="4">
        <v>3.5</v>
      </c>
      <c r="M171">
        <v>25</v>
      </c>
      <c r="N171" s="3">
        <v>6</v>
      </c>
      <c r="O171" s="21">
        <v>3.6</v>
      </c>
      <c r="P171" s="3">
        <v>1.5</v>
      </c>
      <c r="Q171" s="3">
        <v>4.8600000000000003</v>
      </c>
      <c r="R171" s="21">
        <v>0</v>
      </c>
      <c r="S171" s="3">
        <v>6.5</v>
      </c>
      <c r="T171" s="3">
        <v>7</v>
      </c>
      <c r="U171" s="3">
        <v>1</v>
      </c>
      <c r="V171" s="3">
        <v>3.67</v>
      </c>
      <c r="W171" s="23">
        <v>0.25</v>
      </c>
    </row>
    <row r="172" spans="1:23">
      <c r="A172">
        <v>21468439</v>
      </c>
      <c r="B172" t="s">
        <v>3</v>
      </c>
      <c r="C172">
        <v>1</v>
      </c>
      <c r="D172" s="22">
        <v>22</v>
      </c>
      <c r="E172" t="s">
        <v>14</v>
      </c>
      <c r="F172">
        <v>4</v>
      </c>
      <c r="G172" t="s">
        <v>32</v>
      </c>
      <c r="H172">
        <v>0</v>
      </c>
      <c r="I172" t="s">
        <v>13</v>
      </c>
      <c r="J172">
        <v>0</v>
      </c>
      <c r="K172">
        <v>3</v>
      </c>
      <c r="L172" s="4">
        <v>3</v>
      </c>
      <c r="M172">
        <v>19</v>
      </c>
      <c r="N172" s="3">
        <v>4</v>
      </c>
      <c r="O172" s="21">
        <v>4.4000000000000004</v>
      </c>
      <c r="P172" s="3">
        <v>3.5</v>
      </c>
      <c r="Q172" s="3">
        <v>4</v>
      </c>
      <c r="R172" s="21">
        <v>0</v>
      </c>
      <c r="S172" s="3">
        <v>6.33</v>
      </c>
      <c r="T172" s="3">
        <v>7</v>
      </c>
      <c r="U172" s="3">
        <v>1.5</v>
      </c>
      <c r="V172" s="3">
        <v>4.33</v>
      </c>
      <c r="W172" s="23">
        <v>0.25</v>
      </c>
    </row>
    <row r="173" spans="1:23">
      <c r="A173">
        <v>21466714</v>
      </c>
      <c r="B173" t="s">
        <v>3</v>
      </c>
      <c r="C173">
        <v>1</v>
      </c>
      <c r="D173" s="22">
        <v>21</v>
      </c>
      <c r="E173" t="s">
        <v>14</v>
      </c>
      <c r="F173">
        <v>4</v>
      </c>
      <c r="G173" t="s">
        <v>32</v>
      </c>
      <c r="H173">
        <v>0</v>
      </c>
      <c r="I173" t="s">
        <v>13</v>
      </c>
      <c r="J173">
        <v>0</v>
      </c>
      <c r="K173">
        <v>3</v>
      </c>
      <c r="L173" s="4">
        <v>3.9</v>
      </c>
      <c r="M173">
        <v>28</v>
      </c>
      <c r="N173" s="3">
        <v>4</v>
      </c>
      <c r="O173" s="21">
        <v>2.9</v>
      </c>
      <c r="P173" s="3">
        <v>2.6</v>
      </c>
      <c r="Q173" s="3">
        <v>2</v>
      </c>
      <c r="R173" s="21">
        <v>0</v>
      </c>
      <c r="S173" s="3">
        <v>3.67</v>
      </c>
      <c r="T173" s="3">
        <v>5.33</v>
      </c>
      <c r="U173" s="3">
        <v>2</v>
      </c>
      <c r="V173" s="3">
        <v>3.33</v>
      </c>
      <c r="W173" s="23">
        <v>0.25</v>
      </c>
    </row>
    <row r="174" spans="1:23">
      <c r="A174">
        <v>21422223</v>
      </c>
      <c r="B174" t="s">
        <v>3</v>
      </c>
      <c r="C174">
        <v>1</v>
      </c>
      <c r="D174" s="22">
        <v>20</v>
      </c>
      <c r="E174" t="s">
        <v>19</v>
      </c>
      <c r="F174">
        <v>2</v>
      </c>
      <c r="G174" t="s">
        <v>32</v>
      </c>
      <c r="H174">
        <v>0</v>
      </c>
      <c r="I174" t="s">
        <v>13</v>
      </c>
      <c r="J174">
        <v>0</v>
      </c>
      <c r="K174">
        <v>1</v>
      </c>
      <c r="L174" s="4">
        <v>3</v>
      </c>
      <c r="M174">
        <v>26</v>
      </c>
      <c r="N174" s="3">
        <v>5</v>
      </c>
      <c r="O174" s="21">
        <v>4.0999999999999996</v>
      </c>
      <c r="P174" s="3">
        <v>2.5</v>
      </c>
      <c r="Q174" s="3">
        <v>5</v>
      </c>
      <c r="R174" s="21">
        <v>0</v>
      </c>
      <c r="S174" s="3">
        <v>5.83</v>
      </c>
      <c r="T174" s="3">
        <v>5.83</v>
      </c>
      <c r="U174" s="3">
        <v>1</v>
      </c>
      <c r="V174" s="3">
        <v>4.33</v>
      </c>
      <c r="W174" s="23">
        <v>0.25</v>
      </c>
    </row>
    <row r="175" spans="1:23">
      <c r="A175">
        <v>21441810</v>
      </c>
      <c r="B175" t="s">
        <v>3</v>
      </c>
      <c r="C175">
        <v>1</v>
      </c>
      <c r="D175" s="22">
        <v>20</v>
      </c>
      <c r="E175" t="s">
        <v>19</v>
      </c>
      <c r="F175">
        <v>2</v>
      </c>
      <c r="G175" t="s">
        <v>32</v>
      </c>
      <c r="H175">
        <v>0</v>
      </c>
      <c r="I175" t="s">
        <v>13</v>
      </c>
      <c r="J175">
        <v>0</v>
      </c>
      <c r="K175">
        <v>4</v>
      </c>
      <c r="L175" s="4">
        <v>3.5</v>
      </c>
      <c r="M175">
        <v>23</v>
      </c>
      <c r="N175" s="3">
        <v>6</v>
      </c>
      <c r="O175" s="21">
        <v>3.1</v>
      </c>
      <c r="P175" s="3">
        <v>2</v>
      </c>
      <c r="Q175" s="3">
        <v>4.71</v>
      </c>
      <c r="R175" s="21">
        <v>0</v>
      </c>
      <c r="S175" s="3">
        <v>5.17</v>
      </c>
      <c r="T175" s="3">
        <v>4.17</v>
      </c>
      <c r="U175" s="3">
        <v>1</v>
      </c>
      <c r="V175" s="3">
        <v>3</v>
      </c>
      <c r="W175" s="23">
        <v>0.25</v>
      </c>
    </row>
    <row r="176" spans="1:23">
      <c r="A176">
        <v>21456925</v>
      </c>
      <c r="B176" t="s">
        <v>2</v>
      </c>
      <c r="C176">
        <v>2</v>
      </c>
      <c r="D176" s="22">
        <v>20</v>
      </c>
      <c r="E176" t="s">
        <v>15</v>
      </c>
      <c r="F176">
        <v>3</v>
      </c>
      <c r="G176" t="s">
        <v>32</v>
      </c>
      <c r="H176">
        <v>0</v>
      </c>
      <c r="I176" t="s">
        <v>13</v>
      </c>
      <c r="J176">
        <v>0</v>
      </c>
      <c r="K176">
        <v>3</v>
      </c>
      <c r="L176" s="4">
        <v>2</v>
      </c>
      <c r="M176">
        <v>27</v>
      </c>
      <c r="N176" s="3">
        <v>6.5</v>
      </c>
      <c r="O176" s="21">
        <v>3</v>
      </c>
      <c r="P176" s="3">
        <v>1.2</v>
      </c>
      <c r="Q176" s="3">
        <v>5</v>
      </c>
      <c r="R176" s="21">
        <v>0</v>
      </c>
      <c r="S176" s="3">
        <v>2.5</v>
      </c>
      <c r="T176" s="3">
        <v>4</v>
      </c>
      <c r="U176" s="3">
        <v>6.5</v>
      </c>
      <c r="V176" s="3">
        <v>4</v>
      </c>
      <c r="W176" s="23">
        <v>0.25</v>
      </c>
    </row>
    <row r="177" spans="1:44">
      <c r="A177">
        <v>21468449</v>
      </c>
      <c r="B177" t="s">
        <v>3</v>
      </c>
      <c r="C177">
        <v>1</v>
      </c>
      <c r="D177" s="22">
        <v>19</v>
      </c>
      <c r="E177" t="s">
        <v>19</v>
      </c>
      <c r="F177">
        <v>2</v>
      </c>
      <c r="G177" t="s">
        <v>32</v>
      </c>
      <c r="H177">
        <v>0</v>
      </c>
      <c r="I177" t="s">
        <v>13</v>
      </c>
      <c r="J177">
        <v>0</v>
      </c>
      <c r="K177">
        <v>1</v>
      </c>
      <c r="L177" s="4">
        <v>3.6</v>
      </c>
      <c r="M177">
        <v>18</v>
      </c>
      <c r="N177" s="3">
        <v>6.25</v>
      </c>
      <c r="O177" s="21">
        <v>2.2000000000000002</v>
      </c>
      <c r="P177" s="3">
        <v>2</v>
      </c>
      <c r="Q177" s="3">
        <v>3.71</v>
      </c>
      <c r="R177" s="21">
        <v>0</v>
      </c>
      <c r="S177" s="3">
        <v>5.17</v>
      </c>
      <c r="T177" s="3">
        <v>5.67</v>
      </c>
      <c r="U177" s="3">
        <v>1</v>
      </c>
      <c r="V177" s="3">
        <v>4.67</v>
      </c>
      <c r="W177" s="23">
        <v>0.25</v>
      </c>
    </row>
    <row r="178" spans="1:44">
      <c r="A178">
        <v>21449552</v>
      </c>
      <c r="B178" t="s">
        <v>3</v>
      </c>
      <c r="C178">
        <v>1</v>
      </c>
      <c r="D178" s="22">
        <v>18</v>
      </c>
      <c r="E178" t="s">
        <v>16</v>
      </c>
      <c r="F178">
        <v>1</v>
      </c>
      <c r="G178" t="s">
        <v>32</v>
      </c>
      <c r="H178">
        <v>0</v>
      </c>
      <c r="I178" t="s">
        <v>13</v>
      </c>
      <c r="J178">
        <v>0</v>
      </c>
      <c r="K178">
        <v>3</v>
      </c>
      <c r="L178" s="4">
        <v>3.5</v>
      </c>
      <c r="M178">
        <v>23</v>
      </c>
      <c r="N178" s="3">
        <v>4.5</v>
      </c>
      <c r="O178" s="21">
        <v>3.2</v>
      </c>
      <c r="P178" s="3">
        <v>2.4</v>
      </c>
      <c r="Q178" s="3">
        <v>3.29</v>
      </c>
      <c r="R178" s="21">
        <v>0</v>
      </c>
      <c r="S178" s="3">
        <v>4.67</v>
      </c>
      <c r="T178" s="3">
        <v>7</v>
      </c>
      <c r="U178" s="3">
        <v>1</v>
      </c>
      <c r="V178" s="3">
        <v>4</v>
      </c>
      <c r="W178" s="23">
        <v>0.25</v>
      </c>
    </row>
    <row r="179" spans="1:44">
      <c r="A179">
        <v>21468530</v>
      </c>
      <c r="B179" t="s">
        <v>3</v>
      </c>
      <c r="C179">
        <v>1</v>
      </c>
      <c r="D179" s="22"/>
      <c r="E179" t="s">
        <v>16</v>
      </c>
      <c r="F179">
        <v>1</v>
      </c>
      <c r="G179" t="s">
        <v>32</v>
      </c>
      <c r="H179">
        <v>0</v>
      </c>
      <c r="I179" t="s">
        <v>13</v>
      </c>
      <c r="J179">
        <v>0</v>
      </c>
      <c r="K179">
        <v>1</v>
      </c>
      <c r="L179" s="4">
        <v>2.7</v>
      </c>
      <c r="M179">
        <v>20</v>
      </c>
      <c r="N179" s="3">
        <v>5</v>
      </c>
      <c r="O179" s="21">
        <v>2.7</v>
      </c>
      <c r="P179" s="3">
        <v>2</v>
      </c>
      <c r="Q179" s="3">
        <v>4.57</v>
      </c>
      <c r="R179" s="21">
        <v>0</v>
      </c>
      <c r="S179" s="3">
        <v>4.17</v>
      </c>
      <c r="T179" s="3">
        <v>6.17</v>
      </c>
      <c r="U179" s="3">
        <v>1.5</v>
      </c>
      <c r="V179" s="3">
        <v>3</v>
      </c>
      <c r="W179" s="23">
        <v>0.25</v>
      </c>
    </row>
    <row r="180" spans="1:44">
      <c r="A180">
        <v>21416887</v>
      </c>
      <c r="B180" t="s">
        <v>3</v>
      </c>
      <c r="C180">
        <v>1</v>
      </c>
      <c r="D180" s="22">
        <v>24</v>
      </c>
      <c r="E180" t="s">
        <v>12</v>
      </c>
      <c r="F180">
        <v>5</v>
      </c>
      <c r="G180" t="s">
        <v>32</v>
      </c>
      <c r="H180">
        <v>0</v>
      </c>
      <c r="I180" t="s">
        <v>13</v>
      </c>
      <c r="J180">
        <v>0</v>
      </c>
      <c r="K180">
        <v>4</v>
      </c>
      <c r="L180" s="4">
        <v>3.5</v>
      </c>
      <c r="N180" s="3">
        <v>4</v>
      </c>
      <c r="O180" s="21">
        <v>3.3</v>
      </c>
      <c r="P180" s="3">
        <v>2.7</v>
      </c>
      <c r="Q180" s="3">
        <v>3</v>
      </c>
      <c r="R180" s="21"/>
      <c r="S180" s="3">
        <v>4.83</v>
      </c>
      <c r="T180" s="3">
        <v>4.83</v>
      </c>
      <c r="U180" s="3">
        <v>4.5</v>
      </c>
      <c r="V180" s="3">
        <v>3.33</v>
      </c>
      <c r="W180" s="23">
        <v>0.25</v>
      </c>
    </row>
    <row r="181" spans="1:44">
      <c r="A181">
        <v>21467152</v>
      </c>
      <c r="B181" t="s">
        <v>3</v>
      </c>
      <c r="C181">
        <v>1</v>
      </c>
      <c r="D181" s="22">
        <v>21</v>
      </c>
      <c r="E181" t="s">
        <v>15</v>
      </c>
      <c r="F181">
        <v>3</v>
      </c>
      <c r="G181" t="s">
        <v>32</v>
      </c>
      <c r="H181">
        <v>0</v>
      </c>
      <c r="I181" t="s">
        <v>13</v>
      </c>
      <c r="J181">
        <v>0</v>
      </c>
      <c r="K181">
        <v>4</v>
      </c>
      <c r="L181" s="4">
        <v>3.9</v>
      </c>
      <c r="M181">
        <v>32</v>
      </c>
      <c r="N181" s="3">
        <v>5.5</v>
      </c>
      <c r="O181" s="21">
        <v>3</v>
      </c>
      <c r="P181" s="3">
        <v>2.2000000000000002</v>
      </c>
      <c r="Q181" s="3">
        <v>4</v>
      </c>
      <c r="R181" s="21"/>
      <c r="S181" s="3">
        <v>4.67</v>
      </c>
      <c r="T181" s="3">
        <v>6.83</v>
      </c>
      <c r="U181" s="3">
        <v>1.5</v>
      </c>
      <c r="V181" s="3">
        <v>3.67</v>
      </c>
      <c r="W181" s="23">
        <v>0.25</v>
      </c>
    </row>
    <row r="182" spans="1:44">
      <c r="A182">
        <v>21424910</v>
      </c>
      <c r="B182" t="s">
        <v>2</v>
      </c>
      <c r="C182">
        <v>2</v>
      </c>
      <c r="D182" s="22">
        <v>23</v>
      </c>
      <c r="E182" t="s">
        <v>14</v>
      </c>
      <c r="F182">
        <v>4</v>
      </c>
      <c r="G182" t="s">
        <v>33</v>
      </c>
      <c r="H182">
        <v>1</v>
      </c>
      <c r="I182" t="s">
        <v>13</v>
      </c>
      <c r="J182">
        <v>0</v>
      </c>
      <c r="K182">
        <v>3</v>
      </c>
      <c r="L182" s="4">
        <v>3.2</v>
      </c>
      <c r="M182">
        <v>20</v>
      </c>
      <c r="N182" s="3">
        <v>5.75</v>
      </c>
      <c r="O182" s="21">
        <v>3.4</v>
      </c>
      <c r="P182" s="3">
        <v>1.9</v>
      </c>
      <c r="Q182" s="3">
        <v>3.86</v>
      </c>
      <c r="R182" s="21">
        <v>2</v>
      </c>
      <c r="S182" s="3">
        <v>3.33</v>
      </c>
      <c r="T182" s="3">
        <v>5.17</v>
      </c>
      <c r="U182" s="3">
        <v>6</v>
      </c>
      <c r="V182" s="3">
        <v>3.67</v>
      </c>
      <c r="W182" s="23">
        <v>0.16666666666666666</v>
      </c>
    </row>
    <row r="183" spans="1:44">
      <c r="A183">
        <v>21446153</v>
      </c>
      <c r="B183" t="s">
        <v>3</v>
      </c>
      <c r="C183">
        <v>1</v>
      </c>
      <c r="D183" s="22">
        <v>21</v>
      </c>
      <c r="E183" t="s">
        <v>14</v>
      </c>
      <c r="F183">
        <v>4</v>
      </c>
      <c r="G183" t="s">
        <v>32</v>
      </c>
      <c r="H183">
        <v>0</v>
      </c>
      <c r="I183" t="s">
        <v>13</v>
      </c>
      <c r="J183">
        <v>0</v>
      </c>
      <c r="K183">
        <v>3</v>
      </c>
      <c r="L183" s="4">
        <v>3</v>
      </c>
      <c r="M183">
        <v>24</v>
      </c>
      <c r="N183" s="3">
        <v>2.75</v>
      </c>
      <c r="O183" s="21">
        <v>3.2</v>
      </c>
      <c r="P183" s="3">
        <v>3.33</v>
      </c>
      <c r="Q183" s="3">
        <v>2.71</v>
      </c>
      <c r="R183" s="21">
        <v>95</v>
      </c>
      <c r="S183" s="3">
        <v>5.67</v>
      </c>
      <c r="T183" s="3">
        <v>6.5</v>
      </c>
      <c r="U183" s="3">
        <v>1</v>
      </c>
      <c r="V183" s="3">
        <v>4</v>
      </c>
      <c r="W183" s="23">
        <v>0.14285714285714285</v>
      </c>
    </row>
    <row r="184" spans="1:44">
      <c r="A184">
        <v>21475830</v>
      </c>
      <c r="B184" t="s">
        <v>2</v>
      </c>
      <c r="C184">
        <v>2</v>
      </c>
      <c r="D184" s="22">
        <v>19</v>
      </c>
      <c r="E184" t="s">
        <v>16</v>
      </c>
      <c r="F184">
        <v>1</v>
      </c>
      <c r="G184" t="s">
        <v>32</v>
      </c>
      <c r="H184">
        <v>0</v>
      </c>
      <c r="I184" t="s">
        <v>13</v>
      </c>
      <c r="J184">
        <v>0</v>
      </c>
      <c r="K184">
        <v>2</v>
      </c>
      <c r="L184" s="4">
        <v>3</v>
      </c>
      <c r="M184">
        <v>17</v>
      </c>
      <c r="N184" s="3">
        <v>2.25</v>
      </c>
      <c r="O184" s="21">
        <v>3</v>
      </c>
      <c r="P184" s="3">
        <v>3.1</v>
      </c>
      <c r="Q184" s="3">
        <v>3.43</v>
      </c>
      <c r="R184" s="21">
        <v>37</v>
      </c>
      <c r="S184" s="3">
        <v>4.67</v>
      </c>
      <c r="T184" s="3">
        <v>5.5</v>
      </c>
      <c r="U184" s="3">
        <v>2.5</v>
      </c>
      <c r="V184" s="3">
        <v>5</v>
      </c>
      <c r="W184" s="23">
        <v>0.14285714285714285</v>
      </c>
    </row>
    <row r="185" spans="1:44">
      <c r="A185">
        <v>21422182</v>
      </c>
      <c r="B185" t="s">
        <v>3</v>
      </c>
      <c r="C185">
        <v>1</v>
      </c>
      <c r="D185" s="22">
        <v>20</v>
      </c>
      <c r="E185" t="s">
        <v>19</v>
      </c>
      <c r="F185">
        <v>2</v>
      </c>
      <c r="G185" t="s">
        <v>32</v>
      </c>
      <c r="H185">
        <v>0</v>
      </c>
      <c r="I185" t="s">
        <v>13</v>
      </c>
      <c r="J185">
        <v>0</v>
      </c>
      <c r="K185">
        <v>5</v>
      </c>
      <c r="L185" s="4">
        <v>3.8</v>
      </c>
      <c r="M185">
        <v>33</v>
      </c>
      <c r="N185" s="3">
        <v>6.75</v>
      </c>
      <c r="O185" s="21">
        <v>5</v>
      </c>
      <c r="P185" s="3">
        <v>1.5</v>
      </c>
      <c r="Q185" s="3">
        <v>4.71</v>
      </c>
      <c r="R185" s="21">
        <v>259</v>
      </c>
      <c r="S185" s="3">
        <v>7</v>
      </c>
      <c r="T185" s="3">
        <v>7</v>
      </c>
      <c r="U185" s="3">
        <v>1</v>
      </c>
      <c r="V185" s="3">
        <v>3.67</v>
      </c>
      <c r="W185" s="23">
        <v>0.125</v>
      </c>
    </row>
    <row r="186" spans="1:44">
      <c r="A186">
        <v>21442467</v>
      </c>
      <c r="B186" t="s">
        <v>2</v>
      </c>
      <c r="C186">
        <v>2</v>
      </c>
      <c r="D186" s="22">
        <v>23</v>
      </c>
      <c r="E186" t="s">
        <v>15</v>
      </c>
      <c r="F186">
        <v>3</v>
      </c>
      <c r="G186" t="s">
        <v>32</v>
      </c>
      <c r="H186">
        <v>0</v>
      </c>
      <c r="I186" t="s">
        <v>13</v>
      </c>
      <c r="J186">
        <v>0</v>
      </c>
      <c r="K186">
        <v>3</v>
      </c>
      <c r="L186" s="4">
        <v>2.1</v>
      </c>
      <c r="M186">
        <v>27</v>
      </c>
      <c r="N186" s="3">
        <v>3.67</v>
      </c>
      <c r="O186" s="21">
        <v>3.7</v>
      </c>
      <c r="P186" s="3">
        <v>2.2999999999999998</v>
      </c>
      <c r="Q186" s="3">
        <v>5</v>
      </c>
      <c r="R186" s="21">
        <v>217</v>
      </c>
      <c r="S186" s="3">
        <v>6.33</v>
      </c>
      <c r="T186" s="3">
        <v>6</v>
      </c>
      <c r="U186" s="3">
        <v>4.5</v>
      </c>
      <c r="V186" s="3">
        <v>5</v>
      </c>
      <c r="W186" s="23">
        <v>0.125</v>
      </c>
    </row>
    <row r="187" spans="1:44">
      <c r="A187">
        <v>21412253</v>
      </c>
      <c r="B187" t="s">
        <v>3</v>
      </c>
      <c r="C187">
        <v>1</v>
      </c>
      <c r="D187" s="22">
        <v>20</v>
      </c>
      <c r="E187" t="s">
        <v>15</v>
      </c>
      <c r="F187">
        <v>3</v>
      </c>
      <c r="G187" t="s">
        <v>32</v>
      </c>
      <c r="H187">
        <v>0</v>
      </c>
      <c r="I187" t="s">
        <v>13</v>
      </c>
      <c r="J187">
        <v>0</v>
      </c>
      <c r="K187">
        <v>3</v>
      </c>
      <c r="L187" s="4">
        <v>2.9</v>
      </c>
      <c r="M187">
        <v>22</v>
      </c>
      <c r="N187" s="3">
        <v>3.5</v>
      </c>
      <c r="O187" s="21">
        <v>3.6</v>
      </c>
      <c r="P187" s="3">
        <v>1.4</v>
      </c>
      <c r="Q187" s="3">
        <v>3.86</v>
      </c>
      <c r="R187" s="21">
        <v>171</v>
      </c>
      <c r="S187" s="3">
        <v>4.83</v>
      </c>
      <c r="T187" s="3">
        <v>7</v>
      </c>
      <c r="U187" s="3">
        <v>1.5</v>
      </c>
      <c r="V187" s="3">
        <v>4</v>
      </c>
      <c r="W187" s="23">
        <v>0.125</v>
      </c>
    </row>
    <row r="188" spans="1:44">
      <c r="A188">
        <v>21470281</v>
      </c>
      <c r="B188" t="s">
        <v>3</v>
      </c>
      <c r="C188">
        <v>1</v>
      </c>
      <c r="D188" s="22">
        <v>39</v>
      </c>
      <c r="E188" t="s">
        <v>14</v>
      </c>
      <c r="F188">
        <v>4</v>
      </c>
      <c r="G188" t="s">
        <v>33</v>
      </c>
      <c r="H188">
        <v>1</v>
      </c>
      <c r="I188" t="s">
        <v>13</v>
      </c>
      <c r="J188">
        <v>0</v>
      </c>
      <c r="K188">
        <v>3</v>
      </c>
      <c r="L188" s="4">
        <v>3.5</v>
      </c>
      <c r="N188" s="3">
        <v>6</v>
      </c>
      <c r="O188" s="21">
        <v>3.4</v>
      </c>
      <c r="P188" s="3">
        <v>1.3</v>
      </c>
      <c r="Q188" s="3">
        <v>3</v>
      </c>
      <c r="R188" s="21">
        <v>100</v>
      </c>
      <c r="S188" s="3">
        <v>3.17</v>
      </c>
      <c r="T188" s="3">
        <v>4.17</v>
      </c>
      <c r="U188" s="3">
        <v>1</v>
      </c>
      <c r="V188" s="3">
        <v>2.67</v>
      </c>
      <c r="W188" s="23">
        <v>0.125</v>
      </c>
      <c r="AR188">
        <v>3.9</v>
      </c>
    </row>
    <row r="189" spans="1:44">
      <c r="A189">
        <v>21418655</v>
      </c>
      <c r="B189" t="s">
        <v>2</v>
      </c>
      <c r="C189">
        <v>2</v>
      </c>
      <c r="D189" s="22">
        <v>20</v>
      </c>
      <c r="E189" t="s">
        <v>16</v>
      </c>
      <c r="F189">
        <v>1</v>
      </c>
      <c r="G189" t="s">
        <v>32</v>
      </c>
      <c r="H189">
        <v>0</v>
      </c>
      <c r="I189" t="s">
        <v>13</v>
      </c>
      <c r="J189">
        <v>0</v>
      </c>
      <c r="K189">
        <v>4</v>
      </c>
      <c r="L189" s="4">
        <v>2.6</v>
      </c>
      <c r="M189">
        <v>20</v>
      </c>
      <c r="N189" s="3">
        <v>2.75</v>
      </c>
      <c r="O189" s="21">
        <v>3.4</v>
      </c>
      <c r="P189" s="3">
        <v>2.4</v>
      </c>
      <c r="Q189" s="3">
        <v>3</v>
      </c>
      <c r="R189" s="21">
        <v>98</v>
      </c>
      <c r="S189" s="3">
        <v>5.17</v>
      </c>
      <c r="T189" s="3">
        <v>4.67</v>
      </c>
      <c r="U189" s="3">
        <v>4.5</v>
      </c>
      <c r="V189" s="3">
        <v>4.33</v>
      </c>
      <c r="W189" s="23">
        <v>0.125</v>
      </c>
      <c r="AR189">
        <v>3.343</v>
      </c>
    </row>
    <row r="190" spans="1:44">
      <c r="A190">
        <v>21468831</v>
      </c>
      <c r="B190" t="s">
        <v>3</v>
      </c>
      <c r="C190">
        <v>1</v>
      </c>
      <c r="D190" s="22">
        <v>24</v>
      </c>
      <c r="E190" t="s">
        <v>14</v>
      </c>
      <c r="F190">
        <v>4</v>
      </c>
      <c r="G190" t="s">
        <v>33</v>
      </c>
      <c r="H190">
        <v>1</v>
      </c>
      <c r="I190" t="s">
        <v>13</v>
      </c>
      <c r="J190">
        <v>0</v>
      </c>
      <c r="K190">
        <v>3</v>
      </c>
      <c r="L190" s="4">
        <v>3.9</v>
      </c>
      <c r="M190">
        <v>23</v>
      </c>
      <c r="N190" s="3">
        <v>4.75</v>
      </c>
      <c r="O190" s="21">
        <v>2.78</v>
      </c>
      <c r="P190" s="3">
        <v>3.2</v>
      </c>
      <c r="Q190" s="3">
        <v>3.14</v>
      </c>
      <c r="R190" s="21">
        <v>95</v>
      </c>
      <c r="S190" s="3">
        <v>3.33</v>
      </c>
      <c r="T190" s="3">
        <v>4.67</v>
      </c>
      <c r="U190" s="3">
        <v>1</v>
      </c>
      <c r="V190" s="3">
        <v>3.33</v>
      </c>
      <c r="W190" s="23">
        <v>0.125</v>
      </c>
      <c r="AR190">
        <v>0.50829999999999997</v>
      </c>
    </row>
    <row r="191" spans="1:44">
      <c r="A191">
        <v>21470452</v>
      </c>
      <c r="B191" t="s">
        <v>3</v>
      </c>
      <c r="C191">
        <v>1</v>
      </c>
      <c r="D191" s="22">
        <v>21</v>
      </c>
      <c r="E191" t="s">
        <v>15</v>
      </c>
      <c r="F191">
        <v>3</v>
      </c>
      <c r="G191" t="s">
        <v>32</v>
      </c>
      <c r="H191">
        <v>0</v>
      </c>
      <c r="I191" t="s">
        <v>13</v>
      </c>
      <c r="J191">
        <v>0</v>
      </c>
      <c r="K191">
        <v>3</v>
      </c>
      <c r="L191" s="4">
        <v>2.5</v>
      </c>
      <c r="M191">
        <v>16</v>
      </c>
      <c r="N191" s="3">
        <v>5</v>
      </c>
      <c r="O191" s="21">
        <v>4.5</v>
      </c>
      <c r="P191" s="3">
        <v>1.3</v>
      </c>
      <c r="Q191" s="3">
        <v>4</v>
      </c>
      <c r="R191" s="21">
        <v>90</v>
      </c>
      <c r="S191" s="3">
        <v>4.5</v>
      </c>
      <c r="T191" s="3">
        <v>6.67</v>
      </c>
      <c r="U191" s="3">
        <v>1</v>
      </c>
      <c r="V191" s="3">
        <v>4</v>
      </c>
      <c r="W191" s="23">
        <v>0.125</v>
      </c>
    </row>
    <row r="192" spans="1:44">
      <c r="A192">
        <v>21463316</v>
      </c>
      <c r="B192" t="s">
        <v>3</v>
      </c>
      <c r="C192">
        <v>1</v>
      </c>
      <c r="D192" s="22">
        <v>18</v>
      </c>
      <c r="E192" t="s">
        <v>16</v>
      </c>
      <c r="F192">
        <v>1</v>
      </c>
      <c r="G192" t="s">
        <v>32</v>
      </c>
      <c r="H192">
        <v>0</v>
      </c>
      <c r="I192" t="s">
        <v>13</v>
      </c>
      <c r="J192">
        <v>0</v>
      </c>
      <c r="K192">
        <v>2</v>
      </c>
      <c r="L192" s="4">
        <v>3</v>
      </c>
      <c r="M192">
        <v>17</v>
      </c>
      <c r="N192" s="3">
        <v>2.5</v>
      </c>
      <c r="O192" s="21">
        <v>3.6</v>
      </c>
      <c r="P192" s="3">
        <v>3.8</v>
      </c>
      <c r="Q192" s="3">
        <v>2.57</v>
      </c>
      <c r="R192" s="21">
        <v>77</v>
      </c>
      <c r="S192" s="3">
        <v>5.17</v>
      </c>
      <c r="T192" s="3">
        <v>5.67</v>
      </c>
      <c r="U192" s="3">
        <v>1</v>
      </c>
      <c r="V192" s="3">
        <v>2.67</v>
      </c>
      <c r="W192" s="23">
        <v>0.125</v>
      </c>
      <c r="AR192">
        <f>(AR188-AR189)/AR190</f>
        <v>1.095809561282707</v>
      </c>
    </row>
    <row r="193" spans="1:23">
      <c r="A193">
        <v>21468409</v>
      </c>
      <c r="B193" t="s">
        <v>3</v>
      </c>
      <c r="C193">
        <v>1</v>
      </c>
      <c r="D193" s="22">
        <v>20</v>
      </c>
      <c r="E193" t="s">
        <v>19</v>
      </c>
      <c r="F193">
        <v>2</v>
      </c>
      <c r="G193" t="s">
        <v>32</v>
      </c>
      <c r="H193">
        <v>0</v>
      </c>
      <c r="I193" t="s">
        <v>13</v>
      </c>
      <c r="J193">
        <v>0</v>
      </c>
      <c r="K193">
        <v>2</v>
      </c>
      <c r="L193" s="4">
        <v>3.5</v>
      </c>
      <c r="M193">
        <v>25</v>
      </c>
      <c r="N193" s="3">
        <v>5.75</v>
      </c>
      <c r="O193" s="21">
        <v>3.8</v>
      </c>
      <c r="P193" s="3">
        <v>2.2000000000000002</v>
      </c>
      <c r="Q193" s="3">
        <v>2.29</v>
      </c>
      <c r="R193" s="21">
        <v>61</v>
      </c>
      <c r="S193" s="3">
        <v>4.5</v>
      </c>
      <c r="T193" s="3">
        <v>4.83</v>
      </c>
      <c r="U193" s="3">
        <v>1</v>
      </c>
      <c r="V193" s="3">
        <v>4</v>
      </c>
      <c r="W193" s="23">
        <v>0.125</v>
      </c>
    </row>
    <row r="194" spans="1:23">
      <c r="A194">
        <v>21418434</v>
      </c>
      <c r="B194" t="s">
        <v>3</v>
      </c>
      <c r="C194">
        <v>1</v>
      </c>
      <c r="D194" s="22">
        <v>19</v>
      </c>
      <c r="E194" t="s">
        <v>16</v>
      </c>
      <c r="F194">
        <v>1</v>
      </c>
      <c r="G194" t="s">
        <v>32</v>
      </c>
      <c r="H194">
        <v>0</v>
      </c>
      <c r="I194" t="s">
        <v>13</v>
      </c>
      <c r="J194">
        <v>0</v>
      </c>
      <c r="K194">
        <v>2</v>
      </c>
      <c r="L194" s="4">
        <v>3.9</v>
      </c>
      <c r="M194">
        <v>22</v>
      </c>
      <c r="N194" s="3">
        <v>5</v>
      </c>
      <c r="O194" s="21">
        <v>4.3</v>
      </c>
      <c r="P194" s="3">
        <v>1.8</v>
      </c>
      <c r="Q194" s="3">
        <v>3.57</v>
      </c>
      <c r="R194" s="21">
        <v>61</v>
      </c>
      <c r="S194" s="3">
        <v>7</v>
      </c>
      <c r="T194" s="3">
        <v>6.17</v>
      </c>
      <c r="U194" s="3">
        <v>1</v>
      </c>
      <c r="V194" s="3">
        <v>3.67</v>
      </c>
      <c r="W194" s="23">
        <v>0.125</v>
      </c>
    </row>
    <row r="195" spans="1:23">
      <c r="A195">
        <v>21456384</v>
      </c>
      <c r="B195" t="s">
        <v>3</v>
      </c>
      <c r="C195">
        <v>1</v>
      </c>
      <c r="D195" s="22">
        <v>19</v>
      </c>
      <c r="E195" t="s">
        <v>16</v>
      </c>
      <c r="F195">
        <v>1</v>
      </c>
      <c r="G195" t="s">
        <v>32</v>
      </c>
      <c r="H195">
        <v>0</v>
      </c>
      <c r="I195" t="s">
        <v>13</v>
      </c>
      <c r="J195">
        <v>0</v>
      </c>
      <c r="K195">
        <v>2</v>
      </c>
      <c r="L195" s="4">
        <v>3.8</v>
      </c>
      <c r="M195">
        <v>29</v>
      </c>
      <c r="N195" s="3">
        <v>3.75</v>
      </c>
      <c r="O195" s="21">
        <v>2.7</v>
      </c>
      <c r="P195" s="3">
        <v>3.7</v>
      </c>
      <c r="Q195" s="3">
        <v>2.14</v>
      </c>
      <c r="R195" s="21">
        <v>19</v>
      </c>
      <c r="S195" s="3">
        <v>4.83</v>
      </c>
      <c r="T195" s="3">
        <v>6.17</v>
      </c>
      <c r="U195" s="3">
        <v>2</v>
      </c>
      <c r="V195" s="3">
        <v>3.67</v>
      </c>
      <c r="W195" s="23">
        <v>0.125</v>
      </c>
    </row>
    <row r="196" spans="1:23">
      <c r="A196">
        <v>21468922</v>
      </c>
      <c r="B196" t="s">
        <v>2</v>
      </c>
      <c r="C196">
        <v>2</v>
      </c>
      <c r="D196" s="22">
        <v>22</v>
      </c>
      <c r="E196" t="s">
        <v>14</v>
      </c>
      <c r="F196">
        <v>4</v>
      </c>
      <c r="G196" t="s">
        <v>32</v>
      </c>
      <c r="H196">
        <v>0</v>
      </c>
      <c r="I196" t="s">
        <v>13</v>
      </c>
      <c r="J196">
        <v>0</v>
      </c>
      <c r="K196">
        <v>3</v>
      </c>
      <c r="L196" s="4">
        <v>2.6</v>
      </c>
      <c r="M196">
        <v>19</v>
      </c>
      <c r="N196" s="3">
        <v>3.5</v>
      </c>
      <c r="O196" s="21">
        <v>4.4000000000000004</v>
      </c>
      <c r="P196" s="3">
        <v>2.4</v>
      </c>
      <c r="Q196" s="3">
        <v>1.71</v>
      </c>
      <c r="R196" s="21">
        <v>16</v>
      </c>
      <c r="S196" s="3">
        <v>4.83</v>
      </c>
      <c r="T196" s="3">
        <v>4.67</v>
      </c>
      <c r="U196" s="3">
        <v>1</v>
      </c>
      <c r="V196" s="3">
        <v>3.67</v>
      </c>
      <c r="W196" s="23">
        <v>0.125</v>
      </c>
    </row>
    <row r="197" spans="1:23">
      <c r="A197">
        <v>21470645</v>
      </c>
      <c r="B197" t="s">
        <v>3</v>
      </c>
      <c r="C197">
        <v>1</v>
      </c>
      <c r="D197" s="22">
        <v>20</v>
      </c>
      <c r="E197" t="s">
        <v>15</v>
      </c>
      <c r="F197">
        <v>3</v>
      </c>
      <c r="G197" t="s">
        <v>32</v>
      </c>
      <c r="H197">
        <v>0</v>
      </c>
      <c r="I197" t="s">
        <v>13</v>
      </c>
      <c r="J197">
        <v>0</v>
      </c>
      <c r="K197">
        <v>4</v>
      </c>
      <c r="L197" s="4">
        <v>3.4</v>
      </c>
      <c r="M197">
        <v>22</v>
      </c>
      <c r="N197" s="3">
        <v>5.75</v>
      </c>
      <c r="O197" s="21">
        <v>3.6</v>
      </c>
      <c r="P197" s="3">
        <v>1.9</v>
      </c>
      <c r="Q197" s="3">
        <v>4.43</v>
      </c>
      <c r="R197" s="21">
        <v>14</v>
      </c>
      <c r="S197" s="3">
        <v>6.67</v>
      </c>
      <c r="T197" s="3">
        <v>5</v>
      </c>
      <c r="U197" s="3">
        <v>1</v>
      </c>
      <c r="V197" s="3">
        <v>5</v>
      </c>
      <c r="W197" s="23">
        <v>0.125</v>
      </c>
    </row>
    <row r="198" spans="1:23">
      <c r="A198">
        <v>21422497</v>
      </c>
      <c r="B198" t="s">
        <v>3</v>
      </c>
      <c r="C198">
        <v>1</v>
      </c>
      <c r="D198" s="22">
        <v>20</v>
      </c>
      <c r="E198" t="s">
        <v>19</v>
      </c>
      <c r="F198">
        <v>2</v>
      </c>
      <c r="G198" t="s">
        <v>32</v>
      </c>
      <c r="H198">
        <v>0</v>
      </c>
      <c r="I198" t="s">
        <v>13</v>
      </c>
      <c r="J198">
        <v>0</v>
      </c>
      <c r="K198">
        <v>3</v>
      </c>
      <c r="L198" s="4">
        <v>3.5</v>
      </c>
      <c r="M198">
        <v>23</v>
      </c>
      <c r="N198" s="3">
        <v>7</v>
      </c>
      <c r="O198" s="21">
        <v>4.7</v>
      </c>
      <c r="P198" s="3">
        <v>1.2</v>
      </c>
      <c r="Q198" s="3">
        <v>4</v>
      </c>
      <c r="R198" s="21">
        <v>5</v>
      </c>
      <c r="S198" s="3">
        <v>5</v>
      </c>
      <c r="T198" s="3">
        <v>6</v>
      </c>
      <c r="U198" s="3">
        <v>1</v>
      </c>
      <c r="V198" s="3">
        <v>5</v>
      </c>
      <c r="W198" s="23">
        <v>0.125</v>
      </c>
    </row>
    <row r="199" spans="1:23">
      <c r="A199">
        <v>21469070</v>
      </c>
      <c r="B199" t="s">
        <v>3</v>
      </c>
      <c r="C199">
        <v>1</v>
      </c>
      <c r="D199" s="22">
        <v>20</v>
      </c>
      <c r="E199" t="s">
        <v>19</v>
      </c>
      <c r="F199">
        <v>2</v>
      </c>
      <c r="G199" t="s">
        <v>32</v>
      </c>
      <c r="H199">
        <v>0</v>
      </c>
      <c r="I199" t="s">
        <v>13</v>
      </c>
      <c r="J199">
        <v>0</v>
      </c>
      <c r="K199">
        <v>4</v>
      </c>
      <c r="L199" s="4">
        <v>2.4</v>
      </c>
      <c r="M199">
        <v>20</v>
      </c>
      <c r="N199" s="3">
        <v>5</v>
      </c>
      <c r="O199" s="21">
        <v>4.5</v>
      </c>
      <c r="P199" s="3">
        <v>2.8</v>
      </c>
      <c r="Q199" s="3">
        <v>5</v>
      </c>
      <c r="R199" s="21">
        <v>1</v>
      </c>
      <c r="S199" s="3">
        <v>5.33</v>
      </c>
      <c r="T199" s="3">
        <v>6</v>
      </c>
      <c r="U199" s="3">
        <v>1</v>
      </c>
      <c r="V199" s="3">
        <v>5</v>
      </c>
      <c r="W199" s="23">
        <v>0.125</v>
      </c>
    </row>
    <row r="200" spans="1:23">
      <c r="A200">
        <v>21514807</v>
      </c>
      <c r="B200" t="s">
        <v>3</v>
      </c>
      <c r="C200">
        <v>1</v>
      </c>
      <c r="D200" s="22">
        <v>20</v>
      </c>
      <c r="E200" t="s">
        <v>19</v>
      </c>
      <c r="F200">
        <v>2</v>
      </c>
      <c r="G200" t="s">
        <v>32</v>
      </c>
      <c r="H200">
        <v>0</v>
      </c>
      <c r="I200" t="s">
        <v>13</v>
      </c>
      <c r="J200">
        <v>0</v>
      </c>
      <c r="K200">
        <v>4</v>
      </c>
      <c r="L200" s="4">
        <v>3.2</v>
      </c>
      <c r="M200">
        <v>15</v>
      </c>
      <c r="N200" s="3">
        <v>4.25</v>
      </c>
      <c r="O200" s="21">
        <v>3.2</v>
      </c>
      <c r="P200" s="3">
        <v>2.6</v>
      </c>
      <c r="Q200" s="3">
        <v>4</v>
      </c>
      <c r="R200" s="21">
        <v>1</v>
      </c>
      <c r="S200" s="3">
        <v>4</v>
      </c>
      <c r="T200" s="3">
        <v>6.5</v>
      </c>
      <c r="U200" s="3">
        <v>1</v>
      </c>
      <c r="V200" s="3">
        <v>3.67</v>
      </c>
      <c r="W200" s="23">
        <v>0.125</v>
      </c>
    </row>
    <row r="201" spans="1:23">
      <c r="A201">
        <v>21475652</v>
      </c>
      <c r="B201" t="s">
        <v>3</v>
      </c>
      <c r="C201">
        <v>1</v>
      </c>
      <c r="D201" s="22">
        <v>22</v>
      </c>
      <c r="E201" t="s">
        <v>15</v>
      </c>
      <c r="F201">
        <v>3</v>
      </c>
      <c r="G201" t="s">
        <v>32</v>
      </c>
      <c r="H201">
        <v>0</v>
      </c>
      <c r="I201" t="s">
        <v>13</v>
      </c>
      <c r="J201">
        <v>0</v>
      </c>
      <c r="K201">
        <v>2</v>
      </c>
      <c r="L201" s="4">
        <v>2.5</v>
      </c>
      <c r="M201">
        <v>20</v>
      </c>
      <c r="N201" s="3">
        <v>3.75</v>
      </c>
      <c r="O201" s="21">
        <v>3</v>
      </c>
      <c r="P201" s="3">
        <v>2.2999999999999998</v>
      </c>
      <c r="Q201" s="3">
        <v>3.29</v>
      </c>
      <c r="R201" s="21">
        <v>0</v>
      </c>
      <c r="S201" s="3">
        <v>5.83</v>
      </c>
      <c r="T201" s="3">
        <v>6</v>
      </c>
      <c r="U201" s="3">
        <v>1</v>
      </c>
      <c r="V201" s="3">
        <v>3.67</v>
      </c>
      <c r="W201" s="23">
        <v>0.125</v>
      </c>
    </row>
    <row r="202" spans="1:23">
      <c r="A202">
        <v>21481527</v>
      </c>
      <c r="B202" t="s">
        <v>3</v>
      </c>
      <c r="C202">
        <v>1</v>
      </c>
      <c r="D202" s="22">
        <v>22</v>
      </c>
      <c r="E202" t="s">
        <v>14</v>
      </c>
      <c r="F202">
        <v>4</v>
      </c>
      <c r="G202" t="s">
        <v>32</v>
      </c>
      <c r="H202">
        <v>0</v>
      </c>
      <c r="I202" t="s">
        <v>13</v>
      </c>
      <c r="J202">
        <v>0</v>
      </c>
      <c r="K202">
        <v>3</v>
      </c>
      <c r="L202" s="4">
        <v>3.5</v>
      </c>
      <c r="M202">
        <v>21</v>
      </c>
      <c r="N202" s="3">
        <v>4.75</v>
      </c>
      <c r="O202" s="21">
        <v>2.4</v>
      </c>
      <c r="P202" s="3">
        <v>2.2999999999999998</v>
      </c>
      <c r="Q202" s="3">
        <v>4.29</v>
      </c>
      <c r="R202" s="21">
        <v>0</v>
      </c>
      <c r="S202" s="3">
        <v>6.17</v>
      </c>
      <c r="T202" s="3">
        <v>6.83</v>
      </c>
      <c r="U202" s="3">
        <v>7</v>
      </c>
      <c r="V202" s="3">
        <v>4</v>
      </c>
      <c r="W202" s="23">
        <v>0.125</v>
      </c>
    </row>
    <row r="203" spans="1:23">
      <c r="A203">
        <v>21442024</v>
      </c>
      <c r="B203" t="s">
        <v>2</v>
      </c>
      <c r="C203">
        <v>2</v>
      </c>
      <c r="D203" s="22">
        <v>20</v>
      </c>
      <c r="E203" t="s">
        <v>15</v>
      </c>
      <c r="F203">
        <v>3</v>
      </c>
      <c r="G203" t="s">
        <v>33</v>
      </c>
      <c r="H203">
        <v>1</v>
      </c>
      <c r="I203" t="s">
        <v>17</v>
      </c>
      <c r="J203">
        <v>1</v>
      </c>
      <c r="K203">
        <v>3</v>
      </c>
      <c r="L203" s="4">
        <v>3.8</v>
      </c>
      <c r="M203">
        <v>26</v>
      </c>
      <c r="N203" s="3">
        <v>5.75</v>
      </c>
      <c r="O203" s="21">
        <v>3.3</v>
      </c>
      <c r="P203" s="3">
        <v>1.3</v>
      </c>
      <c r="Q203" s="3">
        <v>4.57</v>
      </c>
      <c r="R203" s="21">
        <v>0</v>
      </c>
      <c r="S203" s="3">
        <v>4.17</v>
      </c>
      <c r="T203" s="3">
        <v>5.33</v>
      </c>
      <c r="U203" s="3">
        <v>1</v>
      </c>
      <c r="V203" s="3">
        <v>5</v>
      </c>
      <c r="W203" s="23">
        <v>0.125</v>
      </c>
    </row>
    <row r="204" spans="1:23">
      <c r="A204">
        <v>21456383</v>
      </c>
      <c r="B204" t="s">
        <v>3</v>
      </c>
      <c r="C204">
        <v>1</v>
      </c>
      <c r="D204" s="22">
        <v>19</v>
      </c>
      <c r="E204" t="s">
        <v>16</v>
      </c>
      <c r="F204">
        <v>1</v>
      </c>
      <c r="G204" t="s">
        <v>32</v>
      </c>
      <c r="H204">
        <v>0</v>
      </c>
      <c r="I204" t="s">
        <v>13</v>
      </c>
      <c r="J204">
        <v>0</v>
      </c>
      <c r="K204">
        <v>3</v>
      </c>
      <c r="L204" s="4">
        <v>3.8</v>
      </c>
      <c r="M204">
        <v>21</v>
      </c>
      <c r="N204" s="3">
        <v>3.25</v>
      </c>
      <c r="O204" s="21">
        <v>2.4</v>
      </c>
      <c r="P204" s="3">
        <v>3.9</v>
      </c>
      <c r="Q204" s="3">
        <v>3</v>
      </c>
      <c r="R204" s="21">
        <v>0</v>
      </c>
      <c r="S204" s="3">
        <v>2.5</v>
      </c>
      <c r="T204" s="3">
        <v>7</v>
      </c>
      <c r="U204" s="3">
        <v>5.5</v>
      </c>
      <c r="V204" s="3">
        <v>3.33</v>
      </c>
      <c r="W204" s="23">
        <v>0.125</v>
      </c>
    </row>
    <row r="205" spans="1:23">
      <c r="A205">
        <v>21484756</v>
      </c>
      <c r="B205" t="s">
        <v>3</v>
      </c>
      <c r="C205">
        <v>1</v>
      </c>
      <c r="D205" s="22">
        <v>22</v>
      </c>
      <c r="E205" t="s">
        <v>14</v>
      </c>
      <c r="F205">
        <v>4</v>
      </c>
      <c r="G205" t="s">
        <v>32</v>
      </c>
      <c r="H205">
        <v>0</v>
      </c>
      <c r="I205" t="s">
        <v>13</v>
      </c>
      <c r="J205">
        <v>0</v>
      </c>
      <c r="K205">
        <v>2</v>
      </c>
      <c r="L205" s="4">
        <v>3.5</v>
      </c>
      <c r="M205">
        <v>28</v>
      </c>
      <c r="N205" s="3">
        <v>4.75</v>
      </c>
      <c r="O205" s="21">
        <v>2.7</v>
      </c>
      <c r="P205" s="3">
        <v>2.2000000000000002</v>
      </c>
      <c r="Q205" s="3">
        <v>4</v>
      </c>
      <c r="R205" s="21"/>
      <c r="S205" s="3">
        <v>4.83</v>
      </c>
      <c r="T205" s="3">
        <v>5.83</v>
      </c>
      <c r="U205" s="3">
        <v>3</v>
      </c>
      <c r="V205" s="3">
        <v>3.33</v>
      </c>
      <c r="W205" s="23">
        <v>0.125</v>
      </c>
    </row>
    <row r="206" spans="1:23">
      <c r="A206">
        <v>21481794</v>
      </c>
      <c r="B206" t="s">
        <v>2</v>
      </c>
      <c r="C206">
        <v>2</v>
      </c>
      <c r="D206" s="22">
        <v>21</v>
      </c>
      <c r="E206" t="s">
        <v>15</v>
      </c>
      <c r="F206">
        <v>3</v>
      </c>
      <c r="G206" t="s">
        <v>32</v>
      </c>
      <c r="H206">
        <v>0</v>
      </c>
      <c r="I206" t="s">
        <v>13</v>
      </c>
      <c r="J206">
        <v>0</v>
      </c>
      <c r="K206">
        <v>3</v>
      </c>
      <c r="L206" s="4">
        <v>3</v>
      </c>
      <c r="M206">
        <v>16</v>
      </c>
      <c r="N206" s="3">
        <v>5.25</v>
      </c>
      <c r="O206" s="21">
        <v>2.7</v>
      </c>
      <c r="P206" s="3">
        <v>1.7</v>
      </c>
      <c r="Q206" s="3">
        <v>2.57</v>
      </c>
      <c r="R206" s="21"/>
      <c r="S206" s="3">
        <v>6</v>
      </c>
      <c r="T206" s="3">
        <v>6.5</v>
      </c>
      <c r="U206" s="3">
        <v>3</v>
      </c>
      <c r="V206" s="3">
        <v>4.33</v>
      </c>
      <c r="W206" s="23">
        <v>0.125</v>
      </c>
    </row>
    <row r="207" spans="1:23">
      <c r="A207">
        <v>21449541</v>
      </c>
      <c r="B207" t="s">
        <v>2</v>
      </c>
      <c r="C207">
        <v>2</v>
      </c>
      <c r="D207" s="22">
        <v>18</v>
      </c>
      <c r="E207" t="s">
        <v>16</v>
      </c>
      <c r="F207">
        <v>1</v>
      </c>
      <c r="G207" t="s">
        <v>32</v>
      </c>
      <c r="H207">
        <v>0</v>
      </c>
      <c r="I207" t="s">
        <v>13</v>
      </c>
      <c r="J207">
        <v>0</v>
      </c>
      <c r="K207">
        <v>4</v>
      </c>
      <c r="L207" s="4">
        <v>3.5</v>
      </c>
      <c r="M207">
        <v>27</v>
      </c>
      <c r="N207" s="3">
        <v>4.5</v>
      </c>
      <c r="O207" s="21">
        <v>3.8</v>
      </c>
      <c r="P207" s="3">
        <v>3.2</v>
      </c>
      <c r="Q207" s="3">
        <v>3.83</v>
      </c>
      <c r="R207" s="21">
        <v>219</v>
      </c>
      <c r="S207" s="3">
        <v>4.5</v>
      </c>
      <c r="T207" s="3">
        <v>4.17</v>
      </c>
      <c r="U207" s="3">
        <v>5</v>
      </c>
      <c r="V207" s="3">
        <v>4.33</v>
      </c>
      <c r="W207" s="23">
        <v>0</v>
      </c>
    </row>
    <row r="208" spans="1:23">
      <c r="A208">
        <v>21481351</v>
      </c>
      <c r="B208" t="s">
        <v>3</v>
      </c>
      <c r="C208">
        <v>1</v>
      </c>
      <c r="D208" s="22">
        <v>22</v>
      </c>
      <c r="E208" t="s">
        <v>14</v>
      </c>
      <c r="F208">
        <v>4</v>
      </c>
      <c r="G208" t="s">
        <v>32</v>
      </c>
      <c r="H208">
        <v>0</v>
      </c>
      <c r="I208" t="s">
        <v>13</v>
      </c>
      <c r="J208">
        <v>0</v>
      </c>
      <c r="K208">
        <v>2</v>
      </c>
      <c r="L208" s="4">
        <v>3.2</v>
      </c>
      <c r="M208">
        <v>22</v>
      </c>
      <c r="N208" s="3">
        <v>5.75</v>
      </c>
      <c r="O208" s="21">
        <v>1.9</v>
      </c>
      <c r="P208" s="3">
        <v>1.8</v>
      </c>
      <c r="Q208" s="3">
        <v>4.57</v>
      </c>
      <c r="R208" s="21">
        <v>77</v>
      </c>
      <c r="S208" s="3">
        <v>6.5</v>
      </c>
      <c r="T208" s="3">
        <v>6.5</v>
      </c>
      <c r="U208" s="3">
        <v>1</v>
      </c>
      <c r="V208" s="3">
        <v>3.33</v>
      </c>
      <c r="W208" s="23">
        <v>0</v>
      </c>
    </row>
    <row r="209" spans="1:23">
      <c r="A209">
        <v>21469072</v>
      </c>
      <c r="B209" t="s">
        <v>3</v>
      </c>
      <c r="C209">
        <v>1</v>
      </c>
      <c r="D209" s="22">
        <v>22</v>
      </c>
      <c r="E209" t="s">
        <v>14</v>
      </c>
      <c r="F209">
        <v>4</v>
      </c>
      <c r="G209" t="s">
        <v>32</v>
      </c>
      <c r="H209">
        <v>0</v>
      </c>
      <c r="I209" t="s">
        <v>13</v>
      </c>
      <c r="J209">
        <v>0</v>
      </c>
      <c r="K209">
        <v>3</v>
      </c>
      <c r="L209" s="4">
        <v>3.2</v>
      </c>
      <c r="M209">
        <v>20</v>
      </c>
      <c r="N209" s="3">
        <v>4</v>
      </c>
      <c r="O209" s="21">
        <v>3.2</v>
      </c>
      <c r="P209" s="3">
        <v>2.2999999999999998</v>
      </c>
      <c r="Q209" s="3">
        <v>3</v>
      </c>
      <c r="R209" s="21">
        <v>50</v>
      </c>
      <c r="S209" s="3">
        <v>5.33</v>
      </c>
      <c r="T209" s="3">
        <v>6.17</v>
      </c>
      <c r="U209" s="3">
        <v>1</v>
      </c>
      <c r="V209" s="3">
        <v>2.67</v>
      </c>
      <c r="W209" s="23">
        <v>0</v>
      </c>
    </row>
    <row r="210" spans="1:23">
      <c r="A210">
        <v>21442004</v>
      </c>
      <c r="B210" t="s">
        <v>3</v>
      </c>
      <c r="C210">
        <v>1</v>
      </c>
      <c r="D210" s="22">
        <v>20</v>
      </c>
      <c r="E210" t="s">
        <v>19</v>
      </c>
      <c r="F210">
        <v>2</v>
      </c>
      <c r="G210" t="s">
        <v>32</v>
      </c>
      <c r="H210">
        <v>0</v>
      </c>
      <c r="I210" t="s">
        <v>13</v>
      </c>
      <c r="J210">
        <v>0</v>
      </c>
      <c r="K210">
        <v>1</v>
      </c>
      <c r="L210" s="4">
        <v>2.8</v>
      </c>
      <c r="M210">
        <v>20</v>
      </c>
      <c r="N210" s="3">
        <v>3.75</v>
      </c>
      <c r="O210" s="21">
        <v>2.9</v>
      </c>
      <c r="P210" s="3">
        <v>2.7</v>
      </c>
      <c r="Q210" s="3">
        <v>2.71</v>
      </c>
      <c r="R210" s="21">
        <v>48</v>
      </c>
      <c r="S210" s="3">
        <v>4.33</v>
      </c>
      <c r="T210" s="3">
        <v>5.5</v>
      </c>
      <c r="U210" s="3">
        <v>1</v>
      </c>
      <c r="V210" s="3">
        <v>3</v>
      </c>
      <c r="W210" s="23">
        <v>0</v>
      </c>
    </row>
    <row r="211" spans="1:23">
      <c r="A211">
        <v>21474461</v>
      </c>
      <c r="B211" t="s">
        <v>3</v>
      </c>
      <c r="C211">
        <v>1</v>
      </c>
      <c r="D211" s="22">
        <v>20</v>
      </c>
      <c r="E211" t="s">
        <v>19</v>
      </c>
      <c r="F211">
        <v>2</v>
      </c>
      <c r="G211" t="s">
        <v>32</v>
      </c>
      <c r="H211">
        <v>0</v>
      </c>
      <c r="I211" t="s">
        <v>13</v>
      </c>
      <c r="J211">
        <v>0</v>
      </c>
      <c r="K211">
        <v>1</v>
      </c>
      <c r="L211" s="4">
        <v>2.2000000000000002</v>
      </c>
      <c r="M211">
        <v>19</v>
      </c>
      <c r="N211" s="3">
        <v>3.75</v>
      </c>
      <c r="O211" s="21">
        <v>2.4</v>
      </c>
      <c r="P211" s="3">
        <v>1.4</v>
      </c>
      <c r="Q211" s="3">
        <v>4.43</v>
      </c>
      <c r="R211" s="21">
        <v>37</v>
      </c>
      <c r="S211" s="3">
        <v>4.67</v>
      </c>
      <c r="T211" s="3">
        <v>4.83</v>
      </c>
      <c r="U211" s="3">
        <v>1</v>
      </c>
      <c r="V211" s="3">
        <v>3.33</v>
      </c>
      <c r="W211" s="23">
        <v>0</v>
      </c>
    </row>
    <row r="212" spans="1:23">
      <c r="A212">
        <v>21449540</v>
      </c>
      <c r="B212" t="s">
        <v>3</v>
      </c>
      <c r="C212">
        <v>1</v>
      </c>
      <c r="D212" s="22">
        <v>19</v>
      </c>
      <c r="E212" t="s">
        <v>16</v>
      </c>
      <c r="F212">
        <v>1</v>
      </c>
      <c r="G212" t="s">
        <v>32</v>
      </c>
      <c r="H212">
        <v>0</v>
      </c>
      <c r="I212" t="s">
        <v>13</v>
      </c>
      <c r="J212">
        <v>0</v>
      </c>
      <c r="K212">
        <v>3</v>
      </c>
      <c r="M212">
        <v>21</v>
      </c>
      <c r="N212" s="3">
        <v>6.5</v>
      </c>
      <c r="O212" s="21">
        <v>3</v>
      </c>
      <c r="P212" s="3">
        <v>2.2000000000000002</v>
      </c>
      <c r="Q212" s="3">
        <v>4.57</v>
      </c>
      <c r="R212" s="21">
        <v>37</v>
      </c>
      <c r="S212" s="3">
        <v>5.17</v>
      </c>
      <c r="T212" s="3">
        <v>6.83</v>
      </c>
      <c r="U212" s="3">
        <v>5</v>
      </c>
      <c r="V212" s="3">
        <v>4.67</v>
      </c>
      <c r="W212" s="23">
        <v>0</v>
      </c>
    </row>
    <row r="213" spans="1:23">
      <c r="A213">
        <v>21468486</v>
      </c>
      <c r="B213" t="s">
        <v>3</v>
      </c>
      <c r="C213">
        <v>1</v>
      </c>
      <c r="D213" s="22"/>
      <c r="E213" t="s">
        <v>15</v>
      </c>
      <c r="F213">
        <v>3</v>
      </c>
      <c r="G213" t="s">
        <v>32</v>
      </c>
      <c r="H213">
        <v>0</v>
      </c>
      <c r="I213" t="s">
        <v>13</v>
      </c>
      <c r="J213">
        <v>0</v>
      </c>
      <c r="K213">
        <v>3</v>
      </c>
      <c r="L213" s="4">
        <v>3.1</v>
      </c>
      <c r="M213">
        <v>20</v>
      </c>
      <c r="N213" s="3">
        <v>2</v>
      </c>
      <c r="O213" s="21">
        <v>3</v>
      </c>
      <c r="P213" s="3">
        <v>3</v>
      </c>
      <c r="Q213" s="3">
        <v>3.71</v>
      </c>
      <c r="R213" s="21">
        <v>36</v>
      </c>
      <c r="S213" s="3">
        <v>4.67</v>
      </c>
      <c r="T213" s="3">
        <v>4.33</v>
      </c>
      <c r="U213" s="3">
        <v>4.5</v>
      </c>
      <c r="V213" s="3">
        <v>3</v>
      </c>
      <c r="W213" s="23">
        <v>0</v>
      </c>
    </row>
    <row r="214" spans="1:23">
      <c r="A214">
        <v>21463597</v>
      </c>
      <c r="B214" t="s">
        <v>2</v>
      </c>
      <c r="C214">
        <v>2</v>
      </c>
      <c r="D214" s="22">
        <v>19</v>
      </c>
      <c r="E214" t="s">
        <v>16</v>
      </c>
      <c r="F214">
        <v>1</v>
      </c>
      <c r="G214" t="s">
        <v>32</v>
      </c>
      <c r="H214">
        <v>0</v>
      </c>
      <c r="I214" t="s">
        <v>13</v>
      </c>
      <c r="J214">
        <v>0</v>
      </c>
      <c r="K214">
        <v>4</v>
      </c>
      <c r="L214" s="4">
        <v>0.8</v>
      </c>
      <c r="M214">
        <v>19</v>
      </c>
      <c r="N214" s="3">
        <v>6.25</v>
      </c>
      <c r="O214" s="21">
        <v>3.3</v>
      </c>
      <c r="P214" s="3">
        <v>1.5</v>
      </c>
      <c r="Q214" s="3">
        <v>3.43</v>
      </c>
      <c r="R214" s="21">
        <v>17</v>
      </c>
      <c r="S214" s="3">
        <v>4.33</v>
      </c>
      <c r="T214" s="3">
        <v>5</v>
      </c>
      <c r="U214" s="3">
        <v>1.5</v>
      </c>
      <c r="V214" s="3">
        <v>3.33</v>
      </c>
      <c r="W214" s="23">
        <v>0</v>
      </c>
    </row>
    <row r="215" spans="1:23">
      <c r="A215">
        <v>21478782</v>
      </c>
      <c r="B215" t="s">
        <v>2</v>
      </c>
      <c r="C215">
        <v>2</v>
      </c>
      <c r="D215" s="22">
        <v>48</v>
      </c>
      <c r="E215" t="s">
        <v>12</v>
      </c>
      <c r="F215">
        <v>5</v>
      </c>
      <c r="G215" t="s">
        <v>32</v>
      </c>
      <c r="H215">
        <v>0</v>
      </c>
      <c r="I215" t="s">
        <v>13</v>
      </c>
      <c r="J215">
        <v>0</v>
      </c>
      <c r="K215">
        <v>4</v>
      </c>
      <c r="L215" s="4">
        <v>3.9</v>
      </c>
      <c r="N215" s="3">
        <v>5.75</v>
      </c>
      <c r="O215" s="21">
        <v>3.4</v>
      </c>
      <c r="P215" s="3">
        <v>3</v>
      </c>
      <c r="Q215" s="3">
        <v>5</v>
      </c>
      <c r="R215" s="21">
        <v>2</v>
      </c>
      <c r="S215" s="3">
        <v>4.83</v>
      </c>
      <c r="T215" s="3">
        <v>6.5</v>
      </c>
      <c r="U215" s="3">
        <v>1.5</v>
      </c>
      <c r="V215" s="3">
        <v>5</v>
      </c>
      <c r="W215" s="23">
        <v>0</v>
      </c>
    </row>
    <row r="216" spans="1:23">
      <c r="A216">
        <v>21468994</v>
      </c>
      <c r="B216" t="s">
        <v>3</v>
      </c>
      <c r="C216">
        <v>1</v>
      </c>
      <c r="D216" s="22">
        <v>19</v>
      </c>
      <c r="E216" t="s">
        <v>19</v>
      </c>
      <c r="F216">
        <v>2</v>
      </c>
      <c r="G216" t="s">
        <v>32</v>
      </c>
      <c r="H216">
        <v>0</v>
      </c>
      <c r="I216" t="s">
        <v>13</v>
      </c>
      <c r="J216">
        <v>0</v>
      </c>
      <c r="K216">
        <v>4</v>
      </c>
      <c r="L216" s="4">
        <v>3.7</v>
      </c>
      <c r="M216">
        <v>22</v>
      </c>
      <c r="N216" s="3">
        <v>5.25</v>
      </c>
      <c r="O216" s="21">
        <v>3.5</v>
      </c>
      <c r="P216" s="3">
        <v>3.2</v>
      </c>
      <c r="Q216" s="3">
        <v>4.29</v>
      </c>
      <c r="R216" s="21">
        <v>1</v>
      </c>
      <c r="S216" s="3">
        <v>6</v>
      </c>
      <c r="T216" s="3">
        <v>6.67</v>
      </c>
      <c r="U216" s="3">
        <v>3</v>
      </c>
      <c r="V216" s="3">
        <v>3</v>
      </c>
      <c r="W216" s="23">
        <v>0</v>
      </c>
    </row>
    <row r="217" spans="1:23">
      <c r="A217">
        <v>21494143</v>
      </c>
      <c r="B217" t="s">
        <v>2</v>
      </c>
      <c r="C217">
        <v>2</v>
      </c>
      <c r="D217" s="22">
        <v>21</v>
      </c>
      <c r="E217" t="s">
        <v>15</v>
      </c>
      <c r="F217">
        <v>3</v>
      </c>
      <c r="G217" t="s">
        <v>33</v>
      </c>
      <c r="H217">
        <v>1</v>
      </c>
      <c r="I217" t="s">
        <v>13</v>
      </c>
      <c r="J217">
        <v>0</v>
      </c>
      <c r="K217">
        <v>3</v>
      </c>
      <c r="L217" s="4">
        <v>3.7</v>
      </c>
      <c r="M217">
        <v>22</v>
      </c>
      <c r="N217" s="3">
        <v>6.25</v>
      </c>
      <c r="O217" s="21">
        <v>3.4</v>
      </c>
      <c r="P217" s="3">
        <v>1.1000000000000001</v>
      </c>
      <c r="Q217" s="3">
        <v>4.57</v>
      </c>
      <c r="R217" s="21">
        <v>0</v>
      </c>
      <c r="S217" s="3">
        <v>5.5</v>
      </c>
      <c r="T217" s="3">
        <v>7</v>
      </c>
      <c r="U217" s="3">
        <v>1</v>
      </c>
      <c r="V217" s="3">
        <v>5</v>
      </c>
      <c r="W217" s="23">
        <v>0</v>
      </c>
    </row>
    <row r="218" spans="1:23">
      <c r="A218">
        <v>21416524</v>
      </c>
      <c r="B218" t="s">
        <v>3</v>
      </c>
      <c r="C218">
        <v>1</v>
      </c>
      <c r="D218" s="22">
        <v>20</v>
      </c>
      <c r="E218" t="s">
        <v>19</v>
      </c>
      <c r="F218">
        <v>2</v>
      </c>
      <c r="G218" t="s">
        <v>32</v>
      </c>
      <c r="H218">
        <v>0</v>
      </c>
      <c r="I218" t="s">
        <v>13</v>
      </c>
      <c r="J218">
        <v>0</v>
      </c>
      <c r="K218">
        <v>4</v>
      </c>
      <c r="L218" s="4">
        <v>2.5</v>
      </c>
      <c r="M218">
        <v>20</v>
      </c>
      <c r="N218" s="3">
        <v>5.25</v>
      </c>
      <c r="O218" s="21">
        <v>4.3</v>
      </c>
      <c r="P218" s="3">
        <v>2.5</v>
      </c>
      <c r="Q218" s="3">
        <v>5</v>
      </c>
      <c r="R218" s="21">
        <v>0</v>
      </c>
      <c r="S218" s="3">
        <v>4</v>
      </c>
      <c r="T218" s="3">
        <v>4</v>
      </c>
      <c r="U218" s="3">
        <v>4</v>
      </c>
      <c r="V218" s="3">
        <v>5</v>
      </c>
      <c r="W218" s="23">
        <v>0</v>
      </c>
    </row>
    <row r="219" spans="1:23">
      <c r="A219">
        <v>21421478</v>
      </c>
      <c r="B219" t="s">
        <v>2</v>
      </c>
      <c r="C219">
        <v>2</v>
      </c>
      <c r="D219" s="22">
        <v>19</v>
      </c>
      <c r="E219" t="s">
        <v>16</v>
      </c>
      <c r="F219">
        <v>1</v>
      </c>
      <c r="G219" t="s">
        <v>32</v>
      </c>
      <c r="H219">
        <v>0</v>
      </c>
      <c r="I219" t="s">
        <v>13</v>
      </c>
      <c r="J219">
        <v>0</v>
      </c>
      <c r="K219">
        <v>3</v>
      </c>
      <c r="L219" s="4">
        <v>4</v>
      </c>
      <c r="M219">
        <v>34</v>
      </c>
      <c r="N219" s="3">
        <v>6</v>
      </c>
      <c r="O219" s="21">
        <v>3.7</v>
      </c>
      <c r="P219" s="3">
        <v>1.4</v>
      </c>
      <c r="Q219" s="3">
        <v>4.1399999999999997</v>
      </c>
      <c r="R219" s="21">
        <v>125</v>
      </c>
      <c r="S219" s="3">
        <v>3.83</v>
      </c>
      <c r="T219" s="3">
        <v>6.33</v>
      </c>
      <c r="U219" s="3">
        <v>1</v>
      </c>
      <c r="V219" s="3">
        <v>3</v>
      </c>
      <c r="W219" s="23"/>
    </row>
    <row r="220" spans="1:23">
      <c r="A220">
        <v>21484040</v>
      </c>
      <c r="B220" t="s">
        <v>3</v>
      </c>
      <c r="C220">
        <v>1</v>
      </c>
      <c r="D220" s="22">
        <v>19</v>
      </c>
      <c r="E220" t="s">
        <v>16</v>
      </c>
      <c r="F220">
        <v>1</v>
      </c>
      <c r="G220" t="s">
        <v>32</v>
      </c>
      <c r="H220">
        <v>0</v>
      </c>
      <c r="I220" t="s">
        <v>13</v>
      </c>
      <c r="J220">
        <v>0</v>
      </c>
      <c r="K220">
        <v>3</v>
      </c>
      <c r="L220" s="4">
        <v>3.6</v>
      </c>
      <c r="M220">
        <v>26</v>
      </c>
      <c r="N220" s="3">
        <v>3.75</v>
      </c>
      <c r="O220" s="21">
        <v>3.8</v>
      </c>
      <c r="P220" s="3">
        <v>3.3</v>
      </c>
      <c r="Q220" s="3">
        <v>4</v>
      </c>
      <c r="R220" s="21">
        <v>101</v>
      </c>
      <c r="W220" s="23"/>
    </row>
    <row r="221" spans="1:23">
      <c r="A221">
        <v>21418719</v>
      </c>
      <c r="B221" t="s">
        <v>3</v>
      </c>
      <c r="C221">
        <v>1</v>
      </c>
      <c r="D221" s="22">
        <v>19</v>
      </c>
      <c r="E221" t="s">
        <v>16</v>
      </c>
      <c r="F221">
        <v>1</v>
      </c>
      <c r="G221" t="s">
        <v>32</v>
      </c>
      <c r="H221">
        <v>0</v>
      </c>
      <c r="I221" t="s">
        <v>13</v>
      </c>
      <c r="J221">
        <v>0</v>
      </c>
      <c r="K221">
        <v>3</v>
      </c>
      <c r="L221" s="4">
        <v>4</v>
      </c>
      <c r="M221">
        <v>22</v>
      </c>
      <c r="N221" s="3">
        <v>6</v>
      </c>
      <c r="O221" s="21">
        <v>3.5</v>
      </c>
      <c r="P221" s="3">
        <v>3.6</v>
      </c>
      <c r="Q221" s="3">
        <v>3.14</v>
      </c>
      <c r="R221" s="21">
        <v>93</v>
      </c>
      <c r="W221" s="23"/>
    </row>
    <row r="222" spans="1:23">
      <c r="A222">
        <v>21421480</v>
      </c>
      <c r="B222" t="s">
        <v>2</v>
      </c>
      <c r="C222">
        <v>2</v>
      </c>
      <c r="D222" s="22">
        <v>26</v>
      </c>
      <c r="E222" t="s">
        <v>14</v>
      </c>
      <c r="F222">
        <v>4</v>
      </c>
      <c r="G222" t="s">
        <v>32</v>
      </c>
      <c r="H222">
        <v>0</v>
      </c>
      <c r="I222" t="s">
        <v>13</v>
      </c>
      <c r="J222">
        <v>0</v>
      </c>
      <c r="K222">
        <v>5</v>
      </c>
      <c r="L222" s="4">
        <v>4</v>
      </c>
      <c r="N222" s="3">
        <v>5.25</v>
      </c>
      <c r="O222" s="21">
        <v>4.25</v>
      </c>
      <c r="P222" s="3">
        <v>3.86</v>
      </c>
      <c r="Q222" s="3">
        <v>5</v>
      </c>
      <c r="R222" s="21">
        <v>62</v>
      </c>
      <c r="W222" s="23"/>
    </row>
    <row r="223" spans="1:23">
      <c r="A223">
        <v>21473407</v>
      </c>
      <c r="B223" t="s">
        <v>2</v>
      </c>
      <c r="C223">
        <v>2</v>
      </c>
      <c r="D223" s="22">
        <v>21</v>
      </c>
      <c r="E223" t="s">
        <v>15</v>
      </c>
      <c r="F223">
        <v>3</v>
      </c>
      <c r="G223" t="s">
        <v>32</v>
      </c>
      <c r="H223">
        <v>0</v>
      </c>
      <c r="I223" t="s">
        <v>13</v>
      </c>
      <c r="J223">
        <v>0</v>
      </c>
      <c r="K223">
        <v>3</v>
      </c>
      <c r="L223" s="4">
        <v>3.5</v>
      </c>
      <c r="M223">
        <v>28</v>
      </c>
      <c r="N223" s="3">
        <v>4.5</v>
      </c>
      <c r="O223" s="21">
        <v>4.2</v>
      </c>
      <c r="P223" s="3">
        <v>2.8</v>
      </c>
      <c r="Q223" s="3">
        <v>4.43</v>
      </c>
      <c r="R223" s="21">
        <v>35.5</v>
      </c>
      <c r="W223" s="23"/>
    </row>
    <row r="224" spans="1:23">
      <c r="A224">
        <v>21468552</v>
      </c>
      <c r="B224" t="s">
        <v>3</v>
      </c>
      <c r="C224">
        <v>1</v>
      </c>
      <c r="D224" s="22">
        <v>19</v>
      </c>
      <c r="E224" t="s">
        <v>16</v>
      </c>
      <c r="F224">
        <v>1</v>
      </c>
      <c r="G224" t="s">
        <v>32</v>
      </c>
      <c r="H224">
        <v>0</v>
      </c>
      <c r="I224" t="s">
        <v>13</v>
      </c>
      <c r="J224">
        <v>0</v>
      </c>
      <c r="K224">
        <v>5</v>
      </c>
      <c r="L224" s="4">
        <v>1.5</v>
      </c>
      <c r="M224">
        <v>28</v>
      </c>
      <c r="N224" s="3">
        <v>5</v>
      </c>
      <c r="O224" s="21">
        <v>3.3</v>
      </c>
      <c r="P224" s="3">
        <v>2.4</v>
      </c>
      <c r="Q224" s="3">
        <v>4</v>
      </c>
      <c r="R224" s="21">
        <v>35</v>
      </c>
      <c r="S224" s="3">
        <v>4.67</v>
      </c>
      <c r="T224" s="3">
        <v>6.5</v>
      </c>
      <c r="U224" s="3">
        <v>5</v>
      </c>
      <c r="V224" s="3">
        <v>3.67</v>
      </c>
      <c r="W224" s="23"/>
    </row>
    <row r="225" spans="1:23">
      <c r="A225">
        <v>21470491</v>
      </c>
      <c r="B225" t="s">
        <v>2</v>
      </c>
      <c r="C225">
        <v>2</v>
      </c>
      <c r="D225" s="22">
        <v>20</v>
      </c>
      <c r="E225" t="s">
        <v>15</v>
      </c>
      <c r="F225">
        <v>3</v>
      </c>
      <c r="G225" t="s">
        <v>32</v>
      </c>
      <c r="H225">
        <v>0</v>
      </c>
      <c r="I225" t="s">
        <v>13</v>
      </c>
      <c r="J225">
        <v>0</v>
      </c>
      <c r="K225">
        <v>3</v>
      </c>
      <c r="L225" s="4">
        <v>3.5</v>
      </c>
      <c r="M225">
        <v>27</v>
      </c>
      <c r="N225" s="3">
        <v>3</v>
      </c>
      <c r="O225" s="21">
        <v>3.2</v>
      </c>
      <c r="P225" s="3">
        <v>2.2000000000000002</v>
      </c>
      <c r="Q225" s="3">
        <v>3.29</v>
      </c>
      <c r="R225" s="21">
        <v>33</v>
      </c>
      <c r="W225" s="23"/>
    </row>
    <row r="226" spans="1:23">
      <c r="A226">
        <v>21495072</v>
      </c>
      <c r="B226" t="s">
        <v>3</v>
      </c>
      <c r="C226">
        <v>1</v>
      </c>
      <c r="D226" s="22">
        <v>20</v>
      </c>
      <c r="E226" t="s">
        <v>19</v>
      </c>
      <c r="F226">
        <v>2</v>
      </c>
      <c r="G226" t="s">
        <v>32</v>
      </c>
      <c r="H226">
        <v>0</v>
      </c>
      <c r="I226" t="s">
        <v>13</v>
      </c>
      <c r="J226">
        <v>0</v>
      </c>
      <c r="K226">
        <v>2</v>
      </c>
      <c r="L226" s="4">
        <v>3.5</v>
      </c>
      <c r="M226">
        <v>30</v>
      </c>
      <c r="N226" s="3">
        <v>5</v>
      </c>
      <c r="O226" s="21">
        <v>3.4</v>
      </c>
      <c r="P226" s="3">
        <v>1.8</v>
      </c>
      <c r="Q226" s="3">
        <v>3.57</v>
      </c>
      <c r="R226" s="21">
        <v>5</v>
      </c>
      <c r="S226" s="3">
        <v>5.83</v>
      </c>
      <c r="T226" s="3">
        <v>5</v>
      </c>
      <c r="U226" s="3">
        <v>2</v>
      </c>
      <c r="V226" s="3">
        <v>3.67</v>
      </c>
      <c r="W226" s="23"/>
    </row>
    <row r="227" spans="1:23">
      <c r="A227">
        <v>21442048</v>
      </c>
      <c r="B227" t="s">
        <v>3</v>
      </c>
      <c r="C227">
        <v>1</v>
      </c>
      <c r="D227" s="22">
        <v>19</v>
      </c>
      <c r="E227" t="s">
        <v>19</v>
      </c>
      <c r="F227">
        <v>2</v>
      </c>
      <c r="G227" t="s">
        <v>32</v>
      </c>
      <c r="H227">
        <v>0</v>
      </c>
      <c r="I227" t="s">
        <v>13</v>
      </c>
      <c r="J227">
        <v>0</v>
      </c>
      <c r="K227">
        <v>2</v>
      </c>
      <c r="L227" s="4">
        <v>2.7</v>
      </c>
      <c r="M227">
        <v>20</v>
      </c>
      <c r="N227" s="3">
        <v>5</v>
      </c>
      <c r="O227" s="21">
        <v>4.5999999999999996</v>
      </c>
      <c r="P227" s="3">
        <v>2.9</v>
      </c>
      <c r="Q227" s="3">
        <v>4.8600000000000003</v>
      </c>
      <c r="R227" s="21">
        <v>5</v>
      </c>
      <c r="S227" s="3">
        <v>4.67</v>
      </c>
      <c r="T227" s="3">
        <v>6.33</v>
      </c>
      <c r="U227" s="3">
        <v>4.5</v>
      </c>
      <c r="V227" s="3">
        <v>3.33</v>
      </c>
      <c r="W227" s="23"/>
    </row>
    <row r="228" spans="1:23">
      <c r="A228">
        <v>21468187</v>
      </c>
      <c r="B228" t="s">
        <v>3</v>
      </c>
      <c r="C228">
        <v>1</v>
      </c>
      <c r="D228" s="22">
        <v>29</v>
      </c>
      <c r="E228" t="s">
        <v>12</v>
      </c>
      <c r="F228">
        <v>5</v>
      </c>
      <c r="G228" t="s">
        <v>33</v>
      </c>
      <c r="H228">
        <v>1</v>
      </c>
      <c r="I228" t="s">
        <v>13</v>
      </c>
      <c r="J228">
        <v>0</v>
      </c>
      <c r="K228">
        <v>3</v>
      </c>
      <c r="L228" s="4">
        <v>3.8</v>
      </c>
      <c r="M228">
        <v>19</v>
      </c>
      <c r="N228" s="3">
        <v>4</v>
      </c>
      <c r="O228" s="21">
        <v>3</v>
      </c>
      <c r="P228" s="3">
        <v>3</v>
      </c>
      <c r="Q228" s="3">
        <v>3</v>
      </c>
      <c r="R228" s="21">
        <v>3</v>
      </c>
      <c r="S228" s="3">
        <v>4</v>
      </c>
      <c r="T228" s="3">
        <v>4</v>
      </c>
      <c r="U228" s="3">
        <v>1</v>
      </c>
      <c r="V228" s="3">
        <v>2.33</v>
      </c>
      <c r="W228" s="23"/>
    </row>
    <row r="229" spans="1:23">
      <c r="A229">
        <v>21468412</v>
      </c>
      <c r="B229" t="s">
        <v>3</v>
      </c>
      <c r="C229">
        <v>1</v>
      </c>
      <c r="D229" s="22">
        <v>22</v>
      </c>
      <c r="E229" t="s">
        <v>15</v>
      </c>
      <c r="F229">
        <v>3</v>
      </c>
      <c r="G229" t="s">
        <v>32</v>
      </c>
      <c r="H229">
        <v>0</v>
      </c>
      <c r="I229" t="s">
        <v>13</v>
      </c>
      <c r="J229">
        <v>0</v>
      </c>
      <c r="K229">
        <v>2</v>
      </c>
      <c r="L229" s="4">
        <v>3</v>
      </c>
      <c r="M229">
        <v>19</v>
      </c>
      <c r="N229" s="3">
        <v>4.5</v>
      </c>
      <c r="O229" s="21">
        <v>3.3</v>
      </c>
      <c r="P229" s="3">
        <v>2.5</v>
      </c>
      <c r="Q229" s="3">
        <v>5</v>
      </c>
      <c r="R229" s="21">
        <v>2</v>
      </c>
      <c r="W229" s="23"/>
    </row>
    <row r="230" spans="1:23">
      <c r="A230">
        <v>21421751</v>
      </c>
      <c r="B230" t="s">
        <v>3</v>
      </c>
      <c r="C230">
        <v>1</v>
      </c>
      <c r="D230" s="22">
        <v>19</v>
      </c>
      <c r="E230" t="s">
        <v>19</v>
      </c>
      <c r="F230">
        <v>2</v>
      </c>
      <c r="G230" t="s">
        <v>32</v>
      </c>
      <c r="H230">
        <v>0</v>
      </c>
      <c r="I230" t="s">
        <v>13</v>
      </c>
      <c r="J230">
        <v>0</v>
      </c>
      <c r="K230">
        <v>2</v>
      </c>
      <c r="L230" s="4">
        <v>3.2</v>
      </c>
      <c r="M230">
        <v>25</v>
      </c>
      <c r="N230" s="3">
        <v>4.5</v>
      </c>
      <c r="O230" s="21">
        <v>3.1</v>
      </c>
      <c r="P230" s="3">
        <v>1.9</v>
      </c>
      <c r="Q230" s="3">
        <v>2.57</v>
      </c>
      <c r="R230" s="21">
        <v>2</v>
      </c>
      <c r="W230" s="23"/>
    </row>
    <row r="231" spans="1:23">
      <c r="A231">
        <v>21467054</v>
      </c>
      <c r="B231" t="s">
        <v>3</v>
      </c>
      <c r="C231">
        <v>1</v>
      </c>
      <c r="D231" s="22">
        <v>22</v>
      </c>
      <c r="E231" t="s">
        <v>14</v>
      </c>
      <c r="F231">
        <v>4</v>
      </c>
      <c r="G231" t="s">
        <v>32</v>
      </c>
      <c r="H231">
        <v>0</v>
      </c>
      <c r="I231" t="s">
        <v>13</v>
      </c>
      <c r="J231">
        <v>0</v>
      </c>
      <c r="K231">
        <v>3</v>
      </c>
      <c r="L231" s="4">
        <v>3.4</v>
      </c>
      <c r="M231">
        <v>26</v>
      </c>
      <c r="N231" s="3">
        <v>4.75</v>
      </c>
      <c r="O231" s="21">
        <v>3.9</v>
      </c>
      <c r="P231" s="3">
        <v>3.6</v>
      </c>
      <c r="Q231" s="3">
        <v>5</v>
      </c>
      <c r="R231" s="21">
        <v>0</v>
      </c>
      <c r="S231" s="3">
        <v>2.83</v>
      </c>
      <c r="T231" s="3">
        <v>6.83</v>
      </c>
      <c r="U231" s="3">
        <v>2</v>
      </c>
      <c r="V231" s="3">
        <v>4</v>
      </c>
      <c r="W231" s="23"/>
    </row>
    <row r="232" spans="1:23">
      <c r="A232">
        <v>21470540</v>
      </c>
      <c r="B232" t="s">
        <v>3</v>
      </c>
      <c r="C232">
        <v>1</v>
      </c>
      <c r="D232" s="22">
        <v>28</v>
      </c>
      <c r="E232" t="s">
        <v>12</v>
      </c>
      <c r="F232">
        <v>5</v>
      </c>
      <c r="G232" t="s">
        <v>32</v>
      </c>
      <c r="H232">
        <v>0</v>
      </c>
      <c r="I232" t="s">
        <v>13</v>
      </c>
      <c r="J232">
        <v>0</v>
      </c>
      <c r="K232">
        <v>3</v>
      </c>
      <c r="L232" s="4">
        <v>3.5</v>
      </c>
      <c r="N232" s="3">
        <v>4.75</v>
      </c>
      <c r="O232" s="21"/>
      <c r="R232" s="21"/>
      <c r="W232" s="23"/>
    </row>
    <row r="233" spans="1:23">
      <c r="A233">
        <v>21421721</v>
      </c>
      <c r="B233" t="s">
        <v>2</v>
      </c>
      <c r="C233">
        <v>2</v>
      </c>
      <c r="D233" s="22">
        <v>26</v>
      </c>
      <c r="E233" t="s">
        <v>14</v>
      </c>
      <c r="F233">
        <v>4</v>
      </c>
      <c r="G233" t="s">
        <v>32</v>
      </c>
      <c r="H233">
        <v>0</v>
      </c>
      <c r="I233" t="s">
        <v>13</v>
      </c>
      <c r="J233">
        <v>0</v>
      </c>
      <c r="K233">
        <v>5</v>
      </c>
      <c r="L233" s="4">
        <v>4</v>
      </c>
      <c r="N233" s="3">
        <v>7</v>
      </c>
      <c r="O233" s="21"/>
      <c r="R233" s="21"/>
      <c r="W233" s="23"/>
    </row>
    <row r="234" spans="1:23">
      <c r="A234">
        <v>21467660</v>
      </c>
      <c r="B234" t="s">
        <v>3</v>
      </c>
      <c r="C234">
        <v>1</v>
      </c>
      <c r="D234" s="22">
        <v>26</v>
      </c>
      <c r="E234" t="s">
        <v>12</v>
      </c>
      <c r="F234">
        <v>5</v>
      </c>
      <c r="G234" t="s">
        <v>32</v>
      </c>
      <c r="H234">
        <v>0</v>
      </c>
      <c r="I234" t="s">
        <v>13</v>
      </c>
      <c r="J234">
        <v>0</v>
      </c>
      <c r="K234">
        <v>3</v>
      </c>
      <c r="L234" s="4">
        <v>3.9</v>
      </c>
      <c r="N234" s="3">
        <v>6</v>
      </c>
      <c r="O234" s="21"/>
      <c r="R234" s="21"/>
      <c r="W234" s="23"/>
    </row>
    <row r="235" spans="1:23">
      <c r="A235">
        <v>21466864</v>
      </c>
      <c r="B235" t="s">
        <v>3</v>
      </c>
      <c r="C235">
        <v>1</v>
      </c>
      <c r="D235" s="22">
        <v>22</v>
      </c>
      <c r="E235" t="s">
        <v>14</v>
      </c>
      <c r="F235">
        <v>4</v>
      </c>
      <c r="G235" t="s">
        <v>32</v>
      </c>
      <c r="H235">
        <v>0</v>
      </c>
      <c r="I235" t="s">
        <v>18</v>
      </c>
      <c r="J235">
        <v>1</v>
      </c>
      <c r="K235">
        <v>1</v>
      </c>
      <c r="L235" s="4">
        <v>3</v>
      </c>
      <c r="M235">
        <v>23</v>
      </c>
      <c r="N235" s="3">
        <v>3.75</v>
      </c>
      <c r="O235" s="21"/>
      <c r="R235" s="21"/>
      <c r="W235" s="23"/>
    </row>
    <row r="236" spans="1:23">
      <c r="A236">
        <v>21467142</v>
      </c>
      <c r="B236" t="s">
        <v>3</v>
      </c>
      <c r="C236">
        <v>1</v>
      </c>
      <c r="D236" s="22">
        <v>22</v>
      </c>
      <c r="E236" t="s">
        <v>14</v>
      </c>
      <c r="F236">
        <v>4</v>
      </c>
      <c r="G236" t="s">
        <v>32</v>
      </c>
      <c r="H236">
        <v>0</v>
      </c>
      <c r="I236" t="s">
        <v>13</v>
      </c>
      <c r="J236">
        <v>0</v>
      </c>
      <c r="K236">
        <v>3</v>
      </c>
      <c r="L236" s="4">
        <v>3.3</v>
      </c>
      <c r="M236">
        <v>18</v>
      </c>
      <c r="N236" s="3">
        <v>5.75</v>
      </c>
      <c r="O236" s="21"/>
      <c r="R236" s="21"/>
      <c r="W236" s="23"/>
    </row>
    <row r="237" spans="1:23">
      <c r="A237">
        <v>21468959</v>
      </c>
      <c r="B237" t="s">
        <v>3</v>
      </c>
      <c r="C237">
        <v>1</v>
      </c>
      <c r="D237" s="22">
        <v>21</v>
      </c>
      <c r="E237" t="s">
        <v>14</v>
      </c>
      <c r="F237">
        <v>4</v>
      </c>
      <c r="G237" t="s">
        <v>32</v>
      </c>
      <c r="H237">
        <v>0</v>
      </c>
      <c r="I237" t="s">
        <v>13</v>
      </c>
      <c r="J237">
        <v>0</v>
      </c>
      <c r="K237">
        <v>4</v>
      </c>
      <c r="L237" s="4">
        <v>3.6</v>
      </c>
      <c r="M237">
        <v>28</v>
      </c>
      <c r="N237" s="3">
        <v>1.75</v>
      </c>
      <c r="O237" s="21"/>
      <c r="R237" s="21"/>
      <c r="W237" s="23"/>
    </row>
    <row r="238" spans="1:23">
      <c r="A238">
        <v>21422580</v>
      </c>
      <c r="B238" t="s">
        <v>2</v>
      </c>
      <c r="C238">
        <v>2</v>
      </c>
      <c r="D238" s="22">
        <v>20</v>
      </c>
      <c r="E238" t="s">
        <v>19</v>
      </c>
      <c r="F238">
        <v>2</v>
      </c>
      <c r="G238" t="s">
        <v>32</v>
      </c>
      <c r="H238">
        <v>0</v>
      </c>
      <c r="I238" t="s">
        <v>17</v>
      </c>
      <c r="J238">
        <v>1</v>
      </c>
      <c r="K238">
        <v>3</v>
      </c>
      <c r="L238" s="4">
        <v>3</v>
      </c>
      <c r="M238">
        <v>22</v>
      </c>
      <c r="N238" s="3">
        <v>5</v>
      </c>
      <c r="O238" s="21">
        <v>3.6</v>
      </c>
      <c r="P238" s="3">
        <v>3</v>
      </c>
      <c r="Q238" s="3">
        <v>2.4300000000000002</v>
      </c>
      <c r="R238" s="21"/>
      <c r="W238" s="23"/>
    </row>
    <row r="239" spans="1:23">
      <c r="A239">
        <v>21430837</v>
      </c>
      <c r="B239" t="s">
        <v>3</v>
      </c>
      <c r="C239">
        <v>1</v>
      </c>
      <c r="D239" s="22">
        <v>20</v>
      </c>
      <c r="E239" t="s">
        <v>19</v>
      </c>
      <c r="F239">
        <v>2</v>
      </c>
      <c r="G239" t="s">
        <v>32</v>
      </c>
      <c r="H239">
        <v>0</v>
      </c>
      <c r="I239" t="s">
        <v>18</v>
      </c>
      <c r="J239">
        <v>1</v>
      </c>
      <c r="K239">
        <v>4</v>
      </c>
      <c r="L239" s="4">
        <v>3.4</v>
      </c>
      <c r="M239">
        <v>25</v>
      </c>
      <c r="N239" s="3">
        <v>6.5</v>
      </c>
      <c r="O239" s="21">
        <v>4.3</v>
      </c>
      <c r="P239" s="3">
        <v>2.2999999999999998</v>
      </c>
      <c r="R239" s="21"/>
      <c r="W239" s="23"/>
    </row>
    <row r="240" spans="1:23">
      <c r="A240">
        <v>21441438</v>
      </c>
      <c r="B240" t="s">
        <v>2</v>
      </c>
      <c r="C240">
        <v>2</v>
      </c>
      <c r="D240" s="22">
        <v>20</v>
      </c>
      <c r="E240" t="s">
        <v>19</v>
      </c>
      <c r="F240">
        <v>2</v>
      </c>
      <c r="G240" t="s">
        <v>32</v>
      </c>
      <c r="H240">
        <v>0</v>
      </c>
      <c r="I240" t="s">
        <v>13</v>
      </c>
      <c r="J240">
        <v>0</v>
      </c>
      <c r="K240">
        <v>3</v>
      </c>
      <c r="L240" s="4">
        <v>3.7</v>
      </c>
      <c r="M240">
        <v>30</v>
      </c>
      <c r="N240" s="3">
        <v>4.25</v>
      </c>
      <c r="O240" s="21"/>
      <c r="R240" s="21"/>
      <c r="W240" s="23"/>
    </row>
    <row r="241" spans="1:23">
      <c r="A241">
        <v>21441957</v>
      </c>
      <c r="B241" t="s">
        <v>2</v>
      </c>
      <c r="C241">
        <v>2</v>
      </c>
      <c r="D241" s="22">
        <v>20</v>
      </c>
      <c r="E241" t="s">
        <v>19</v>
      </c>
      <c r="F241">
        <v>2</v>
      </c>
      <c r="G241" t="s">
        <v>32</v>
      </c>
      <c r="H241">
        <v>0</v>
      </c>
      <c r="I241" t="s">
        <v>18</v>
      </c>
      <c r="J241">
        <v>1</v>
      </c>
      <c r="K241">
        <v>2</v>
      </c>
      <c r="L241" s="4">
        <v>2.7</v>
      </c>
      <c r="M241">
        <v>20</v>
      </c>
      <c r="N241" s="3">
        <v>5.25</v>
      </c>
      <c r="O241" s="21"/>
      <c r="R241" s="21"/>
      <c r="W241" s="23"/>
    </row>
    <row r="242" spans="1:23">
      <c r="A242">
        <v>21469250</v>
      </c>
      <c r="B242" t="s">
        <v>2</v>
      </c>
      <c r="C242">
        <v>2</v>
      </c>
      <c r="D242" s="22">
        <v>20</v>
      </c>
      <c r="E242" t="s">
        <v>15</v>
      </c>
      <c r="F242">
        <v>3</v>
      </c>
      <c r="G242" t="s">
        <v>32</v>
      </c>
      <c r="H242">
        <v>0</v>
      </c>
      <c r="I242" t="s">
        <v>13</v>
      </c>
      <c r="J242">
        <v>0</v>
      </c>
      <c r="K242">
        <v>3</v>
      </c>
      <c r="L242" s="4">
        <v>3</v>
      </c>
      <c r="M242">
        <v>26</v>
      </c>
      <c r="N242" s="3">
        <v>4.75</v>
      </c>
      <c r="O242" s="21">
        <v>3.6</v>
      </c>
      <c r="P242" s="3">
        <v>1.1000000000000001</v>
      </c>
      <c r="R242" s="21"/>
      <c r="W242" s="23"/>
    </row>
    <row r="243" spans="1:23">
      <c r="A243">
        <v>21423682</v>
      </c>
      <c r="B243" t="s">
        <v>2</v>
      </c>
      <c r="C243">
        <v>2</v>
      </c>
      <c r="D243" s="22">
        <v>19</v>
      </c>
      <c r="E243" t="s">
        <v>16</v>
      </c>
      <c r="F243">
        <v>1</v>
      </c>
      <c r="G243" t="s">
        <v>32</v>
      </c>
      <c r="H243">
        <v>0</v>
      </c>
      <c r="I243" t="s">
        <v>13</v>
      </c>
      <c r="J243">
        <v>0</v>
      </c>
      <c r="K243">
        <v>3</v>
      </c>
      <c r="L243" s="4">
        <v>4</v>
      </c>
      <c r="M243">
        <v>25</v>
      </c>
      <c r="N243" s="3">
        <v>7</v>
      </c>
      <c r="O243" s="21">
        <v>3.3</v>
      </c>
      <c r="P243" s="3">
        <v>1.6</v>
      </c>
      <c r="Q243" s="3">
        <v>5</v>
      </c>
      <c r="R243" s="21"/>
      <c r="W243" s="23"/>
    </row>
    <row r="244" spans="1:23">
      <c r="A244">
        <v>21441995</v>
      </c>
      <c r="B244" t="s">
        <v>3</v>
      </c>
      <c r="C244">
        <v>1</v>
      </c>
      <c r="D244" s="22">
        <v>19</v>
      </c>
      <c r="E244" t="s">
        <v>19</v>
      </c>
      <c r="F244">
        <v>2</v>
      </c>
      <c r="G244" t="s">
        <v>32</v>
      </c>
      <c r="H244">
        <v>0</v>
      </c>
      <c r="I244" t="s">
        <v>13</v>
      </c>
      <c r="J244">
        <v>0</v>
      </c>
      <c r="K244">
        <v>3</v>
      </c>
      <c r="L244" s="4">
        <v>2.7</v>
      </c>
      <c r="M244">
        <v>21</v>
      </c>
      <c r="N244" s="3">
        <v>5.5</v>
      </c>
      <c r="O244" s="21">
        <v>3.2</v>
      </c>
      <c r="P244" s="3">
        <v>2</v>
      </c>
      <c r="Q244" s="3">
        <v>3.86</v>
      </c>
      <c r="R244" s="21"/>
      <c r="W244" s="23"/>
    </row>
    <row r="245" spans="1:23">
      <c r="L245"/>
      <c r="N245"/>
      <c r="O245"/>
      <c r="P245"/>
      <c r="Q245"/>
      <c r="R245"/>
      <c r="S245"/>
      <c r="T245"/>
      <c r="U245"/>
      <c r="V245"/>
    </row>
  </sheetData>
  <phoneticPr fontId="12" type="noConversion"/>
  <pageMargins left="0.7" right="0.7" top="0.75" bottom="0.75" header="0.3" footer="0.3"/>
  <pageSetup orientation="portrait" r:id="rId1"/>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dimension ref="A1:I214"/>
  <sheetViews>
    <sheetView zoomScale="70" zoomScaleNormal="70" workbookViewId="0">
      <selection activeCell="Y15" sqref="Y15"/>
    </sheetView>
  </sheetViews>
  <sheetFormatPr defaultRowHeight="15"/>
  <cols>
    <col min="1" max="1" width="14.5703125" customWidth="1"/>
    <col min="2" max="3" width="17.5703125" customWidth="1"/>
    <col min="6" max="6" width="14.5703125" customWidth="1"/>
    <col min="7" max="7" width="11" customWidth="1"/>
    <col min="8" max="8" width="17.5703125" customWidth="1"/>
  </cols>
  <sheetData>
    <row r="1" spans="1:9">
      <c r="A1" t="s">
        <v>454</v>
      </c>
      <c r="B1" t="s">
        <v>457</v>
      </c>
      <c r="C1" t="s">
        <v>458</v>
      </c>
      <c r="D1" t="s">
        <v>4</v>
      </c>
      <c r="F1" s="7" t="s">
        <v>454</v>
      </c>
      <c r="G1" s="7" t="s">
        <v>457</v>
      </c>
      <c r="H1" s="29" t="s">
        <v>458</v>
      </c>
      <c r="I1" s="7" t="s">
        <v>4</v>
      </c>
    </row>
    <row r="2" spans="1:9">
      <c r="A2" t="s">
        <v>42</v>
      </c>
      <c r="B2" t="s">
        <v>456</v>
      </c>
      <c r="C2">
        <v>75</v>
      </c>
      <c r="D2">
        <v>22</v>
      </c>
      <c r="F2" s="5" t="s">
        <v>41</v>
      </c>
      <c r="G2" s="5" t="s">
        <v>455</v>
      </c>
      <c r="H2" s="24">
        <v>1</v>
      </c>
      <c r="I2" s="5">
        <v>29</v>
      </c>
    </row>
    <row r="3" spans="1:9">
      <c r="A3" t="s">
        <v>44</v>
      </c>
      <c r="B3" t="s">
        <v>456</v>
      </c>
      <c r="C3">
        <v>100</v>
      </c>
      <c r="D3">
        <v>64</v>
      </c>
      <c r="F3" s="6" t="s">
        <v>43</v>
      </c>
      <c r="G3" s="6" t="s">
        <v>455</v>
      </c>
      <c r="H3" s="25">
        <v>100</v>
      </c>
      <c r="I3" s="6">
        <v>31</v>
      </c>
    </row>
    <row r="4" spans="1:9">
      <c r="A4" t="s">
        <v>47</v>
      </c>
      <c r="B4" t="s">
        <v>456</v>
      </c>
      <c r="C4">
        <v>20</v>
      </c>
      <c r="D4">
        <v>45</v>
      </c>
      <c r="F4" s="5" t="s">
        <v>45</v>
      </c>
      <c r="G4" s="5" t="s">
        <v>455</v>
      </c>
      <c r="H4" s="24">
        <v>85</v>
      </c>
      <c r="I4" s="5">
        <v>32</v>
      </c>
    </row>
    <row r="5" spans="1:9">
      <c r="A5" t="s">
        <v>48</v>
      </c>
      <c r="B5" t="s">
        <v>456</v>
      </c>
      <c r="C5">
        <v>100</v>
      </c>
      <c r="D5">
        <v>52</v>
      </c>
      <c r="F5" s="6" t="s">
        <v>46</v>
      </c>
      <c r="G5" s="6" t="s">
        <v>455</v>
      </c>
      <c r="H5" s="25">
        <v>100</v>
      </c>
      <c r="I5" s="6">
        <v>22</v>
      </c>
    </row>
    <row r="6" spans="1:9">
      <c r="A6" t="s">
        <v>51</v>
      </c>
      <c r="B6" t="s">
        <v>456</v>
      </c>
      <c r="C6">
        <v>99</v>
      </c>
      <c r="D6">
        <v>36</v>
      </c>
      <c r="F6" s="5" t="s">
        <v>49</v>
      </c>
      <c r="G6" s="5" t="s">
        <v>455</v>
      </c>
      <c r="H6" s="24">
        <v>100</v>
      </c>
      <c r="I6" s="5">
        <v>59</v>
      </c>
    </row>
    <row r="7" spans="1:9">
      <c r="A7" t="s">
        <v>52</v>
      </c>
      <c r="B7" t="s">
        <v>456</v>
      </c>
      <c r="C7">
        <v>100</v>
      </c>
      <c r="D7">
        <v>32</v>
      </c>
      <c r="F7" s="6" t="s">
        <v>50</v>
      </c>
      <c r="G7" s="6" t="s">
        <v>455</v>
      </c>
      <c r="H7" s="25">
        <v>100</v>
      </c>
      <c r="I7" s="6">
        <v>24</v>
      </c>
    </row>
    <row r="8" spans="1:9">
      <c r="A8" t="s">
        <v>53</v>
      </c>
      <c r="B8" t="s">
        <v>456</v>
      </c>
      <c r="C8">
        <v>2</v>
      </c>
      <c r="D8">
        <v>20</v>
      </c>
      <c r="F8" s="5" t="s">
        <v>57</v>
      </c>
      <c r="G8" s="5" t="s">
        <v>455</v>
      </c>
      <c r="H8" s="24">
        <v>0</v>
      </c>
      <c r="I8" s="5">
        <v>40</v>
      </c>
    </row>
    <row r="9" spans="1:9">
      <c r="A9" t="s">
        <v>54</v>
      </c>
      <c r="B9" t="s">
        <v>456</v>
      </c>
      <c r="C9">
        <v>50</v>
      </c>
      <c r="D9">
        <v>33</v>
      </c>
      <c r="F9" s="6" t="s">
        <v>58</v>
      </c>
      <c r="G9" s="6" t="s">
        <v>455</v>
      </c>
      <c r="H9" s="25">
        <v>90</v>
      </c>
      <c r="I9" s="6">
        <v>37</v>
      </c>
    </row>
    <row r="10" spans="1:9">
      <c r="A10" t="s">
        <v>55</v>
      </c>
      <c r="B10" t="s">
        <v>456</v>
      </c>
      <c r="C10">
        <v>5</v>
      </c>
      <c r="D10">
        <v>34</v>
      </c>
      <c r="F10" s="5" t="s">
        <v>62</v>
      </c>
      <c r="G10" s="5" t="s">
        <v>455</v>
      </c>
      <c r="H10" s="24">
        <v>15</v>
      </c>
      <c r="I10" s="5">
        <v>32</v>
      </c>
    </row>
    <row r="11" spans="1:9">
      <c r="A11" t="s">
        <v>56</v>
      </c>
      <c r="B11" t="s">
        <v>456</v>
      </c>
      <c r="C11">
        <v>10</v>
      </c>
      <c r="D11">
        <v>38</v>
      </c>
      <c r="F11" s="6" t="s">
        <v>63</v>
      </c>
      <c r="G11" s="6" t="s">
        <v>455</v>
      </c>
      <c r="H11" s="25">
        <v>100</v>
      </c>
      <c r="I11" s="6">
        <v>61</v>
      </c>
    </row>
    <row r="12" spans="1:9">
      <c r="A12" t="s">
        <v>59</v>
      </c>
      <c r="B12" t="s">
        <v>456</v>
      </c>
      <c r="C12">
        <v>90</v>
      </c>
      <c r="D12">
        <v>43</v>
      </c>
      <c r="F12" s="5" t="s">
        <v>64</v>
      </c>
      <c r="G12" s="5" t="s">
        <v>455</v>
      </c>
      <c r="H12" s="24">
        <v>60</v>
      </c>
      <c r="I12" s="5">
        <v>28</v>
      </c>
    </row>
    <row r="13" spans="1:9">
      <c r="A13" t="s">
        <v>60</v>
      </c>
      <c r="B13" t="s">
        <v>456</v>
      </c>
      <c r="C13">
        <v>1</v>
      </c>
      <c r="D13">
        <v>24</v>
      </c>
      <c r="F13" s="6" t="s">
        <v>66</v>
      </c>
      <c r="G13" s="6" t="s">
        <v>455</v>
      </c>
      <c r="H13" s="25">
        <v>50</v>
      </c>
      <c r="I13" s="6">
        <v>47</v>
      </c>
    </row>
    <row r="14" spans="1:9">
      <c r="A14" t="s">
        <v>61</v>
      </c>
      <c r="B14" t="s">
        <v>456</v>
      </c>
      <c r="C14">
        <v>0</v>
      </c>
      <c r="D14">
        <v>42</v>
      </c>
      <c r="F14" s="5" t="s">
        <v>68</v>
      </c>
      <c r="G14" s="5" t="s">
        <v>455</v>
      </c>
      <c r="H14" s="24">
        <v>98</v>
      </c>
      <c r="I14" s="5">
        <v>31</v>
      </c>
    </row>
    <row r="15" spans="1:9">
      <c r="A15" t="s">
        <v>65</v>
      </c>
      <c r="B15" t="s">
        <v>456</v>
      </c>
      <c r="C15">
        <v>95</v>
      </c>
      <c r="D15">
        <v>30</v>
      </c>
      <c r="F15" s="6" t="s">
        <v>69</v>
      </c>
      <c r="G15" s="6" t="s">
        <v>455</v>
      </c>
      <c r="H15" s="25">
        <v>25</v>
      </c>
      <c r="I15" s="6">
        <v>29</v>
      </c>
    </row>
    <row r="16" spans="1:9">
      <c r="A16" t="s">
        <v>67</v>
      </c>
      <c r="B16" t="s">
        <v>456</v>
      </c>
      <c r="C16">
        <v>50</v>
      </c>
      <c r="D16">
        <v>29</v>
      </c>
      <c r="F16" s="5" t="s">
        <v>70</v>
      </c>
      <c r="G16" s="5" t="s">
        <v>455</v>
      </c>
      <c r="H16" s="24">
        <v>0</v>
      </c>
      <c r="I16" s="5">
        <v>48</v>
      </c>
    </row>
    <row r="17" spans="1:9">
      <c r="A17" t="s">
        <v>71</v>
      </c>
      <c r="B17" t="s">
        <v>456</v>
      </c>
      <c r="C17">
        <v>100</v>
      </c>
      <c r="D17">
        <v>24</v>
      </c>
      <c r="F17" s="6" t="s">
        <v>72</v>
      </c>
      <c r="G17" s="6" t="s">
        <v>455</v>
      </c>
      <c r="H17" s="25">
        <v>100</v>
      </c>
      <c r="I17" s="6">
        <v>35</v>
      </c>
    </row>
    <row r="18" spans="1:9">
      <c r="A18" t="s">
        <v>76</v>
      </c>
      <c r="B18" t="s">
        <v>456</v>
      </c>
      <c r="C18">
        <v>100</v>
      </c>
      <c r="D18">
        <v>36</v>
      </c>
      <c r="F18" s="5" t="s">
        <v>73</v>
      </c>
      <c r="G18" s="5" t="s">
        <v>455</v>
      </c>
      <c r="H18" s="24">
        <v>100</v>
      </c>
      <c r="I18" s="5">
        <v>59</v>
      </c>
    </row>
    <row r="19" spans="1:9">
      <c r="A19" t="s">
        <v>78</v>
      </c>
      <c r="B19" t="s">
        <v>456</v>
      </c>
      <c r="C19">
        <v>30</v>
      </c>
      <c r="D19">
        <v>29</v>
      </c>
      <c r="F19" s="6" t="s">
        <v>74</v>
      </c>
      <c r="G19" s="6" t="s">
        <v>455</v>
      </c>
      <c r="H19" s="25">
        <v>0</v>
      </c>
      <c r="I19" s="6">
        <v>35</v>
      </c>
    </row>
    <row r="20" spans="1:9">
      <c r="A20" t="s">
        <v>80</v>
      </c>
      <c r="B20" t="s">
        <v>456</v>
      </c>
      <c r="C20">
        <v>100</v>
      </c>
      <c r="D20">
        <v>32</v>
      </c>
      <c r="F20" s="5" t="s">
        <v>75</v>
      </c>
      <c r="G20" s="5" t="s">
        <v>455</v>
      </c>
      <c r="H20" s="24">
        <v>20</v>
      </c>
      <c r="I20" s="5">
        <v>29</v>
      </c>
    </row>
    <row r="21" spans="1:9">
      <c r="A21" t="s">
        <v>82</v>
      </c>
      <c r="B21" t="s">
        <v>456</v>
      </c>
      <c r="C21">
        <v>100</v>
      </c>
      <c r="D21">
        <v>28</v>
      </c>
      <c r="F21" s="6" t="s">
        <v>77</v>
      </c>
      <c r="G21" s="6" t="s">
        <v>455</v>
      </c>
      <c r="H21" s="25">
        <v>90</v>
      </c>
      <c r="I21" s="6">
        <v>40</v>
      </c>
    </row>
    <row r="22" spans="1:9">
      <c r="A22" t="s">
        <v>84</v>
      </c>
      <c r="B22" t="s">
        <v>456</v>
      </c>
      <c r="C22">
        <v>0</v>
      </c>
      <c r="D22">
        <v>33</v>
      </c>
      <c r="F22" s="5" t="s">
        <v>79</v>
      </c>
      <c r="G22" s="5" t="s">
        <v>455</v>
      </c>
      <c r="H22" s="24">
        <v>2</v>
      </c>
      <c r="I22" s="5">
        <v>29</v>
      </c>
    </row>
    <row r="23" spans="1:9">
      <c r="A23" t="s">
        <v>85</v>
      </c>
      <c r="B23" t="s">
        <v>456</v>
      </c>
      <c r="C23">
        <v>100</v>
      </c>
      <c r="D23">
        <v>47</v>
      </c>
      <c r="F23" s="6" t="s">
        <v>81</v>
      </c>
      <c r="G23" s="6" t="s">
        <v>455</v>
      </c>
      <c r="H23" s="25">
        <v>18</v>
      </c>
      <c r="I23" s="6">
        <v>26</v>
      </c>
    </row>
    <row r="24" spans="1:9">
      <c r="A24" t="s">
        <v>89</v>
      </c>
      <c r="B24" t="s">
        <v>456</v>
      </c>
      <c r="C24">
        <v>0</v>
      </c>
      <c r="D24">
        <v>26</v>
      </c>
      <c r="F24" s="5" t="s">
        <v>83</v>
      </c>
      <c r="G24" s="5" t="s">
        <v>455</v>
      </c>
      <c r="H24" s="24">
        <v>100</v>
      </c>
      <c r="I24" s="5">
        <v>21</v>
      </c>
    </row>
    <row r="25" spans="1:9">
      <c r="A25" t="s">
        <v>90</v>
      </c>
      <c r="B25" t="s">
        <v>456</v>
      </c>
      <c r="C25">
        <v>100</v>
      </c>
      <c r="D25">
        <v>42</v>
      </c>
      <c r="F25" s="6" t="s">
        <v>86</v>
      </c>
      <c r="G25" s="6" t="s">
        <v>455</v>
      </c>
      <c r="H25" s="25">
        <v>100</v>
      </c>
      <c r="I25" s="6">
        <v>34</v>
      </c>
    </row>
    <row r="26" spans="1:9">
      <c r="A26" t="s">
        <v>92</v>
      </c>
      <c r="B26" t="s">
        <v>456</v>
      </c>
      <c r="C26">
        <v>100</v>
      </c>
      <c r="D26">
        <v>27</v>
      </c>
      <c r="F26" s="5" t="s">
        <v>87</v>
      </c>
      <c r="G26" s="5" t="s">
        <v>455</v>
      </c>
      <c r="H26" s="24">
        <v>100</v>
      </c>
      <c r="I26" s="5">
        <v>51</v>
      </c>
    </row>
    <row r="27" spans="1:9">
      <c r="A27" t="s">
        <v>93</v>
      </c>
      <c r="B27" t="s">
        <v>456</v>
      </c>
      <c r="C27">
        <v>15</v>
      </c>
      <c r="D27">
        <v>26</v>
      </c>
      <c r="F27" s="6" t="s">
        <v>88</v>
      </c>
      <c r="G27" s="6" t="s">
        <v>455</v>
      </c>
      <c r="H27" s="25">
        <v>100</v>
      </c>
      <c r="I27" s="6">
        <v>22</v>
      </c>
    </row>
    <row r="28" spans="1:9">
      <c r="A28" t="s">
        <v>96</v>
      </c>
      <c r="B28" t="s">
        <v>456</v>
      </c>
      <c r="C28">
        <v>100</v>
      </c>
      <c r="D28">
        <v>30</v>
      </c>
      <c r="F28" s="5" t="s">
        <v>91</v>
      </c>
      <c r="G28" s="5" t="s">
        <v>455</v>
      </c>
      <c r="H28" s="24">
        <v>75</v>
      </c>
      <c r="I28" s="5">
        <v>31</v>
      </c>
    </row>
    <row r="29" spans="1:9">
      <c r="A29" t="s">
        <v>97</v>
      </c>
      <c r="B29" t="s">
        <v>456</v>
      </c>
      <c r="C29">
        <v>5</v>
      </c>
      <c r="D29">
        <v>35</v>
      </c>
      <c r="F29" s="6" t="s">
        <v>94</v>
      </c>
      <c r="G29" s="6" t="s">
        <v>455</v>
      </c>
      <c r="H29" s="25">
        <v>2</v>
      </c>
      <c r="I29" s="6">
        <v>47</v>
      </c>
    </row>
    <row r="30" spans="1:9">
      <c r="A30" t="s">
        <v>98</v>
      </c>
      <c r="B30" t="s">
        <v>456</v>
      </c>
      <c r="C30">
        <v>0</v>
      </c>
      <c r="D30">
        <v>26</v>
      </c>
      <c r="F30" s="5" t="s">
        <v>95</v>
      </c>
      <c r="G30" s="5" t="s">
        <v>455</v>
      </c>
      <c r="H30" s="24">
        <v>10</v>
      </c>
      <c r="I30" s="5">
        <v>37</v>
      </c>
    </row>
    <row r="31" spans="1:9">
      <c r="A31" t="s">
        <v>99</v>
      </c>
      <c r="B31" t="s">
        <v>456</v>
      </c>
      <c r="C31">
        <v>60</v>
      </c>
      <c r="D31">
        <v>23</v>
      </c>
      <c r="F31" s="6" t="s">
        <v>100</v>
      </c>
      <c r="G31" s="6" t="s">
        <v>455</v>
      </c>
      <c r="H31" s="25">
        <v>99</v>
      </c>
      <c r="I31" s="6">
        <v>35</v>
      </c>
    </row>
    <row r="32" spans="1:9">
      <c r="A32" t="s">
        <v>102</v>
      </c>
      <c r="B32" t="s">
        <v>456</v>
      </c>
      <c r="C32">
        <v>25</v>
      </c>
      <c r="D32">
        <v>47</v>
      </c>
      <c r="F32" s="5" t="s">
        <v>101</v>
      </c>
      <c r="G32" s="5" t="s">
        <v>455</v>
      </c>
      <c r="H32" s="24">
        <v>20</v>
      </c>
      <c r="I32" s="5">
        <v>33</v>
      </c>
    </row>
    <row r="33" spans="1:9">
      <c r="A33" t="s">
        <v>103</v>
      </c>
      <c r="B33" t="s">
        <v>456</v>
      </c>
      <c r="C33">
        <v>0</v>
      </c>
      <c r="D33">
        <v>21</v>
      </c>
      <c r="F33" s="6" t="s">
        <v>104</v>
      </c>
      <c r="G33" s="6" t="s">
        <v>455</v>
      </c>
      <c r="H33" s="25">
        <v>100</v>
      </c>
      <c r="I33" s="6">
        <v>49</v>
      </c>
    </row>
    <row r="34" spans="1:9">
      <c r="A34" t="s">
        <v>108</v>
      </c>
      <c r="B34" t="s">
        <v>456</v>
      </c>
      <c r="C34">
        <v>100</v>
      </c>
      <c r="D34">
        <v>31</v>
      </c>
      <c r="F34" s="5" t="s">
        <v>105</v>
      </c>
      <c r="G34" s="5" t="s">
        <v>455</v>
      </c>
      <c r="H34" s="24">
        <v>10</v>
      </c>
      <c r="I34" s="5">
        <v>31</v>
      </c>
    </row>
    <row r="35" spans="1:9">
      <c r="A35" t="s">
        <v>111</v>
      </c>
      <c r="B35" t="s">
        <v>456</v>
      </c>
      <c r="C35">
        <v>100</v>
      </c>
      <c r="D35">
        <v>32</v>
      </c>
      <c r="F35" s="6" t="s">
        <v>106</v>
      </c>
      <c r="G35" s="6" t="s">
        <v>455</v>
      </c>
      <c r="H35" s="25">
        <v>0</v>
      </c>
      <c r="I35" s="6">
        <v>58</v>
      </c>
    </row>
    <row r="36" spans="1:9">
      <c r="A36" t="s">
        <v>113</v>
      </c>
      <c r="B36" t="s">
        <v>456</v>
      </c>
      <c r="C36">
        <v>5</v>
      </c>
      <c r="D36">
        <v>41</v>
      </c>
      <c r="F36" s="5" t="s">
        <v>107</v>
      </c>
      <c r="G36" s="5" t="s">
        <v>455</v>
      </c>
      <c r="H36" s="24">
        <v>100</v>
      </c>
      <c r="I36" s="5">
        <v>48</v>
      </c>
    </row>
    <row r="37" spans="1:9">
      <c r="A37" t="s">
        <v>115</v>
      </c>
      <c r="B37" t="s">
        <v>456</v>
      </c>
      <c r="C37">
        <v>0</v>
      </c>
      <c r="D37">
        <v>37</v>
      </c>
      <c r="F37" s="6" t="s">
        <v>109</v>
      </c>
      <c r="G37" s="6" t="s">
        <v>455</v>
      </c>
      <c r="H37" s="25">
        <v>0</v>
      </c>
      <c r="I37" s="6">
        <v>20</v>
      </c>
    </row>
    <row r="38" spans="1:9">
      <c r="A38" t="s">
        <v>116</v>
      </c>
      <c r="B38" t="s">
        <v>456</v>
      </c>
      <c r="C38">
        <v>89</v>
      </c>
      <c r="D38">
        <v>58</v>
      </c>
      <c r="F38" s="5" t="s">
        <v>110</v>
      </c>
      <c r="G38" s="5" t="s">
        <v>455</v>
      </c>
      <c r="H38" s="24">
        <v>10</v>
      </c>
      <c r="I38" s="5">
        <v>19</v>
      </c>
    </row>
    <row r="39" spans="1:9">
      <c r="A39" t="s">
        <v>118</v>
      </c>
      <c r="B39" t="s">
        <v>456</v>
      </c>
      <c r="C39">
        <v>45</v>
      </c>
      <c r="D39">
        <v>25</v>
      </c>
      <c r="F39" s="6" t="s">
        <v>112</v>
      </c>
      <c r="G39" s="6" t="s">
        <v>455</v>
      </c>
      <c r="H39" s="25">
        <v>100</v>
      </c>
      <c r="I39" s="6">
        <v>44</v>
      </c>
    </row>
    <row r="40" spans="1:9">
      <c r="A40" t="s">
        <v>119</v>
      </c>
      <c r="B40" t="s">
        <v>456</v>
      </c>
      <c r="C40">
        <v>50</v>
      </c>
      <c r="D40">
        <v>36</v>
      </c>
      <c r="F40" s="5" t="s">
        <v>114</v>
      </c>
      <c r="G40" s="5" t="s">
        <v>455</v>
      </c>
      <c r="H40" s="24">
        <v>20</v>
      </c>
      <c r="I40" s="5">
        <v>30</v>
      </c>
    </row>
    <row r="41" spans="1:9">
      <c r="A41" t="s">
        <v>121</v>
      </c>
      <c r="B41" t="s">
        <v>456</v>
      </c>
      <c r="C41">
        <v>30</v>
      </c>
      <c r="D41">
        <v>28</v>
      </c>
      <c r="F41" s="6" t="s">
        <v>117</v>
      </c>
      <c r="G41" s="6" t="s">
        <v>455</v>
      </c>
      <c r="H41" s="25">
        <v>0</v>
      </c>
      <c r="I41" s="6">
        <v>38</v>
      </c>
    </row>
    <row r="42" spans="1:9">
      <c r="A42" t="s">
        <v>122</v>
      </c>
      <c r="B42" t="s">
        <v>456</v>
      </c>
      <c r="C42">
        <v>100</v>
      </c>
      <c r="D42">
        <v>44</v>
      </c>
      <c r="F42" s="5" t="s">
        <v>120</v>
      </c>
      <c r="G42" s="5" t="s">
        <v>455</v>
      </c>
      <c r="H42" s="24">
        <v>100</v>
      </c>
      <c r="I42" s="5">
        <v>49</v>
      </c>
    </row>
    <row r="43" spans="1:9">
      <c r="A43" t="s">
        <v>123</v>
      </c>
      <c r="B43" t="s">
        <v>456</v>
      </c>
      <c r="C43">
        <v>100</v>
      </c>
      <c r="D43">
        <v>29</v>
      </c>
      <c r="F43" s="6" t="s">
        <v>124</v>
      </c>
      <c r="G43" s="6" t="s">
        <v>455</v>
      </c>
      <c r="H43" s="25">
        <v>50</v>
      </c>
      <c r="I43" s="6">
        <v>41</v>
      </c>
    </row>
    <row r="44" spans="1:9">
      <c r="A44" t="s">
        <v>126</v>
      </c>
      <c r="B44" t="s">
        <v>456</v>
      </c>
      <c r="C44">
        <v>50</v>
      </c>
      <c r="D44">
        <v>21</v>
      </c>
      <c r="F44" s="5" t="s">
        <v>125</v>
      </c>
      <c r="G44" s="5" t="s">
        <v>455</v>
      </c>
      <c r="H44" s="24">
        <v>0</v>
      </c>
      <c r="I44" s="5">
        <v>33</v>
      </c>
    </row>
    <row r="45" spans="1:9">
      <c r="A45" t="s">
        <v>129</v>
      </c>
      <c r="B45" t="s">
        <v>456</v>
      </c>
      <c r="C45">
        <v>100</v>
      </c>
      <c r="D45">
        <v>61</v>
      </c>
      <c r="F45" s="6" t="s">
        <v>127</v>
      </c>
      <c r="G45" s="6" t="s">
        <v>455</v>
      </c>
      <c r="H45" s="25">
        <v>0</v>
      </c>
      <c r="I45" s="6">
        <v>27</v>
      </c>
    </row>
    <row r="46" spans="1:9">
      <c r="A46" t="s">
        <v>130</v>
      </c>
      <c r="B46" t="s">
        <v>456</v>
      </c>
      <c r="C46">
        <v>0</v>
      </c>
      <c r="D46">
        <v>28</v>
      </c>
      <c r="F46" s="5" t="s">
        <v>128</v>
      </c>
      <c r="G46" s="5" t="s">
        <v>455</v>
      </c>
      <c r="H46" s="24">
        <v>0</v>
      </c>
      <c r="I46" s="5">
        <v>25</v>
      </c>
    </row>
    <row r="47" spans="1:9">
      <c r="A47" t="s">
        <v>136</v>
      </c>
      <c r="B47" t="s">
        <v>456</v>
      </c>
      <c r="C47">
        <v>100</v>
      </c>
      <c r="D47">
        <v>22</v>
      </c>
      <c r="F47" s="6" t="s">
        <v>131</v>
      </c>
      <c r="G47" s="6" t="s">
        <v>455</v>
      </c>
      <c r="H47" s="25">
        <v>100</v>
      </c>
      <c r="I47" s="6">
        <v>44</v>
      </c>
    </row>
    <row r="48" spans="1:9">
      <c r="A48" t="s">
        <v>137</v>
      </c>
      <c r="B48" t="s">
        <v>456</v>
      </c>
      <c r="C48">
        <v>100</v>
      </c>
      <c r="D48">
        <v>21</v>
      </c>
      <c r="F48" s="5" t="s">
        <v>132</v>
      </c>
      <c r="G48" s="5" t="s">
        <v>455</v>
      </c>
      <c r="H48" s="24">
        <v>10</v>
      </c>
      <c r="I48" s="5">
        <v>32</v>
      </c>
    </row>
    <row r="49" spans="1:9">
      <c r="A49" t="s">
        <v>139</v>
      </c>
      <c r="B49" t="s">
        <v>456</v>
      </c>
      <c r="C49">
        <v>100</v>
      </c>
      <c r="D49">
        <v>39</v>
      </c>
      <c r="F49" s="6" t="s">
        <v>133</v>
      </c>
      <c r="G49" s="6" t="s">
        <v>455</v>
      </c>
      <c r="H49" s="25">
        <v>0</v>
      </c>
      <c r="I49" s="6">
        <v>44</v>
      </c>
    </row>
    <row r="50" spans="1:9">
      <c r="A50" t="s">
        <v>140</v>
      </c>
      <c r="B50" t="s">
        <v>456</v>
      </c>
      <c r="C50">
        <v>100</v>
      </c>
      <c r="D50">
        <v>48</v>
      </c>
      <c r="F50" s="5" t="s">
        <v>134</v>
      </c>
      <c r="G50" s="5" t="s">
        <v>455</v>
      </c>
      <c r="H50" s="24">
        <v>50</v>
      </c>
      <c r="I50" s="5">
        <v>60</v>
      </c>
    </row>
    <row r="51" spans="1:9">
      <c r="A51" t="s">
        <v>141</v>
      </c>
      <c r="B51" t="s">
        <v>456</v>
      </c>
      <c r="C51">
        <v>100</v>
      </c>
      <c r="D51">
        <v>29</v>
      </c>
      <c r="F51" s="6" t="s">
        <v>135</v>
      </c>
      <c r="G51" s="6" t="s">
        <v>455</v>
      </c>
      <c r="H51" s="25">
        <v>50</v>
      </c>
      <c r="I51" s="6">
        <v>35</v>
      </c>
    </row>
    <row r="52" spans="1:9">
      <c r="A52" t="s">
        <v>143</v>
      </c>
      <c r="B52" t="s">
        <v>456</v>
      </c>
      <c r="C52">
        <v>100</v>
      </c>
      <c r="D52">
        <v>51</v>
      </c>
      <c r="F52" s="5" t="s">
        <v>138</v>
      </c>
      <c r="G52" s="5" t="s">
        <v>455</v>
      </c>
      <c r="H52" s="24">
        <v>0</v>
      </c>
      <c r="I52" s="5">
        <v>43</v>
      </c>
    </row>
    <row r="53" spans="1:9">
      <c r="A53" t="s">
        <v>145</v>
      </c>
      <c r="B53" t="s">
        <v>456</v>
      </c>
      <c r="C53">
        <v>0</v>
      </c>
      <c r="D53">
        <v>41</v>
      </c>
      <c r="F53" s="6" t="s">
        <v>142</v>
      </c>
      <c r="G53" s="6" t="s">
        <v>455</v>
      </c>
      <c r="H53" s="25">
        <v>60</v>
      </c>
      <c r="I53" s="6">
        <v>44</v>
      </c>
    </row>
    <row r="54" spans="1:9">
      <c r="A54" t="s">
        <v>146</v>
      </c>
      <c r="B54" t="s">
        <v>456</v>
      </c>
      <c r="C54">
        <v>90</v>
      </c>
      <c r="D54">
        <v>35</v>
      </c>
      <c r="F54" s="5" t="s">
        <v>144</v>
      </c>
      <c r="G54" s="5" t="s">
        <v>455</v>
      </c>
      <c r="H54" s="24">
        <v>100</v>
      </c>
      <c r="I54" s="5">
        <v>22</v>
      </c>
    </row>
    <row r="55" spans="1:9">
      <c r="A55" t="s">
        <v>149</v>
      </c>
      <c r="B55" t="s">
        <v>456</v>
      </c>
      <c r="C55">
        <v>100</v>
      </c>
      <c r="D55">
        <v>26</v>
      </c>
      <c r="F55" s="6" t="s">
        <v>147</v>
      </c>
      <c r="G55" s="6" t="s">
        <v>455</v>
      </c>
      <c r="H55" s="25">
        <v>5</v>
      </c>
      <c r="I55" s="6">
        <v>65</v>
      </c>
    </row>
    <row r="56" spans="1:9">
      <c r="A56" t="s">
        <v>150</v>
      </c>
      <c r="B56" t="s">
        <v>456</v>
      </c>
      <c r="C56">
        <v>100</v>
      </c>
      <c r="D56">
        <v>43</v>
      </c>
      <c r="F56" s="5" t="s">
        <v>148</v>
      </c>
      <c r="G56" s="5" t="s">
        <v>455</v>
      </c>
      <c r="H56" s="24">
        <v>0</v>
      </c>
      <c r="I56" s="5">
        <v>49</v>
      </c>
    </row>
    <row r="57" spans="1:9">
      <c r="A57" t="s">
        <v>154</v>
      </c>
      <c r="B57" t="s">
        <v>456</v>
      </c>
      <c r="C57">
        <v>100</v>
      </c>
      <c r="D57">
        <v>32</v>
      </c>
      <c r="F57" s="6" t="s">
        <v>151</v>
      </c>
      <c r="G57" s="6" t="s">
        <v>455</v>
      </c>
      <c r="H57" s="25">
        <v>0</v>
      </c>
      <c r="I57" s="6">
        <v>27</v>
      </c>
    </row>
    <row r="58" spans="1:9">
      <c r="A58" t="s">
        <v>155</v>
      </c>
      <c r="B58" t="s">
        <v>456</v>
      </c>
      <c r="C58">
        <v>15</v>
      </c>
      <c r="D58">
        <v>28</v>
      </c>
      <c r="F58" s="5" t="s">
        <v>152</v>
      </c>
      <c r="G58" s="5" t="s">
        <v>455</v>
      </c>
      <c r="H58" s="24">
        <v>80</v>
      </c>
      <c r="I58" s="5">
        <v>36</v>
      </c>
    </row>
    <row r="59" spans="1:9">
      <c r="A59" t="s">
        <v>156</v>
      </c>
      <c r="B59" t="s">
        <v>456</v>
      </c>
      <c r="C59">
        <v>1</v>
      </c>
      <c r="D59">
        <v>31</v>
      </c>
      <c r="F59" s="6" t="s">
        <v>153</v>
      </c>
      <c r="G59" s="6" t="s">
        <v>455</v>
      </c>
      <c r="H59" s="25">
        <v>100</v>
      </c>
      <c r="I59" s="6">
        <v>26</v>
      </c>
    </row>
    <row r="60" spans="1:9">
      <c r="A60" t="s">
        <v>158</v>
      </c>
      <c r="B60" t="s">
        <v>456</v>
      </c>
      <c r="C60">
        <v>50</v>
      </c>
      <c r="D60">
        <v>24</v>
      </c>
      <c r="F60" s="5" t="s">
        <v>157</v>
      </c>
      <c r="G60" s="5" t="s">
        <v>455</v>
      </c>
      <c r="H60" s="24">
        <v>100</v>
      </c>
      <c r="I60" s="5">
        <v>28</v>
      </c>
    </row>
    <row r="61" spans="1:9">
      <c r="A61" t="s">
        <v>161</v>
      </c>
      <c r="B61" t="s">
        <v>456</v>
      </c>
      <c r="C61">
        <v>100</v>
      </c>
      <c r="D61">
        <v>35</v>
      </c>
      <c r="F61" s="6" t="s">
        <v>159</v>
      </c>
      <c r="G61" s="6" t="s">
        <v>455</v>
      </c>
      <c r="H61" s="25">
        <v>0</v>
      </c>
      <c r="I61" s="6">
        <v>28</v>
      </c>
    </row>
    <row r="62" spans="1:9">
      <c r="A62" t="s">
        <v>163</v>
      </c>
      <c r="B62" t="s">
        <v>456</v>
      </c>
      <c r="C62">
        <v>99</v>
      </c>
      <c r="D62">
        <v>53</v>
      </c>
      <c r="F62" s="5" t="s">
        <v>160</v>
      </c>
      <c r="G62" s="5" t="s">
        <v>455</v>
      </c>
      <c r="H62" s="24">
        <v>0</v>
      </c>
      <c r="I62" s="5">
        <v>20</v>
      </c>
    </row>
    <row r="63" spans="1:9">
      <c r="A63" t="s">
        <v>166</v>
      </c>
      <c r="B63" t="s">
        <v>456</v>
      </c>
      <c r="C63">
        <v>5</v>
      </c>
      <c r="D63">
        <v>30</v>
      </c>
      <c r="F63" s="6" t="s">
        <v>162</v>
      </c>
      <c r="G63" s="6" t="s">
        <v>455</v>
      </c>
      <c r="H63" s="25">
        <v>100</v>
      </c>
      <c r="I63" s="6">
        <v>67</v>
      </c>
    </row>
    <row r="64" spans="1:9">
      <c r="A64" t="s">
        <v>168</v>
      </c>
      <c r="B64" t="s">
        <v>456</v>
      </c>
      <c r="C64">
        <v>0</v>
      </c>
      <c r="D64">
        <v>21</v>
      </c>
      <c r="F64" s="5" t="s">
        <v>164</v>
      </c>
      <c r="G64" s="5" t="s">
        <v>455</v>
      </c>
      <c r="H64" s="24">
        <v>0</v>
      </c>
      <c r="I64" s="5">
        <v>53</v>
      </c>
    </row>
    <row r="65" spans="1:9">
      <c r="A65" t="s">
        <v>169</v>
      </c>
      <c r="B65" t="s">
        <v>456</v>
      </c>
      <c r="C65">
        <v>0</v>
      </c>
      <c r="D65">
        <v>43</v>
      </c>
      <c r="F65" s="6" t="s">
        <v>165</v>
      </c>
      <c r="G65" s="6" t="s">
        <v>455</v>
      </c>
      <c r="H65" s="25">
        <v>100</v>
      </c>
      <c r="I65" s="6">
        <v>39</v>
      </c>
    </row>
    <row r="66" spans="1:9">
      <c r="A66" t="s">
        <v>170</v>
      </c>
      <c r="B66" t="s">
        <v>456</v>
      </c>
      <c r="C66">
        <v>40</v>
      </c>
      <c r="D66">
        <v>36</v>
      </c>
      <c r="F66" s="5" t="s">
        <v>167</v>
      </c>
      <c r="G66" s="5" t="s">
        <v>455</v>
      </c>
      <c r="H66" s="24">
        <v>0</v>
      </c>
      <c r="I66" s="5">
        <v>24</v>
      </c>
    </row>
    <row r="67" spans="1:9">
      <c r="A67" t="s">
        <v>172</v>
      </c>
      <c r="B67" t="s">
        <v>456</v>
      </c>
      <c r="C67">
        <v>90</v>
      </c>
      <c r="D67">
        <v>32</v>
      </c>
      <c r="F67" s="6" t="s">
        <v>171</v>
      </c>
      <c r="G67" s="6" t="s">
        <v>455</v>
      </c>
      <c r="H67" s="25">
        <v>0</v>
      </c>
      <c r="I67" s="6">
        <v>25</v>
      </c>
    </row>
    <row r="68" spans="1:9">
      <c r="A68" t="s">
        <v>178</v>
      </c>
      <c r="B68" t="s">
        <v>456</v>
      </c>
      <c r="C68">
        <v>90</v>
      </c>
      <c r="D68">
        <v>44</v>
      </c>
      <c r="F68" s="5" t="s">
        <v>173</v>
      </c>
      <c r="G68" s="5" t="s">
        <v>455</v>
      </c>
      <c r="H68" s="24">
        <v>100</v>
      </c>
      <c r="I68" s="5">
        <v>41</v>
      </c>
    </row>
    <row r="69" spans="1:9">
      <c r="A69" t="s">
        <v>179</v>
      </c>
      <c r="B69" t="s">
        <v>456</v>
      </c>
      <c r="C69">
        <v>75</v>
      </c>
      <c r="D69">
        <v>57</v>
      </c>
      <c r="F69" s="6" t="s">
        <v>174</v>
      </c>
      <c r="G69" s="6" t="s">
        <v>455</v>
      </c>
      <c r="H69" s="25">
        <v>50</v>
      </c>
      <c r="I69" s="6">
        <v>41</v>
      </c>
    </row>
    <row r="70" spans="1:9">
      <c r="A70" t="s">
        <v>180</v>
      </c>
      <c r="B70" t="s">
        <v>456</v>
      </c>
      <c r="C70">
        <v>100</v>
      </c>
      <c r="D70">
        <v>36</v>
      </c>
      <c r="F70" s="5" t="s">
        <v>175</v>
      </c>
      <c r="G70" s="5" t="s">
        <v>455</v>
      </c>
      <c r="H70" s="24">
        <v>20</v>
      </c>
      <c r="I70" s="5">
        <v>52</v>
      </c>
    </row>
    <row r="71" spans="1:9">
      <c r="A71" t="s">
        <v>185</v>
      </c>
      <c r="B71" t="s">
        <v>456</v>
      </c>
      <c r="C71">
        <v>100</v>
      </c>
      <c r="D71">
        <v>56</v>
      </c>
      <c r="F71" s="6" t="s">
        <v>176</v>
      </c>
      <c r="G71" s="6" t="s">
        <v>455</v>
      </c>
      <c r="H71" s="25">
        <v>100</v>
      </c>
      <c r="I71" s="6">
        <v>50</v>
      </c>
    </row>
    <row r="72" spans="1:9">
      <c r="A72" t="s">
        <v>188</v>
      </c>
      <c r="B72" t="s">
        <v>456</v>
      </c>
      <c r="C72">
        <v>25</v>
      </c>
      <c r="D72">
        <v>21</v>
      </c>
      <c r="F72" s="5" t="s">
        <v>177</v>
      </c>
      <c r="G72" s="5" t="s">
        <v>455</v>
      </c>
      <c r="H72" s="24">
        <v>1</v>
      </c>
      <c r="I72" s="5">
        <v>25</v>
      </c>
    </row>
    <row r="73" spans="1:9">
      <c r="A73" t="s">
        <v>189</v>
      </c>
      <c r="B73" t="s">
        <v>456</v>
      </c>
      <c r="C73">
        <v>100</v>
      </c>
      <c r="D73">
        <v>49</v>
      </c>
      <c r="F73" s="6" t="s">
        <v>181</v>
      </c>
      <c r="G73" s="6" t="s">
        <v>455</v>
      </c>
      <c r="H73" s="25">
        <v>10</v>
      </c>
      <c r="I73" s="6">
        <v>27</v>
      </c>
    </row>
    <row r="74" spans="1:9">
      <c r="A74" t="s">
        <v>190</v>
      </c>
      <c r="B74" t="s">
        <v>456</v>
      </c>
      <c r="C74">
        <v>5</v>
      </c>
      <c r="D74">
        <v>29</v>
      </c>
      <c r="F74" s="5" t="s">
        <v>182</v>
      </c>
      <c r="G74" s="5" t="s">
        <v>455</v>
      </c>
      <c r="H74" s="24">
        <v>90</v>
      </c>
      <c r="I74" s="5">
        <v>23</v>
      </c>
    </row>
    <row r="75" spans="1:9">
      <c r="A75" t="s">
        <v>194</v>
      </c>
      <c r="B75" t="s">
        <v>456</v>
      </c>
      <c r="C75">
        <v>100</v>
      </c>
      <c r="D75">
        <v>71</v>
      </c>
      <c r="F75" s="6" t="s">
        <v>183</v>
      </c>
      <c r="G75" s="6" t="s">
        <v>455</v>
      </c>
      <c r="H75" s="25">
        <v>20</v>
      </c>
      <c r="I75" s="6">
        <v>24</v>
      </c>
    </row>
    <row r="76" spans="1:9">
      <c r="A76" t="s">
        <v>195</v>
      </c>
      <c r="B76" t="s">
        <v>456</v>
      </c>
      <c r="C76">
        <v>100</v>
      </c>
      <c r="D76">
        <v>43</v>
      </c>
      <c r="F76" s="5" t="s">
        <v>184</v>
      </c>
      <c r="G76" s="5" t="s">
        <v>455</v>
      </c>
      <c r="H76" s="24">
        <v>40</v>
      </c>
      <c r="I76" s="5">
        <v>30</v>
      </c>
    </row>
    <row r="77" spans="1:9">
      <c r="A77" t="s">
        <v>198</v>
      </c>
      <c r="B77" t="s">
        <v>456</v>
      </c>
      <c r="C77">
        <v>100</v>
      </c>
      <c r="D77">
        <v>55</v>
      </c>
      <c r="F77" s="6" t="s">
        <v>186</v>
      </c>
      <c r="G77" s="6" t="s">
        <v>455</v>
      </c>
      <c r="H77" s="25">
        <v>0</v>
      </c>
      <c r="I77" s="6">
        <v>29</v>
      </c>
    </row>
    <row r="78" spans="1:9">
      <c r="A78" t="s">
        <v>200</v>
      </c>
      <c r="B78" t="s">
        <v>456</v>
      </c>
      <c r="C78">
        <v>80</v>
      </c>
      <c r="D78">
        <v>47</v>
      </c>
      <c r="F78" s="5" t="s">
        <v>187</v>
      </c>
      <c r="G78" s="5" t="s">
        <v>455</v>
      </c>
      <c r="H78" s="24">
        <v>100</v>
      </c>
      <c r="I78" s="5">
        <v>67</v>
      </c>
    </row>
    <row r="79" spans="1:9">
      <c r="A79" t="s">
        <v>202</v>
      </c>
      <c r="B79" t="s">
        <v>456</v>
      </c>
      <c r="C79">
        <v>0</v>
      </c>
      <c r="D79">
        <v>22</v>
      </c>
      <c r="F79" s="6" t="s">
        <v>191</v>
      </c>
      <c r="G79" s="6" t="s">
        <v>455</v>
      </c>
      <c r="H79" s="25">
        <v>75</v>
      </c>
      <c r="I79" s="6">
        <v>42</v>
      </c>
    </row>
    <row r="80" spans="1:9">
      <c r="A80" t="s">
        <v>203</v>
      </c>
      <c r="B80" t="s">
        <v>456</v>
      </c>
      <c r="C80">
        <v>100</v>
      </c>
      <c r="D80">
        <v>50</v>
      </c>
      <c r="F80" s="5" t="s">
        <v>192</v>
      </c>
      <c r="G80" s="5" t="s">
        <v>455</v>
      </c>
      <c r="H80" s="24">
        <v>8</v>
      </c>
      <c r="I80" s="5">
        <v>27</v>
      </c>
    </row>
    <row r="81" spans="1:9">
      <c r="A81" t="s">
        <v>204</v>
      </c>
      <c r="B81" t="s">
        <v>456</v>
      </c>
      <c r="C81">
        <v>0</v>
      </c>
      <c r="D81">
        <v>22</v>
      </c>
      <c r="F81" s="6" t="s">
        <v>193</v>
      </c>
      <c r="G81" s="6" t="s">
        <v>455</v>
      </c>
      <c r="H81" s="25">
        <v>0</v>
      </c>
      <c r="I81" s="6">
        <v>48</v>
      </c>
    </row>
    <row r="82" spans="1:9">
      <c r="A82" t="s">
        <v>205</v>
      </c>
      <c r="B82" t="s">
        <v>456</v>
      </c>
      <c r="C82">
        <v>0</v>
      </c>
      <c r="D82">
        <v>30</v>
      </c>
      <c r="F82" s="5" t="s">
        <v>196</v>
      </c>
      <c r="G82" s="5" t="s">
        <v>455</v>
      </c>
      <c r="H82" s="24">
        <v>40</v>
      </c>
      <c r="I82" s="5">
        <v>31</v>
      </c>
    </row>
    <row r="83" spans="1:9">
      <c r="A83" t="s">
        <v>207</v>
      </c>
      <c r="B83" t="s">
        <v>456</v>
      </c>
      <c r="C83">
        <v>0</v>
      </c>
      <c r="D83">
        <v>31</v>
      </c>
      <c r="F83" s="6" t="s">
        <v>197</v>
      </c>
      <c r="G83" s="6" t="s">
        <v>455</v>
      </c>
      <c r="H83" s="25">
        <v>100</v>
      </c>
      <c r="I83" s="6">
        <v>31</v>
      </c>
    </row>
    <row r="84" spans="1:9">
      <c r="A84" t="s">
        <v>210</v>
      </c>
      <c r="B84" t="s">
        <v>456</v>
      </c>
      <c r="C84">
        <v>100</v>
      </c>
      <c r="D84">
        <v>30</v>
      </c>
      <c r="F84" s="5" t="s">
        <v>199</v>
      </c>
      <c r="G84" s="5" t="s">
        <v>455</v>
      </c>
      <c r="H84" s="24">
        <v>100</v>
      </c>
      <c r="I84" s="5">
        <v>31</v>
      </c>
    </row>
    <row r="85" spans="1:9">
      <c r="A85" t="s">
        <v>211</v>
      </c>
      <c r="B85" t="s">
        <v>456</v>
      </c>
      <c r="C85">
        <v>3</v>
      </c>
      <c r="D85">
        <v>26</v>
      </c>
      <c r="F85" s="6" t="s">
        <v>201</v>
      </c>
      <c r="G85" s="6" t="s">
        <v>455</v>
      </c>
      <c r="H85" s="25">
        <v>65</v>
      </c>
      <c r="I85" s="6">
        <v>25</v>
      </c>
    </row>
    <row r="86" spans="1:9">
      <c r="A86" t="s">
        <v>214</v>
      </c>
      <c r="B86" t="s">
        <v>456</v>
      </c>
      <c r="C86">
        <v>35</v>
      </c>
      <c r="D86">
        <v>29</v>
      </c>
      <c r="F86" s="5" t="s">
        <v>206</v>
      </c>
      <c r="G86" s="5" t="s">
        <v>455</v>
      </c>
      <c r="H86" s="24">
        <v>100</v>
      </c>
      <c r="I86" s="5">
        <v>45</v>
      </c>
    </row>
    <row r="87" spans="1:9">
      <c r="A87" t="s">
        <v>216</v>
      </c>
      <c r="B87" t="s">
        <v>456</v>
      </c>
      <c r="C87">
        <v>0</v>
      </c>
      <c r="D87">
        <v>28</v>
      </c>
      <c r="F87" s="6" t="s">
        <v>208</v>
      </c>
      <c r="G87" s="6" t="s">
        <v>455</v>
      </c>
      <c r="H87" s="25">
        <v>0</v>
      </c>
      <c r="I87" s="6">
        <v>28</v>
      </c>
    </row>
    <row r="88" spans="1:9">
      <c r="A88" t="s">
        <v>219</v>
      </c>
      <c r="B88" t="s">
        <v>456</v>
      </c>
      <c r="C88">
        <v>40</v>
      </c>
      <c r="D88">
        <v>26</v>
      </c>
      <c r="F88" s="5" t="s">
        <v>209</v>
      </c>
      <c r="G88" s="5" t="s">
        <v>455</v>
      </c>
      <c r="H88" s="24">
        <v>2</v>
      </c>
      <c r="I88" s="5">
        <v>28</v>
      </c>
    </row>
    <row r="89" spans="1:9">
      <c r="A89" t="s">
        <v>221</v>
      </c>
      <c r="B89" t="s">
        <v>456</v>
      </c>
      <c r="C89">
        <v>90</v>
      </c>
      <c r="D89">
        <v>25</v>
      </c>
      <c r="F89" s="6" t="s">
        <v>212</v>
      </c>
      <c r="G89" s="6" t="s">
        <v>455</v>
      </c>
      <c r="H89" s="25">
        <v>25</v>
      </c>
      <c r="I89" s="6">
        <v>24</v>
      </c>
    </row>
    <row r="90" spans="1:9">
      <c r="A90" t="s">
        <v>226</v>
      </c>
      <c r="B90" t="s">
        <v>456</v>
      </c>
      <c r="C90">
        <v>2</v>
      </c>
      <c r="D90">
        <v>28</v>
      </c>
      <c r="F90" s="5" t="s">
        <v>213</v>
      </c>
      <c r="G90" s="5" t="s">
        <v>455</v>
      </c>
      <c r="H90" s="24">
        <v>100</v>
      </c>
      <c r="I90" s="5">
        <v>61</v>
      </c>
    </row>
    <row r="91" spans="1:9">
      <c r="A91" t="s">
        <v>229</v>
      </c>
      <c r="B91" t="s">
        <v>456</v>
      </c>
      <c r="C91">
        <v>100</v>
      </c>
      <c r="D91">
        <v>33</v>
      </c>
      <c r="F91" s="6" t="s">
        <v>215</v>
      </c>
      <c r="G91" s="6" t="s">
        <v>455</v>
      </c>
      <c r="H91" s="25">
        <v>100</v>
      </c>
      <c r="I91" s="6">
        <v>41</v>
      </c>
    </row>
    <row r="92" spans="1:9">
      <c r="A92" t="s">
        <v>230</v>
      </c>
      <c r="B92" t="s">
        <v>456</v>
      </c>
      <c r="C92">
        <v>100</v>
      </c>
      <c r="D92">
        <v>56</v>
      </c>
      <c r="F92" s="5" t="s">
        <v>217</v>
      </c>
      <c r="G92" s="5" t="s">
        <v>455</v>
      </c>
      <c r="H92" s="24">
        <v>80</v>
      </c>
      <c r="I92" s="5">
        <v>39</v>
      </c>
    </row>
    <row r="93" spans="1:9">
      <c r="A93" t="s">
        <v>232</v>
      </c>
      <c r="B93" t="s">
        <v>456</v>
      </c>
      <c r="C93">
        <v>100</v>
      </c>
      <c r="D93">
        <v>38</v>
      </c>
      <c r="F93" s="6" t="s">
        <v>218</v>
      </c>
      <c r="G93" s="6" t="s">
        <v>455</v>
      </c>
      <c r="H93" s="25">
        <v>100</v>
      </c>
      <c r="I93" s="6">
        <v>32</v>
      </c>
    </row>
    <row r="94" spans="1:9">
      <c r="A94" t="s">
        <v>235</v>
      </c>
      <c r="B94" t="s">
        <v>456</v>
      </c>
      <c r="C94">
        <v>60</v>
      </c>
      <c r="D94">
        <v>28</v>
      </c>
      <c r="F94" s="5" t="s">
        <v>220</v>
      </c>
      <c r="G94" s="5" t="s">
        <v>455</v>
      </c>
      <c r="H94" s="24">
        <v>0</v>
      </c>
      <c r="I94" s="5">
        <v>28</v>
      </c>
    </row>
    <row r="95" spans="1:9">
      <c r="A95" t="s">
        <v>236</v>
      </c>
      <c r="B95" t="s">
        <v>456</v>
      </c>
      <c r="C95">
        <v>0</v>
      </c>
      <c r="D95">
        <v>27</v>
      </c>
      <c r="F95" s="6" t="s">
        <v>222</v>
      </c>
      <c r="G95" s="6" t="s">
        <v>455</v>
      </c>
      <c r="H95" s="25">
        <v>70</v>
      </c>
      <c r="I95" s="6">
        <v>32</v>
      </c>
    </row>
    <row r="96" spans="1:9">
      <c r="A96" t="s">
        <v>240</v>
      </c>
      <c r="B96" t="s">
        <v>456</v>
      </c>
      <c r="C96">
        <v>0</v>
      </c>
      <c r="D96">
        <v>68</v>
      </c>
      <c r="F96" s="5" t="s">
        <v>223</v>
      </c>
      <c r="G96" s="5" t="s">
        <v>455</v>
      </c>
      <c r="H96" s="24">
        <v>100</v>
      </c>
      <c r="I96" s="5">
        <v>51</v>
      </c>
    </row>
    <row r="97" spans="1:9">
      <c r="A97" t="s">
        <v>242</v>
      </c>
      <c r="B97" t="s">
        <v>456</v>
      </c>
      <c r="C97">
        <v>100</v>
      </c>
      <c r="D97">
        <v>60</v>
      </c>
      <c r="F97" s="6" t="s">
        <v>224</v>
      </c>
      <c r="G97" s="6" t="s">
        <v>455</v>
      </c>
      <c r="H97" s="25">
        <v>100</v>
      </c>
      <c r="I97" s="6">
        <v>50</v>
      </c>
    </row>
    <row r="98" spans="1:9">
      <c r="A98" t="s">
        <v>243</v>
      </c>
      <c r="B98" t="s">
        <v>456</v>
      </c>
      <c r="C98">
        <v>0</v>
      </c>
      <c r="D98">
        <v>61</v>
      </c>
      <c r="F98" s="5" t="s">
        <v>225</v>
      </c>
      <c r="G98" s="5" t="s">
        <v>455</v>
      </c>
      <c r="H98" s="24">
        <v>5</v>
      </c>
      <c r="I98" s="5">
        <v>22</v>
      </c>
    </row>
    <row r="99" spans="1:9">
      <c r="A99" t="s">
        <v>245</v>
      </c>
      <c r="B99" t="s">
        <v>456</v>
      </c>
      <c r="C99">
        <v>0</v>
      </c>
      <c r="D99">
        <v>52</v>
      </c>
      <c r="F99" s="6" t="s">
        <v>227</v>
      </c>
      <c r="G99" s="6" t="s">
        <v>455</v>
      </c>
      <c r="H99" s="25">
        <v>25</v>
      </c>
      <c r="I99" s="6">
        <v>20</v>
      </c>
    </row>
    <row r="100" spans="1:9">
      <c r="A100" t="s">
        <v>250</v>
      </c>
      <c r="B100" t="s">
        <v>456</v>
      </c>
      <c r="C100">
        <v>1</v>
      </c>
      <c r="D100">
        <v>55</v>
      </c>
      <c r="F100" s="5" t="s">
        <v>228</v>
      </c>
      <c r="G100" s="5" t="s">
        <v>455</v>
      </c>
      <c r="H100" s="24">
        <v>90</v>
      </c>
      <c r="I100" s="5">
        <v>40</v>
      </c>
    </row>
    <row r="101" spans="1:9">
      <c r="A101" t="s">
        <v>251</v>
      </c>
      <c r="B101" t="s">
        <v>456</v>
      </c>
      <c r="C101">
        <v>95</v>
      </c>
      <c r="D101">
        <v>26</v>
      </c>
      <c r="F101" s="6" t="s">
        <v>231</v>
      </c>
      <c r="G101" s="6" t="s">
        <v>455</v>
      </c>
      <c r="H101" s="25">
        <v>10</v>
      </c>
      <c r="I101" s="6">
        <v>37</v>
      </c>
    </row>
    <row r="102" spans="1:9">
      <c r="A102" t="s">
        <v>252</v>
      </c>
      <c r="B102" t="s">
        <v>456</v>
      </c>
      <c r="C102">
        <v>1</v>
      </c>
      <c r="D102">
        <v>59</v>
      </c>
      <c r="F102" s="5" t="s">
        <v>233</v>
      </c>
      <c r="G102" s="5" t="s">
        <v>455</v>
      </c>
      <c r="H102" s="24">
        <v>10</v>
      </c>
      <c r="I102" s="5">
        <v>25</v>
      </c>
    </row>
    <row r="103" spans="1:9">
      <c r="A103" t="s">
        <v>253</v>
      </c>
      <c r="B103" t="s">
        <v>456</v>
      </c>
      <c r="C103">
        <v>100</v>
      </c>
      <c r="D103">
        <v>28</v>
      </c>
      <c r="F103" s="6" t="s">
        <v>234</v>
      </c>
      <c r="G103" s="6" t="s">
        <v>455</v>
      </c>
      <c r="H103" s="25">
        <v>0</v>
      </c>
      <c r="I103" s="6">
        <v>65</v>
      </c>
    </row>
    <row r="104" spans="1:9">
      <c r="A104" t="s">
        <v>257</v>
      </c>
      <c r="B104" t="s">
        <v>456</v>
      </c>
      <c r="C104">
        <v>100</v>
      </c>
      <c r="D104">
        <v>27</v>
      </c>
      <c r="F104" s="5" t="s">
        <v>237</v>
      </c>
      <c r="G104" s="5" t="s">
        <v>455</v>
      </c>
      <c r="H104" s="24">
        <v>100</v>
      </c>
      <c r="I104" s="5">
        <v>27</v>
      </c>
    </row>
    <row r="105" spans="1:9">
      <c r="A105" t="s">
        <v>258</v>
      </c>
      <c r="B105" t="s">
        <v>456</v>
      </c>
      <c r="C105">
        <v>0</v>
      </c>
      <c r="D105">
        <v>40</v>
      </c>
      <c r="F105" s="6" t="s">
        <v>238</v>
      </c>
      <c r="G105" s="6" t="s">
        <v>455</v>
      </c>
      <c r="H105" s="25">
        <v>90</v>
      </c>
      <c r="I105" s="6">
        <v>73</v>
      </c>
    </row>
    <row r="106" spans="1:9">
      <c r="A106" t="s">
        <v>262</v>
      </c>
      <c r="B106" t="s">
        <v>456</v>
      </c>
      <c r="C106">
        <v>0</v>
      </c>
      <c r="D106">
        <v>21</v>
      </c>
      <c r="F106" s="5" t="s">
        <v>239</v>
      </c>
      <c r="G106" s="5" t="s">
        <v>455</v>
      </c>
      <c r="H106" s="24">
        <v>100</v>
      </c>
      <c r="I106" s="5">
        <v>71</v>
      </c>
    </row>
    <row r="107" spans="1:9">
      <c r="A107" t="s">
        <v>263</v>
      </c>
      <c r="B107" t="s">
        <v>456</v>
      </c>
      <c r="C107">
        <v>98</v>
      </c>
      <c r="D107">
        <v>57</v>
      </c>
      <c r="F107" s="6" t="s">
        <v>241</v>
      </c>
      <c r="G107" s="6" t="s">
        <v>455</v>
      </c>
      <c r="H107" s="25">
        <v>1</v>
      </c>
      <c r="I107" s="6">
        <v>32</v>
      </c>
    </row>
    <row r="108" spans="1:9">
      <c r="A108" t="s">
        <v>264</v>
      </c>
      <c r="B108" t="s">
        <v>456</v>
      </c>
      <c r="C108">
        <v>20</v>
      </c>
      <c r="D108">
        <v>32</v>
      </c>
      <c r="F108" s="5" t="s">
        <v>244</v>
      </c>
      <c r="G108" s="5" t="s">
        <v>455</v>
      </c>
      <c r="H108" s="24">
        <v>100</v>
      </c>
      <c r="I108" s="5">
        <v>42</v>
      </c>
    </row>
    <row r="109" spans="1:9">
      <c r="A109" t="s">
        <v>265</v>
      </c>
      <c r="B109" t="s">
        <v>456</v>
      </c>
      <c r="C109">
        <v>0</v>
      </c>
      <c r="D109">
        <v>64</v>
      </c>
      <c r="F109" s="6" t="s">
        <v>246</v>
      </c>
      <c r="G109" s="6" t="s">
        <v>455</v>
      </c>
      <c r="H109" s="25">
        <v>100</v>
      </c>
      <c r="I109" s="6">
        <v>55</v>
      </c>
    </row>
    <row r="110" spans="1:9">
      <c r="A110" t="s">
        <v>267</v>
      </c>
      <c r="B110" t="s">
        <v>456</v>
      </c>
      <c r="C110">
        <v>50</v>
      </c>
      <c r="D110">
        <v>31</v>
      </c>
      <c r="F110" s="5" t="s">
        <v>247</v>
      </c>
      <c r="G110" s="5" t="s">
        <v>455</v>
      </c>
      <c r="H110" s="24">
        <v>0</v>
      </c>
      <c r="I110" s="5">
        <v>32</v>
      </c>
    </row>
    <row r="111" spans="1:9">
      <c r="A111" t="s">
        <v>272</v>
      </c>
      <c r="B111" t="s">
        <v>456</v>
      </c>
      <c r="C111">
        <v>20</v>
      </c>
      <c r="D111">
        <v>39</v>
      </c>
      <c r="F111" s="6" t="s">
        <v>248</v>
      </c>
      <c r="G111" s="6" t="s">
        <v>455</v>
      </c>
      <c r="H111" s="25">
        <v>10</v>
      </c>
      <c r="I111" s="6">
        <v>33</v>
      </c>
    </row>
    <row r="112" spans="1:9">
      <c r="A112" t="s">
        <v>274</v>
      </c>
      <c r="B112" t="s">
        <v>456</v>
      </c>
      <c r="C112">
        <v>10</v>
      </c>
      <c r="D112">
        <v>34</v>
      </c>
      <c r="F112" s="5" t="s">
        <v>249</v>
      </c>
      <c r="G112" s="5" t="s">
        <v>455</v>
      </c>
      <c r="H112" s="24">
        <v>100</v>
      </c>
      <c r="I112" s="5">
        <v>62</v>
      </c>
    </row>
    <row r="113" spans="1:9">
      <c r="A113" t="s">
        <v>277</v>
      </c>
      <c r="B113" t="s">
        <v>456</v>
      </c>
      <c r="C113">
        <v>100</v>
      </c>
      <c r="D113">
        <v>30</v>
      </c>
      <c r="F113" s="6" t="s">
        <v>254</v>
      </c>
      <c r="G113" s="6" t="s">
        <v>455</v>
      </c>
      <c r="H113" s="25">
        <v>100</v>
      </c>
      <c r="I113" s="6">
        <v>64</v>
      </c>
    </row>
    <row r="114" spans="1:9">
      <c r="A114" t="s">
        <v>279</v>
      </c>
      <c r="B114" t="s">
        <v>456</v>
      </c>
      <c r="C114">
        <v>5</v>
      </c>
      <c r="D114">
        <v>43</v>
      </c>
      <c r="F114" s="5" t="s">
        <v>255</v>
      </c>
      <c r="G114" s="5" t="s">
        <v>455</v>
      </c>
      <c r="H114" s="24">
        <v>65</v>
      </c>
      <c r="I114" s="5">
        <v>37</v>
      </c>
    </row>
    <row r="115" spans="1:9">
      <c r="A115" t="s">
        <v>280</v>
      </c>
      <c r="B115" t="s">
        <v>456</v>
      </c>
      <c r="C115">
        <v>80</v>
      </c>
      <c r="D115">
        <v>32</v>
      </c>
      <c r="F115" s="6" t="s">
        <v>256</v>
      </c>
      <c r="G115" s="6" t="s">
        <v>455</v>
      </c>
      <c r="H115" s="25">
        <v>75</v>
      </c>
      <c r="I115" s="6">
        <v>31</v>
      </c>
    </row>
    <row r="116" spans="1:9">
      <c r="A116" t="s">
        <v>281</v>
      </c>
      <c r="B116" t="s">
        <v>456</v>
      </c>
      <c r="C116">
        <v>25</v>
      </c>
      <c r="D116">
        <v>22</v>
      </c>
      <c r="F116" s="5" t="s">
        <v>259</v>
      </c>
      <c r="G116" s="5" t="s">
        <v>455</v>
      </c>
      <c r="H116" s="24">
        <v>100</v>
      </c>
      <c r="I116" s="5">
        <v>28</v>
      </c>
    </row>
    <row r="117" spans="1:9">
      <c r="A117" t="s">
        <v>283</v>
      </c>
      <c r="B117" t="s">
        <v>456</v>
      </c>
      <c r="C117">
        <v>80</v>
      </c>
      <c r="D117">
        <v>30</v>
      </c>
      <c r="F117" s="6" t="s">
        <v>260</v>
      </c>
      <c r="G117" s="6" t="s">
        <v>455</v>
      </c>
      <c r="H117" s="25">
        <v>89</v>
      </c>
      <c r="I117" s="6">
        <v>36</v>
      </c>
    </row>
    <row r="118" spans="1:9">
      <c r="A118" t="s">
        <v>286</v>
      </c>
      <c r="B118" t="s">
        <v>456</v>
      </c>
      <c r="C118">
        <v>0</v>
      </c>
      <c r="D118">
        <v>49</v>
      </c>
      <c r="F118" s="5" t="s">
        <v>261</v>
      </c>
      <c r="G118" s="5" t="s">
        <v>455</v>
      </c>
      <c r="H118" s="24">
        <v>0</v>
      </c>
      <c r="I118" s="5">
        <v>57</v>
      </c>
    </row>
    <row r="119" spans="1:9">
      <c r="A119" t="s">
        <v>288</v>
      </c>
      <c r="B119" t="s">
        <v>456</v>
      </c>
      <c r="C119">
        <v>0</v>
      </c>
      <c r="D119">
        <v>20</v>
      </c>
      <c r="F119" s="6" t="s">
        <v>266</v>
      </c>
      <c r="G119" s="6" t="s">
        <v>455</v>
      </c>
      <c r="H119" s="25">
        <v>100</v>
      </c>
      <c r="I119" s="6">
        <v>72</v>
      </c>
    </row>
    <row r="120" spans="1:9">
      <c r="A120" t="s">
        <v>289</v>
      </c>
      <c r="B120" t="s">
        <v>456</v>
      </c>
      <c r="C120">
        <v>15</v>
      </c>
      <c r="D120">
        <v>32</v>
      </c>
      <c r="F120" s="5" t="s">
        <v>268</v>
      </c>
      <c r="G120" s="5" t="s">
        <v>455</v>
      </c>
      <c r="H120" s="24">
        <v>1</v>
      </c>
      <c r="I120" s="5">
        <v>25</v>
      </c>
    </row>
    <row r="121" spans="1:9">
      <c r="A121" t="s">
        <v>295</v>
      </c>
      <c r="B121" t="s">
        <v>456</v>
      </c>
      <c r="C121">
        <v>50</v>
      </c>
      <c r="D121">
        <v>25</v>
      </c>
      <c r="F121" s="6" t="s">
        <v>269</v>
      </c>
      <c r="G121" s="6" t="s">
        <v>455</v>
      </c>
      <c r="H121" s="25">
        <v>20</v>
      </c>
      <c r="I121" s="6">
        <v>27</v>
      </c>
    </row>
    <row r="122" spans="1:9">
      <c r="A122" t="s">
        <v>296</v>
      </c>
      <c r="B122" t="s">
        <v>456</v>
      </c>
      <c r="C122">
        <v>100</v>
      </c>
      <c r="D122">
        <v>31</v>
      </c>
      <c r="F122" s="5" t="s">
        <v>270</v>
      </c>
      <c r="G122" s="5" t="s">
        <v>455</v>
      </c>
      <c r="H122" s="24">
        <v>80</v>
      </c>
      <c r="I122" s="5">
        <v>25</v>
      </c>
    </row>
    <row r="123" spans="1:9">
      <c r="A123" t="s">
        <v>297</v>
      </c>
      <c r="B123" t="s">
        <v>456</v>
      </c>
      <c r="C123">
        <v>5</v>
      </c>
      <c r="D123">
        <v>28</v>
      </c>
      <c r="F123" s="6" t="s">
        <v>271</v>
      </c>
      <c r="G123" s="6" t="s">
        <v>455</v>
      </c>
      <c r="H123" s="25">
        <v>100</v>
      </c>
      <c r="I123" s="6">
        <v>46</v>
      </c>
    </row>
    <row r="124" spans="1:9">
      <c r="A124" t="s">
        <v>298</v>
      </c>
      <c r="B124" t="s">
        <v>456</v>
      </c>
      <c r="C124">
        <v>0</v>
      </c>
      <c r="D124">
        <v>61</v>
      </c>
      <c r="F124" s="5" t="s">
        <v>273</v>
      </c>
      <c r="G124" s="5" t="s">
        <v>455</v>
      </c>
      <c r="H124" s="24">
        <v>0</v>
      </c>
      <c r="I124" s="5">
        <v>34</v>
      </c>
    </row>
    <row r="125" spans="1:9">
      <c r="A125" t="s">
        <v>299</v>
      </c>
      <c r="B125" t="s">
        <v>456</v>
      </c>
      <c r="C125">
        <v>10</v>
      </c>
      <c r="D125">
        <v>41</v>
      </c>
      <c r="F125" s="6" t="s">
        <v>275</v>
      </c>
      <c r="G125" s="6" t="s">
        <v>455</v>
      </c>
      <c r="H125" s="25">
        <v>50</v>
      </c>
      <c r="I125" s="6">
        <v>32</v>
      </c>
    </row>
    <row r="126" spans="1:9">
      <c r="A126" t="s">
        <v>302</v>
      </c>
      <c r="B126" t="s">
        <v>456</v>
      </c>
      <c r="C126">
        <v>100</v>
      </c>
      <c r="D126">
        <v>52</v>
      </c>
      <c r="F126" s="5" t="s">
        <v>276</v>
      </c>
      <c r="G126" s="5" t="s">
        <v>455</v>
      </c>
      <c r="H126" s="24">
        <v>3</v>
      </c>
      <c r="I126" s="5">
        <v>31</v>
      </c>
    </row>
    <row r="127" spans="1:9">
      <c r="A127" t="s">
        <v>303</v>
      </c>
      <c r="B127" t="s">
        <v>456</v>
      </c>
      <c r="C127">
        <v>0</v>
      </c>
      <c r="D127">
        <v>24</v>
      </c>
      <c r="F127" s="6" t="s">
        <v>278</v>
      </c>
      <c r="G127" s="6" t="s">
        <v>455</v>
      </c>
      <c r="H127" s="25">
        <v>0</v>
      </c>
      <c r="I127" s="6">
        <v>30</v>
      </c>
    </row>
    <row r="128" spans="1:9">
      <c r="A128" t="s">
        <v>305</v>
      </c>
      <c r="B128" t="s">
        <v>456</v>
      </c>
      <c r="C128">
        <v>100</v>
      </c>
      <c r="D128">
        <v>29</v>
      </c>
      <c r="F128" s="5" t="s">
        <v>282</v>
      </c>
      <c r="G128" s="5" t="s">
        <v>455</v>
      </c>
      <c r="H128" s="24">
        <v>40</v>
      </c>
      <c r="I128" s="5">
        <v>43</v>
      </c>
    </row>
    <row r="129" spans="1:9">
      <c r="A129" t="s">
        <v>307</v>
      </c>
      <c r="B129" t="s">
        <v>456</v>
      </c>
      <c r="C129">
        <v>100</v>
      </c>
      <c r="D129">
        <v>28</v>
      </c>
      <c r="F129" s="6" t="s">
        <v>284</v>
      </c>
      <c r="G129" s="6" t="s">
        <v>455</v>
      </c>
      <c r="H129" s="25">
        <v>60</v>
      </c>
      <c r="I129" s="6">
        <v>56</v>
      </c>
    </row>
    <row r="130" spans="1:9">
      <c r="A130" t="s">
        <v>309</v>
      </c>
      <c r="B130" t="s">
        <v>456</v>
      </c>
      <c r="C130">
        <v>75</v>
      </c>
      <c r="D130">
        <v>38</v>
      </c>
      <c r="F130" s="5" t="s">
        <v>285</v>
      </c>
      <c r="G130" s="5" t="s">
        <v>455</v>
      </c>
      <c r="H130" s="24">
        <v>0</v>
      </c>
      <c r="I130" s="5">
        <v>31</v>
      </c>
    </row>
    <row r="131" spans="1:9">
      <c r="A131" t="s">
        <v>312</v>
      </c>
      <c r="B131" t="s">
        <v>456</v>
      </c>
      <c r="C131">
        <v>100</v>
      </c>
      <c r="D131">
        <v>25</v>
      </c>
      <c r="F131" s="6" t="s">
        <v>287</v>
      </c>
      <c r="G131" s="6" t="s">
        <v>455</v>
      </c>
      <c r="H131" s="25">
        <v>100</v>
      </c>
      <c r="I131" s="6">
        <v>42</v>
      </c>
    </row>
    <row r="132" spans="1:9">
      <c r="A132" t="s">
        <v>313</v>
      </c>
      <c r="B132" t="s">
        <v>456</v>
      </c>
      <c r="C132">
        <v>5</v>
      </c>
      <c r="D132">
        <v>51</v>
      </c>
      <c r="F132" s="5" t="s">
        <v>290</v>
      </c>
      <c r="G132" s="5" t="s">
        <v>455</v>
      </c>
      <c r="H132" s="24">
        <v>85</v>
      </c>
      <c r="I132" s="5">
        <v>30</v>
      </c>
    </row>
    <row r="133" spans="1:9">
      <c r="A133" t="s">
        <v>314</v>
      </c>
      <c r="B133" t="s">
        <v>456</v>
      </c>
      <c r="C133">
        <v>100</v>
      </c>
      <c r="D133">
        <v>26</v>
      </c>
      <c r="F133" s="6" t="s">
        <v>291</v>
      </c>
      <c r="G133" s="6" t="s">
        <v>455</v>
      </c>
      <c r="H133" s="25">
        <v>80</v>
      </c>
      <c r="I133" s="6">
        <v>25</v>
      </c>
    </row>
    <row r="134" spans="1:9">
      <c r="A134" t="s">
        <v>316</v>
      </c>
      <c r="B134" t="s">
        <v>456</v>
      </c>
      <c r="C134">
        <v>75</v>
      </c>
      <c r="D134">
        <v>25</v>
      </c>
      <c r="F134" s="5" t="s">
        <v>292</v>
      </c>
      <c r="G134" s="5" t="s">
        <v>455</v>
      </c>
      <c r="H134" s="24">
        <v>25</v>
      </c>
      <c r="I134" s="5">
        <v>33</v>
      </c>
    </row>
    <row r="135" spans="1:9">
      <c r="A135" t="s">
        <v>318</v>
      </c>
      <c r="B135" t="s">
        <v>456</v>
      </c>
      <c r="C135">
        <v>5</v>
      </c>
      <c r="D135">
        <v>28</v>
      </c>
      <c r="F135" s="6" t="s">
        <v>293</v>
      </c>
      <c r="G135" s="6" t="s">
        <v>455</v>
      </c>
      <c r="H135" s="25">
        <v>50</v>
      </c>
      <c r="I135" s="6">
        <v>24</v>
      </c>
    </row>
    <row r="136" spans="1:9">
      <c r="A136" t="s">
        <v>322</v>
      </c>
      <c r="B136" t="s">
        <v>456</v>
      </c>
      <c r="C136">
        <v>90</v>
      </c>
      <c r="D136">
        <v>31</v>
      </c>
      <c r="F136" s="5" t="s">
        <v>294</v>
      </c>
      <c r="G136" s="5" t="s">
        <v>455</v>
      </c>
      <c r="H136" s="24">
        <v>0</v>
      </c>
      <c r="I136" s="5">
        <v>31</v>
      </c>
    </row>
    <row r="137" spans="1:9">
      <c r="A137" t="s">
        <v>324</v>
      </c>
      <c r="B137" t="s">
        <v>456</v>
      </c>
      <c r="C137">
        <v>52</v>
      </c>
      <c r="D137">
        <v>37</v>
      </c>
      <c r="F137" s="6" t="s">
        <v>300</v>
      </c>
      <c r="G137" s="6" t="s">
        <v>455</v>
      </c>
      <c r="H137" s="25">
        <v>2</v>
      </c>
      <c r="I137" s="6">
        <v>29</v>
      </c>
    </row>
    <row r="138" spans="1:9">
      <c r="A138" t="s">
        <v>325</v>
      </c>
      <c r="B138" t="s">
        <v>456</v>
      </c>
      <c r="C138">
        <v>15</v>
      </c>
      <c r="D138">
        <v>26</v>
      </c>
      <c r="F138" s="5" t="s">
        <v>301</v>
      </c>
      <c r="G138" s="5" t="s">
        <v>455</v>
      </c>
      <c r="H138" s="24">
        <v>50</v>
      </c>
      <c r="I138" s="5">
        <v>49</v>
      </c>
    </row>
    <row r="139" spans="1:9">
      <c r="A139" t="s">
        <v>326</v>
      </c>
      <c r="B139" t="s">
        <v>456</v>
      </c>
      <c r="C139">
        <v>3</v>
      </c>
      <c r="D139">
        <v>26</v>
      </c>
      <c r="F139" s="6" t="s">
        <v>304</v>
      </c>
      <c r="G139" s="6" t="s">
        <v>455</v>
      </c>
      <c r="H139" s="25">
        <v>99</v>
      </c>
      <c r="I139" s="6">
        <v>33</v>
      </c>
    </row>
    <row r="140" spans="1:9">
      <c r="A140" t="s">
        <v>330</v>
      </c>
      <c r="B140" t="s">
        <v>456</v>
      </c>
      <c r="C140">
        <v>10</v>
      </c>
      <c r="D140">
        <v>22</v>
      </c>
      <c r="F140" s="5" t="s">
        <v>306</v>
      </c>
      <c r="G140" s="5" t="s">
        <v>455</v>
      </c>
      <c r="H140" s="24">
        <v>0</v>
      </c>
      <c r="I140" s="5">
        <v>60</v>
      </c>
    </row>
    <row r="141" spans="1:9">
      <c r="A141" t="s">
        <v>334</v>
      </c>
      <c r="B141" t="s">
        <v>456</v>
      </c>
      <c r="C141">
        <v>100</v>
      </c>
      <c r="D141">
        <v>55</v>
      </c>
      <c r="F141" s="6" t="s">
        <v>308</v>
      </c>
      <c r="G141" s="6" t="s">
        <v>455</v>
      </c>
      <c r="H141" s="25">
        <v>70</v>
      </c>
      <c r="I141" s="6">
        <v>22</v>
      </c>
    </row>
    <row r="142" spans="1:9">
      <c r="A142" t="s">
        <v>338</v>
      </c>
      <c r="B142" t="s">
        <v>456</v>
      </c>
      <c r="C142">
        <v>10</v>
      </c>
      <c r="D142">
        <v>23</v>
      </c>
      <c r="F142" s="5" t="s">
        <v>310</v>
      </c>
      <c r="G142" s="5" t="s">
        <v>455</v>
      </c>
      <c r="H142" s="24">
        <v>0</v>
      </c>
      <c r="I142" s="5">
        <v>29</v>
      </c>
    </row>
    <row r="143" spans="1:9">
      <c r="A143" t="s">
        <v>339</v>
      </c>
      <c r="B143" t="s">
        <v>456</v>
      </c>
      <c r="C143">
        <v>2</v>
      </c>
      <c r="D143">
        <v>35</v>
      </c>
      <c r="F143" s="6" t="s">
        <v>311</v>
      </c>
      <c r="G143" s="6" t="s">
        <v>455</v>
      </c>
      <c r="H143" s="25">
        <v>1</v>
      </c>
      <c r="I143" s="6">
        <v>23</v>
      </c>
    </row>
    <row r="144" spans="1:9">
      <c r="A144" t="s">
        <v>340</v>
      </c>
      <c r="B144" t="s">
        <v>456</v>
      </c>
      <c r="C144">
        <v>100</v>
      </c>
      <c r="D144">
        <v>41</v>
      </c>
      <c r="F144" s="5" t="s">
        <v>315</v>
      </c>
      <c r="G144" s="5" t="s">
        <v>455</v>
      </c>
      <c r="H144" s="24">
        <v>100</v>
      </c>
      <c r="I144" s="5">
        <v>38</v>
      </c>
    </row>
    <row r="145" spans="1:9">
      <c r="A145" t="s">
        <v>343</v>
      </c>
      <c r="B145" t="s">
        <v>456</v>
      </c>
      <c r="C145">
        <v>100</v>
      </c>
      <c r="D145">
        <v>31</v>
      </c>
      <c r="F145" s="6" t="s">
        <v>317</v>
      </c>
      <c r="G145" s="6" t="s">
        <v>455</v>
      </c>
      <c r="H145" s="25">
        <v>100</v>
      </c>
      <c r="I145" s="6">
        <v>49</v>
      </c>
    </row>
    <row r="146" spans="1:9">
      <c r="A146" t="s">
        <v>344</v>
      </c>
      <c r="B146" t="s">
        <v>456</v>
      </c>
      <c r="C146">
        <v>5</v>
      </c>
      <c r="D146">
        <v>28</v>
      </c>
      <c r="F146" s="5" t="s">
        <v>319</v>
      </c>
      <c r="G146" s="5" t="s">
        <v>455</v>
      </c>
      <c r="H146" s="24">
        <v>65</v>
      </c>
      <c r="I146" s="5">
        <v>21</v>
      </c>
    </row>
    <row r="147" spans="1:9">
      <c r="A147" t="s">
        <v>346</v>
      </c>
      <c r="B147" t="s">
        <v>456</v>
      </c>
      <c r="C147">
        <v>50</v>
      </c>
      <c r="D147">
        <v>23</v>
      </c>
      <c r="F147" s="6" t="s">
        <v>320</v>
      </c>
      <c r="G147" s="6" t="s">
        <v>455</v>
      </c>
      <c r="H147" s="25">
        <v>95</v>
      </c>
      <c r="I147" s="6">
        <v>47</v>
      </c>
    </row>
    <row r="148" spans="1:9">
      <c r="A148" t="s">
        <v>347</v>
      </c>
      <c r="B148" t="s">
        <v>456</v>
      </c>
      <c r="C148">
        <v>1</v>
      </c>
      <c r="D148">
        <v>29</v>
      </c>
      <c r="F148" s="5" t="s">
        <v>321</v>
      </c>
      <c r="G148" s="5" t="s">
        <v>455</v>
      </c>
      <c r="H148" s="24">
        <v>100</v>
      </c>
      <c r="I148" s="5">
        <v>26</v>
      </c>
    </row>
    <row r="149" spans="1:9">
      <c r="A149" t="s">
        <v>348</v>
      </c>
      <c r="B149" t="s">
        <v>456</v>
      </c>
      <c r="C149">
        <v>100</v>
      </c>
      <c r="D149">
        <v>48</v>
      </c>
      <c r="F149" s="6" t="s">
        <v>323</v>
      </c>
      <c r="G149" s="6" t="s">
        <v>455</v>
      </c>
      <c r="H149" s="25">
        <v>75</v>
      </c>
      <c r="I149" s="6">
        <v>40</v>
      </c>
    </row>
    <row r="150" spans="1:9">
      <c r="A150" t="s">
        <v>350</v>
      </c>
      <c r="B150" t="s">
        <v>456</v>
      </c>
      <c r="C150">
        <v>25</v>
      </c>
      <c r="D150">
        <v>33</v>
      </c>
      <c r="F150" s="5" t="s">
        <v>327</v>
      </c>
      <c r="G150" s="5" t="s">
        <v>455</v>
      </c>
      <c r="H150" s="24">
        <v>20</v>
      </c>
      <c r="I150" s="5">
        <v>36</v>
      </c>
    </row>
    <row r="151" spans="1:9">
      <c r="A151" t="s">
        <v>353</v>
      </c>
      <c r="B151" t="s">
        <v>456</v>
      </c>
      <c r="C151">
        <v>0</v>
      </c>
      <c r="D151">
        <v>21</v>
      </c>
      <c r="F151" s="6" t="s">
        <v>328</v>
      </c>
      <c r="G151" s="6" t="s">
        <v>455</v>
      </c>
      <c r="H151" s="25">
        <v>0</v>
      </c>
      <c r="I151" s="6">
        <v>28</v>
      </c>
    </row>
    <row r="152" spans="1:9">
      <c r="A152" t="s">
        <v>354</v>
      </c>
      <c r="B152" t="s">
        <v>456</v>
      </c>
      <c r="C152">
        <v>50</v>
      </c>
      <c r="D152">
        <v>32</v>
      </c>
      <c r="F152" s="5" t="s">
        <v>329</v>
      </c>
      <c r="G152" s="5" t="s">
        <v>455</v>
      </c>
      <c r="H152" s="24">
        <v>90</v>
      </c>
      <c r="I152" s="5">
        <v>30</v>
      </c>
    </row>
    <row r="153" spans="1:9">
      <c r="A153" t="s">
        <v>356</v>
      </c>
      <c r="B153" t="s">
        <v>456</v>
      </c>
      <c r="C153">
        <v>75</v>
      </c>
      <c r="D153">
        <v>31</v>
      </c>
      <c r="F153" s="6" t="s">
        <v>331</v>
      </c>
      <c r="G153" s="6" t="s">
        <v>455</v>
      </c>
      <c r="H153" s="25">
        <v>50</v>
      </c>
      <c r="I153" s="6">
        <v>23</v>
      </c>
    </row>
    <row r="154" spans="1:9">
      <c r="A154" t="s">
        <v>359</v>
      </c>
      <c r="B154" t="s">
        <v>456</v>
      </c>
      <c r="C154">
        <v>100</v>
      </c>
      <c r="D154">
        <v>29</v>
      </c>
      <c r="F154" s="5" t="s">
        <v>332</v>
      </c>
      <c r="G154" s="5" t="s">
        <v>455</v>
      </c>
      <c r="H154" s="24">
        <v>100</v>
      </c>
      <c r="I154" s="5">
        <v>26</v>
      </c>
    </row>
    <row r="155" spans="1:9">
      <c r="A155" t="s">
        <v>361</v>
      </c>
      <c r="B155" t="s">
        <v>456</v>
      </c>
      <c r="C155">
        <v>75</v>
      </c>
      <c r="D155">
        <v>30</v>
      </c>
      <c r="F155" s="6" t="s">
        <v>333</v>
      </c>
      <c r="G155" s="6" t="s">
        <v>455</v>
      </c>
      <c r="H155" s="25">
        <v>0</v>
      </c>
      <c r="I155" s="6">
        <v>22</v>
      </c>
    </row>
    <row r="156" spans="1:9">
      <c r="A156" t="s">
        <v>363</v>
      </c>
      <c r="B156" t="s">
        <v>456</v>
      </c>
      <c r="C156">
        <v>98</v>
      </c>
      <c r="D156">
        <v>25</v>
      </c>
      <c r="F156" s="5" t="s">
        <v>335</v>
      </c>
      <c r="G156" s="5" t="s">
        <v>455</v>
      </c>
      <c r="H156" s="24">
        <v>0</v>
      </c>
      <c r="I156" s="5">
        <v>34</v>
      </c>
    </row>
    <row r="157" spans="1:9">
      <c r="A157" t="s">
        <v>364</v>
      </c>
      <c r="B157" t="s">
        <v>456</v>
      </c>
      <c r="C157">
        <v>0</v>
      </c>
      <c r="D157">
        <v>32</v>
      </c>
      <c r="F157" s="6" t="s">
        <v>336</v>
      </c>
      <c r="G157" s="6" t="s">
        <v>455</v>
      </c>
      <c r="H157" s="25">
        <v>0</v>
      </c>
      <c r="I157" s="6">
        <v>24</v>
      </c>
    </row>
    <row r="158" spans="1:9">
      <c r="A158" t="s">
        <v>365</v>
      </c>
      <c r="B158" t="s">
        <v>456</v>
      </c>
      <c r="C158">
        <v>0</v>
      </c>
      <c r="D158">
        <v>28</v>
      </c>
      <c r="F158" s="5" t="s">
        <v>337</v>
      </c>
      <c r="G158" s="5" t="s">
        <v>455</v>
      </c>
      <c r="H158" s="24">
        <v>20</v>
      </c>
      <c r="I158" s="5">
        <v>30</v>
      </c>
    </row>
    <row r="159" spans="1:9">
      <c r="A159" t="s">
        <v>369</v>
      </c>
      <c r="B159" t="s">
        <v>456</v>
      </c>
      <c r="C159">
        <v>100</v>
      </c>
      <c r="D159">
        <v>66</v>
      </c>
      <c r="F159" s="6" t="s">
        <v>341</v>
      </c>
      <c r="G159" s="6" t="s">
        <v>455</v>
      </c>
      <c r="H159" s="25">
        <v>5</v>
      </c>
      <c r="I159" s="6">
        <v>55</v>
      </c>
    </row>
    <row r="160" spans="1:9">
      <c r="A160" t="s">
        <v>372</v>
      </c>
      <c r="B160" t="s">
        <v>456</v>
      </c>
      <c r="C160">
        <v>50</v>
      </c>
      <c r="D160">
        <v>23</v>
      </c>
      <c r="F160" s="5" t="s">
        <v>342</v>
      </c>
      <c r="G160" s="5" t="s">
        <v>455</v>
      </c>
      <c r="H160" s="24">
        <v>90</v>
      </c>
      <c r="I160" s="5">
        <v>31</v>
      </c>
    </row>
    <row r="161" spans="1:9">
      <c r="A161" t="s">
        <v>373</v>
      </c>
      <c r="B161" t="s">
        <v>456</v>
      </c>
      <c r="C161">
        <v>10</v>
      </c>
      <c r="D161">
        <v>29</v>
      </c>
      <c r="F161" s="6" t="s">
        <v>345</v>
      </c>
      <c r="G161" s="6" t="s">
        <v>455</v>
      </c>
      <c r="H161" s="25">
        <v>100</v>
      </c>
      <c r="I161" s="6">
        <v>47</v>
      </c>
    </row>
    <row r="162" spans="1:9">
      <c r="A162" t="s">
        <v>375</v>
      </c>
      <c r="B162" t="s">
        <v>456</v>
      </c>
      <c r="C162">
        <v>99</v>
      </c>
      <c r="D162">
        <v>53</v>
      </c>
      <c r="F162" s="5" t="s">
        <v>349</v>
      </c>
      <c r="G162" s="5" t="s">
        <v>455</v>
      </c>
      <c r="H162" s="24">
        <v>50</v>
      </c>
      <c r="I162" s="5">
        <v>40</v>
      </c>
    </row>
    <row r="163" spans="1:9">
      <c r="A163" t="s">
        <v>378</v>
      </c>
      <c r="B163" t="s">
        <v>456</v>
      </c>
      <c r="C163">
        <v>95</v>
      </c>
      <c r="D163">
        <v>26</v>
      </c>
      <c r="F163" s="6" t="s">
        <v>351</v>
      </c>
      <c r="G163" s="6" t="s">
        <v>455</v>
      </c>
      <c r="H163" s="25">
        <v>10</v>
      </c>
      <c r="I163" s="6">
        <v>33</v>
      </c>
    </row>
    <row r="164" spans="1:9">
      <c r="A164" t="s">
        <v>382</v>
      </c>
      <c r="B164" t="s">
        <v>456</v>
      </c>
      <c r="C164">
        <v>3</v>
      </c>
      <c r="D164">
        <v>29</v>
      </c>
      <c r="F164" s="5" t="s">
        <v>352</v>
      </c>
      <c r="G164" s="5" t="s">
        <v>455</v>
      </c>
      <c r="H164" s="24">
        <v>0</v>
      </c>
      <c r="I164" s="5">
        <v>29</v>
      </c>
    </row>
    <row r="165" spans="1:9">
      <c r="A165" t="s">
        <v>385</v>
      </c>
      <c r="B165" t="s">
        <v>456</v>
      </c>
      <c r="C165">
        <v>0</v>
      </c>
      <c r="D165">
        <v>46</v>
      </c>
      <c r="F165" s="6" t="s">
        <v>355</v>
      </c>
      <c r="G165" s="6" t="s">
        <v>455</v>
      </c>
      <c r="H165" s="25">
        <v>0</v>
      </c>
      <c r="I165" s="6">
        <v>35</v>
      </c>
    </row>
    <row r="166" spans="1:9">
      <c r="A166" t="s">
        <v>386</v>
      </c>
      <c r="B166" t="s">
        <v>456</v>
      </c>
      <c r="C166">
        <v>100</v>
      </c>
      <c r="D166">
        <v>46</v>
      </c>
      <c r="F166" s="5" t="s">
        <v>357</v>
      </c>
      <c r="G166" s="5" t="s">
        <v>455</v>
      </c>
      <c r="H166" s="24">
        <v>25</v>
      </c>
      <c r="I166" s="5">
        <v>24</v>
      </c>
    </row>
    <row r="167" spans="1:9">
      <c r="A167" t="s">
        <v>387</v>
      </c>
      <c r="B167" t="s">
        <v>456</v>
      </c>
      <c r="C167">
        <v>70</v>
      </c>
      <c r="D167">
        <v>32</v>
      </c>
      <c r="F167" s="6" t="s">
        <v>358</v>
      </c>
      <c r="G167" s="6" t="s">
        <v>455</v>
      </c>
      <c r="H167" s="25">
        <v>100</v>
      </c>
      <c r="I167" s="6">
        <v>33</v>
      </c>
    </row>
    <row r="168" spans="1:9">
      <c r="A168" t="s">
        <v>388</v>
      </c>
      <c r="B168" t="s">
        <v>456</v>
      </c>
      <c r="C168">
        <v>75</v>
      </c>
      <c r="D168">
        <v>22</v>
      </c>
      <c r="F168" s="5" t="s">
        <v>360</v>
      </c>
      <c r="G168" s="5" t="s">
        <v>455</v>
      </c>
      <c r="H168" s="24">
        <v>50</v>
      </c>
      <c r="I168" s="5">
        <v>35</v>
      </c>
    </row>
    <row r="169" spans="1:9">
      <c r="A169" t="s">
        <v>391</v>
      </c>
      <c r="B169" t="s">
        <v>456</v>
      </c>
      <c r="C169">
        <v>0</v>
      </c>
      <c r="D169">
        <v>34</v>
      </c>
      <c r="F169" s="6" t="s">
        <v>362</v>
      </c>
      <c r="G169" s="6" t="s">
        <v>455</v>
      </c>
      <c r="H169" s="25">
        <v>10</v>
      </c>
      <c r="I169" s="6">
        <v>26</v>
      </c>
    </row>
    <row r="170" spans="1:9">
      <c r="A170" t="s">
        <v>392</v>
      </c>
      <c r="B170" t="s">
        <v>456</v>
      </c>
      <c r="C170">
        <v>100</v>
      </c>
      <c r="D170">
        <v>60</v>
      </c>
      <c r="F170" s="5" t="s">
        <v>366</v>
      </c>
      <c r="G170" s="5" t="s">
        <v>455</v>
      </c>
      <c r="H170" s="24">
        <v>100</v>
      </c>
      <c r="I170" s="5">
        <v>20</v>
      </c>
    </row>
    <row r="171" spans="1:9">
      <c r="A171" t="s">
        <v>393</v>
      </c>
      <c r="B171" t="s">
        <v>456</v>
      </c>
      <c r="C171">
        <v>50</v>
      </c>
      <c r="D171">
        <v>55</v>
      </c>
      <c r="F171" s="6" t="s">
        <v>367</v>
      </c>
      <c r="G171" s="6" t="s">
        <v>455</v>
      </c>
      <c r="H171" s="25">
        <v>0</v>
      </c>
      <c r="I171" s="6">
        <v>40</v>
      </c>
    </row>
    <row r="172" spans="1:9">
      <c r="A172" t="s">
        <v>397</v>
      </c>
      <c r="B172" t="s">
        <v>456</v>
      </c>
      <c r="C172">
        <v>1</v>
      </c>
      <c r="D172">
        <v>33</v>
      </c>
      <c r="F172" s="5" t="s">
        <v>368</v>
      </c>
      <c r="G172" s="5" t="s">
        <v>455</v>
      </c>
      <c r="H172" s="24">
        <v>60</v>
      </c>
      <c r="I172" s="5">
        <v>25</v>
      </c>
    </row>
    <row r="173" spans="1:9">
      <c r="A173" t="s">
        <v>400</v>
      </c>
      <c r="B173" t="s">
        <v>456</v>
      </c>
      <c r="C173">
        <v>15</v>
      </c>
      <c r="D173">
        <v>35</v>
      </c>
      <c r="F173" s="6" t="s">
        <v>370</v>
      </c>
      <c r="G173" s="6" t="s">
        <v>455</v>
      </c>
      <c r="H173" s="25">
        <v>10</v>
      </c>
      <c r="I173" s="6">
        <v>40</v>
      </c>
    </row>
    <row r="174" spans="1:9">
      <c r="A174" t="s">
        <v>401</v>
      </c>
      <c r="B174" t="s">
        <v>456</v>
      </c>
      <c r="C174">
        <v>0</v>
      </c>
      <c r="D174">
        <v>29</v>
      </c>
      <c r="F174" s="5" t="s">
        <v>371</v>
      </c>
      <c r="G174" s="5" t="s">
        <v>455</v>
      </c>
      <c r="H174" s="24">
        <v>50</v>
      </c>
      <c r="I174" s="5">
        <v>51</v>
      </c>
    </row>
    <row r="175" spans="1:9">
      <c r="A175" t="s">
        <v>402</v>
      </c>
      <c r="B175" t="s">
        <v>456</v>
      </c>
      <c r="C175">
        <v>0</v>
      </c>
      <c r="D175">
        <v>35</v>
      </c>
      <c r="F175" s="6" t="s">
        <v>374</v>
      </c>
      <c r="G175" s="6" t="s">
        <v>455</v>
      </c>
      <c r="H175" s="25">
        <v>0</v>
      </c>
      <c r="I175" s="6">
        <v>48</v>
      </c>
    </row>
    <row r="176" spans="1:9">
      <c r="A176" t="s">
        <v>407</v>
      </c>
      <c r="B176" t="s">
        <v>456</v>
      </c>
      <c r="C176">
        <v>100</v>
      </c>
      <c r="D176">
        <v>20</v>
      </c>
      <c r="F176" s="5" t="s">
        <v>376</v>
      </c>
      <c r="G176" s="5" t="s">
        <v>455</v>
      </c>
      <c r="H176" s="24">
        <v>0</v>
      </c>
      <c r="I176" s="5">
        <v>33</v>
      </c>
    </row>
    <row r="177" spans="1:9">
      <c r="A177" t="s">
        <v>408</v>
      </c>
      <c r="B177" t="s">
        <v>456</v>
      </c>
      <c r="C177">
        <v>0</v>
      </c>
      <c r="D177">
        <v>23</v>
      </c>
      <c r="F177" s="6" t="s">
        <v>377</v>
      </c>
      <c r="G177" s="6" t="s">
        <v>455</v>
      </c>
      <c r="H177" s="25">
        <v>5</v>
      </c>
      <c r="I177" s="6">
        <v>29</v>
      </c>
    </row>
    <row r="178" spans="1:9">
      <c r="A178" t="s">
        <v>409</v>
      </c>
      <c r="B178" t="s">
        <v>456</v>
      </c>
      <c r="C178">
        <v>100</v>
      </c>
      <c r="D178">
        <v>27</v>
      </c>
      <c r="F178" s="5" t="s">
        <v>379</v>
      </c>
      <c r="G178" s="5" t="s">
        <v>455</v>
      </c>
      <c r="H178" s="24">
        <v>50</v>
      </c>
      <c r="I178" s="5">
        <v>37</v>
      </c>
    </row>
    <row r="179" spans="1:9">
      <c r="A179" t="s">
        <v>414</v>
      </c>
      <c r="B179" t="s">
        <v>456</v>
      </c>
      <c r="C179">
        <v>5</v>
      </c>
      <c r="D179">
        <v>28</v>
      </c>
      <c r="F179" s="6" t="s">
        <v>380</v>
      </c>
      <c r="G179" s="6" t="s">
        <v>455</v>
      </c>
      <c r="H179" s="25">
        <v>10</v>
      </c>
      <c r="I179" s="6">
        <v>20</v>
      </c>
    </row>
    <row r="180" spans="1:9">
      <c r="A180" t="s">
        <v>416</v>
      </c>
      <c r="B180" t="s">
        <v>456</v>
      </c>
      <c r="C180">
        <v>50</v>
      </c>
      <c r="D180">
        <v>33</v>
      </c>
      <c r="F180" s="5" t="s">
        <v>381</v>
      </c>
      <c r="G180" s="5" t="s">
        <v>455</v>
      </c>
      <c r="H180" s="24">
        <v>1</v>
      </c>
      <c r="I180" s="5">
        <v>27</v>
      </c>
    </row>
    <row r="181" spans="1:9">
      <c r="A181" t="s">
        <v>417</v>
      </c>
      <c r="B181" t="s">
        <v>456</v>
      </c>
      <c r="C181">
        <v>0</v>
      </c>
      <c r="D181">
        <v>31</v>
      </c>
      <c r="F181" s="6" t="s">
        <v>383</v>
      </c>
      <c r="G181" s="6" t="s">
        <v>455</v>
      </c>
      <c r="H181" s="25">
        <v>0</v>
      </c>
      <c r="I181" s="6">
        <v>24</v>
      </c>
    </row>
    <row r="182" spans="1:9">
      <c r="A182" t="s">
        <v>418</v>
      </c>
      <c r="B182" t="s">
        <v>456</v>
      </c>
      <c r="C182">
        <v>5</v>
      </c>
      <c r="D182">
        <v>31</v>
      </c>
      <c r="F182" s="5" t="s">
        <v>384</v>
      </c>
      <c r="G182" s="5" t="s">
        <v>455</v>
      </c>
      <c r="H182" s="24">
        <v>25</v>
      </c>
      <c r="I182" s="5">
        <v>40</v>
      </c>
    </row>
    <row r="183" spans="1:9">
      <c r="A183" t="s">
        <v>419</v>
      </c>
      <c r="B183" t="s">
        <v>456</v>
      </c>
      <c r="C183">
        <v>11</v>
      </c>
      <c r="D183">
        <v>25</v>
      </c>
      <c r="F183" s="6" t="s">
        <v>389</v>
      </c>
      <c r="G183" s="6" t="s">
        <v>455</v>
      </c>
      <c r="H183" s="25">
        <v>5</v>
      </c>
      <c r="I183" s="6">
        <v>47</v>
      </c>
    </row>
    <row r="184" spans="1:9">
      <c r="A184" t="s">
        <v>425</v>
      </c>
      <c r="B184" t="s">
        <v>456</v>
      </c>
      <c r="C184">
        <v>75</v>
      </c>
      <c r="D184">
        <v>28</v>
      </c>
      <c r="F184" s="5" t="s">
        <v>390</v>
      </c>
      <c r="G184" s="5" t="s">
        <v>455</v>
      </c>
      <c r="H184" s="24">
        <v>99</v>
      </c>
      <c r="I184" s="5">
        <v>27</v>
      </c>
    </row>
    <row r="185" spans="1:9">
      <c r="A185" t="s">
        <v>426</v>
      </c>
      <c r="B185" t="s">
        <v>456</v>
      </c>
      <c r="C185">
        <v>95</v>
      </c>
      <c r="D185">
        <v>25</v>
      </c>
      <c r="F185" s="6" t="s">
        <v>394</v>
      </c>
      <c r="G185" s="6" t="s">
        <v>455</v>
      </c>
      <c r="H185" s="25">
        <v>85</v>
      </c>
      <c r="I185" s="6">
        <v>21</v>
      </c>
    </row>
    <row r="186" spans="1:9">
      <c r="A186" t="s">
        <v>427</v>
      </c>
      <c r="B186" t="s">
        <v>456</v>
      </c>
      <c r="C186">
        <v>20</v>
      </c>
      <c r="D186">
        <v>31</v>
      </c>
      <c r="F186" s="5" t="s">
        <v>395</v>
      </c>
      <c r="G186" s="5" t="s">
        <v>455</v>
      </c>
      <c r="H186" s="24">
        <v>20</v>
      </c>
      <c r="I186" s="5">
        <v>63</v>
      </c>
    </row>
    <row r="187" spans="1:9">
      <c r="A187" t="s">
        <v>428</v>
      </c>
      <c r="B187" t="s">
        <v>456</v>
      </c>
      <c r="C187">
        <v>100</v>
      </c>
      <c r="D187">
        <v>31</v>
      </c>
      <c r="F187" s="6" t="s">
        <v>396</v>
      </c>
      <c r="G187" s="6" t="s">
        <v>455</v>
      </c>
      <c r="H187" s="25">
        <v>1</v>
      </c>
      <c r="I187" s="6">
        <v>31</v>
      </c>
    </row>
    <row r="188" spans="1:9">
      <c r="A188" t="s">
        <v>429</v>
      </c>
      <c r="B188" t="s">
        <v>456</v>
      </c>
      <c r="C188">
        <v>10</v>
      </c>
      <c r="D188">
        <v>34</v>
      </c>
      <c r="F188" s="5" t="s">
        <v>398</v>
      </c>
      <c r="G188" s="5" t="s">
        <v>455</v>
      </c>
      <c r="H188" s="24">
        <v>99</v>
      </c>
      <c r="I188" s="5">
        <v>29</v>
      </c>
    </row>
    <row r="189" spans="1:9">
      <c r="A189" t="s">
        <v>431</v>
      </c>
      <c r="B189" t="s">
        <v>456</v>
      </c>
      <c r="C189">
        <v>0</v>
      </c>
      <c r="D189">
        <v>31</v>
      </c>
      <c r="F189" s="6" t="s">
        <v>399</v>
      </c>
      <c r="G189" s="6" t="s">
        <v>455</v>
      </c>
      <c r="H189" s="25">
        <v>90</v>
      </c>
      <c r="I189" s="6">
        <v>26</v>
      </c>
    </row>
    <row r="190" spans="1:9">
      <c r="A190" t="s">
        <v>432</v>
      </c>
      <c r="B190" t="s">
        <v>456</v>
      </c>
      <c r="C190">
        <v>50</v>
      </c>
      <c r="D190">
        <v>42</v>
      </c>
      <c r="F190" s="5" t="s">
        <v>403</v>
      </c>
      <c r="G190" s="5" t="s">
        <v>455</v>
      </c>
      <c r="H190" s="24">
        <v>100</v>
      </c>
      <c r="I190" s="5">
        <v>28</v>
      </c>
    </row>
    <row r="191" spans="1:9">
      <c r="A191" t="s">
        <v>433</v>
      </c>
      <c r="B191" t="s">
        <v>456</v>
      </c>
      <c r="C191">
        <v>0</v>
      </c>
      <c r="D191">
        <v>40</v>
      </c>
      <c r="F191" s="6" t="s">
        <v>404</v>
      </c>
      <c r="G191" s="6" t="s">
        <v>455</v>
      </c>
      <c r="H191" s="25">
        <v>100</v>
      </c>
      <c r="I191" s="6">
        <v>55</v>
      </c>
    </row>
    <row r="192" spans="1:9">
      <c r="A192" t="s">
        <v>437</v>
      </c>
      <c r="B192" t="s">
        <v>456</v>
      </c>
      <c r="C192">
        <v>25</v>
      </c>
      <c r="D192">
        <v>25</v>
      </c>
      <c r="F192" s="5" t="s">
        <v>405</v>
      </c>
      <c r="G192" s="5" t="s">
        <v>455</v>
      </c>
      <c r="H192" s="24">
        <v>10</v>
      </c>
      <c r="I192" s="5">
        <v>41</v>
      </c>
    </row>
    <row r="193" spans="1:9">
      <c r="A193" t="s">
        <v>438</v>
      </c>
      <c r="B193" t="s">
        <v>456</v>
      </c>
      <c r="C193">
        <v>100</v>
      </c>
      <c r="D193">
        <v>26</v>
      </c>
      <c r="F193" s="6" t="s">
        <v>406</v>
      </c>
      <c r="G193" s="6" t="s">
        <v>455</v>
      </c>
      <c r="H193" s="25">
        <v>0</v>
      </c>
      <c r="I193" s="6">
        <v>24</v>
      </c>
    </row>
    <row r="194" spans="1:9">
      <c r="A194" t="s">
        <v>442</v>
      </c>
      <c r="B194" t="s">
        <v>456</v>
      </c>
      <c r="C194">
        <v>100</v>
      </c>
      <c r="D194">
        <v>30</v>
      </c>
      <c r="F194" s="5" t="s">
        <v>410</v>
      </c>
      <c r="G194" s="5" t="s">
        <v>455</v>
      </c>
      <c r="H194" s="24">
        <v>30</v>
      </c>
      <c r="I194" s="5">
        <v>20</v>
      </c>
    </row>
    <row r="195" spans="1:9">
      <c r="A195" t="s">
        <v>443</v>
      </c>
      <c r="B195" t="s">
        <v>456</v>
      </c>
      <c r="C195">
        <v>0</v>
      </c>
      <c r="D195">
        <v>27</v>
      </c>
      <c r="F195" s="6" t="s">
        <v>411</v>
      </c>
      <c r="G195" s="6" t="s">
        <v>455</v>
      </c>
      <c r="H195" s="25">
        <v>95</v>
      </c>
      <c r="I195" s="6">
        <v>29</v>
      </c>
    </row>
    <row r="196" spans="1:9">
      <c r="A196" t="s">
        <v>444</v>
      </c>
      <c r="B196" t="s">
        <v>456</v>
      </c>
      <c r="C196">
        <v>95</v>
      </c>
      <c r="D196">
        <v>24</v>
      </c>
      <c r="F196" s="5" t="s">
        <v>412</v>
      </c>
      <c r="G196" s="5" t="s">
        <v>455</v>
      </c>
      <c r="H196" s="24">
        <v>60</v>
      </c>
      <c r="I196" s="5">
        <v>34</v>
      </c>
    </row>
    <row r="197" spans="1:9">
      <c r="A197" t="s">
        <v>447</v>
      </c>
      <c r="B197" t="s">
        <v>456</v>
      </c>
      <c r="C197">
        <v>10</v>
      </c>
      <c r="D197">
        <v>29</v>
      </c>
      <c r="F197" s="6" t="s">
        <v>413</v>
      </c>
      <c r="G197" s="6" t="s">
        <v>455</v>
      </c>
      <c r="H197" s="25">
        <v>15</v>
      </c>
      <c r="I197" s="6">
        <v>30</v>
      </c>
    </row>
    <row r="198" spans="1:9">
      <c r="A198" t="s">
        <v>448</v>
      </c>
      <c r="B198" t="s">
        <v>456</v>
      </c>
      <c r="C198">
        <v>0</v>
      </c>
      <c r="D198">
        <v>23</v>
      </c>
      <c r="F198" s="5" t="s">
        <v>415</v>
      </c>
      <c r="G198" s="5" t="s">
        <v>455</v>
      </c>
      <c r="H198" s="24">
        <v>100</v>
      </c>
      <c r="I198" s="5">
        <v>40</v>
      </c>
    </row>
    <row r="199" spans="1:9">
      <c r="A199" t="s">
        <v>449</v>
      </c>
      <c r="B199" t="s">
        <v>456</v>
      </c>
      <c r="C199">
        <v>100</v>
      </c>
      <c r="D199">
        <v>29</v>
      </c>
      <c r="F199" s="6" t="s">
        <v>420</v>
      </c>
      <c r="G199" s="6" t="s">
        <v>455</v>
      </c>
      <c r="H199" s="25">
        <v>75</v>
      </c>
      <c r="I199" s="6">
        <v>24</v>
      </c>
    </row>
    <row r="200" spans="1:9">
      <c r="A200" t="s">
        <v>451</v>
      </c>
      <c r="B200" t="s">
        <v>456</v>
      </c>
      <c r="C200">
        <v>0</v>
      </c>
      <c r="D200">
        <v>47</v>
      </c>
      <c r="F200" s="5" t="s">
        <v>421</v>
      </c>
      <c r="G200" s="5" t="s">
        <v>455</v>
      </c>
      <c r="H200" s="24">
        <v>5</v>
      </c>
      <c r="I200" s="5">
        <v>26</v>
      </c>
    </row>
    <row r="201" spans="1:9">
      <c r="A201" t="s">
        <v>453</v>
      </c>
      <c r="B201" t="s">
        <v>456</v>
      </c>
      <c r="C201">
        <v>40</v>
      </c>
      <c r="D201">
        <v>31</v>
      </c>
      <c r="F201" s="6" t="s">
        <v>422</v>
      </c>
      <c r="G201" s="6" t="s">
        <v>455</v>
      </c>
      <c r="H201" s="25">
        <v>1</v>
      </c>
      <c r="I201" s="6">
        <v>29</v>
      </c>
    </row>
    <row r="202" spans="1:9">
      <c r="F202" s="5" t="s">
        <v>423</v>
      </c>
      <c r="G202" s="5" t="s">
        <v>455</v>
      </c>
      <c r="H202" s="24">
        <v>100</v>
      </c>
      <c r="I202" s="5">
        <v>28</v>
      </c>
    </row>
    <row r="203" spans="1:9">
      <c r="F203" s="6" t="s">
        <v>424</v>
      </c>
      <c r="G203" s="6" t="s">
        <v>455</v>
      </c>
      <c r="H203" s="25">
        <v>100</v>
      </c>
      <c r="I203" s="6">
        <v>24</v>
      </c>
    </row>
    <row r="204" spans="1:9">
      <c r="F204" s="5" t="s">
        <v>430</v>
      </c>
      <c r="G204" s="5" t="s">
        <v>455</v>
      </c>
      <c r="H204" s="24">
        <v>55</v>
      </c>
      <c r="I204" s="5">
        <v>43</v>
      </c>
    </row>
    <row r="205" spans="1:9">
      <c r="F205" s="6" t="s">
        <v>434</v>
      </c>
      <c r="G205" s="6" t="s">
        <v>455</v>
      </c>
      <c r="H205" s="25">
        <v>0</v>
      </c>
      <c r="I205" s="6">
        <v>21</v>
      </c>
    </row>
    <row r="206" spans="1:9">
      <c r="F206" s="5" t="s">
        <v>435</v>
      </c>
      <c r="G206" s="5" t="s">
        <v>455</v>
      </c>
      <c r="H206" s="24">
        <v>100</v>
      </c>
      <c r="I206" s="5">
        <v>33</v>
      </c>
    </row>
    <row r="207" spans="1:9">
      <c r="F207" s="6" t="s">
        <v>436</v>
      </c>
      <c r="G207" s="6" t="s">
        <v>455</v>
      </c>
      <c r="H207" s="25">
        <v>50</v>
      </c>
      <c r="I207" s="6">
        <v>24</v>
      </c>
    </row>
    <row r="208" spans="1:9">
      <c r="F208" s="5" t="s">
        <v>439</v>
      </c>
      <c r="G208" s="5" t="s">
        <v>455</v>
      </c>
      <c r="H208" s="24">
        <v>85</v>
      </c>
      <c r="I208" s="5">
        <v>33</v>
      </c>
    </row>
    <row r="209" spans="6:9">
      <c r="F209" s="6" t="s">
        <v>440</v>
      </c>
      <c r="G209" s="6" t="s">
        <v>455</v>
      </c>
      <c r="H209" s="25">
        <v>1</v>
      </c>
      <c r="I209" s="6">
        <v>55</v>
      </c>
    </row>
    <row r="210" spans="6:9">
      <c r="F210" s="5" t="s">
        <v>441</v>
      </c>
      <c r="G210" s="5" t="s">
        <v>455</v>
      </c>
      <c r="H210" s="24">
        <v>15</v>
      </c>
      <c r="I210" s="5">
        <v>22</v>
      </c>
    </row>
    <row r="211" spans="6:9">
      <c r="F211" s="6" t="s">
        <v>445</v>
      </c>
      <c r="G211" s="6" t="s">
        <v>455</v>
      </c>
      <c r="H211" s="25">
        <v>0</v>
      </c>
      <c r="I211" s="6">
        <v>43</v>
      </c>
    </row>
    <row r="212" spans="6:9">
      <c r="F212" s="5" t="s">
        <v>446</v>
      </c>
      <c r="G212" s="5" t="s">
        <v>455</v>
      </c>
      <c r="H212" s="24">
        <v>0</v>
      </c>
      <c r="I212" s="5">
        <v>23</v>
      </c>
    </row>
    <row r="213" spans="6:9">
      <c r="F213" s="6" t="s">
        <v>450</v>
      </c>
      <c r="G213" s="6" t="s">
        <v>455</v>
      </c>
      <c r="H213" s="25">
        <v>60</v>
      </c>
      <c r="I213" s="6">
        <v>29</v>
      </c>
    </row>
    <row r="214" spans="6:9">
      <c r="F214" s="8" t="s">
        <v>452</v>
      </c>
      <c r="G214" s="8" t="s">
        <v>455</v>
      </c>
      <c r="H214" s="26">
        <v>50</v>
      </c>
      <c r="I214" s="8">
        <v>54</v>
      </c>
    </row>
  </sheetData>
  <phoneticPr fontId="12" type="noConversion"/>
  <pageMargins left="0.7" right="0.7" top="0.75" bottom="0.75" header="0.3" footer="0.3"/>
  <pageSetup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dimension ref="A1:Q139"/>
  <sheetViews>
    <sheetView tabSelected="1" zoomScale="85" zoomScaleNormal="85" workbookViewId="0">
      <selection activeCell="T47" sqref="T47"/>
    </sheetView>
  </sheetViews>
  <sheetFormatPr defaultRowHeight="15"/>
  <cols>
    <col min="1" max="9" width="12" customWidth="1"/>
    <col min="10" max="16" width="12" style="2" customWidth="1"/>
    <col min="17" max="17" width="12" style="1" customWidth="1"/>
  </cols>
  <sheetData>
    <row r="1" spans="1:17">
      <c r="A1" t="s">
        <v>1</v>
      </c>
      <c r="B1" t="s">
        <v>0</v>
      </c>
      <c r="C1" t="s">
        <v>30</v>
      </c>
      <c r="D1" t="s">
        <v>4</v>
      </c>
      <c r="E1" t="s">
        <v>22</v>
      </c>
      <c r="F1" t="s">
        <v>5</v>
      </c>
      <c r="G1" t="s">
        <v>31</v>
      </c>
      <c r="H1" t="s">
        <v>6</v>
      </c>
      <c r="I1" t="s">
        <v>34</v>
      </c>
      <c r="J1" s="2" t="s">
        <v>7</v>
      </c>
      <c r="K1" s="2" t="s">
        <v>11</v>
      </c>
      <c r="L1" s="2" t="s">
        <v>24</v>
      </c>
      <c r="M1" s="2" t="s">
        <v>8</v>
      </c>
      <c r="N1" s="2" t="s">
        <v>39</v>
      </c>
      <c r="O1" s="2" t="s">
        <v>9</v>
      </c>
      <c r="P1" s="2" t="s">
        <v>10</v>
      </c>
      <c r="Q1" s="1" t="s">
        <v>40</v>
      </c>
    </row>
    <row r="2" spans="1:17">
      <c r="A2">
        <v>23613374</v>
      </c>
      <c r="B2" t="s">
        <v>3</v>
      </c>
      <c r="C2">
        <v>1</v>
      </c>
      <c r="D2">
        <v>22</v>
      </c>
      <c r="E2">
        <v>5</v>
      </c>
      <c r="F2" t="s">
        <v>14</v>
      </c>
      <c r="G2">
        <v>4</v>
      </c>
      <c r="H2" t="s">
        <v>32</v>
      </c>
      <c r="I2">
        <v>0</v>
      </c>
      <c r="K2" s="2">
        <v>3.4</v>
      </c>
      <c r="L2" s="2">
        <v>4.5999999999999996</v>
      </c>
      <c r="M2" s="2">
        <v>1.3</v>
      </c>
      <c r="N2" s="2">
        <v>2.4</v>
      </c>
      <c r="O2" s="2">
        <v>4</v>
      </c>
      <c r="P2" s="2">
        <v>2.5</v>
      </c>
      <c r="Q2" s="1">
        <v>0.6</v>
      </c>
    </row>
    <row r="3" spans="1:17">
      <c r="A3">
        <v>23613399</v>
      </c>
      <c r="B3" t="s">
        <v>2</v>
      </c>
      <c r="C3">
        <v>2</v>
      </c>
      <c r="D3">
        <v>20</v>
      </c>
      <c r="E3">
        <v>3</v>
      </c>
      <c r="F3" t="s">
        <v>19</v>
      </c>
      <c r="G3">
        <v>2</v>
      </c>
      <c r="H3" t="s">
        <v>32</v>
      </c>
      <c r="I3">
        <v>0</v>
      </c>
      <c r="J3" s="2">
        <v>3.46</v>
      </c>
      <c r="K3" s="2">
        <v>5.6</v>
      </c>
      <c r="L3" s="2">
        <v>3</v>
      </c>
      <c r="M3" s="2">
        <v>2.2999999999999998</v>
      </c>
      <c r="N3" s="2">
        <v>2.4</v>
      </c>
      <c r="O3" s="2">
        <v>2.83</v>
      </c>
      <c r="P3" s="2">
        <v>3</v>
      </c>
      <c r="Q3" s="1">
        <v>0.55000000000000004</v>
      </c>
    </row>
    <row r="4" spans="1:17">
      <c r="A4">
        <v>23613431</v>
      </c>
      <c r="B4" t="s">
        <v>3</v>
      </c>
      <c r="C4">
        <v>1</v>
      </c>
      <c r="D4">
        <v>21</v>
      </c>
      <c r="E4">
        <v>3</v>
      </c>
      <c r="F4" t="s">
        <v>15</v>
      </c>
      <c r="G4">
        <v>3</v>
      </c>
      <c r="H4" t="s">
        <v>32</v>
      </c>
      <c r="I4">
        <v>0</v>
      </c>
      <c r="J4" s="2">
        <v>3.5</v>
      </c>
      <c r="K4" s="2">
        <v>6</v>
      </c>
      <c r="L4" s="2">
        <v>4</v>
      </c>
      <c r="M4" s="2">
        <v>3</v>
      </c>
      <c r="N4" s="2">
        <v>1.8</v>
      </c>
      <c r="O4" s="2">
        <v>3.5</v>
      </c>
      <c r="P4" s="2">
        <v>2.75</v>
      </c>
      <c r="Q4" s="1">
        <v>0.6</v>
      </c>
    </row>
    <row r="5" spans="1:17">
      <c r="A5">
        <v>23613435</v>
      </c>
      <c r="B5" t="s">
        <v>2</v>
      </c>
      <c r="C5">
        <v>2</v>
      </c>
      <c r="D5">
        <v>19</v>
      </c>
      <c r="E5">
        <v>3</v>
      </c>
      <c r="F5" t="s">
        <v>19</v>
      </c>
      <c r="G5">
        <v>2</v>
      </c>
      <c r="H5" t="s">
        <v>32</v>
      </c>
      <c r="I5">
        <v>0</v>
      </c>
      <c r="J5" s="2">
        <v>2.8</v>
      </c>
      <c r="K5" s="2">
        <v>4.5999999999999996</v>
      </c>
      <c r="L5" s="2">
        <v>3.3</v>
      </c>
      <c r="M5" s="2">
        <v>1.4</v>
      </c>
      <c r="N5" s="2">
        <v>1.8</v>
      </c>
      <c r="O5" s="2">
        <v>2.17</v>
      </c>
      <c r="P5" s="2">
        <v>3</v>
      </c>
      <c r="Q5" s="1">
        <v>0.8</v>
      </c>
    </row>
    <row r="6" spans="1:17">
      <c r="A6">
        <v>23613437</v>
      </c>
      <c r="B6" t="s">
        <v>2</v>
      </c>
      <c r="C6">
        <v>2</v>
      </c>
      <c r="D6">
        <v>19</v>
      </c>
      <c r="E6">
        <v>3</v>
      </c>
      <c r="F6" t="s">
        <v>19</v>
      </c>
      <c r="G6">
        <v>2</v>
      </c>
      <c r="H6" t="s">
        <v>32</v>
      </c>
      <c r="I6">
        <v>0</v>
      </c>
      <c r="J6" s="2">
        <v>2.6</v>
      </c>
      <c r="K6" s="2">
        <v>3.2</v>
      </c>
      <c r="L6" s="2">
        <v>1.8</v>
      </c>
      <c r="M6" s="2">
        <v>1.3</v>
      </c>
      <c r="N6" s="2">
        <v>2</v>
      </c>
      <c r="O6" s="2">
        <v>1</v>
      </c>
      <c r="P6" s="2">
        <v>2.25</v>
      </c>
      <c r="Q6" s="1">
        <v>0.5</v>
      </c>
    </row>
    <row r="7" spans="1:17">
      <c r="A7">
        <v>23613464</v>
      </c>
      <c r="B7" t="s">
        <v>3</v>
      </c>
      <c r="C7">
        <v>1</v>
      </c>
      <c r="D7">
        <v>22</v>
      </c>
      <c r="E7">
        <v>1</v>
      </c>
      <c r="F7" t="s">
        <v>14</v>
      </c>
      <c r="G7">
        <v>4</v>
      </c>
      <c r="H7" t="s">
        <v>33</v>
      </c>
      <c r="I7">
        <v>1</v>
      </c>
      <c r="J7" s="2">
        <v>3</v>
      </c>
      <c r="K7" s="2">
        <v>4.5999999999999996</v>
      </c>
    </row>
    <row r="8" spans="1:17">
      <c r="A8">
        <v>23613471</v>
      </c>
      <c r="B8" t="s">
        <v>2</v>
      </c>
      <c r="C8">
        <v>2</v>
      </c>
      <c r="D8">
        <v>20</v>
      </c>
      <c r="E8">
        <v>2</v>
      </c>
      <c r="F8" t="s">
        <v>19</v>
      </c>
      <c r="G8">
        <v>2</v>
      </c>
      <c r="H8" t="s">
        <v>32</v>
      </c>
      <c r="I8">
        <v>0</v>
      </c>
      <c r="J8" s="2">
        <v>2.44</v>
      </c>
    </row>
    <row r="9" spans="1:17">
      <c r="A9">
        <v>23613477</v>
      </c>
      <c r="B9" t="s">
        <v>3</v>
      </c>
      <c r="C9">
        <v>1</v>
      </c>
      <c r="D9">
        <v>20</v>
      </c>
      <c r="F9" t="s">
        <v>19</v>
      </c>
      <c r="G9">
        <v>2</v>
      </c>
      <c r="H9" t="s">
        <v>32</v>
      </c>
      <c r="I9">
        <v>0</v>
      </c>
      <c r="J9" s="2">
        <v>2.7</v>
      </c>
      <c r="K9" s="2">
        <v>4.5999999999999996</v>
      </c>
      <c r="L9" s="2">
        <v>4</v>
      </c>
      <c r="M9" s="2">
        <v>3.5</v>
      </c>
      <c r="N9" s="2">
        <v>2.4</v>
      </c>
      <c r="O9" s="2">
        <v>1</v>
      </c>
      <c r="P9" s="2">
        <v>2.5</v>
      </c>
      <c r="Q9" s="1">
        <v>0.52631578947368418</v>
      </c>
    </row>
    <row r="10" spans="1:17">
      <c r="A10">
        <v>23613479</v>
      </c>
      <c r="B10" t="s">
        <v>3</v>
      </c>
      <c r="C10">
        <v>1</v>
      </c>
      <c r="D10">
        <v>21</v>
      </c>
      <c r="E10">
        <v>3</v>
      </c>
      <c r="F10" t="s">
        <v>14</v>
      </c>
      <c r="G10">
        <v>4</v>
      </c>
      <c r="H10" t="s">
        <v>32</v>
      </c>
      <c r="I10">
        <v>0</v>
      </c>
      <c r="J10" s="2">
        <v>3.4</v>
      </c>
      <c r="K10" s="2">
        <v>4.5999999999999996</v>
      </c>
      <c r="L10" s="2">
        <v>3</v>
      </c>
      <c r="M10" s="2">
        <v>4.3</v>
      </c>
      <c r="N10" s="2">
        <v>2.2000000000000002</v>
      </c>
      <c r="O10" s="2">
        <v>4</v>
      </c>
      <c r="P10" s="2">
        <v>2.5</v>
      </c>
    </row>
    <row r="11" spans="1:17">
      <c r="A11">
        <v>23613481</v>
      </c>
      <c r="B11" t="s">
        <v>3</v>
      </c>
      <c r="C11">
        <v>1</v>
      </c>
      <c r="D11">
        <v>22</v>
      </c>
      <c r="E11">
        <v>4</v>
      </c>
      <c r="F11" t="s">
        <v>12</v>
      </c>
      <c r="G11">
        <v>5</v>
      </c>
      <c r="H11" t="s">
        <v>32</v>
      </c>
      <c r="I11">
        <v>0</v>
      </c>
      <c r="J11" s="2">
        <v>3.78</v>
      </c>
      <c r="K11" s="2">
        <v>5.4</v>
      </c>
      <c r="L11" s="2">
        <v>3.5</v>
      </c>
      <c r="M11" s="2">
        <v>1.9</v>
      </c>
      <c r="N11" s="2">
        <v>1.8</v>
      </c>
      <c r="O11" s="2">
        <v>1</v>
      </c>
      <c r="P11" s="2">
        <v>3.25</v>
      </c>
      <c r="Q11" s="1">
        <v>0.75</v>
      </c>
    </row>
    <row r="12" spans="1:17">
      <c r="A12">
        <v>23613486</v>
      </c>
      <c r="B12" t="s">
        <v>3</v>
      </c>
      <c r="C12">
        <v>1</v>
      </c>
      <c r="D12">
        <v>21</v>
      </c>
      <c r="E12">
        <v>5</v>
      </c>
      <c r="F12" t="s">
        <v>15</v>
      </c>
      <c r="G12">
        <v>3</v>
      </c>
      <c r="H12" t="s">
        <v>32</v>
      </c>
      <c r="I12">
        <v>0</v>
      </c>
      <c r="J12" s="2">
        <v>3.2</v>
      </c>
      <c r="K12" s="2">
        <v>3.8</v>
      </c>
    </row>
    <row r="13" spans="1:17">
      <c r="A13">
        <v>23613488</v>
      </c>
      <c r="B13" t="s">
        <v>3</v>
      </c>
      <c r="C13">
        <v>1</v>
      </c>
      <c r="D13">
        <v>20</v>
      </c>
      <c r="E13">
        <v>2</v>
      </c>
      <c r="F13" t="s">
        <v>19</v>
      </c>
      <c r="G13">
        <v>2</v>
      </c>
      <c r="H13" t="s">
        <v>32</v>
      </c>
      <c r="I13">
        <v>0</v>
      </c>
      <c r="J13" s="2">
        <v>3.14</v>
      </c>
      <c r="K13" s="2">
        <v>4</v>
      </c>
      <c r="L13" s="2">
        <v>2</v>
      </c>
      <c r="M13" s="2">
        <v>1.89</v>
      </c>
    </row>
    <row r="14" spans="1:17">
      <c r="A14">
        <v>23613495</v>
      </c>
      <c r="B14" t="s">
        <v>3</v>
      </c>
      <c r="C14">
        <v>1</v>
      </c>
      <c r="D14">
        <v>21</v>
      </c>
      <c r="E14">
        <v>2</v>
      </c>
      <c r="F14" t="s">
        <v>14</v>
      </c>
      <c r="G14">
        <v>4</v>
      </c>
      <c r="H14" t="s">
        <v>33</v>
      </c>
      <c r="I14">
        <v>1</v>
      </c>
      <c r="J14" s="2">
        <v>3.82</v>
      </c>
      <c r="K14" s="2">
        <v>2.8</v>
      </c>
      <c r="L14" s="2">
        <v>2.2000000000000002</v>
      </c>
      <c r="M14" s="2">
        <v>2.6</v>
      </c>
      <c r="N14" s="2">
        <v>1.4</v>
      </c>
      <c r="O14" s="2">
        <v>2.83</v>
      </c>
      <c r="P14" s="2">
        <v>2</v>
      </c>
      <c r="Q14" s="1">
        <v>0.75</v>
      </c>
    </row>
    <row r="15" spans="1:17">
      <c r="A15">
        <v>23613516</v>
      </c>
      <c r="B15" t="s">
        <v>3</v>
      </c>
      <c r="C15">
        <v>1</v>
      </c>
      <c r="D15">
        <v>21</v>
      </c>
      <c r="E15">
        <v>4</v>
      </c>
      <c r="F15" t="s">
        <v>19</v>
      </c>
      <c r="G15">
        <v>2</v>
      </c>
      <c r="H15" t="s">
        <v>32</v>
      </c>
      <c r="I15">
        <v>0</v>
      </c>
      <c r="J15" s="2">
        <v>3.5</v>
      </c>
      <c r="K15" s="2">
        <v>4.2</v>
      </c>
      <c r="L15" s="2">
        <v>2.1</v>
      </c>
      <c r="M15" s="2">
        <v>3.3</v>
      </c>
      <c r="N15" s="2">
        <v>3.4</v>
      </c>
      <c r="O15" s="2">
        <v>3.33</v>
      </c>
      <c r="P15" s="2">
        <v>4.25</v>
      </c>
      <c r="Q15" s="1">
        <v>0.6</v>
      </c>
    </row>
    <row r="16" spans="1:17">
      <c r="A16">
        <v>23613525</v>
      </c>
      <c r="B16" t="s">
        <v>3</v>
      </c>
      <c r="C16">
        <v>1</v>
      </c>
      <c r="D16">
        <v>19</v>
      </c>
      <c r="E16">
        <v>4</v>
      </c>
      <c r="F16" t="s">
        <v>19</v>
      </c>
      <c r="G16">
        <v>2</v>
      </c>
      <c r="H16" t="s">
        <v>32</v>
      </c>
      <c r="I16">
        <v>0</v>
      </c>
      <c r="J16" s="2">
        <v>2.8</v>
      </c>
    </row>
    <row r="17" spans="1:17">
      <c r="A17">
        <v>23613539</v>
      </c>
      <c r="B17" t="s">
        <v>2</v>
      </c>
      <c r="C17">
        <v>2</v>
      </c>
      <c r="D17">
        <v>21</v>
      </c>
      <c r="E17">
        <v>4</v>
      </c>
      <c r="F17" t="s">
        <v>19</v>
      </c>
      <c r="G17">
        <v>2</v>
      </c>
      <c r="H17" t="s">
        <v>32</v>
      </c>
      <c r="I17">
        <v>0</v>
      </c>
      <c r="J17" s="2">
        <v>2.5</v>
      </c>
      <c r="K17" s="2">
        <v>3.8</v>
      </c>
      <c r="L17" s="2">
        <v>3.4</v>
      </c>
      <c r="M17" s="2">
        <v>2.4</v>
      </c>
      <c r="N17" s="2">
        <v>2</v>
      </c>
      <c r="O17" s="2">
        <v>2.5</v>
      </c>
      <c r="P17" s="2">
        <v>1.75</v>
      </c>
      <c r="Q17" s="1">
        <v>0.65</v>
      </c>
    </row>
    <row r="18" spans="1:17">
      <c r="A18">
        <v>23613544</v>
      </c>
      <c r="B18" t="s">
        <v>3</v>
      </c>
      <c r="C18">
        <v>1</v>
      </c>
      <c r="D18">
        <v>19</v>
      </c>
      <c r="E18">
        <v>2</v>
      </c>
      <c r="F18" t="s">
        <v>36</v>
      </c>
      <c r="G18">
        <v>1</v>
      </c>
      <c r="H18" t="s">
        <v>32</v>
      </c>
      <c r="I18">
        <v>0</v>
      </c>
      <c r="J18" s="2">
        <v>3.6</v>
      </c>
      <c r="K18" s="2">
        <v>4.5999999999999996</v>
      </c>
      <c r="L18" s="2">
        <v>4.0999999999999996</v>
      </c>
      <c r="M18" s="2">
        <v>2.6</v>
      </c>
      <c r="N18" s="2">
        <v>2.6</v>
      </c>
      <c r="O18" s="2">
        <v>3.67</v>
      </c>
      <c r="P18" s="2">
        <v>2</v>
      </c>
      <c r="Q18" s="1">
        <v>0.65</v>
      </c>
    </row>
    <row r="19" spans="1:17">
      <c r="A19">
        <v>23613633</v>
      </c>
      <c r="B19" t="s">
        <v>2</v>
      </c>
      <c r="C19">
        <v>2</v>
      </c>
      <c r="D19">
        <v>22</v>
      </c>
      <c r="E19">
        <v>2</v>
      </c>
      <c r="F19" t="s">
        <v>14</v>
      </c>
      <c r="G19">
        <v>4</v>
      </c>
      <c r="H19" t="s">
        <v>32</v>
      </c>
      <c r="I19">
        <v>0</v>
      </c>
      <c r="J19" s="2">
        <v>2.8</v>
      </c>
      <c r="K19" s="2">
        <v>4</v>
      </c>
      <c r="L19" s="2">
        <v>3</v>
      </c>
      <c r="M19" s="2">
        <v>2.7</v>
      </c>
      <c r="N19" s="2">
        <v>4.8</v>
      </c>
      <c r="O19" s="2">
        <v>2.33</v>
      </c>
      <c r="P19" s="2">
        <v>2.25</v>
      </c>
      <c r="Q19" s="1">
        <v>0.6</v>
      </c>
    </row>
    <row r="20" spans="1:17">
      <c r="A20">
        <v>23613633</v>
      </c>
      <c r="B20" t="s">
        <v>2</v>
      </c>
      <c r="C20">
        <v>2</v>
      </c>
      <c r="E20">
        <v>2</v>
      </c>
      <c r="F20" t="s">
        <v>14</v>
      </c>
      <c r="G20">
        <v>4</v>
      </c>
      <c r="H20" t="s">
        <v>32</v>
      </c>
      <c r="I20">
        <v>0</v>
      </c>
      <c r="K20" s="2">
        <v>3.4</v>
      </c>
      <c r="L20" s="2">
        <v>3</v>
      </c>
      <c r="M20" s="2">
        <v>2.7</v>
      </c>
    </row>
    <row r="21" spans="1:17">
      <c r="A21">
        <v>23613677</v>
      </c>
      <c r="B21" t="s">
        <v>2</v>
      </c>
      <c r="C21">
        <v>2</v>
      </c>
      <c r="D21">
        <v>20</v>
      </c>
      <c r="E21">
        <v>4</v>
      </c>
      <c r="F21" t="s">
        <v>15</v>
      </c>
      <c r="G21">
        <v>3</v>
      </c>
      <c r="H21" t="s">
        <v>32</v>
      </c>
      <c r="I21">
        <v>0</v>
      </c>
      <c r="J21" s="2">
        <v>2.7</v>
      </c>
      <c r="K21" s="2">
        <v>5.6</v>
      </c>
      <c r="L21" s="2">
        <v>3.8</v>
      </c>
      <c r="M21" s="2">
        <v>2.2000000000000002</v>
      </c>
      <c r="N21" s="2">
        <v>2.2000000000000002</v>
      </c>
      <c r="O21" s="2">
        <v>3</v>
      </c>
      <c r="P21" s="2">
        <v>2.25</v>
      </c>
      <c r="Q21" s="1">
        <v>0.45</v>
      </c>
    </row>
    <row r="22" spans="1:17">
      <c r="A22">
        <v>23613681</v>
      </c>
      <c r="B22" t="s">
        <v>3</v>
      </c>
      <c r="C22">
        <v>1</v>
      </c>
      <c r="D22">
        <v>21</v>
      </c>
      <c r="E22">
        <v>3</v>
      </c>
      <c r="F22" t="s">
        <v>15</v>
      </c>
      <c r="G22">
        <v>3</v>
      </c>
      <c r="H22" t="s">
        <v>32</v>
      </c>
      <c r="I22">
        <v>0</v>
      </c>
      <c r="J22" s="2">
        <v>3.8</v>
      </c>
      <c r="K22" s="2">
        <v>2.2000000000000002</v>
      </c>
      <c r="L22" s="2">
        <v>1.4</v>
      </c>
      <c r="M22" s="2">
        <v>2.8</v>
      </c>
    </row>
    <row r="23" spans="1:17">
      <c r="A23">
        <v>23613699</v>
      </c>
      <c r="B23" t="s">
        <v>3</v>
      </c>
      <c r="C23">
        <v>1</v>
      </c>
      <c r="D23">
        <v>19</v>
      </c>
      <c r="E23">
        <v>3</v>
      </c>
      <c r="F23" t="s">
        <v>19</v>
      </c>
      <c r="G23">
        <v>2</v>
      </c>
      <c r="H23" t="s">
        <v>32</v>
      </c>
      <c r="I23">
        <v>0</v>
      </c>
      <c r="J23" s="2">
        <v>2.89</v>
      </c>
      <c r="K23" s="2">
        <v>5.2</v>
      </c>
      <c r="L23" s="2">
        <v>3.56</v>
      </c>
      <c r="M23" s="2">
        <v>2.5</v>
      </c>
      <c r="N23" s="2">
        <v>2</v>
      </c>
      <c r="O23" s="2">
        <v>1</v>
      </c>
      <c r="P23" s="2">
        <v>1.25</v>
      </c>
      <c r="Q23" s="1">
        <v>0.65</v>
      </c>
    </row>
    <row r="24" spans="1:17">
      <c r="A24">
        <v>23613741</v>
      </c>
      <c r="B24" t="s">
        <v>3</v>
      </c>
      <c r="C24">
        <v>1</v>
      </c>
      <c r="D24">
        <v>19</v>
      </c>
      <c r="E24">
        <v>5</v>
      </c>
      <c r="F24" t="s">
        <v>15</v>
      </c>
      <c r="G24">
        <v>3</v>
      </c>
      <c r="H24" t="s">
        <v>32</v>
      </c>
      <c r="I24">
        <v>0</v>
      </c>
      <c r="J24" s="2">
        <v>3.34</v>
      </c>
    </row>
    <row r="25" spans="1:17">
      <c r="A25">
        <v>23615045</v>
      </c>
      <c r="B25" t="s">
        <v>3</v>
      </c>
      <c r="C25">
        <v>1</v>
      </c>
      <c r="D25">
        <v>18</v>
      </c>
      <c r="E25">
        <v>3</v>
      </c>
    </row>
    <row r="26" spans="1:17">
      <c r="A26">
        <v>23615050</v>
      </c>
      <c r="B26" t="s">
        <v>3</v>
      </c>
      <c r="C26">
        <v>1</v>
      </c>
      <c r="D26">
        <v>18</v>
      </c>
      <c r="E26">
        <v>3</v>
      </c>
      <c r="F26" t="s">
        <v>36</v>
      </c>
      <c r="G26">
        <v>1</v>
      </c>
      <c r="H26" t="s">
        <v>32</v>
      </c>
      <c r="I26">
        <v>0</v>
      </c>
      <c r="K26" s="2">
        <v>5.2</v>
      </c>
      <c r="L26" s="2">
        <v>4.2</v>
      </c>
      <c r="M26" s="2">
        <v>2.1</v>
      </c>
      <c r="N26" s="2">
        <v>3.6</v>
      </c>
      <c r="O26" s="2">
        <v>3.67</v>
      </c>
      <c r="P26" s="2">
        <v>1.25</v>
      </c>
      <c r="Q26" s="1">
        <v>0.7</v>
      </c>
    </row>
    <row r="27" spans="1:17">
      <c r="A27">
        <v>23615386</v>
      </c>
      <c r="B27" t="s">
        <v>3</v>
      </c>
      <c r="C27">
        <v>1</v>
      </c>
      <c r="D27">
        <v>19</v>
      </c>
      <c r="E27">
        <v>2</v>
      </c>
      <c r="F27" t="s">
        <v>36</v>
      </c>
      <c r="G27">
        <v>1</v>
      </c>
      <c r="H27" t="s">
        <v>32</v>
      </c>
      <c r="I27">
        <v>0</v>
      </c>
      <c r="J27" s="2">
        <v>2.56</v>
      </c>
      <c r="K27" s="2">
        <v>4.5999999999999996</v>
      </c>
      <c r="L27" s="2">
        <v>2.11</v>
      </c>
      <c r="M27" s="2">
        <v>1.5</v>
      </c>
      <c r="N27" s="2">
        <v>1.8</v>
      </c>
      <c r="O27" s="2">
        <v>3</v>
      </c>
      <c r="P27" s="2">
        <v>2.5</v>
      </c>
      <c r="Q27" s="1">
        <v>0.63157894736842102</v>
      </c>
    </row>
    <row r="28" spans="1:17">
      <c r="A28">
        <v>23615847</v>
      </c>
      <c r="B28" t="s">
        <v>3</v>
      </c>
      <c r="C28">
        <v>1</v>
      </c>
      <c r="D28">
        <v>20</v>
      </c>
      <c r="E28">
        <v>3</v>
      </c>
      <c r="F28" t="s">
        <v>19</v>
      </c>
      <c r="G28">
        <v>2</v>
      </c>
      <c r="H28" t="s">
        <v>32</v>
      </c>
      <c r="I28">
        <v>0</v>
      </c>
      <c r="J28" s="2">
        <v>3.6</v>
      </c>
      <c r="K28" s="2">
        <v>4.2</v>
      </c>
      <c r="L28" s="2">
        <v>4.0999999999999996</v>
      </c>
      <c r="M28" s="2">
        <v>1.5</v>
      </c>
      <c r="N28" s="2">
        <v>2.6</v>
      </c>
      <c r="O28" s="2">
        <v>2.17</v>
      </c>
      <c r="P28" s="2">
        <v>2</v>
      </c>
      <c r="Q28" s="1">
        <v>0.7</v>
      </c>
    </row>
    <row r="29" spans="1:17">
      <c r="A29">
        <v>23615874</v>
      </c>
      <c r="B29" t="s">
        <v>3</v>
      </c>
      <c r="C29">
        <v>1</v>
      </c>
      <c r="D29">
        <v>19</v>
      </c>
      <c r="F29" t="s">
        <v>36</v>
      </c>
      <c r="G29">
        <v>1</v>
      </c>
      <c r="H29" t="s">
        <v>32</v>
      </c>
      <c r="I29">
        <v>0</v>
      </c>
      <c r="J29" s="2">
        <v>3.6</v>
      </c>
      <c r="K29" s="2">
        <v>5</v>
      </c>
      <c r="L29" s="2">
        <v>3.8</v>
      </c>
      <c r="M29" s="2">
        <v>2.1</v>
      </c>
      <c r="N29" s="2">
        <v>2</v>
      </c>
      <c r="O29" s="2">
        <v>3.5</v>
      </c>
      <c r="P29" s="2">
        <v>2.25</v>
      </c>
      <c r="Q29" s="1">
        <v>0.8</v>
      </c>
    </row>
    <row r="30" spans="1:17">
      <c r="A30">
        <v>23615889</v>
      </c>
      <c r="B30" t="s">
        <v>3</v>
      </c>
      <c r="C30">
        <v>1</v>
      </c>
      <c r="D30">
        <v>19</v>
      </c>
      <c r="E30">
        <v>4</v>
      </c>
      <c r="F30" t="s">
        <v>19</v>
      </c>
      <c r="G30">
        <v>2</v>
      </c>
      <c r="H30" t="s">
        <v>32</v>
      </c>
      <c r="I30">
        <v>0</v>
      </c>
      <c r="J30" s="2">
        <v>3.5</v>
      </c>
      <c r="K30" s="2">
        <v>5.2</v>
      </c>
      <c r="L30" s="2">
        <v>2.44</v>
      </c>
      <c r="M30" s="2">
        <v>1.4</v>
      </c>
      <c r="N30" s="2">
        <v>2.2000000000000002</v>
      </c>
      <c r="O30" s="2">
        <v>3</v>
      </c>
      <c r="P30" s="2">
        <v>2.25</v>
      </c>
      <c r="Q30" s="1">
        <v>0.6</v>
      </c>
    </row>
    <row r="31" spans="1:17">
      <c r="A31">
        <v>23615907</v>
      </c>
      <c r="B31" t="s">
        <v>3</v>
      </c>
      <c r="C31">
        <v>1</v>
      </c>
      <c r="D31">
        <v>19</v>
      </c>
      <c r="E31">
        <v>1</v>
      </c>
      <c r="F31" t="s">
        <v>19</v>
      </c>
      <c r="G31">
        <v>2</v>
      </c>
      <c r="H31" t="s">
        <v>32</v>
      </c>
      <c r="I31">
        <v>0</v>
      </c>
      <c r="J31" s="2">
        <v>3.86</v>
      </c>
      <c r="K31" s="2">
        <v>1.6</v>
      </c>
      <c r="L31" s="2">
        <v>3.1</v>
      </c>
      <c r="M31" s="2">
        <v>3</v>
      </c>
      <c r="N31" s="2">
        <v>2.6</v>
      </c>
      <c r="O31" s="2">
        <v>1.33</v>
      </c>
      <c r="P31" s="2">
        <v>1.25</v>
      </c>
      <c r="Q31" s="1">
        <v>0.8</v>
      </c>
    </row>
    <row r="32" spans="1:17">
      <c r="A32">
        <v>23615916</v>
      </c>
      <c r="B32" t="s">
        <v>3</v>
      </c>
      <c r="C32">
        <v>1</v>
      </c>
      <c r="D32">
        <v>19</v>
      </c>
      <c r="E32">
        <v>3</v>
      </c>
      <c r="F32" t="s">
        <v>19</v>
      </c>
      <c r="G32">
        <v>2</v>
      </c>
      <c r="H32" t="s">
        <v>33</v>
      </c>
      <c r="I32">
        <v>1</v>
      </c>
      <c r="J32" s="2">
        <v>3.5</v>
      </c>
      <c r="K32" s="2">
        <v>5.8</v>
      </c>
      <c r="L32" s="2">
        <v>3.11</v>
      </c>
      <c r="M32" s="2">
        <v>2.89</v>
      </c>
      <c r="N32" s="2">
        <v>2</v>
      </c>
      <c r="O32" s="2">
        <v>2</v>
      </c>
      <c r="P32" s="2">
        <v>2</v>
      </c>
      <c r="Q32" s="1">
        <v>0.4</v>
      </c>
    </row>
    <row r="33" spans="1:17">
      <c r="A33">
        <v>23615932</v>
      </c>
      <c r="B33" t="s">
        <v>3</v>
      </c>
      <c r="C33">
        <v>1</v>
      </c>
      <c r="D33">
        <v>21</v>
      </c>
      <c r="E33">
        <v>3</v>
      </c>
      <c r="F33" t="s">
        <v>14</v>
      </c>
      <c r="G33">
        <v>4</v>
      </c>
      <c r="H33" t="s">
        <v>32</v>
      </c>
      <c r="I33">
        <v>0</v>
      </c>
      <c r="J33" s="2">
        <v>3.6</v>
      </c>
      <c r="K33" s="2">
        <v>3.6</v>
      </c>
      <c r="L33" s="2">
        <v>3.3</v>
      </c>
      <c r="M33" s="2">
        <v>4</v>
      </c>
      <c r="N33" s="2">
        <v>2.2000000000000002</v>
      </c>
      <c r="O33" s="2">
        <v>3.5</v>
      </c>
      <c r="P33" s="2">
        <v>4.25</v>
      </c>
      <c r="Q33" s="1">
        <v>0.55000000000000004</v>
      </c>
    </row>
    <row r="34" spans="1:17">
      <c r="A34">
        <v>23615942</v>
      </c>
      <c r="B34" t="s">
        <v>3</v>
      </c>
      <c r="C34">
        <v>1</v>
      </c>
      <c r="D34">
        <v>22</v>
      </c>
      <c r="E34">
        <v>4</v>
      </c>
      <c r="F34" t="s">
        <v>14</v>
      </c>
      <c r="G34">
        <v>4</v>
      </c>
      <c r="H34" t="s">
        <v>32</v>
      </c>
      <c r="I34">
        <v>0</v>
      </c>
      <c r="J34" s="2">
        <v>3.5</v>
      </c>
      <c r="K34" s="2">
        <v>5.6</v>
      </c>
      <c r="L34" s="2">
        <v>3.8</v>
      </c>
      <c r="M34" s="2">
        <v>3.5</v>
      </c>
      <c r="N34" s="2">
        <v>4.4000000000000004</v>
      </c>
      <c r="O34" s="2">
        <v>4</v>
      </c>
      <c r="P34" s="2">
        <v>3.5</v>
      </c>
      <c r="Q34" s="1">
        <v>0.6</v>
      </c>
    </row>
    <row r="35" spans="1:17">
      <c r="A35">
        <v>23616016</v>
      </c>
      <c r="B35" t="s">
        <v>3</v>
      </c>
      <c r="C35">
        <v>1</v>
      </c>
      <c r="D35">
        <v>21</v>
      </c>
      <c r="E35">
        <v>3</v>
      </c>
      <c r="F35" t="s">
        <v>14</v>
      </c>
      <c r="G35">
        <v>4</v>
      </c>
      <c r="H35" t="s">
        <v>32</v>
      </c>
      <c r="I35">
        <v>0</v>
      </c>
      <c r="J35" s="2">
        <v>3.2</v>
      </c>
      <c r="K35" s="2">
        <v>4</v>
      </c>
      <c r="L35" s="2">
        <v>2.8</v>
      </c>
      <c r="M35" s="2">
        <v>3</v>
      </c>
      <c r="N35" s="2">
        <v>4.2</v>
      </c>
      <c r="O35" s="2">
        <v>4</v>
      </c>
      <c r="P35" s="2">
        <v>1.25</v>
      </c>
      <c r="Q35" s="1">
        <v>0.8</v>
      </c>
    </row>
    <row r="36" spans="1:17">
      <c r="A36">
        <v>23616019</v>
      </c>
      <c r="B36" t="s">
        <v>3</v>
      </c>
      <c r="C36">
        <v>1</v>
      </c>
      <c r="D36">
        <v>21</v>
      </c>
      <c r="E36">
        <v>3</v>
      </c>
      <c r="F36" t="s">
        <v>19</v>
      </c>
      <c r="G36">
        <v>2</v>
      </c>
      <c r="H36" t="s">
        <v>32</v>
      </c>
      <c r="I36">
        <v>0</v>
      </c>
      <c r="J36" s="2">
        <v>4</v>
      </c>
      <c r="K36" s="2">
        <v>3.8</v>
      </c>
      <c r="L36" s="2">
        <v>3.3</v>
      </c>
      <c r="M36" s="2">
        <v>2.2999999999999998</v>
      </c>
      <c r="N36" s="2">
        <v>2.2000000000000002</v>
      </c>
      <c r="O36" s="2">
        <v>3</v>
      </c>
      <c r="P36" s="2">
        <v>3.25</v>
      </c>
      <c r="Q36" s="1">
        <v>0.8</v>
      </c>
    </row>
    <row r="37" spans="1:17">
      <c r="A37">
        <v>23616021</v>
      </c>
      <c r="B37" t="s">
        <v>2</v>
      </c>
      <c r="C37">
        <v>2</v>
      </c>
      <c r="D37">
        <v>18</v>
      </c>
      <c r="E37">
        <v>3</v>
      </c>
      <c r="F37" t="s">
        <v>36</v>
      </c>
      <c r="G37">
        <v>1</v>
      </c>
    </row>
    <row r="38" spans="1:17">
      <c r="A38">
        <v>23616061</v>
      </c>
      <c r="B38" t="s">
        <v>3</v>
      </c>
      <c r="C38">
        <v>1</v>
      </c>
      <c r="D38">
        <v>22</v>
      </c>
      <c r="E38">
        <v>3</v>
      </c>
      <c r="F38" t="s">
        <v>14</v>
      </c>
      <c r="G38">
        <v>4</v>
      </c>
      <c r="H38" t="s">
        <v>33</v>
      </c>
      <c r="I38">
        <v>1</v>
      </c>
      <c r="J38" s="2">
        <v>3</v>
      </c>
      <c r="K38" s="2">
        <v>6.6</v>
      </c>
      <c r="L38" s="2">
        <v>4.0999999999999996</v>
      </c>
      <c r="M38" s="2">
        <v>2.4</v>
      </c>
      <c r="N38" s="2">
        <v>2.8</v>
      </c>
      <c r="O38" s="2">
        <v>4</v>
      </c>
      <c r="P38" s="2">
        <v>4</v>
      </c>
      <c r="Q38" s="1">
        <v>0.75</v>
      </c>
    </row>
    <row r="39" spans="1:17">
      <c r="A39">
        <v>23616107</v>
      </c>
      <c r="B39" t="s">
        <v>3</v>
      </c>
      <c r="C39">
        <v>1</v>
      </c>
      <c r="D39">
        <v>19</v>
      </c>
      <c r="E39">
        <v>2</v>
      </c>
      <c r="F39" t="s">
        <v>19</v>
      </c>
      <c r="G39">
        <v>2</v>
      </c>
      <c r="H39" t="s">
        <v>32</v>
      </c>
      <c r="I39">
        <v>0</v>
      </c>
      <c r="J39" s="2">
        <v>2.9</v>
      </c>
      <c r="K39" s="2">
        <v>4.4000000000000004</v>
      </c>
      <c r="L39" s="2">
        <v>3</v>
      </c>
      <c r="M39" s="2">
        <v>2.2999999999999998</v>
      </c>
      <c r="N39" s="2">
        <v>1.6</v>
      </c>
      <c r="O39" s="2">
        <v>3.33</v>
      </c>
      <c r="P39" s="2">
        <v>1.75</v>
      </c>
      <c r="Q39" s="1">
        <v>0.7</v>
      </c>
    </row>
    <row r="40" spans="1:17">
      <c r="A40">
        <v>23616186</v>
      </c>
      <c r="B40" t="s">
        <v>3</v>
      </c>
      <c r="C40">
        <v>1</v>
      </c>
      <c r="D40">
        <v>20</v>
      </c>
      <c r="E40">
        <v>3</v>
      </c>
      <c r="F40" t="s">
        <v>15</v>
      </c>
      <c r="G40">
        <v>3</v>
      </c>
      <c r="H40" t="s">
        <v>32</v>
      </c>
      <c r="I40">
        <v>0</v>
      </c>
      <c r="J40" s="2">
        <v>3.87</v>
      </c>
      <c r="K40" s="2">
        <v>3.6</v>
      </c>
      <c r="L40" s="2">
        <v>3</v>
      </c>
      <c r="M40" s="2">
        <v>1.9</v>
      </c>
      <c r="N40" s="2">
        <v>2</v>
      </c>
      <c r="O40" s="2">
        <v>2.17</v>
      </c>
      <c r="P40" s="2">
        <v>3</v>
      </c>
      <c r="Q40" s="1">
        <v>0.8</v>
      </c>
    </row>
    <row r="41" spans="1:17">
      <c r="A41">
        <v>23616197</v>
      </c>
      <c r="B41" t="s">
        <v>3</v>
      </c>
      <c r="C41">
        <v>1</v>
      </c>
      <c r="D41">
        <v>20</v>
      </c>
      <c r="E41">
        <v>4</v>
      </c>
      <c r="F41" t="s">
        <v>15</v>
      </c>
      <c r="G41">
        <v>3</v>
      </c>
      <c r="H41" t="s">
        <v>32</v>
      </c>
      <c r="I41">
        <v>0</v>
      </c>
      <c r="J41" s="2">
        <v>3.8</v>
      </c>
      <c r="K41" s="2">
        <v>5.4</v>
      </c>
      <c r="L41" s="2">
        <v>3.5</v>
      </c>
      <c r="M41" s="2">
        <v>2.5</v>
      </c>
      <c r="N41" s="2">
        <v>2.2000000000000002</v>
      </c>
      <c r="O41" s="2">
        <v>4</v>
      </c>
      <c r="P41" s="2">
        <v>1.75</v>
      </c>
      <c r="Q41" s="1">
        <v>0.8</v>
      </c>
    </row>
    <row r="42" spans="1:17">
      <c r="A42">
        <v>23616769</v>
      </c>
      <c r="B42" t="s">
        <v>3</v>
      </c>
      <c r="C42">
        <v>1</v>
      </c>
      <c r="D42">
        <v>20</v>
      </c>
      <c r="E42">
        <v>5</v>
      </c>
      <c r="F42" t="s">
        <v>19</v>
      </c>
      <c r="G42">
        <v>2</v>
      </c>
      <c r="H42" t="s">
        <v>32</v>
      </c>
      <c r="I42">
        <v>0</v>
      </c>
      <c r="J42" s="2">
        <v>2.9</v>
      </c>
      <c r="K42" s="2">
        <v>4.4000000000000004</v>
      </c>
      <c r="L42" s="2">
        <v>3.8</v>
      </c>
      <c r="M42" s="2">
        <v>3.8</v>
      </c>
      <c r="N42" s="2">
        <v>2.6</v>
      </c>
      <c r="O42" s="2">
        <v>1</v>
      </c>
      <c r="P42" s="2">
        <v>1.5</v>
      </c>
      <c r="Q42" s="1">
        <v>0.75</v>
      </c>
    </row>
    <row r="43" spans="1:17">
      <c r="A43">
        <v>23616883</v>
      </c>
      <c r="B43" t="s">
        <v>3</v>
      </c>
      <c r="C43">
        <v>1</v>
      </c>
      <c r="D43">
        <v>21</v>
      </c>
      <c r="E43">
        <v>3</v>
      </c>
      <c r="F43" t="s">
        <v>15</v>
      </c>
      <c r="G43">
        <v>3</v>
      </c>
      <c r="H43" t="s">
        <v>33</v>
      </c>
      <c r="I43">
        <v>1</v>
      </c>
      <c r="J43" s="2">
        <v>3</v>
      </c>
      <c r="K43" s="2">
        <v>4.2</v>
      </c>
      <c r="L43" s="2">
        <v>2.9</v>
      </c>
      <c r="M43" s="2">
        <v>2.2999999999999998</v>
      </c>
      <c r="N43" s="2">
        <v>1.4</v>
      </c>
      <c r="O43" s="2">
        <v>4</v>
      </c>
      <c r="P43" s="2">
        <v>1.5</v>
      </c>
      <c r="Q43" s="1">
        <v>0.75</v>
      </c>
    </row>
    <row r="44" spans="1:17">
      <c r="A44">
        <v>23617219</v>
      </c>
      <c r="B44" t="s">
        <v>2</v>
      </c>
      <c r="C44">
        <v>2</v>
      </c>
      <c r="D44">
        <v>21</v>
      </c>
      <c r="E44">
        <v>3</v>
      </c>
      <c r="F44" t="s">
        <v>15</v>
      </c>
      <c r="G44">
        <v>3</v>
      </c>
      <c r="H44" t="s">
        <v>32</v>
      </c>
      <c r="I44">
        <v>0</v>
      </c>
      <c r="J44" s="2">
        <v>3.9</v>
      </c>
      <c r="K44" s="2">
        <v>5.8</v>
      </c>
      <c r="L44" s="2">
        <v>3.7</v>
      </c>
      <c r="M44" s="2">
        <v>1.8</v>
      </c>
      <c r="N44" s="2">
        <v>4</v>
      </c>
      <c r="O44" s="2">
        <v>3.83</v>
      </c>
      <c r="P44" s="2">
        <v>1.75</v>
      </c>
      <c r="Q44" s="1">
        <v>0.75</v>
      </c>
    </row>
    <row r="45" spans="1:17">
      <c r="A45">
        <v>23617357</v>
      </c>
      <c r="B45" t="s">
        <v>3</v>
      </c>
      <c r="C45">
        <v>1</v>
      </c>
      <c r="D45">
        <v>20</v>
      </c>
      <c r="E45">
        <v>3</v>
      </c>
      <c r="F45" t="s">
        <v>15</v>
      </c>
      <c r="G45">
        <v>3</v>
      </c>
      <c r="H45" t="s">
        <v>33</v>
      </c>
      <c r="I45">
        <v>1</v>
      </c>
      <c r="J45" s="2">
        <v>3</v>
      </c>
      <c r="K45" s="2">
        <v>6.6</v>
      </c>
      <c r="L45" s="2">
        <v>4.5999999999999996</v>
      </c>
      <c r="M45" s="2">
        <v>1.2</v>
      </c>
      <c r="N45" s="2">
        <v>2</v>
      </c>
      <c r="O45" s="2">
        <v>4</v>
      </c>
      <c r="P45" s="2">
        <v>1.25</v>
      </c>
      <c r="Q45" s="1">
        <v>0.85</v>
      </c>
    </row>
    <row r="46" spans="1:17">
      <c r="A46">
        <v>23619433</v>
      </c>
      <c r="B46" t="s">
        <v>3</v>
      </c>
      <c r="C46">
        <v>1</v>
      </c>
      <c r="D46">
        <v>21</v>
      </c>
      <c r="E46">
        <v>2</v>
      </c>
      <c r="F46" t="s">
        <v>15</v>
      </c>
      <c r="G46">
        <v>3</v>
      </c>
      <c r="H46" t="s">
        <v>33</v>
      </c>
      <c r="I46">
        <v>1</v>
      </c>
      <c r="J46" s="2">
        <v>2.2000000000000002</v>
      </c>
      <c r="K46" s="2">
        <v>5.6</v>
      </c>
      <c r="L46" s="2">
        <v>4.3</v>
      </c>
      <c r="M46" s="2">
        <v>1.9</v>
      </c>
      <c r="N46" s="2">
        <v>2.8</v>
      </c>
      <c r="O46" s="2">
        <v>4</v>
      </c>
      <c r="P46" s="2">
        <v>1.75</v>
      </c>
      <c r="Q46" s="1">
        <v>0.72222222222222221</v>
      </c>
    </row>
    <row r="47" spans="1:17">
      <c r="A47">
        <v>23619436</v>
      </c>
      <c r="B47" t="s">
        <v>2</v>
      </c>
      <c r="C47">
        <v>2</v>
      </c>
      <c r="D47">
        <v>21</v>
      </c>
      <c r="E47">
        <v>3</v>
      </c>
      <c r="F47" t="s">
        <v>15</v>
      </c>
      <c r="G47">
        <v>3</v>
      </c>
      <c r="H47" t="s">
        <v>33</v>
      </c>
      <c r="I47">
        <v>1</v>
      </c>
      <c r="J47" s="2">
        <v>2.6</v>
      </c>
    </row>
    <row r="48" spans="1:17">
      <c r="A48">
        <v>23619438</v>
      </c>
      <c r="B48" t="s">
        <v>3</v>
      </c>
      <c r="C48">
        <v>1</v>
      </c>
      <c r="D48">
        <v>22</v>
      </c>
      <c r="E48">
        <v>3</v>
      </c>
      <c r="F48" t="s">
        <v>15</v>
      </c>
      <c r="G48">
        <v>3</v>
      </c>
      <c r="H48" t="s">
        <v>33</v>
      </c>
      <c r="I48">
        <v>1</v>
      </c>
      <c r="J48" s="2">
        <v>2.2999999999999998</v>
      </c>
      <c r="K48" s="2">
        <v>2.8</v>
      </c>
      <c r="L48" s="2">
        <v>2.8</v>
      </c>
      <c r="M48" s="2">
        <v>2.2999999999999998</v>
      </c>
      <c r="N48" s="2">
        <v>2.2000000000000002</v>
      </c>
    </row>
    <row r="49" spans="1:17">
      <c r="A49">
        <v>23619448</v>
      </c>
      <c r="B49" t="s">
        <v>2</v>
      </c>
      <c r="C49">
        <v>2</v>
      </c>
      <c r="D49">
        <v>21</v>
      </c>
      <c r="E49">
        <v>3</v>
      </c>
      <c r="K49" s="2">
        <v>3.6</v>
      </c>
      <c r="L49" s="2">
        <v>2.5</v>
      </c>
      <c r="M49" s="2">
        <v>1.5</v>
      </c>
      <c r="N49" s="2">
        <v>3</v>
      </c>
      <c r="O49" s="2">
        <v>1.5</v>
      </c>
      <c r="P49" s="2">
        <v>3</v>
      </c>
      <c r="Q49" s="1">
        <v>0.75</v>
      </c>
    </row>
    <row r="50" spans="1:17">
      <c r="A50">
        <v>23619927</v>
      </c>
      <c r="B50" t="s">
        <v>2</v>
      </c>
      <c r="C50">
        <v>2</v>
      </c>
      <c r="D50">
        <v>19</v>
      </c>
      <c r="E50">
        <v>4</v>
      </c>
      <c r="F50" t="s">
        <v>36</v>
      </c>
      <c r="G50">
        <v>1</v>
      </c>
      <c r="H50" t="s">
        <v>32</v>
      </c>
      <c r="I50">
        <v>0</v>
      </c>
      <c r="J50" s="2">
        <v>3.7</v>
      </c>
      <c r="K50" s="2">
        <v>5</v>
      </c>
      <c r="L50" s="2">
        <v>4.5999999999999996</v>
      </c>
      <c r="M50" s="2">
        <v>1.8</v>
      </c>
      <c r="N50" s="2">
        <v>2.6</v>
      </c>
      <c r="O50" s="2">
        <v>2.5</v>
      </c>
      <c r="P50" s="2">
        <v>1.75</v>
      </c>
      <c r="Q50" s="1">
        <v>0.5</v>
      </c>
    </row>
    <row r="51" spans="1:17">
      <c r="A51">
        <v>23619935</v>
      </c>
      <c r="B51" t="s">
        <v>2</v>
      </c>
      <c r="C51">
        <v>2</v>
      </c>
      <c r="D51">
        <v>18</v>
      </c>
      <c r="E51">
        <v>3</v>
      </c>
      <c r="F51" t="s">
        <v>36</v>
      </c>
      <c r="G51">
        <v>1</v>
      </c>
      <c r="H51" t="s">
        <v>32</v>
      </c>
      <c r="I51">
        <v>0</v>
      </c>
      <c r="J51" s="2">
        <v>3.9</v>
      </c>
      <c r="K51" s="2">
        <v>6</v>
      </c>
      <c r="L51" s="2">
        <v>4.2</v>
      </c>
      <c r="M51" s="2">
        <v>2.5</v>
      </c>
      <c r="N51" s="2">
        <v>2.2000000000000002</v>
      </c>
      <c r="O51" s="2">
        <v>2.5</v>
      </c>
      <c r="P51" s="2">
        <v>1.5</v>
      </c>
      <c r="Q51" s="1">
        <v>0.8</v>
      </c>
    </row>
    <row r="52" spans="1:17">
      <c r="A52">
        <v>23619967</v>
      </c>
      <c r="B52" t="s">
        <v>3</v>
      </c>
      <c r="C52">
        <v>1</v>
      </c>
      <c r="D52">
        <v>18</v>
      </c>
      <c r="E52">
        <v>2</v>
      </c>
      <c r="F52" t="s">
        <v>36</v>
      </c>
      <c r="G52">
        <v>1</v>
      </c>
      <c r="H52" t="s">
        <v>32</v>
      </c>
      <c r="I52">
        <v>0</v>
      </c>
      <c r="J52" s="2">
        <v>3.7</v>
      </c>
      <c r="K52" s="2">
        <v>6.2</v>
      </c>
      <c r="L52" s="2">
        <v>3.1</v>
      </c>
      <c r="M52" s="2">
        <v>1.9</v>
      </c>
      <c r="N52" s="2">
        <v>3</v>
      </c>
      <c r="O52" s="2">
        <v>3.17</v>
      </c>
      <c r="P52" s="2">
        <v>1.25</v>
      </c>
      <c r="Q52" s="1">
        <v>0.75</v>
      </c>
    </row>
    <row r="53" spans="1:17">
      <c r="A53">
        <v>23619979</v>
      </c>
      <c r="B53" t="s">
        <v>2</v>
      </c>
      <c r="C53">
        <v>2</v>
      </c>
      <c r="D53">
        <v>21</v>
      </c>
      <c r="E53">
        <v>4</v>
      </c>
      <c r="F53" t="s">
        <v>15</v>
      </c>
      <c r="G53">
        <v>3</v>
      </c>
      <c r="H53" t="s">
        <v>32</v>
      </c>
      <c r="I53">
        <v>0</v>
      </c>
      <c r="J53" s="2">
        <v>3.75</v>
      </c>
      <c r="K53" s="2">
        <v>4</v>
      </c>
    </row>
    <row r="54" spans="1:17">
      <c r="A54">
        <v>23620068</v>
      </c>
      <c r="B54" t="s">
        <v>3</v>
      </c>
      <c r="C54">
        <v>1</v>
      </c>
      <c r="D54">
        <v>21</v>
      </c>
      <c r="E54">
        <v>3</v>
      </c>
      <c r="F54" t="s">
        <v>15</v>
      </c>
      <c r="G54">
        <v>3</v>
      </c>
      <c r="H54" t="s">
        <v>32</v>
      </c>
      <c r="I54">
        <v>0</v>
      </c>
      <c r="J54" s="2">
        <v>3.996</v>
      </c>
      <c r="K54" s="2">
        <v>5.8</v>
      </c>
      <c r="L54" s="2">
        <v>2.5</v>
      </c>
      <c r="M54" s="2">
        <v>1.6</v>
      </c>
      <c r="N54" s="2">
        <v>2.8</v>
      </c>
      <c r="O54" s="2">
        <v>2.67</v>
      </c>
      <c r="P54" s="2">
        <v>2.5</v>
      </c>
      <c r="Q54" s="1">
        <v>0.85</v>
      </c>
    </row>
    <row r="55" spans="1:17">
      <c r="A55">
        <v>23620271</v>
      </c>
      <c r="B55" t="s">
        <v>3</v>
      </c>
      <c r="C55">
        <v>1</v>
      </c>
      <c r="D55">
        <v>21</v>
      </c>
      <c r="E55">
        <v>2</v>
      </c>
      <c r="F55" t="s">
        <v>15</v>
      </c>
      <c r="G55">
        <v>3</v>
      </c>
      <c r="H55" t="s">
        <v>32</v>
      </c>
      <c r="I55">
        <v>0</v>
      </c>
      <c r="J55" s="2">
        <v>2.9</v>
      </c>
      <c r="K55" s="2">
        <v>5.2</v>
      </c>
      <c r="L55" s="2">
        <v>3.2</v>
      </c>
      <c r="M55" s="2">
        <v>3.1</v>
      </c>
      <c r="N55" s="2">
        <v>4.4000000000000004</v>
      </c>
      <c r="O55" s="2">
        <v>3.67</v>
      </c>
      <c r="P55" s="2">
        <v>2.25</v>
      </c>
      <c r="Q55" s="1">
        <v>0.6</v>
      </c>
    </row>
    <row r="56" spans="1:17">
      <c r="A56">
        <v>23620300</v>
      </c>
      <c r="B56" t="s">
        <v>3</v>
      </c>
      <c r="C56">
        <v>1</v>
      </c>
      <c r="D56">
        <v>20</v>
      </c>
      <c r="E56">
        <v>3</v>
      </c>
      <c r="F56" t="s">
        <v>19</v>
      </c>
      <c r="G56">
        <v>2</v>
      </c>
      <c r="H56" t="s">
        <v>32</v>
      </c>
      <c r="I56">
        <v>0</v>
      </c>
      <c r="J56" s="2">
        <v>3.1</v>
      </c>
      <c r="K56" s="2">
        <v>4.2</v>
      </c>
      <c r="L56" s="2">
        <v>3.3</v>
      </c>
      <c r="M56" s="2">
        <v>1.9</v>
      </c>
      <c r="N56" s="2">
        <v>2.8</v>
      </c>
      <c r="O56" s="2">
        <v>3</v>
      </c>
      <c r="P56" s="2">
        <v>2.75</v>
      </c>
      <c r="Q56" s="1">
        <v>0.75</v>
      </c>
    </row>
    <row r="57" spans="1:17">
      <c r="A57">
        <v>23620395</v>
      </c>
      <c r="B57" t="s">
        <v>3</v>
      </c>
      <c r="C57">
        <v>1</v>
      </c>
      <c r="D57">
        <v>21</v>
      </c>
      <c r="E57">
        <v>4</v>
      </c>
      <c r="F57" t="s">
        <v>14</v>
      </c>
      <c r="G57">
        <v>4</v>
      </c>
      <c r="H57" t="s">
        <v>32</v>
      </c>
      <c r="I57">
        <v>0</v>
      </c>
      <c r="J57" s="2">
        <v>3.97</v>
      </c>
      <c r="K57" s="2">
        <v>6.2</v>
      </c>
      <c r="L57" s="2">
        <v>3.6</v>
      </c>
      <c r="M57" s="2">
        <v>2.4</v>
      </c>
      <c r="N57" s="2">
        <v>2.2000000000000002</v>
      </c>
      <c r="O57" s="2">
        <v>3.17</v>
      </c>
      <c r="P57" s="2">
        <v>2.25</v>
      </c>
      <c r="Q57" s="1">
        <v>0.75</v>
      </c>
    </row>
    <row r="58" spans="1:17">
      <c r="A58">
        <v>23622822</v>
      </c>
      <c r="B58" t="s">
        <v>3</v>
      </c>
      <c r="C58">
        <v>1</v>
      </c>
      <c r="D58">
        <v>25</v>
      </c>
      <c r="F58" t="s">
        <v>15</v>
      </c>
      <c r="G58">
        <v>3</v>
      </c>
      <c r="H58" t="s">
        <v>33</v>
      </c>
      <c r="I58">
        <v>1</v>
      </c>
      <c r="J58" s="2">
        <v>3.5</v>
      </c>
      <c r="K58" s="2">
        <v>4.5999999999999996</v>
      </c>
      <c r="L58" s="2">
        <v>3.1</v>
      </c>
      <c r="M58" s="2">
        <v>1.6</v>
      </c>
      <c r="N58" s="2">
        <v>1.8</v>
      </c>
      <c r="O58" s="2">
        <v>2.33</v>
      </c>
      <c r="P58" s="2">
        <v>2.25</v>
      </c>
      <c r="Q58" s="1">
        <v>0.75</v>
      </c>
    </row>
    <row r="59" spans="1:17">
      <c r="A59">
        <v>23622830</v>
      </c>
      <c r="B59" t="s">
        <v>3</v>
      </c>
      <c r="C59">
        <v>1</v>
      </c>
      <c r="D59">
        <v>19</v>
      </c>
      <c r="E59">
        <v>3</v>
      </c>
      <c r="F59" t="s">
        <v>36</v>
      </c>
      <c r="G59">
        <v>1</v>
      </c>
      <c r="H59" t="s">
        <v>32</v>
      </c>
      <c r="I59">
        <v>0</v>
      </c>
      <c r="J59" s="2">
        <v>3.67</v>
      </c>
      <c r="K59" s="2">
        <v>4.8</v>
      </c>
      <c r="L59" s="2">
        <v>1.4</v>
      </c>
      <c r="M59" s="2">
        <v>2.8</v>
      </c>
      <c r="N59" s="2">
        <v>2</v>
      </c>
      <c r="O59" s="2">
        <v>2.17</v>
      </c>
      <c r="P59" s="2">
        <v>1.75</v>
      </c>
    </row>
    <row r="60" spans="1:17">
      <c r="A60">
        <v>23622831</v>
      </c>
      <c r="B60" t="s">
        <v>3</v>
      </c>
      <c r="C60">
        <v>1</v>
      </c>
      <c r="D60">
        <v>19</v>
      </c>
      <c r="E60">
        <v>3</v>
      </c>
      <c r="F60" t="s">
        <v>36</v>
      </c>
      <c r="G60">
        <v>1</v>
      </c>
      <c r="H60" t="s">
        <v>32</v>
      </c>
      <c r="I60">
        <v>0</v>
      </c>
      <c r="J60" s="2">
        <v>3.3</v>
      </c>
      <c r="K60" s="2">
        <v>5.4</v>
      </c>
      <c r="L60" s="2">
        <v>2.67</v>
      </c>
      <c r="M60" s="2">
        <v>2.5</v>
      </c>
      <c r="N60" s="2">
        <v>1.8</v>
      </c>
      <c r="O60" s="2">
        <v>3</v>
      </c>
      <c r="P60" s="2">
        <v>2.5</v>
      </c>
      <c r="Q60" s="1">
        <v>0.6</v>
      </c>
    </row>
    <row r="61" spans="1:17">
      <c r="A61">
        <v>23622844</v>
      </c>
      <c r="B61" t="s">
        <v>3</v>
      </c>
      <c r="C61">
        <v>1</v>
      </c>
      <c r="D61">
        <v>18</v>
      </c>
      <c r="E61">
        <v>3</v>
      </c>
      <c r="F61" t="s">
        <v>36</v>
      </c>
      <c r="G61">
        <v>1</v>
      </c>
      <c r="H61" t="s">
        <v>32</v>
      </c>
      <c r="I61">
        <v>0</v>
      </c>
      <c r="J61" s="2">
        <v>4</v>
      </c>
      <c r="K61" s="2">
        <v>2.8</v>
      </c>
      <c r="L61" s="2">
        <v>2</v>
      </c>
      <c r="M61" s="2">
        <v>1.5</v>
      </c>
      <c r="N61" s="2">
        <v>1.8</v>
      </c>
      <c r="O61" s="2">
        <v>3.67</v>
      </c>
      <c r="P61" s="2">
        <v>1.75</v>
      </c>
      <c r="Q61" s="1">
        <v>0.7</v>
      </c>
    </row>
    <row r="62" spans="1:17">
      <c r="A62">
        <v>23622850</v>
      </c>
      <c r="B62" t="s">
        <v>3</v>
      </c>
      <c r="C62">
        <v>1</v>
      </c>
      <c r="D62">
        <v>21</v>
      </c>
      <c r="E62">
        <v>3</v>
      </c>
      <c r="F62" t="s">
        <v>15</v>
      </c>
      <c r="G62">
        <v>3</v>
      </c>
      <c r="H62" t="s">
        <v>32</v>
      </c>
      <c r="I62">
        <v>0</v>
      </c>
      <c r="J62" s="2">
        <v>3.95</v>
      </c>
      <c r="K62" s="2">
        <v>7</v>
      </c>
      <c r="L62" s="2">
        <v>3.9</v>
      </c>
      <c r="M62" s="2">
        <v>1.5</v>
      </c>
      <c r="N62" s="2">
        <v>1.8</v>
      </c>
      <c r="O62" s="2">
        <v>4</v>
      </c>
      <c r="P62" s="2">
        <v>1</v>
      </c>
      <c r="Q62" s="1">
        <v>0.6</v>
      </c>
    </row>
    <row r="63" spans="1:17">
      <c r="A63">
        <v>23622881</v>
      </c>
      <c r="B63" t="s">
        <v>3</v>
      </c>
      <c r="C63">
        <v>1</v>
      </c>
      <c r="D63">
        <v>19</v>
      </c>
      <c r="E63">
        <v>2</v>
      </c>
      <c r="F63" t="s">
        <v>36</v>
      </c>
      <c r="G63">
        <v>1</v>
      </c>
      <c r="H63" t="s">
        <v>32</v>
      </c>
      <c r="I63">
        <v>0</v>
      </c>
      <c r="J63" s="2">
        <v>2.9</v>
      </c>
      <c r="K63" s="2">
        <v>5.6</v>
      </c>
      <c r="L63" s="2">
        <v>2.9</v>
      </c>
      <c r="M63" s="2">
        <v>3</v>
      </c>
      <c r="N63" s="2">
        <v>2</v>
      </c>
      <c r="O63" s="2">
        <v>3.33</v>
      </c>
      <c r="P63" s="2">
        <v>4</v>
      </c>
      <c r="Q63" s="1">
        <v>0.8</v>
      </c>
    </row>
    <row r="64" spans="1:17">
      <c r="A64">
        <v>23622888</v>
      </c>
      <c r="B64" t="s">
        <v>3</v>
      </c>
      <c r="C64">
        <v>1</v>
      </c>
      <c r="D64">
        <v>22</v>
      </c>
      <c r="E64">
        <v>3</v>
      </c>
      <c r="F64" t="s">
        <v>14</v>
      </c>
      <c r="G64">
        <v>4</v>
      </c>
      <c r="H64" t="s">
        <v>32</v>
      </c>
      <c r="I64">
        <v>0</v>
      </c>
      <c r="J64" s="2">
        <v>3.6</v>
      </c>
      <c r="K64" s="2">
        <v>4</v>
      </c>
      <c r="L64" s="2">
        <v>3.3</v>
      </c>
      <c r="M64" s="2">
        <v>2.6</v>
      </c>
      <c r="N64" s="2">
        <v>2</v>
      </c>
      <c r="O64" s="2">
        <v>3.5</v>
      </c>
      <c r="P64" s="2">
        <v>2.5</v>
      </c>
      <c r="Q64" s="1">
        <v>0.65</v>
      </c>
    </row>
    <row r="65" spans="1:17">
      <c r="A65">
        <v>23622911</v>
      </c>
      <c r="B65" t="s">
        <v>3</v>
      </c>
      <c r="C65">
        <v>1</v>
      </c>
      <c r="D65">
        <v>20</v>
      </c>
      <c r="E65">
        <v>3</v>
      </c>
      <c r="F65" t="s">
        <v>19</v>
      </c>
      <c r="G65">
        <v>2</v>
      </c>
      <c r="H65" t="s">
        <v>33</v>
      </c>
      <c r="I65">
        <v>1</v>
      </c>
      <c r="J65" s="2">
        <v>3</v>
      </c>
    </row>
    <row r="66" spans="1:17">
      <c r="A66">
        <v>23622916</v>
      </c>
      <c r="B66" t="s">
        <v>3</v>
      </c>
      <c r="C66">
        <v>1</v>
      </c>
      <c r="D66">
        <v>20</v>
      </c>
      <c r="E66">
        <v>3</v>
      </c>
      <c r="F66" t="s">
        <v>19</v>
      </c>
      <c r="G66">
        <v>2</v>
      </c>
      <c r="H66" t="s">
        <v>33</v>
      </c>
      <c r="I66">
        <v>1</v>
      </c>
      <c r="J66" s="2">
        <v>3</v>
      </c>
      <c r="K66" s="2">
        <v>5.8</v>
      </c>
      <c r="L66" s="2">
        <v>2.9</v>
      </c>
      <c r="M66" s="2">
        <v>2.4</v>
      </c>
      <c r="N66" s="2">
        <v>2</v>
      </c>
      <c r="O66" s="2">
        <v>3.83</v>
      </c>
      <c r="P66" s="2">
        <v>3.5</v>
      </c>
      <c r="Q66" s="1">
        <v>0.75</v>
      </c>
    </row>
    <row r="67" spans="1:17">
      <c r="A67">
        <v>23622949</v>
      </c>
      <c r="B67" t="s">
        <v>3</v>
      </c>
      <c r="C67">
        <v>1</v>
      </c>
      <c r="D67">
        <v>20</v>
      </c>
      <c r="E67">
        <v>3</v>
      </c>
      <c r="F67" t="s">
        <v>19</v>
      </c>
      <c r="G67">
        <v>2</v>
      </c>
      <c r="H67" t="s">
        <v>33</v>
      </c>
      <c r="I67">
        <v>1</v>
      </c>
      <c r="K67" s="2">
        <v>6</v>
      </c>
      <c r="L67" s="2">
        <v>3.9</v>
      </c>
      <c r="M67" s="2">
        <v>1.6</v>
      </c>
      <c r="N67" s="2">
        <v>2.6</v>
      </c>
      <c r="O67" s="2">
        <v>3.5</v>
      </c>
      <c r="P67" s="2">
        <v>2</v>
      </c>
      <c r="Q67" s="1">
        <v>0.8</v>
      </c>
    </row>
    <row r="68" spans="1:17">
      <c r="A68">
        <v>23622974</v>
      </c>
      <c r="B68" t="s">
        <v>3</v>
      </c>
      <c r="C68">
        <v>1</v>
      </c>
      <c r="D68">
        <v>20</v>
      </c>
      <c r="E68">
        <v>2</v>
      </c>
      <c r="F68" t="s">
        <v>19</v>
      </c>
      <c r="G68">
        <v>2</v>
      </c>
      <c r="H68" t="s">
        <v>32</v>
      </c>
      <c r="I68">
        <v>0</v>
      </c>
      <c r="J68" s="2">
        <v>3.5</v>
      </c>
      <c r="K68" s="2">
        <v>3.6</v>
      </c>
      <c r="L68" s="2">
        <v>3.5</v>
      </c>
      <c r="M68" s="2">
        <v>1.7</v>
      </c>
      <c r="N68" s="2">
        <v>4</v>
      </c>
      <c r="O68" s="2">
        <v>1.5</v>
      </c>
      <c r="P68" s="2">
        <v>2.25</v>
      </c>
      <c r="Q68" s="1">
        <v>0.75</v>
      </c>
    </row>
    <row r="69" spans="1:17">
      <c r="A69">
        <v>23622979</v>
      </c>
      <c r="B69" t="s">
        <v>3</v>
      </c>
      <c r="C69">
        <v>1</v>
      </c>
      <c r="D69">
        <v>18</v>
      </c>
      <c r="E69">
        <v>3</v>
      </c>
      <c r="F69" t="s">
        <v>36</v>
      </c>
      <c r="G69">
        <v>1</v>
      </c>
      <c r="H69" t="s">
        <v>32</v>
      </c>
      <c r="I69">
        <v>0</v>
      </c>
      <c r="J69" s="2">
        <v>3.2</v>
      </c>
      <c r="K69" s="2">
        <v>4</v>
      </c>
      <c r="L69" s="2">
        <v>2.9</v>
      </c>
      <c r="M69" s="2">
        <v>1.8</v>
      </c>
      <c r="N69" s="2">
        <v>2.6</v>
      </c>
      <c r="O69" s="2">
        <v>3</v>
      </c>
      <c r="P69" s="2">
        <v>2.5</v>
      </c>
      <c r="Q69" s="1">
        <v>0.75</v>
      </c>
    </row>
    <row r="70" spans="1:17">
      <c r="A70">
        <v>23623076</v>
      </c>
      <c r="B70" t="s">
        <v>3</v>
      </c>
      <c r="C70">
        <v>1</v>
      </c>
      <c r="D70">
        <v>21</v>
      </c>
      <c r="E70">
        <v>2</v>
      </c>
      <c r="F70" t="s">
        <v>14</v>
      </c>
      <c r="G70">
        <v>4</v>
      </c>
      <c r="H70" t="s">
        <v>32</v>
      </c>
      <c r="I70">
        <v>0</v>
      </c>
      <c r="J70" s="2">
        <v>3.05</v>
      </c>
      <c r="K70" s="2">
        <v>3.2</v>
      </c>
      <c r="L70" s="2">
        <v>1.8</v>
      </c>
      <c r="M70" s="2">
        <v>1.9</v>
      </c>
      <c r="N70" s="2">
        <v>2.2000000000000002</v>
      </c>
      <c r="O70" s="2">
        <v>2.83</v>
      </c>
      <c r="P70" s="2">
        <v>1.75</v>
      </c>
      <c r="Q70" s="1">
        <v>0.8</v>
      </c>
    </row>
    <row r="71" spans="1:17">
      <c r="A71">
        <v>23623221</v>
      </c>
      <c r="B71" t="s">
        <v>3</v>
      </c>
      <c r="C71">
        <v>1</v>
      </c>
      <c r="D71">
        <v>21</v>
      </c>
      <c r="E71">
        <v>2</v>
      </c>
      <c r="F71" t="s">
        <v>14</v>
      </c>
      <c r="G71">
        <v>4</v>
      </c>
      <c r="H71" t="s">
        <v>32</v>
      </c>
      <c r="I71">
        <v>0</v>
      </c>
      <c r="J71" s="2">
        <v>3.5</v>
      </c>
      <c r="K71" s="2">
        <v>5.4</v>
      </c>
      <c r="L71" s="2">
        <v>3</v>
      </c>
      <c r="M71" s="2">
        <v>2.5</v>
      </c>
      <c r="N71" s="2">
        <v>1.6</v>
      </c>
      <c r="O71" s="2">
        <v>1.83</v>
      </c>
      <c r="P71" s="2">
        <v>2.75</v>
      </c>
      <c r="Q71" s="1">
        <v>0.65</v>
      </c>
    </row>
    <row r="72" spans="1:17">
      <c r="A72">
        <v>23623291</v>
      </c>
      <c r="B72" t="s">
        <v>3</v>
      </c>
      <c r="C72">
        <v>1</v>
      </c>
      <c r="D72">
        <v>19</v>
      </c>
      <c r="E72">
        <v>2</v>
      </c>
      <c r="F72" t="s">
        <v>36</v>
      </c>
      <c r="G72">
        <v>1</v>
      </c>
      <c r="H72" t="s">
        <v>32</v>
      </c>
      <c r="I72">
        <v>0</v>
      </c>
      <c r="J72" s="2">
        <v>4</v>
      </c>
      <c r="K72" s="2">
        <v>4.8</v>
      </c>
      <c r="L72" s="2">
        <v>3.5</v>
      </c>
      <c r="M72" s="2">
        <v>1.7</v>
      </c>
      <c r="N72" s="2">
        <v>2.4</v>
      </c>
      <c r="O72" s="2">
        <v>3.33</v>
      </c>
      <c r="P72" s="2">
        <v>1.5</v>
      </c>
      <c r="Q72" s="1">
        <v>0.47368421052631576</v>
      </c>
    </row>
    <row r="73" spans="1:17">
      <c r="A73">
        <v>23623542</v>
      </c>
      <c r="B73" t="s">
        <v>2</v>
      </c>
      <c r="C73">
        <v>2</v>
      </c>
      <c r="D73">
        <v>22</v>
      </c>
      <c r="E73">
        <v>3</v>
      </c>
      <c r="F73" t="s">
        <v>14</v>
      </c>
      <c r="G73">
        <v>4</v>
      </c>
      <c r="H73" t="s">
        <v>32</v>
      </c>
      <c r="I73">
        <v>0</v>
      </c>
      <c r="J73" s="2">
        <v>3.48</v>
      </c>
      <c r="K73" s="2">
        <v>4.4000000000000004</v>
      </c>
      <c r="L73" s="2">
        <v>3.7</v>
      </c>
      <c r="M73" s="2">
        <v>2.8</v>
      </c>
      <c r="N73" s="2">
        <v>3.8</v>
      </c>
      <c r="O73" s="2">
        <v>3.17</v>
      </c>
      <c r="P73" s="2">
        <v>2.25</v>
      </c>
      <c r="Q73" s="1">
        <v>0.65</v>
      </c>
    </row>
    <row r="74" spans="1:17">
      <c r="A74">
        <v>23623565</v>
      </c>
      <c r="B74" t="s">
        <v>3</v>
      </c>
      <c r="C74">
        <v>1</v>
      </c>
      <c r="D74">
        <v>20</v>
      </c>
      <c r="E74">
        <v>2</v>
      </c>
      <c r="F74" t="s">
        <v>19</v>
      </c>
      <c r="G74">
        <v>2</v>
      </c>
      <c r="H74" t="s">
        <v>32</v>
      </c>
      <c r="I74">
        <v>0</v>
      </c>
      <c r="J74" s="2">
        <v>2.9</v>
      </c>
      <c r="K74" s="2">
        <v>3</v>
      </c>
      <c r="L74" s="2">
        <v>2.83</v>
      </c>
      <c r="M74" s="2">
        <v>2.5</v>
      </c>
      <c r="Q74" s="1">
        <v>0.6</v>
      </c>
    </row>
    <row r="75" spans="1:17">
      <c r="A75">
        <v>23623762</v>
      </c>
      <c r="B75" t="s">
        <v>3</v>
      </c>
      <c r="C75">
        <v>1</v>
      </c>
      <c r="D75">
        <v>18</v>
      </c>
      <c r="E75">
        <v>2</v>
      </c>
      <c r="F75" t="s">
        <v>36</v>
      </c>
      <c r="G75">
        <v>1</v>
      </c>
      <c r="H75" t="s">
        <v>32</v>
      </c>
      <c r="I75">
        <v>0</v>
      </c>
      <c r="J75" s="2">
        <v>3.8559999999999999</v>
      </c>
      <c r="K75" s="2">
        <v>5.2</v>
      </c>
      <c r="L75" s="2">
        <v>3.8</v>
      </c>
      <c r="M75" s="2">
        <v>1.3</v>
      </c>
      <c r="N75" s="2">
        <v>2.6</v>
      </c>
      <c r="O75" s="2">
        <v>2.5</v>
      </c>
      <c r="P75" s="2">
        <v>2.5</v>
      </c>
    </row>
    <row r="76" spans="1:17">
      <c r="A76">
        <v>23623763</v>
      </c>
      <c r="B76" t="s">
        <v>3</v>
      </c>
      <c r="C76">
        <v>1</v>
      </c>
      <c r="D76">
        <v>18</v>
      </c>
      <c r="E76">
        <v>4</v>
      </c>
      <c r="F76" t="s">
        <v>36</v>
      </c>
      <c r="G76">
        <v>1</v>
      </c>
      <c r="H76" t="s">
        <v>32</v>
      </c>
      <c r="I76">
        <v>0</v>
      </c>
      <c r="J76" s="2">
        <v>3.85</v>
      </c>
      <c r="K76" s="2">
        <v>6.4</v>
      </c>
      <c r="L76" s="2">
        <v>2.9</v>
      </c>
      <c r="M76" s="2">
        <v>1.4</v>
      </c>
      <c r="N76" s="2">
        <v>1.6</v>
      </c>
      <c r="O76" s="2">
        <v>3.17</v>
      </c>
      <c r="P76" s="2">
        <v>2.25</v>
      </c>
      <c r="Q76" s="1">
        <v>0.7</v>
      </c>
    </row>
    <row r="77" spans="1:17">
      <c r="A77">
        <v>23623944</v>
      </c>
      <c r="B77" t="s">
        <v>3</v>
      </c>
      <c r="C77">
        <v>1</v>
      </c>
      <c r="D77">
        <v>20</v>
      </c>
      <c r="E77">
        <v>3</v>
      </c>
      <c r="F77" t="s">
        <v>15</v>
      </c>
      <c r="G77">
        <v>3</v>
      </c>
      <c r="H77" t="s">
        <v>32</v>
      </c>
      <c r="I77">
        <v>0</v>
      </c>
      <c r="J77" s="2">
        <v>3.96</v>
      </c>
      <c r="K77" s="2">
        <v>5.6</v>
      </c>
      <c r="L77" s="2">
        <v>2.7</v>
      </c>
      <c r="M77" s="2">
        <v>2.9</v>
      </c>
      <c r="N77" s="2">
        <v>2.2000000000000002</v>
      </c>
      <c r="O77" s="2">
        <v>3.33</v>
      </c>
      <c r="P77" s="2">
        <v>2</v>
      </c>
      <c r="Q77" s="1">
        <v>0.85</v>
      </c>
    </row>
    <row r="78" spans="1:17">
      <c r="A78">
        <v>23624125</v>
      </c>
      <c r="B78" t="s">
        <v>3</v>
      </c>
      <c r="C78">
        <v>1</v>
      </c>
      <c r="D78">
        <v>18</v>
      </c>
      <c r="E78">
        <v>2</v>
      </c>
      <c r="F78" t="s">
        <v>36</v>
      </c>
      <c r="G78">
        <v>1</v>
      </c>
      <c r="H78" t="s">
        <v>32</v>
      </c>
      <c r="I78">
        <v>0</v>
      </c>
      <c r="J78" s="2">
        <v>3.8559999999999999</v>
      </c>
      <c r="K78" s="2">
        <v>4.8</v>
      </c>
      <c r="L78" s="2">
        <v>3.7</v>
      </c>
      <c r="M78" s="2">
        <v>1.6</v>
      </c>
      <c r="N78" s="2">
        <v>2.4</v>
      </c>
      <c r="O78" s="2">
        <v>2.5</v>
      </c>
      <c r="P78" s="2">
        <v>2.25</v>
      </c>
      <c r="Q78" s="1">
        <v>0.65</v>
      </c>
    </row>
    <row r="79" spans="1:17">
      <c r="A79">
        <v>23624167</v>
      </c>
      <c r="B79" t="s">
        <v>3</v>
      </c>
      <c r="C79">
        <v>1</v>
      </c>
      <c r="D79">
        <v>20</v>
      </c>
      <c r="E79">
        <v>3</v>
      </c>
      <c r="F79" t="s">
        <v>19</v>
      </c>
      <c r="G79">
        <v>2</v>
      </c>
      <c r="H79" t="s">
        <v>32</v>
      </c>
      <c r="I79">
        <v>0</v>
      </c>
      <c r="J79" s="2">
        <v>3.1</v>
      </c>
      <c r="K79" s="2">
        <v>5.6</v>
      </c>
      <c r="L79" s="2">
        <v>2.5</v>
      </c>
      <c r="M79" s="2">
        <v>1.7</v>
      </c>
      <c r="N79" s="2">
        <v>1.6</v>
      </c>
      <c r="O79" s="2">
        <v>3.33</v>
      </c>
      <c r="P79" s="2">
        <v>2.5</v>
      </c>
      <c r="Q79" s="1">
        <v>0.65</v>
      </c>
    </row>
    <row r="80" spans="1:17">
      <c r="A80">
        <v>23624174</v>
      </c>
      <c r="B80" t="s">
        <v>2</v>
      </c>
      <c r="C80">
        <v>2</v>
      </c>
      <c r="D80">
        <v>19</v>
      </c>
      <c r="E80">
        <v>3</v>
      </c>
      <c r="F80" t="s">
        <v>19</v>
      </c>
      <c r="G80">
        <v>2</v>
      </c>
      <c r="H80" t="s">
        <v>32</v>
      </c>
      <c r="I80">
        <v>0</v>
      </c>
      <c r="J80" s="2">
        <v>3.1</v>
      </c>
      <c r="K80" s="2">
        <v>6</v>
      </c>
      <c r="L80" s="2">
        <v>4.9000000000000004</v>
      </c>
      <c r="M80" s="2">
        <v>1.9</v>
      </c>
      <c r="N80" s="2">
        <v>1.4</v>
      </c>
      <c r="O80" s="2">
        <v>2.67</v>
      </c>
      <c r="P80" s="2">
        <v>1</v>
      </c>
      <c r="Q80" s="1">
        <v>0.75</v>
      </c>
    </row>
    <row r="81" spans="1:17">
      <c r="A81">
        <v>23624177</v>
      </c>
      <c r="B81" t="s">
        <v>2</v>
      </c>
      <c r="C81">
        <v>2</v>
      </c>
      <c r="D81">
        <v>20</v>
      </c>
      <c r="E81">
        <v>2</v>
      </c>
      <c r="F81" t="s">
        <v>19</v>
      </c>
      <c r="G81">
        <v>2</v>
      </c>
      <c r="H81" t="s">
        <v>33</v>
      </c>
      <c r="I81">
        <v>1</v>
      </c>
      <c r="J81" s="2">
        <v>0</v>
      </c>
      <c r="K81" s="2">
        <v>2</v>
      </c>
      <c r="L81" s="2">
        <v>4.3</v>
      </c>
      <c r="M81" s="2">
        <v>3.2</v>
      </c>
    </row>
    <row r="82" spans="1:17">
      <c r="A82">
        <v>23624212</v>
      </c>
      <c r="B82" t="s">
        <v>3</v>
      </c>
      <c r="C82">
        <v>1</v>
      </c>
      <c r="D82">
        <v>21</v>
      </c>
      <c r="E82">
        <v>4</v>
      </c>
      <c r="F82" t="s">
        <v>14</v>
      </c>
      <c r="G82">
        <v>4</v>
      </c>
      <c r="H82" t="s">
        <v>32</v>
      </c>
      <c r="I82">
        <v>0</v>
      </c>
      <c r="J82" s="2">
        <v>3.4</v>
      </c>
      <c r="K82" s="2">
        <v>6.6</v>
      </c>
      <c r="L82" s="2">
        <v>3.9</v>
      </c>
      <c r="M82" s="2">
        <v>1.7</v>
      </c>
      <c r="N82" s="2">
        <v>1.8</v>
      </c>
      <c r="O82" s="2">
        <v>2</v>
      </c>
      <c r="P82" s="2">
        <v>3.5</v>
      </c>
      <c r="Q82" s="1">
        <v>0.75</v>
      </c>
    </row>
    <row r="83" spans="1:17">
      <c r="A83">
        <v>23625645</v>
      </c>
      <c r="B83" t="s">
        <v>3</v>
      </c>
      <c r="C83">
        <v>1</v>
      </c>
      <c r="D83">
        <v>21</v>
      </c>
      <c r="E83">
        <v>3</v>
      </c>
      <c r="F83" t="s">
        <v>15</v>
      </c>
      <c r="G83">
        <v>3</v>
      </c>
      <c r="H83" t="s">
        <v>32</v>
      </c>
      <c r="I83">
        <v>0</v>
      </c>
      <c r="J83" s="2">
        <v>3.3</v>
      </c>
      <c r="K83" s="2">
        <v>5.8</v>
      </c>
      <c r="L83" s="2">
        <v>3.6</v>
      </c>
      <c r="M83" s="2">
        <v>2.7</v>
      </c>
      <c r="N83" s="2">
        <v>3.8</v>
      </c>
      <c r="O83" s="2">
        <v>3.5</v>
      </c>
      <c r="P83" s="2">
        <v>3.75</v>
      </c>
      <c r="Q83" s="1">
        <v>0.7</v>
      </c>
    </row>
    <row r="84" spans="1:17">
      <c r="A84">
        <v>23626277</v>
      </c>
      <c r="B84" t="s">
        <v>3</v>
      </c>
      <c r="C84">
        <v>1</v>
      </c>
      <c r="D84">
        <v>19</v>
      </c>
      <c r="E84">
        <v>4</v>
      </c>
      <c r="F84" t="s">
        <v>19</v>
      </c>
      <c r="G84">
        <v>2</v>
      </c>
      <c r="H84" t="s">
        <v>32</v>
      </c>
      <c r="I84">
        <v>0</v>
      </c>
      <c r="J84" s="2">
        <v>3.1</v>
      </c>
      <c r="K84" s="2">
        <v>5.6</v>
      </c>
      <c r="L84" s="2">
        <v>2.4</v>
      </c>
      <c r="M84" s="2">
        <v>1.4</v>
      </c>
      <c r="N84" s="2">
        <v>2.2000000000000002</v>
      </c>
      <c r="O84" s="2">
        <v>3.33</v>
      </c>
      <c r="P84" s="2">
        <v>2</v>
      </c>
      <c r="Q84" s="1">
        <v>0.7</v>
      </c>
    </row>
    <row r="85" spans="1:17">
      <c r="A85">
        <v>23626359</v>
      </c>
      <c r="B85" t="s">
        <v>2</v>
      </c>
      <c r="C85">
        <v>2</v>
      </c>
      <c r="D85">
        <v>20</v>
      </c>
      <c r="E85">
        <v>3</v>
      </c>
      <c r="F85" t="s">
        <v>15</v>
      </c>
      <c r="G85">
        <v>3</v>
      </c>
      <c r="H85" t="s">
        <v>32</v>
      </c>
      <c r="I85">
        <v>0</v>
      </c>
      <c r="J85" s="2">
        <v>3.1</v>
      </c>
      <c r="K85" s="2">
        <v>3.8</v>
      </c>
      <c r="L85" s="2">
        <v>3.9</v>
      </c>
      <c r="M85" s="2">
        <v>1.1000000000000001</v>
      </c>
      <c r="N85" s="2">
        <v>2.2000000000000002</v>
      </c>
      <c r="O85" s="2">
        <v>3</v>
      </c>
      <c r="P85" s="2">
        <v>1.75</v>
      </c>
      <c r="Q85" s="1">
        <v>0.75</v>
      </c>
    </row>
    <row r="86" spans="1:17">
      <c r="A86">
        <v>23626363</v>
      </c>
      <c r="B86" t="s">
        <v>2</v>
      </c>
      <c r="C86">
        <v>2</v>
      </c>
      <c r="D86">
        <v>22</v>
      </c>
      <c r="E86">
        <v>4</v>
      </c>
      <c r="F86" t="s">
        <v>14</v>
      </c>
      <c r="G86">
        <v>4</v>
      </c>
      <c r="H86" t="s">
        <v>32</v>
      </c>
      <c r="I86">
        <v>0</v>
      </c>
      <c r="J86" s="2">
        <v>3.1</v>
      </c>
      <c r="K86" s="2">
        <v>1.4</v>
      </c>
      <c r="L86" s="2">
        <v>3.8</v>
      </c>
      <c r="M86" s="2">
        <v>4.0999999999999996</v>
      </c>
      <c r="N86" s="2">
        <v>2.6</v>
      </c>
      <c r="O86" s="2">
        <v>2</v>
      </c>
      <c r="P86" s="2">
        <v>2.5</v>
      </c>
      <c r="Q86" s="1">
        <v>0.6</v>
      </c>
    </row>
    <row r="87" spans="1:17">
      <c r="A87">
        <v>23626382</v>
      </c>
      <c r="B87" t="s">
        <v>2</v>
      </c>
      <c r="C87">
        <v>2</v>
      </c>
      <c r="D87">
        <v>21</v>
      </c>
      <c r="E87">
        <v>3</v>
      </c>
      <c r="F87" t="s">
        <v>15</v>
      </c>
      <c r="G87">
        <v>3</v>
      </c>
      <c r="H87" t="s">
        <v>32</v>
      </c>
      <c r="I87">
        <v>0</v>
      </c>
      <c r="J87" s="2">
        <v>3.3</v>
      </c>
      <c r="K87" s="2">
        <v>5.2</v>
      </c>
      <c r="L87" s="2">
        <v>3.7</v>
      </c>
      <c r="M87" s="2">
        <v>2.1</v>
      </c>
      <c r="N87" s="2">
        <v>3.6</v>
      </c>
      <c r="O87" s="2">
        <v>1</v>
      </c>
      <c r="P87" s="2">
        <v>1.25</v>
      </c>
      <c r="Q87" s="1">
        <v>0.65</v>
      </c>
    </row>
    <row r="88" spans="1:17">
      <c r="A88">
        <v>23626723</v>
      </c>
      <c r="B88" t="s">
        <v>3</v>
      </c>
      <c r="C88">
        <v>1</v>
      </c>
      <c r="D88">
        <v>20</v>
      </c>
      <c r="E88">
        <v>4</v>
      </c>
      <c r="F88" t="s">
        <v>14</v>
      </c>
      <c r="G88">
        <v>4</v>
      </c>
      <c r="H88" t="s">
        <v>32</v>
      </c>
      <c r="I88">
        <v>0</v>
      </c>
      <c r="J88" s="2">
        <v>3.73</v>
      </c>
      <c r="K88" s="2">
        <v>5.8</v>
      </c>
      <c r="L88" s="2">
        <v>3.8</v>
      </c>
      <c r="M88" s="2">
        <v>1.5</v>
      </c>
      <c r="N88" s="2">
        <v>7</v>
      </c>
      <c r="O88" s="2">
        <v>3.5</v>
      </c>
      <c r="P88" s="2">
        <v>1</v>
      </c>
      <c r="Q88" s="1">
        <v>0.7</v>
      </c>
    </row>
    <row r="89" spans="1:17">
      <c r="A89">
        <v>23626740</v>
      </c>
      <c r="B89" t="s">
        <v>3</v>
      </c>
      <c r="C89">
        <v>1</v>
      </c>
      <c r="D89">
        <v>20</v>
      </c>
      <c r="E89">
        <v>2</v>
      </c>
      <c r="F89" t="s">
        <v>15</v>
      </c>
      <c r="G89">
        <v>3</v>
      </c>
      <c r="H89" t="s">
        <v>32</v>
      </c>
      <c r="I89">
        <v>0</v>
      </c>
      <c r="J89" s="2">
        <v>3.72</v>
      </c>
      <c r="K89" s="2">
        <v>5.6</v>
      </c>
      <c r="L89" s="2">
        <v>3.2</v>
      </c>
      <c r="M89" s="2">
        <v>4.0999999999999996</v>
      </c>
      <c r="N89" s="2">
        <v>3</v>
      </c>
      <c r="O89" s="2">
        <v>3.33</v>
      </c>
      <c r="P89" s="2">
        <v>2.25</v>
      </c>
      <c r="Q89" s="1">
        <v>0.75</v>
      </c>
    </row>
    <row r="90" spans="1:17">
      <c r="A90">
        <v>23626742</v>
      </c>
      <c r="B90" t="s">
        <v>3</v>
      </c>
      <c r="C90">
        <v>1</v>
      </c>
      <c r="D90">
        <v>20</v>
      </c>
      <c r="E90">
        <v>1</v>
      </c>
      <c r="F90" t="s">
        <v>19</v>
      </c>
      <c r="G90">
        <v>2</v>
      </c>
      <c r="H90" t="s">
        <v>32</v>
      </c>
      <c r="I90">
        <v>0</v>
      </c>
      <c r="J90" s="2">
        <v>1.9</v>
      </c>
    </row>
    <row r="91" spans="1:17">
      <c r="A91">
        <v>23627348</v>
      </c>
      <c r="B91" t="s">
        <v>3</v>
      </c>
      <c r="C91">
        <v>1</v>
      </c>
      <c r="D91">
        <v>20</v>
      </c>
      <c r="E91">
        <v>3</v>
      </c>
      <c r="F91" t="s">
        <v>19</v>
      </c>
      <c r="G91">
        <v>2</v>
      </c>
      <c r="H91" t="s">
        <v>32</v>
      </c>
      <c r="I91">
        <v>0</v>
      </c>
      <c r="J91" s="2">
        <v>3.9</v>
      </c>
      <c r="K91" s="2">
        <v>5.2</v>
      </c>
      <c r="L91" s="2">
        <v>3</v>
      </c>
      <c r="M91" s="2">
        <v>1.7</v>
      </c>
      <c r="N91" s="2">
        <v>1.8</v>
      </c>
      <c r="O91" s="2">
        <v>2</v>
      </c>
      <c r="P91" s="2">
        <v>2.25</v>
      </c>
      <c r="Q91" s="1">
        <v>0.6</v>
      </c>
    </row>
    <row r="92" spans="1:17">
      <c r="A92">
        <v>23627628</v>
      </c>
      <c r="B92" t="s">
        <v>3</v>
      </c>
      <c r="C92">
        <v>1</v>
      </c>
      <c r="D92">
        <v>19</v>
      </c>
      <c r="E92">
        <v>4</v>
      </c>
      <c r="F92" t="s">
        <v>19</v>
      </c>
      <c r="G92">
        <v>2</v>
      </c>
      <c r="H92" t="s">
        <v>32</v>
      </c>
      <c r="I92">
        <v>0</v>
      </c>
      <c r="J92" s="2">
        <v>3.7</v>
      </c>
      <c r="K92" s="2">
        <v>5.8</v>
      </c>
      <c r="L92" s="2">
        <v>4.4000000000000004</v>
      </c>
      <c r="M92" s="2">
        <v>2.6</v>
      </c>
      <c r="N92" s="2">
        <v>1.8</v>
      </c>
      <c r="O92" s="2">
        <v>4</v>
      </c>
      <c r="P92" s="2">
        <v>1</v>
      </c>
      <c r="Q92" s="1">
        <v>0.75</v>
      </c>
    </row>
    <row r="93" spans="1:17">
      <c r="A93">
        <v>23627898</v>
      </c>
      <c r="B93" t="s">
        <v>2</v>
      </c>
      <c r="C93">
        <v>2</v>
      </c>
      <c r="D93">
        <v>20</v>
      </c>
      <c r="E93">
        <v>2</v>
      </c>
      <c r="F93" t="s">
        <v>15</v>
      </c>
      <c r="G93">
        <v>3</v>
      </c>
      <c r="H93" t="s">
        <v>32</v>
      </c>
      <c r="I93">
        <v>0</v>
      </c>
      <c r="J93" s="2">
        <v>3.5</v>
      </c>
      <c r="K93" s="2">
        <v>4.2</v>
      </c>
      <c r="L93" s="2">
        <v>1.7</v>
      </c>
      <c r="M93" s="2">
        <v>1.7</v>
      </c>
      <c r="N93" s="2">
        <v>3</v>
      </c>
      <c r="O93" s="2">
        <v>4</v>
      </c>
      <c r="P93" s="2">
        <v>3.5</v>
      </c>
      <c r="Q93" s="1">
        <v>0.65</v>
      </c>
    </row>
    <row r="94" spans="1:17">
      <c r="A94">
        <v>23628087</v>
      </c>
      <c r="B94" t="s">
        <v>3</v>
      </c>
      <c r="C94">
        <v>1</v>
      </c>
      <c r="D94">
        <v>22</v>
      </c>
      <c r="E94">
        <v>3</v>
      </c>
      <c r="F94" t="s">
        <v>14</v>
      </c>
      <c r="G94">
        <v>4</v>
      </c>
      <c r="H94" t="s">
        <v>32</v>
      </c>
      <c r="I94">
        <v>0</v>
      </c>
      <c r="J94" s="2">
        <v>3.26</v>
      </c>
      <c r="K94" s="2">
        <v>5.4</v>
      </c>
      <c r="L94" s="2">
        <v>3.7</v>
      </c>
      <c r="M94" s="2">
        <v>1.6</v>
      </c>
      <c r="N94" s="2">
        <v>2</v>
      </c>
      <c r="O94" s="2">
        <v>2.33</v>
      </c>
      <c r="P94" s="2">
        <v>2.25</v>
      </c>
      <c r="Q94" s="1">
        <v>0.7</v>
      </c>
    </row>
    <row r="95" spans="1:17">
      <c r="A95">
        <v>23628231</v>
      </c>
      <c r="B95" t="s">
        <v>2</v>
      </c>
      <c r="C95">
        <v>2</v>
      </c>
      <c r="D95">
        <v>22</v>
      </c>
      <c r="E95">
        <v>3</v>
      </c>
      <c r="F95" t="s">
        <v>14</v>
      </c>
      <c r="G95">
        <v>4</v>
      </c>
      <c r="H95" t="s">
        <v>32</v>
      </c>
      <c r="I95">
        <v>0</v>
      </c>
      <c r="J95" s="2">
        <v>3.1</v>
      </c>
      <c r="K95" s="2">
        <v>6</v>
      </c>
      <c r="L95" s="2">
        <v>3.9</v>
      </c>
      <c r="M95" s="2">
        <v>1.6</v>
      </c>
      <c r="N95" s="2">
        <v>1.8</v>
      </c>
      <c r="O95" s="2">
        <v>3</v>
      </c>
      <c r="P95" s="2">
        <v>2.75</v>
      </c>
      <c r="Q95" s="1">
        <v>0.55000000000000004</v>
      </c>
    </row>
    <row r="96" spans="1:17">
      <c r="A96">
        <v>23630403</v>
      </c>
      <c r="B96" t="s">
        <v>2</v>
      </c>
      <c r="C96">
        <v>2</v>
      </c>
      <c r="D96">
        <v>21</v>
      </c>
      <c r="E96">
        <v>5</v>
      </c>
      <c r="F96" t="s">
        <v>19</v>
      </c>
      <c r="G96">
        <v>2</v>
      </c>
      <c r="H96" t="s">
        <v>32</v>
      </c>
      <c r="I96">
        <v>0</v>
      </c>
      <c r="J96" s="2">
        <v>2.9</v>
      </c>
      <c r="K96" s="2">
        <v>3</v>
      </c>
      <c r="L96" s="2">
        <v>3</v>
      </c>
      <c r="M96" s="2">
        <v>3</v>
      </c>
      <c r="N96" s="2">
        <v>2</v>
      </c>
      <c r="O96" s="2">
        <v>4</v>
      </c>
      <c r="P96" s="2">
        <v>3</v>
      </c>
      <c r="Q96" s="1">
        <v>0.3</v>
      </c>
    </row>
    <row r="97" spans="1:17">
      <c r="A97">
        <v>23630476</v>
      </c>
      <c r="B97" t="s">
        <v>3</v>
      </c>
      <c r="C97">
        <v>1</v>
      </c>
      <c r="D97">
        <v>19</v>
      </c>
      <c r="E97">
        <v>2</v>
      </c>
      <c r="F97" t="s">
        <v>36</v>
      </c>
      <c r="G97">
        <v>1</v>
      </c>
      <c r="H97" t="s">
        <v>32</v>
      </c>
      <c r="I97">
        <v>0</v>
      </c>
      <c r="J97" s="2">
        <v>2.9</v>
      </c>
      <c r="K97" s="2">
        <v>4</v>
      </c>
      <c r="L97" s="2">
        <v>3.8</v>
      </c>
      <c r="M97" s="2">
        <v>3.6</v>
      </c>
      <c r="N97" s="2">
        <v>1.8</v>
      </c>
      <c r="O97" s="2">
        <v>3.17</v>
      </c>
      <c r="P97" s="2">
        <v>3.25</v>
      </c>
      <c r="Q97" s="1">
        <v>0.8</v>
      </c>
    </row>
    <row r="98" spans="1:17">
      <c r="A98">
        <v>23631238</v>
      </c>
      <c r="B98" t="s">
        <v>3</v>
      </c>
      <c r="C98">
        <v>1</v>
      </c>
      <c r="D98">
        <v>27</v>
      </c>
      <c r="E98">
        <v>1</v>
      </c>
      <c r="F98" t="s">
        <v>14</v>
      </c>
      <c r="G98">
        <v>4</v>
      </c>
      <c r="H98" t="s">
        <v>33</v>
      </c>
      <c r="I98">
        <v>1</v>
      </c>
      <c r="J98" s="2">
        <v>3.4</v>
      </c>
      <c r="K98" s="2">
        <v>3</v>
      </c>
      <c r="L98" s="2">
        <v>2.6</v>
      </c>
      <c r="M98" s="2">
        <v>2.2000000000000002</v>
      </c>
      <c r="N98" s="2">
        <v>1.8</v>
      </c>
      <c r="O98" s="2">
        <v>2.33</v>
      </c>
      <c r="P98" s="2">
        <v>2.25</v>
      </c>
      <c r="Q98" s="1">
        <v>0.6</v>
      </c>
    </row>
    <row r="99" spans="1:17">
      <c r="A99">
        <v>23632930</v>
      </c>
      <c r="B99" t="s">
        <v>2</v>
      </c>
      <c r="C99">
        <v>2</v>
      </c>
      <c r="D99">
        <v>18</v>
      </c>
      <c r="E99">
        <v>2</v>
      </c>
      <c r="F99" t="s">
        <v>36</v>
      </c>
      <c r="G99">
        <v>1</v>
      </c>
      <c r="H99" t="s">
        <v>32</v>
      </c>
      <c r="I99">
        <v>0</v>
      </c>
      <c r="J99" s="2">
        <v>3.7</v>
      </c>
      <c r="K99" s="2">
        <v>4</v>
      </c>
      <c r="L99" s="2">
        <v>3.4</v>
      </c>
      <c r="M99" s="2">
        <v>1.8</v>
      </c>
      <c r="N99" s="2">
        <v>2.8</v>
      </c>
      <c r="O99" s="2">
        <v>3</v>
      </c>
      <c r="P99" s="2">
        <v>1.75</v>
      </c>
      <c r="Q99" s="1">
        <v>0.6</v>
      </c>
    </row>
    <row r="100" spans="1:17">
      <c r="A100">
        <v>23633258</v>
      </c>
      <c r="B100" t="s">
        <v>3</v>
      </c>
      <c r="C100">
        <v>1</v>
      </c>
      <c r="D100">
        <v>19</v>
      </c>
      <c r="E100">
        <v>4</v>
      </c>
      <c r="F100" t="s">
        <v>19</v>
      </c>
      <c r="G100">
        <v>2</v>
      </c>
      <c r="H100" t="s">
        <v>32</v>
      </c>
      <c r="I100">
        <v>0</v>
      </c>
      <c r="J100" s="2">
        <v>3.7</v>
      </c>
      <c r="K100" s="2">
        <v>5</v>
      </c>
      <c r="L100" s="2">
        <v>3</v>
      </c>
      <c r="M100" s="2">
        <v>1.9</v>
      </c>
      <c r="N100" s="2">
        <v>2.4</v>
      </c>
      <c r="O100" s="2">
        <v>2.5</v>
      </c>
      <c r="P100" s="2">
        <v>3.25</v>
      </c>
      <c r="Q100" s="1">
        <v>0.6</v>
      </c>
    </row>
    <row r="101" spans="1:17">
      <c r="A101">
        <v>23633533</v>
      </c>
      <c r="B101" t="s">
        <v>3</v>
      </c>
      <c r="C101">
        <v>1</v>
      </c>
      <c r="D101">
        <v>19</v>
      </c>
      <c r="E101">
        <v>3</v>
      </c>
      <c r="F101" t="s">
        <v>19</v>
      </c>
      <c r="G101">
        <v>2</v>
      </c>
      <c r="H101" t="s">
        <v>32</v>
      </c>
      <c r="I101">
        <v>0</v>
      </c>
      <c r="J101" s="2">
        <v>2.5</v>
      </c>
      <c r="K101" s="2">
        <v>3</v>
      </c>
      <c r="L101" s="2">
        <v>3.7</v>
      </c>
      <c r="M101" s="2">
        <v>3.6</v>
      </c>
      <c r="N101" s="2">
        <v>1.8</v>
      </c>
      <c r="O101" s="2">
        <v>3.33</v>
      </c>
      <c r="P101" s="2">
        <v>2</v>
      </c>
      <c r="Q101" s="1">
        <v>0.6</v>
      </c>
    </row>
    <row r="102" spans="1:17">
      <c r="A102">
        <v>23635361</v>
      </c>
      <c r="B102" t="s">
        <v>2</v>
      </c>
      <c r="C102">
        <v>2</v>
      </c>
      <c r="D102">
        <v>20</v>
      </c>
      <c r="E102">
        <v>3</v>
      </c>
      <c r="F102" t="s">
        <v>19</v>
      </c>
      <c r="G102">
        <v>2</v>
      </c>
      <c r="H102" t="s">
        <v>32</v>
      </c>
      <c r="I102">
        <v>0</v>
      </c>
      <c r="J102" s="2">
        <v>3.5</v>
      </c>
      <c r="K102" s="2">
        <v>6.2</v>
      </c>
      <c r="L102" s="2">
        <v>3.5</v>
      </c>
      <c r="M102" s="2">
        <v>1.3</v>
      </c>
      <c r="N102" s="2">
        <v>2</v>
      </c>
      <c r="O102" s="2">
        <v>2.67</v>
      </c>
      <c r="P102" s="2">
        <v>2.25</v>
      </c>
      <c r="Q102" s="1">
        <v>0.55000000000000004</v>
      </c>
    </row>
    <row r="103" spans="1:17">
      <c r="A103">
        <v>23637112</v>
      </c>
      <c r="B103" t="s">
        <v>2</v>
      </c>
      <c r="C103">
        <v>2</v>
      </c>
      <c r="D103">
        <v>21</v>
      </c>
      <c r="E103">
        <v>3</v>
      </c>
      <c r="F103" t="s">
        <v>15</v>
      </c>
      <c r="G103">
        <v>3</v>
      </c>
      <c r="H103" t="s">
        <v>32</v>
      </c>
      <c r="I103">
        <v>0</v>
      </c>
      <c r="J103" s="2">
        <v>2.5</v>
      </c>
      <c r="K103" s="2">
        <v>3.2</v>
      </c>
      <c r="L103" s="2">
        <v>3.6</v>
      </c>
      <c r="M103" s="2">
        <v>2.1</v>
      </c>
      <c r="N103" s="2">
        <v>1.8</v>
      </c>
      <c r="O103" s="2">
        <v>2.83</v>
      </c>
      <c r="P103" s="2">
        <v>3.5</v>
      </c>
      <c r="Q103" s="1">
        <v>0.6</v>
      </c>
    </row>
    <row r="104" spans="1:17">
      <c r="A104">
        <v>23637832</v>
      </c>
      <c r="B104" t="s">
        <v>3</v>
      </c>
      <c r="C104">
        <v>1</v>
      </c>
      <c r="D104">
        <v>19</v>
      </c>
      <c r="E104">
        <v>4</v>
      </c>
      <c r="F104" t="s">
        <v>36</v>
      </c>
      <c r="G104">
        <v>1</v>
      </c>
      <c r="H104" t="s">
        <v>32</v>
      </c>
      <c r="I104">
        <v>0</v>
      </c>
      <c r="J104" s="2">
        <v>2.8</v>
      </c>
      <c r="K104" s="2">
        <v>5.4</v>
      </c>
      <c r="L104" s="2">
        <v>1.7</v>
      </c>
      <c r="M104" s="2">
        <v>1.5</v>
      </c>
    </row>
    <row r="105" spans="1:17">
      <c r="A105">
        <v>23641342</v>
      </c>
      <c r="B105" t="s">
        <v>3</v>
      </c>
      <c r="C105">
        <v>1</v>
      </c>
      <c r="D105">
        <v>26</v>
      </c>
      <c r="E105">
        <v>3</v>
      </c>
      <c r="F105" t="s">
        <v>14</v>
      </c>
      <c r="G105">
        <v>4</v>
      </c>
      <c r="H105" t="s">
        <v>33</v>
      </c>
      <c r="I105">
        <v>1</v>
      </c>
      <c r="J105" s="2">
        <v>3.8</v>
      </c>
      <c r="K105" s="2">
        <v>4.5999999999999996</v>
      </c>
      <c r="L105" s="2">
        <v>3.2</v>
      </c>
      <c r="M105" s="2">
        <v>1.4</v>
      </c>
      <c r="N105" s="2">
        <v>1.8</v>
      </c>
      <c r="O105" s="2">
        <v>2.83</v>
      </c>
      <c r="P105" s="2">
        <v>2.75</v>
      </c>
      <c r="Q105" s="1">
        <v>0.7</v>
      </c>
    </row>
    <row r="106" spans="1:17">
      <c r="A106">
        <v>23641466</v>
      </c>
      <c r="B106" t="s">
        <v>2</v>
      </c>
      <c r="C106">
        <v>2</v>
      </c>
      <c r="D106">
        <v>18</v>
      </c>
      <c r="E106">
        <v>2</v>
      </c>
      <c r="F106" t="s">
        <v>36</v>
      </c>
      <c r="G106">
        <v>1</v>
      </c>
      <c r="H106" t="s">
        <v>32</v>
      </c>
      <c r="I106">
        <v>0</v>
      </c>
      <c r="J106" s="2">
        <v>3</v>
      </c>
      <c r="K106" s="2">
        <v>5.8</v>
      </c>
      <c r="L106" s="2">
        <v>4</v>
      </c>
      <c r="M106" s="2">
        <v>2</v>
      </c>
      <c r="N106" s="2">
        <v>2.8</v>
      </c>
    </row>
    <row r="107" spans="1:17">
      <c r="A107">
        <v>23641466</v>
      </c>
      <c r="B107" t="s">
        <v>2</v>
      </c>
      <c r="C107">
        <v>2</v>
      </c>
      <c r="F107" t="s">
        <v>36</v>
      </c>
      <c r="G107">
        <v>1</v>
      </c>
      <c r="H107" t="s">
        <v>32</v>
      </c>
      <c r="I107">
        <v>0</v>
      </c>
      <c r="N107" s="2">
        <v>2.8</v>
      </c>
    </row>
    <row r="108" spans="1:17">
      <c r="A108">
        <v>23643124</v>
      </c>
      <c r="B108" t="s">
        <v>3</v>
      </c>
      <c r="C108">
        <v>1</v>
      </c>
      <c r="D108">
        <v>20</v>
      </c>
      <c r="E108">
        <v>3</v>
      </c>
      <c r="F108" t="s">
        <v>15</v>
      </c>
      <c r="G108">
        <v>3</v>
      </c>
      <c r="H108" t="s">
        <v>32</v>
      </c>
      <c r="I108">
        <v>0</v>
      </c>
      <c r="J108" s="2">
        <v>3.98</v>
      </c>
      <c r="K108" s="2">
        <v>5.6</v>
      </c>
      <c r="L108" s="2">
        <v>3.2</v>
      </c>
      <c r="M108" s="2">
        <v>1.3</v>
      </c>
      <c r="N108" s="2">
        <v>3</v>
      </c>
      <c r="O108" s="2">
        <v>3</v>
      </c>
      <c r="P108" s="2">
        <v>1.5</v>
      </c>
      <c r="Q108" s="1">
        <v>0.72222222222222221</v>
      </c>
    </row>
    <row r="109" spans="1:17">
      <c r="A109">
        <v>23643782</v>
      </c>
      <c r="B109" t="s">
        <v>3</v>
      </c>
      <c r="C109">
        <v>1</v>
      </c>
      <c r="D109">
        <v>20</v>
      </c>
      <c r="E109">
        <v>2</v>
      </c>
      <c r="F109" t="s">
        <v>15</v>
      </c>
      <c r="G109">
        <v>3</v>
      </c>
      <c r="H109" t="s">
        <v>32</v>
      </c>
      <c r="I109">
        <v>0</v>
      </c>
      <c r="J109" s="2">
        <v>3.72</v>
      </c>
      <c r="K109" s="2">
        <v>6</v>
      </c>
      <c r="L109" s="2">
        <v>3.4</v>
      </c>
      <c r="M109" s="2">
        <v>2.9</v>
      </c>
      <c r="N109" s="2">
        <v>3.4</v>
      </c>
      <c r="O109" s="2">
        <v>4</v>
      </c>
      <c r="P109" s="2">
        <v>2.5</v>
      </c>
      <c r="Q109" s="1">
        <v>0.7</v>
      </c>
    </row>
    <row r="110" spans="1:17">
      <c r="A110">
        <v>23647329</v>
      </c>
      <c r="B110" t="s">
        <v>3</v>
      </c>
      <c r="C110">
        <v>1</v>
      </c>
      <c r="D110">
        <v>20</v>
      </c>
      <c r="E110">
        <v>3</v>
      </c>
      <c r="F110" t="s">
        <v>15</v>
      </c>
      <c r="G110">
        <v>3</v>
      </c>
      <c r="H110" t="s">
        <v>32</v>
      </c>
      <c r="I110">
        <v>0</v>
      </c>
      <c r="J110" s="2">
        <v>3.4</v>
      </c>
      <c r="K110" s="2">
        <v>6.2</v>
      </c>
      <c r="L110" s="2">
        <v>2.8</v>
      </c>
      <c r="M110" s="2">
        <v>2.1</v>
      </c>
      <c r="N110" s="2">
        <v>1.8</v>
      </c>
      <c r="O110" s="2">
        <v>3.5</v>
      </c>
      <c r="P110" s="2">
        <v>3</v>
      </c>
      <c r="Q110" s="1">
        <v>0.65</v>
      </c>
    </row>
    <row r="111" spans="1:17">
      <c r="A111">
        <v>23648276</v>
      </c>
      <c r="B111" t="s">
        <v>3</v>
      </c>
      <c r="C111">
        <v>1</v>
      </c>
      <c r="D111">
        <v>21</v>
      </c>
      <c r="E111">
        <v>3</v>
      </c>
      <c r="F111" t="s">
        <v>14</v>
      </c>
      <c r="G111">
        <v>4</v>
      </c>
      <c r="H111" t="s">
        <v>32</v>
      </c>
      <c r="I111">
        <v>0</v>
      </c>
      <c r="J111" s="2">
        <v>3</v>
      </c>
      <c r="K111" s="2">
        <v>3.4</v>
      </c>
      <c r="L111" s="2">
        <v>3.8</v>
      </c>
      <c r="M111" s="2">
        <v>1.8</v>
      </c>
      <c r="N111" s="2">
        <v>2.4</v>
      </c>
      <c r="O111" s="2">
        <v>3</v>
      </c>
      <c r="P111" s="2">
        <v>2</v>
      </c>
      <c r="Q111" s="1">
        <v>0.8</v>
      </c>
    </row>
    <row r="112" spans="1:17">
      <c r="A112">
        <v>23650342</v>
      </c>
      <c r="B112" t="s">
        <v>2</v>
      </c>
      <c r="C112">
        <v>2</v>
      </c>
      <c r="D112">
        <v>18</v>
      </c>
      <c r="E112">
        <v>3</v>
      </c>
      <c r="F112" t="s">
        <v>36</v>
      </c>
      <c r="G112">
        <v>1</v>
      </c>
      <c r="H112" t="s">
        <v>33</v>
      </c>
      <c r="I112">
        <v>1</v>
      </c>
      <c r="J112" s="2">
        <v>3</v>
      </c>
      <c r="K112" s="2">
        <v>5</v>
      </c>
      <c r="L112" s="2">
        <v>3.1</v>
      </c>
      <c r="M112" s="2">
        <v>2.8</v>
      </c>
      <c r="O112" s="2">
        <v>4</v>
      </c>
      <c r="P112" s="2">
        <v>4</v>
      </c>
      <c r="Q112" s="1">
        <v>0.75</v>
      </c>
    </row>
    <row r="113" spans="1:17">
      <c r="A113">
        <v>23653416</v>
      </c>
      <c r="B113" t="s">
        <v>3</v>
      </c>
      <c r="C113">
        <v>1</v>
      </c>
      <c r="D113">
        <v>19</v>
      </c>
      <c r="E113">
        <v>2</v>
      </c>
      <c r="F113" t="s">
        <v>19</v>
      </c>
      <c r="G113">
        <v>2</v>
      </c>
      <c r="H113" t="s">
        <v>32</v>
      </c>
      <c r="I113">
        <v>0</v>
      </c>
      <c r="J113" s="2">
        <v>3.69</v>
      </c>
      <c r="K113" s="2">
        <v>3.25</v>
      </c>
      <c r="L113" s="2">
        <v>2.78</v>
      </c>
      <c r="M113" s="2">
        <v>4.0999999999999996</v>
      </c>
      <c r="N113" s="2">
        <v>1.8</v>
      </c>
      <c r="O113" s="2">
        <v>4</v>
      </c>
      <c r="P113" s="2">
        <v>2</v>
      </c>
      <c r="Q113" s="1">
        <v>0.75</v>
      </c>
    </row>
    <row r="114" spans="1:17">
      <c r="A114">
        <v>23653421</v>
      </c>
      <c r="B114" t="s">
        <v>3</v>
      </c>
      <c r="C114">
        <v>1</v>
      </c>
      <c r="D114">
        <v>18</v>
      </c>
      <c r="E114">
        <v>3</v>
      </c>
      <c r="F114" t="s">
        <v>36</v>
      </c>
      <c r="G114">
        <v>1</v>
      </c>
      <c r="H114" t="s">
        <v>32</v>
      </c>
      <c r="I114">
        <v>0</v>
      </c>
      <c r="J114" s="2">
        <v>3.94</v>
      </c>
      <c r="K114" s="2">
        <v>6.2</v>
      </c>
      <c r="L114" s="2">
        <v>2.8</v>
      </c>
      <c r="M114" s="2">
        <v>2.5</v>
      </c>
      <c r="N114" s="2">
        <v>1.8</v>
      </c>
      <c r="O114" s="2">
        <v>3.5</v>
      </c>
      <c r="P114" s="2">
        <v>3.5</v>
      </c>
      <c r="Q114" s="1">
        <v>0.4</v>
      </c>
    </row>
    <row r="115" spans="1:17">
      <c r="A115">
        <v>23653427</v>
      </c>
      <c r="B115" t="s">
        <v>3</v>
      </c>
      <c r="C115">
        <v>1</v>
      </c>
      <c r="D115">
        <v>18</v>
      </c>
      <c r="E115">
        <v>4</v>
      </c>
      <c r="F115" t="s">
        <v>19</v>
      </c>
      <c r="G115">
        <v>2</v>
      </c>
      <c r="H115" t="s">
        <v>32</v>
      </c>
      <c r="I115">
        <v>0</v>
      </c>
      <c r="J115" s="2">
        <v>3.65</v>
      </c>
      <c r="K115" s="2">
        <v>6.4</v>
      </c>
      <c r="L115" s="2">
        <v>4.4000000000000004</v>
      </c>
      <c r="M115" s="2">
        <v>1.6</v>
      </c>
      <c r="N115" s="2">
        <v>2.6</v>
      </c>
      <c r="O115" s="2">
        <v>3.67</v>
      </c>
      <c r="P115" s="2">
        <v>2.5</v>
      </c>
      <c r="Q115" s="1">
        <v>0.8</v>
      </c>
    </row>
    <row r="116" spans="1:17">
      <c r="A116">
        <v>23653511</v>
      </c>
      <c r="B116" t="s">
        <v>2</v>
      </c>
      <c r="C116">
        <v>2</v>
      </c>
      <c r="D116">
        <v>18</v>
      </c>
      <c r="E116">
        <v>2</v>
      </c>
      <c r="F116" t="s">
        <v>36</v>
      </c>
      <c r="G116">
        <v>1</v>
      </c>
      <c r="H116" t="s">
        <v>32</v>
      </c>
      <c r="I116">
        <v>0</v>
      </c>
      <c r="J116" s="2">
        <v>2.7</v>
      </c>
      <c r="K116" s="2">
        <v>4.5999999999999996</v>
      </c>
      <c r="L116" s="2">
        <v>3.1</v>
      </c>
      <c r="M116" s="2">
        <v>1.1000000000000001</v>
      </c>
      <c r="N116" s="2">
        <v>1.8</v>
      </c>
      <c r="O116" s="2">
        <v>1.67</v>
      </c>
      <c r="P116" s="2">
        <v>3.5</v>
      </c>
      <c r="Q116" s="1">
        <v>0.65</v>
      </c>
    </row>
    <row r="117" spans="1:17">
      <c r="A117">
        <v>23653551</v>
      </c>
      <c r="B117" t="s">
        <v>2</v>
      </c>
      <c r="C117">
        <v>2</v>
      </c>
      <c r="D117">
        <v>19</v>
      </c>
      <c r="E117">
        <v>2</v>
      </c>
      <c r="F117" t="s">
        <v>36</v>
      </c>
      <c r="G117">
        <v>1</v>
      </c>
      <c r="H117" t="s">
        <v>32</v>
      </c>
      <c r="I117">
        <v>0</v>
      </c>
      <c r="J117" s="2">
        <v>3.25</v>
      </c>
      <c r="K117" s="2">
        <v>3.4</v>
      </c>
      <c r="L117" s="2">
        <v>2</v>
      </c>
      <c r="M117" s="2">
        <v>2.4</v>
      </c>
      <c r="N117" s="2">
        <v>1.8</v>
      </c>
      <c r="O117" s="2">
        <v>1</v>
      </c>
      <c r="P117" s="2">
        <v>1.5</v>
      </c>
      <c r="Q117" s="1">
        <v>0.5</v>
      </c>
    </row>
    <row r="118" spans="1:17">
      <c r="A118">
        <v>23653726</v>
      </c>
      <c r="B118" t="s">
        <v>2</v>
      </c>
      <c r="C118">
        <v>2</v>
      </c>
      <c r="D118">
        <v>19</v>
      </c>
      <c r="E118">
        <v>3</v>
      </c>
      <c r="F118" t="s">
        <v>36</v>
      </c>
      <c r="G118">
        <v>1</v>
      </c>
      <c r="H118" t="s">
        <v>32</v>
      </c>
      <c r="I118">
        <v>0</v>
      </c>
      <c r="J118" s="2">
        <v>3.4</v>
      </c>
      <c r="K118" s="2">
        <v>4</v>
      </c>
      <c r="L118" s="2">
        <v>3.5</v>
      </c>
      <c r="M118" s="2">
        <v>2.1</v>
      </c>
      <c r="N118" s="2">
        <v>1.8</v>
      </c>
      <c r="O118" s="2">
        <v>3</v>
      </c>
      <c r="P118" s="2">
        <v>2</v>
      </c>
      <c r="Q118" s="1">
        <v>0.3</v>
      </c>
    </row>
    <row r="119" spans="1:17">
      <c r="A119">
        <v>23655819</v>
      </c>
      <c r="B119" t="s">
        <v>3</v>
      </c>
      <c r="C119">
        <v>1</v>
      </c>
      <c r="D119">
        <v>20</v>
      </c>
      <c r="E119">
        <v>2</v>
      </c>
      <c r="F119" t="s">
        <v>19</v>
      </c>
      <c r="G119">
        <v>2</v>
      </c>
      <c r="H119" t="s">
        <v>32</v>
      </c>
      <c r="I119">
        <v>0</v>
      </c>
      <c r="J119" s="2">
        <v>2.4</v>
      </c>
      <c r="K119" s="2">
        <v>3.8</v>
      </c>
      <c r="L119" s="2">
        <v>3.3</v>
      </c>
      <c r="M119" s="2">
        <v>3.1</v>
      </c>
      <c r="N119" s="2">
        <v>1.6</v>
      </c>
      <c r="O119" s="2">
        <v>1</v>
      </c>
      <c r="P119" s="2">
        <v>1.75</v>
      </c>
      <c r="Q119" s="1">
        <v>0.8</v>
      </c>
    </row>
    <row r="120" spans="1:17">
      <c r="A120">
        <v>23657014</v>
      </c>
      <c r="B120" t="s">
        <v>3</v>
      </c>
      <c r="C120">
        <v>1</v>
      </c>
      <c r="D120">
        <v>19</v>
      </c>
      <c r="E120">
        <v>5</v>
      </c>
      <c r="F120" t="s">
        <v>19</v>
      </c>
      <c r="G120">
        <v>2</v>
      </c>
      <c r="H120" t="s">
        <v>32</v>
      </c>
      <c r="I120">
        <v>0</v>
      </c>
      <c r="J120" s="2">
        <v>3.6</v>
      </c>
      <c r="K120" s="2">
        <v>5.6</v>
      </c>
      <c r="L120" s="2">
        <v>3.9</v>
      </c>
      <c r="M120" s="2">
        <v>2.7</v>
      </c>
      <c r="N120" s="2">
        <v>2.6</v>
      </c>
      <c r="O120" s="2">
        <v>2.5</v>
      </c>
      <c r="P120" s="2">
        <v>2.5</v>
      </c>
      <c r="Q120" s="1">
        <v>0.7</v>
      </c>
    </row>
    <row r="121" spans="1:17">
      <c r="A121">
        <v>23657017</v>
      </c>
      <c r="B121" t="s">
        <v>3</v>
      </c>
      <c r="C121">
        <v>1</v>
      </c>
      <c r="D121">
        <v>18</v>
      </c>
      <c r="E121">
        <v>3</v>
      </c>
      <c r="F121" t="s">
        <v>19</v>
      </c>
      <c r="G121">
        <v>2</v>
      </c>
      <c r="H121" t="s">
        <v>32</v>
      </c>
      <c r="I121">
        <v>0</v>
      </c>
      <c r="J121" s="2">
        <v>3</v>
      </c>
      <c r="K121" s="2">
        <v>4.2</v>
      </c>
      <c r="L121" s="2">
        <v>3.2</v>
      </c>
      <c r="M121" s="2">
        <v>2.7</v>
      </c>
      <c r="N121" s="2">
        <v>2.2000000000000002</v>
      </c>
      <c r="O121" s="2">
        <v>2.67</v>
      </c>
      <c r="P121" s="2">
        <v>3.75</v>
      </c>
      <c r="Q121" s="1">
        <v>0.75</v>
      </c>
    </row>
    <row r="122" spans="1:17">
      <c r="A122">
        <v>23657081</v>
      </c>
      <c r="B122" t="s">
        <v>3</v>
      </c>
      <c r="C122">
        <v>1</v>
      </c>
      <c r="D122">
        <v>18</v>
      </c>
      <c r="E122">
        <v>2</v>
      </c>
      <c r="F122" t="s">
        <v>36</v>
      </c>
      <c r="G122">
        <v>1</v>
      </c>
      <c r="H122" t="s">
        <v>32</v>
      </c>
      <c r="I122">
        <v>0</v>
      </c>
      <c r="J122" s="2">
        <v>3.7</v>
      </c>
      <c r="K122" s="2">
        <v>3.2</v>
      </c>
      <c r="L122" s="2">
        <v>3.5</v>
      </c>
      <c r="M122" s="2">
        <v>1.7</v>
      </c>
      <c r="N122" s="2">
        <v>3</v>
      </c>
      <c r="O122" s="2">
        <v>3.17</v>
      </c>
      <c r="P122" s="2">
        <v>2.25</v>
      </c>
      <c r="Q122" s="1">
        <v>0.5</v>
      </c>
    </row>
    <row r="123" spans="1:17">
      <c r="A123">
        <v>23657086</v>
      </c>
      <c r="B123" t="s">
        <v>2</v>
      </c>
      <c r="C123">
        <v>2</v>
      </c>
      <c r="D123">
        <v>18</v>
      </c>
      <c r="E123">
        <v>3</v>
      </c>
      <c r="F123" t="s">
        <v>19</v>
      </c>
      <c r="G123">
        <v>2</v>
      </c>
      <c r="H123" t="s">
        <v>32</v>
      </c>
      <c r="I123">
        <v>0</v>
      </c>
      <c r="J123" s="2">
        <v>3.2</v>
      </c>
      <c r="K123" s="2">
        <v>5</v>
      </c>
      <c r="L123" s="2">
        <v>2.6</v>
      </c>
      <c r="M123" s="2">
        <v>2.2000000000000002</v>
      </c>
      <c r="N123" s="2">
        <v>2.2000000000000002</v>
      </c>
      <c r="O123" s="2">
        <v>3</v>
      </c>
      <c r="P123" s="2">
        <v>4</v>
      </c>
      <c r="Q123" s="1">
        <v>0.75</v>
      </c>
    </row>
    <row r="124" spans="1:17">
      <c r="A124">
        <v>23657115</v>
      </c>
      <c r="B124" t="s">
        <v>2</v>
      </c>
      <c r="C124">
        <v>2</v>
      </c>
      <c r="D124">
        <v>21</v>
      </c>
      <c r="E124">
        <v>5</v>
      </c>
      <c r="H124" t="s">
        <v>32</v>
      </c>
      <c r="I124">
        <v>0</v>
      </c>
      <c r="J124" s="2">
        <v>3</v>
      </c>
      <c r="K124" s="2">
        <v>4.4000000000000004</v>
      </c>
      <c r="L124" s="2">
        <v>3</v>
      </c>
      <c r="M124" s="2">
        <v>2.6</v>
      </c>
      <c r="N124" s="2">
        <v>3.2</v>
      </c>
      <c r="O124" s="2">
        <v>2.33</v>
      </c>
      <c r="P124" s="2">
        <v>1.67</v>
      </c>
      <c r="Q124" s="1">
        <v>0.65</v>
      </c>
    </row>
    <row r="125" spans="1:17">
      <c r="A125">
        <v>23657117</v>
      </c>
      <c r="B125" t="s">
        <v>3</v>
      </c>
      <c r="C125">
        <v>1</v>
      </c>
      <c r="D125">
        <v>21</v>
      </c>
      <c r="E125">
        <v>3</v>
      </c>
      <c r="F125" t="s">
        <v>15</v>
      </c>
      <c r="G125">
        <v>3</v>
      </c>
      <c r="H125" t="s">
        <v>32</v>
      </c>
      <c r="I125">
        <v>0</v>
      </c>
      <c r="J125" s="2">
        <v>3.4</v>
      </c>
      <c r="K125" s="2">
        <v>5.6</v>
      </c>
      <c r="L125" s="2">
        <v>4.7</v>
      </c>
      <c r="M125" s="2">
        <v>3</v>
      </c>
      <c r="N125" s="2">
        <v>3.4</v>
      </c>
      <c r="O125" s="2">
        <v>3.33</v>
      </c>
      <c r="P125" s="2">
        <v>1.25</v>
      </c>
      <c r="Q125" s="1">
        <v>0.57894736842105265</v>
      </c>
    </row>
    <row r="126" spans="1:17">
      <c r="A126">
        <v>23657118</v>
      </c>
      <c r="B126" t="s">
        <v>3</v>
      </c>
      <c r="C126">
        <v>1</v>
      </c>
      <c r="D126">
        <v>21</v>
      </c>
      <c r="E126">
        <v>3</v>
      </c>
      <c r="F126" t="s">
        <v>14</v>
      </c>
      <c r="G126">
        <v>4</v>
      </c>
      <c r="H126" t="s">
        <v>32</v>
      </c>
      <c r="I126">
        <v>0</v>
      </c>
      <c r="J126" s="2">
        <v>3.4</v>
      </c>
      <c r="K126" s="2">
        <v>5.6</v>
      </c>
      <c r="L126" s="2">
        <v>3.6</v>
      </c>
      <c r="M126" s="2">
        <v>3.1</v>
      </c>
      <c r="N126" s="2">
        <v>3</v>
      </c>
      <c r="O126" s="2">
        <v>2</v>
      </c>
      <c r="P126" s="2">
        <v>2.5</v>
      </c>
      <c r="Q126" s="1">
        <v>0.7</v>
      </c>
    </row>
    <row r="127" spans="1:17">
      <c r="A127">
        <v>23657125</v>
      </c>
      <c r="B127" t="s">
        <v>3</v>
      </c>
      <c r="C127">
        <v>1</v>
      </c>
      <c r="D127">
        <v>21</v>
      </c>
      <c r="E127">
        <v>2</v>
      </c>
      <c r="H127" t="s">
        <v>32</v>
      </c>
      <c r="I127">
        <v>0</v>
      </c>
      <c r="J127" s="2">
        <v>3.6</v>
      </c>
      <c r="K127" s="2">
        <v>3.4</v>
      </c>
      <c r="L127" s="2">
        <v>4</v>
      </c>
      <c r="M127" s="2">
        <v>1.7</v>
      </c>
      <c r="N127" s="2">
        <v>4</v>
      </c>
      <c r="O127" s="2">
        <v>4</v>
      </c>
      <c r="P127" s="2">
        <v>3.5</v>
      </c>
      <c r="Q127" s="1">
        <v>0.55555555555555558</v>
      </c>
    </row>
    <row r="128" spans="1:17">
      <c r="A128">
        <v>23657126</v>
      </c>
      <c r="B128" t="s">
        <v>3</v>
      </c>
      <c r="C128">
        <v>1</v>
      </c>
      <c r="D128">
        <v>21</v>
      </c>
      <c r="E128">
        <v>3</v>
      </c>
      <c r="F128" t="s">
        <v>15</v>
      </c>
      <c r="G128">
        <v>3</v>
      </c>
      <c r="H128" t="s">
        <v>32</v>
      </c>
      <c r="I128">
        <v>0</v>
      </c>
      <c r="J128" s="2">
        <v>3</v>
      </c>
      <c r="K128" s="2">
        <v>6.2</v>
      </c>
      <c r="L128" s="2">
        <v>3.5</v>
      </c>
      <c r="M128" s="2">
        <v>1.4</v>
      </c>
      <c r="N128" s="2">
        <v>3.2</v>
      </c>
      <c r="O128" s="2">
        <v>3</v>
      </c>
      <c r="P128" s="2">
        <v>1.25</v>
      </c>
      <c r="Q128" s="1">
        <v>0.8</v>
      </c>
    </row>
    <row r="129" spans="1:17">
      <c r="A129">
        <v>23657132</v>
      </c>
      <c r="B129" t="s">
        <v>2</v>
      </c>
      <c r="C129">
        <v>2</v>
      </c>
      <c r="D129">
        <v>25</v>
      </c>
      <c r="E129">
        <v>1</v>
      </c>
      <c r="F129" t="s">
        <v>14</v>
      </c>
      <c r="G129">
        <v>4</v>
      </c>
      <c r="H129" t="s">
        <v>33</v>
      </c>
      <c r="I129">
        <v>1</v>
      </c>
      <c r="J129" s="2">
        <v>3.01</v>
      </c>
      <c r="K129" s="2">
        <v>1.6</v>
      </c>
      <c r="L129" s="2">
        <v>2.9</v>
      </c>
      <c r="M129" s="2">
        <v>3.1</v>
      </c>
      <c r="N129" s="2">
        <v>3</v>
      </c>
      <c r="O129" s="2">
        <v>2.83</v>
      </c>
      <c r="P129" s="2">
        <v>1.5</v>
      </c>
      <c r="Q129" s="1">
        <v>0.55000000000000004</v>
      </c>
    </row>
    <row r="130" spans="1:17">
      <c r="A130">
        <v>23657136</v>
      </c>
      <c r="B130" t="s">
        <v>3</v>
      </c>
      <c r="C130">
        <v>1</v>
      </c>
      <c r="D130">
        <v>45</v>
      </c>
      <c r="E130">
        <v>3</v>
      </c>
      <c r="F130" t="s">
        <v>12</v>
      </c>
      <c r="G130">
        <v>5</v>
      </c>
      <c r="H130" t="s">
        <v>33</v>
      </c>
      <c r="I130">
        <v>1</v>
      </c>
      <c r="J130" s="2">
        <v>3.95</v>
      </c>
      <c r="K130" s="2">
        <v>5</v>
      </c>
      <c r="L130" s="2">
        <v>3.6</v>
      </c>
      <c r="M130" s="2">
        <v>1.4</v>
      </c>
      <c r="N130" s="2">
        <v>3</v>
      </c>
      <c r="O130" s="2">
        <v>4</v>
      </c>
      <c r="P130" s="2">
        <v>2.5</v>
      </c>
      <c r="Q130" s="1">
        <v>0.6</v>
      </c>
    </row>
    <row r="131" spans="1:17">
      <c r="A131">
        <v>23657222</v>
      </c>
      <c r="B131" t="s">
        <v>3</v>
      </c>
      <c r="C131">
        <v>1</v>
      </c>
      <c r="D131">
        <v>19</v>
      </c>
      <c r="E131">
        <v>3</v>
      </c>
      <c r="F131" t="s">
        <v>36</v>
      </c>
      <c r="G131">
        <v>1</v>
      </c>
      <c r="H131" t="s">
        <v>32</v>
      </c>
      <c r="I131">
        <v>0</v>
      </c>
      <c r="J131" s="2">
        <v>3</v>
      </c>
      <c r="K131" s="2">
        <v>3</v>
      </c>
      <c r="L131" s="2">
        <v>4.4000000000000004</v>
      </c>
      <c r="M131" s="2">
        <v>2.6</v>
      </c>
      <c r="N131" s="2">
        <v>2.6</v>
      </c>
      <c r="O131" s="2">
        <v>2.83</v>
      </c>
      <c r="P131" s="2">
        <v>2</v>
      </c>
      <c r="Q131" s="1">
        <v>0.4</v>
      </c>
    </row>
    <row r="132" spans="1:17">
      <c r="A132">
        <v>23657279</v>
      </c>
      <c r="B132" t="s">
        <v>3</v>
      </c>
      <c r="C132">
        <v>1</v>
      </c>
      <c r="D132">
        <v>22</v>
      </c>
      <c r="E132">
        <v>4</v>
      </c>
      <c r="F132" t="s">
        <v>14</v>
      </c>
      <c r="G132">
        <v>4</v>
      </c>
      <c r="H132" t="s">
        <v>32</v>
      </c>
      <c r="I132">
        <v>0</v>
      </c>
      <c r="J132" s="2">
        <v>3.95</v>
      </c>
      <c r="K132" s="2">
        <v>5.6</v>
      </c>
      <c r="L132" s="2">
        <v>3.8</v>
      </c>
      <c r="M132" s="2">
        <v>1.9</v>
      </c>
      <c r="N132" s="2">
        <v>1.8</v>
      </c>
      <c r="O132" s="2">
        <v>4</v>
      </c>
      <c r="P132" s="2">
        <v>3</v>
      </c>
      <c r="Q132" s="1">
        <v>0.75</v>
      </c>
    </row>
    <row r="133" spans="1:17">
      <c r="A133">
        <v>23657286</v>
      </c>
      <c r="B133" t="s">
        <v>3</v>
      </c>
      <c r="C133">
        <v>1</v>
      </c>
      <c r="D133">
        <v>18</v>
      </c>
      <c r="E133">
        <v>2</v>
      </c>
      <c r="F133" t="s">
        <v>36</v>
      </c>
      <c r="G133">
        <v>1</v>
      </c>
      <c r="H133" t="s">
        <v>32</v>
      </c>
      <c r="I133">
        <v>0</v>
      </c>
      <c r="J133" s="2">
        <v>4</v>
      </c>
      <c r="K133" s="2">
        <v>5.6</v>
      </c>
    </row>
    <row r="134" spans="1:17">
      <c r="A134">
        <v>23657364</v>
      </c>
      <c r="B134" t="s">
        <v>3</v>
      </c>
      <c r="C134">
        <v>1</v>
      </c>
      <c r="D134">
        <v>18</v>
      </c>
      <c r="E134">
        <v>2</v>
      </c>
      <c r="F134" t="s">
        <v>36</v>
      </c>
      <c r="G134">
        <v>1</v>
      </c>
      <c r="H134" t="s">
        <v>32</v>
      </c>
      <c r="I134">
        <v>0</v>
      </c>
      <c r="J134" s="2">
        <v>4</v>
      </c>
      <c r="K134" s="2">
        <v>5</v>
      </c>
      <c r="L134" s="2">
        <v>3.5</v>
      </c>
      <c r="M134" s="2">
        <v>2.8</v>
      </c>
      <c r="N134" s="2">
        <v>2.2000000000000002</v>
      </c>
      <c r="O134" s="2">
        <v>2.83</v>
      </c>
      <c r="P134" s="2">
        <v>1.75</v>
      </c>
      <c r="Q134" s="1">
        <v>0.8</v>
      </c>
    </row>
    <row r="135" spans="1:17">
      <c r="A135">
        <v>23658560</v>
      </c>
      <c r="B135" t="s">
        <v>3</v>
      </c>
      <c r="C135">
        <v>1</v>
      </c>
      <c r="D135">
        <v>18</v>
      </c>
      <c r="E135">
        <v>2</v>
      </c>
      <c r="F135" t="s">
        <v>36</v>
      </c>
      <c r="G135">
        <v>1</v>
      </c>
      <c r="H135" t="s">
        <v>32</v>
      </c>
      <c r="I135">
        <v>0</v>
      </c>
      <c r="J135" s="2">
        <v>4</v>
      </c>
      <c r="K135" s="2">
        <v>5.2</v>
      </c>
      <c r="L135" s="2">
        <v>4</v>
      </c>
      <c r="M135" s="2">
        <v>1.9</v>
      </c>
      <c r="N135" s="2">
        <v>2.5</v>
      </c>
      <c r="O135" s="2">
        <v>2.33</v>
      </c>
      <c r="P135" s="2">
        <v>1.75</v>
      </c>
      <c r="Q135" s="1">
        <v>0.75</v>
      </c>
    </row>
    <row r="136" spans="1:17">
      <c r="A136">
        <v>23660101</v>
      </c>
      <c r="B136" t="s">
        <v>3</v>
      </c>
      <c r="C136">
        <v>1</v>
      </c>
      <c r="D136">
        <v>22</v>
      </c>
      <c r="E136">
        <v>2</v>
      </c>
      <c r="F136" t="s">
        <v>15</v>
      </c>
      <c r="G136">
        <v>3</v>
      </c>
      <c r="H136" t="s">
        <v>33</v>
      </c>
      <c r="I136">
        <v>1</v>
      </c>
      <c r="J136" s="2">
        <v>3.2</v>
      </c>
      <c r="K136" s="2">
        <v>3.2</v>
      </c>
      <c r="L136" s="2">
        <v>3.7</v>
      </c>
      <c r="M136" s="2">
        <v>2.5</v>
      </c>
      <c r="N136" s="2">
        <v>3</v>
      </c>
      <c r="O136" s="2">
        <v>2</v>
      </c>
      <c r="P136" s="2">
        <v>3.75</v>
      </c>
      <c r="Q136" s="1">
        <v>0.7</v>
      </c>
    </row>
    <row r="137" spans="1:17">
      <c r="A137">
        <v>23660166</v>
      </c>
      <c r="B137" t="s">
        <v>2</v>
      </c>
      <c r="C137">
        <v>2</v>
      </c>
      <c r="D137">
        <v>22</v>
      </c>
      <c r="E137">
        <v>4</v>
      </c>
      <c r="F137" t="s">
        <v>14</v>
      </c>
      <c r="G137">
        <v>4</v>
      </c>
      <c r="H137" t="s">
        <v>32</v>
      </c>
      <c r="I137">
        <v>0</v>
      </c>
      <c r="J137" s="2">
        <v>3.4</v>
      </c>
      <c r="K137" s="2">
        <v>4.4000000000000004</v>
      </c>
      <c r="L137" s="2">
        <v>2.7</v>
      </c>
      <c r="M137" s="2">
        <v>2.8</v>
      </c>
      <c r="N137" s="2">
        <v>1.8</v>
      </c>
      <c r="O137" s="2">
        <v>1.5</v>
      </c>
      <c r="P137" s="2">
        <v>2.75</v>
      </c>
      <c r="Q137" s="1">
        <v>0.75</v>
      </c>
    </row>
    <row r="138" spans="1:17">
      <c r="A138">
        <v>23661120</v>
      </c>
      <c r="B138" t="s">
        <v>2</v>
      </c>
      <c r="C138">
        <v>2</v>
      </c>
      <c r="D138">
        <v>19</v>
      </c>
      <c r="E138">
        <v>5</v>
      </c>
      <c r="F138" t="s">
        <v>36</v>
      </c>
      <c r="G138">
        <v>1</v>
      </c>
      <c r="H138" t="s">
        <v>32</v>
      </c>
      <c r="I138">
        <v>0</v>
      </c>
      <c r="J138" s="2">
        <v>4</v>
      </c>
      <c r="K138" s="2">
        <v>5.8</v>
      </c>
      <c r="L138" s="2">
        <v>3.4</v>
      </c>
      <c r="M138" s="2">
        <v>2.33</v>
      </c>
      <c r="N138" s="2">
        <v>1.6</v>
      </c>
      <c r="O138" s="2">
        <v>2</v>
      </c>
      <c r="P138" s="2">
        <v>1.75</v>
      </c>
      <c r="Q138" s="1">
        <v>0.65</v>
      </c>
    </row>
    <row r="139" spans="1:17">
      <c r="A139">
        <v>23661324</v>
      </c>
      <c r="B139" t="s">
        <v>3</v>
      </c>
      <c r="C139">
        <v>1</v>
      </c>
      <c r="D139">
        <v>19</v>
      </c>
      <c r="E139">
        <v>3</v>
      </c>
      <c r="F139" t="s">
        <v>15</v>
      </c>
      <c r="G139">
        <v>3</v>
      </c>
      <c r="H139" t="s">
        <v>32</v>
      </c>
      <c r="I139">
        <v>0</v>
      </c>
      <c r="J139" s="2">
        <v>3.1</v>
      </c>
      <c r="K139" s="2">
        <v>2.8</v>
      </c>
      <c r="L139" s="2">
        <v>2.2000000000000002</v>
      </c>
      <c r="M139" s="2">
        <v>3.9</v>
      </c>
      <c r="N139" s="2">
        <v>2.25</v>
      </c>
      <c r="O139" s="2">
        <v>2.83</v>
      </c>
      <c r="P139" s="2">
        <v>1</v>
      </c>
      <c r="Q139" s="1">
        <v>0.7</v>
      </c>
    </row>
  </sheetData>
  <phoneticPr fontId="12" type="noConversion"/>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student_survey_one Ex 3, 4</vt:lpstr>
      <vt:lpstr>religious belief Ex 5</vt:lpstr>
      <vt:lpstr>student_survey_two</vt:lpstr>
    </vt:vector>
  </TitlesOfParts>
  <Company>Dominican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Geoff Cumming</cp:lastModifiedBy>
  <dcterms:created xsi:type="dcterms:W3CDTF">2015-07-20T19:05:02Z</dcterms:created>
  <dcterms:modified xsi:type="dcterms:W3CDTF">2015-10-20T21:13:40Z</dcterms:modified>
</cp:coreProperties>
</file>