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610" windowHeight="11640"/>
  </bookViews>
  <sheets>
    <sheet name="Study_Strategi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8" i="1" l="1"/>
  <c r="S38" i="1"/>
  <c r="T37" i="1"/>
  <c r="T39" i="1" s="1"/>
  <c r="S37" i="1"/>
  <c r="S39" i="1" s="1"/>
  <c r="V27" i="1"/>
  <c r="Z26" i="1" s="1"/>
  <c r="X26" i="1"/>
  <c r="W26" i="1"/>
  <c r="V26" i="1"/>
  <c r="T26" i="1"/>
  <c r="S26" i="1"/>
  <c r="T25" i="1"/>
  <c r="T27" i="1" s="1"/>
  <c r="S25" i="1"/>
  <c r="S27" i="1" s="1"/>
  <c r="T22" i="1"/>
  <c r="V30" i="1" s="1"/>
  <c r="S19" i="1"/>
  <c r="W18" i="1" s="1"/>
  <c r="W19" i="1" s="1"/>
  <c r="U18" i="1"/>
  <c r="T18" i="1"/>
  <c r="S18" i="1"/>
  <c r="W22" i="1" l="1"/>
</calcChain>
</file>

<file path=xl/sharedStrings.xml><?xml version="1.0" encoding="utf-8"?>
<sst xmlns="http://schemas.openxmlformats.org/spreadsheetml/2006/main" count="25" uniqueCount="12">
  <si>
    <t>Performance on Fill-in-blank (O'Rielly, Symons &amp; MacLatchy-Gaudet, 1998)</t>
  </si>
  <si>
    <t>Self-Explain</t>
  </si>
  <si>
    <t>Elaborative Interrogation</t>
  </si>
  <si>
    <t>Repetition Control</t>
  </si>
  <si>
    <t>n</t>
  </si>
  <si>
    <t>M</t>
  </si>
  <si>
    <t>s</t>
  </si>
  <si>
    <t>Perceived Ease of Strategy Use (O'Rielly, Symons &amp; MacLatchy-Gaudet, 1998)</t>
  </si>
  <si>
    <t>Previous Knowledge (O'Rielly, Symons &amp; MacLatchy-Gaudet, 1998)</t>
  </si>
  <si>
    <t>Sp for learning</t>
  </si>
  <si>
    <t>MoE</t>
  </si>
  <si>
    <t>sp for 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</si>
</sst>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17</xdr:col>
      <xdr:colOff>342900</xdr:colOff>
      <xdr:row>27</xdr:row>
      <xdr:rowOff>0</xdr:rowOff>
    </xdr:to>
    <xdr:sp macro="" textlink="">
      <xdr:nvSpPr>
        <xdr:cNvPr id="2" name="TextBox 1"/>
        <xdr:cNvSpPr txBox="1"/>
      </xdr:nvSpPr>
      <xdr:spPr>
        <a:xfrm>
          <a:off x="4772025" y="190500"/>
          <a:ext cx="7048500" cy="495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baseline="0"/>
            <a:t>Study Strategy Effectiveness?</a:t>
          </a:r>
        </a:p>
        <a:p>
          <a:endParaRPr lang="en-US" sz="1100" b="1" baseline="0"/>
        </a:p>
        <a:p>
          <a:r>
            <a:rPr lang="en-US" sz="1100" b="0" baseline="0"/>
            <a:t>To what extent does study strategy influence learning.  To investigate, students were asked to study 27 facts about the circulatory system.   Students viewed each fact one-at-a-time on a computer screen and were prompted to use different study stratgies:</a:t>
          </a:r>
        </a:p>
        <a:p>
          <a:endParaRPr lang="en-US" sz="1100" b="0" baseline="0"/>
        </a:p>
        <a:p>
          <a:r>
            <a:rPr lang="en-US" sz="1100" b="0" baseline="0"/>
            <a:t>* Self-explanation - for each fact, students were asked "</a:t>
          </a:r>
          <a:r>
            <a:rPr lang="en-US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Explain what the sentence means to you. That is, what new information does the sentence provide for you? And how does it relate to what you already know?"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Elaborative interrogation - for each fact, students were asked "Why does it make sense that..."?</a:t>
          </a:r>
          <a:endParaRPr lang="en-US" sz="1100" b="0" baseline="0"/>
        </a:p>
        <a:p>
          <a:r>
            <a:rPr lang="en-US" sz="1100" b="0" baseline="0"/>
            <a:t>* Repetition control - these students were simply asked to repeat each fact out loud and spent the same amount of time studying each fact as students in the other two groups.</a:t>
          </a:r>
        </a:p>
        <a:p>
          <a:endParaRPr lang="en-US" sz="1100" b="0" baseline="0"/>
        </a:p>
        <a:p>
          <a:r>
            <a:rPr lang="en-US" sz="1100" b="0" baseline="0"/>
            <a:t>Notice that self-explanation and elaborative interrogation seem quite similar.  However, elaborative interrogation seems to ask students to use their own judgement of why the fact makes sense, whereas self-explanation focuses more on the new information provided.  </a:t>
          </a:r>
        </a:p>
        <a:p>
          <a:endParaRPr lang="en-US" sz="1100" b="0" baseline="0"/>
        </a:p>
        <a:p>
          <a:r>
            <a:rPr lang="en-US" sz="1100" b="0" baseline="0"/>
            <a:t>A number of measures were collected:</a:t>
          </a:r>
        </a:p>
        <a:p>
          <a:r>
            <a:rPr lang="en-US" sz="1100" b="0" baseline="0"/>
            <a:t>* Before studying, student rated their prior knowledge of the circulatory system on a scale from 5-20.  </a:t>
          </a:r>
        </a:p>
        <a:p>
          <a:r>
            <a:rPr lang="en-US" sz="1100" b="0" baseline="0"/>
            <a:t>* After studying, students completed a memory test in which they had to fill in key words for each fact (fill-in-blank) with a word bank available.  </a:t>
          </a:r>
        </a:p>
        <a:p>
          <a:r>
            <a:rPr lang="en-US" sz="1100" b="0" baseline="0"/>
            <a:t>* After studying and testing, students rated how easy they felt it was to use the study strategy on a scale from 1-5.</a:t>
          </a:r>
        </a:p>
        <a:p>
          <a:endParaRPr lang="en-US" sz="1100" b="0" baseline="0"/>
        </a:p>
        <a:p>
          <a:endParaRPr lang="en-US" sz="1100" b="0" baseline="0"/>
        </a:p>
        <a:p>
          <a:r>
            <a:rPr lang="en-US" sz="1100" b="0" baseline="0"/>
            <a:t>This summary data is from: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O’Reilly, T., Symons, S., &amp; MacLatchy-Gaudet, H. (1998). A Comparison of Self-Explanation and Elaborative Interrogation. </a:t>
          </a:r>
          <a:r>
            <a:rPr lang="en-US" i="1">
              <a:effectLst/>
            </a:rPr>
            <a:t>Contemporary Educational Psychology</a:t>
          </a:r>
          <a:r>
            <a:rPr lang="en-US">
              <a:effectLst/>
            </a:rPr>
            <a:t>, </a:t>
          </a:r>
          <a:r>
            <a:rPr lang="en-US" i="1">
              <a:effectLst/>
            </a:rPr>
            <a:t>23</a:t>
          </a:r>
          <a:r>
            <a:rPr lang="en-US">
              <a:effectLst/>
            </a:rPr>
            <a:t>(4), 434–445. doi:10.1006/ceps.1997.0977</a:t>
          </a:r>
        </a:p>
        <a:p>
          <a:endParaRPr lang="en-US" sz="1100" b="0" baseline="0"/>
        </a:p>
        <a:p>
          <a:endParaRPr lang="en-US" sz="1100" b="0" baseline="0"/>
        </a:p>
      </xdr:txBody>
    </xdr:sp>
    <xdr:clientData/>
  </xdr:twoCellAnchor>
  <xdr:twoCellAnchor>
    <xdr:from>
      <xdr:col>17</xdr:col>
      <xdr:colOff>552450</xdr:colOff>
      <xdr:row>1</xdr:row>
      <xdr:rowOff>180975</xdr:rowOff>
    </xdr:from>
    <xdr:to>
      <xdr:col>25</xdr:col>
      <xdr:colOff>114300</xdr:colOff>
      <xdr:row>15</xdr:row>
      <xdr:rowOff>57150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2030075" y="371475"/>
              <a:ext cx="4438650" cy="25431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Equation 7.2 gives an estimate of s that’s pooled over all three:</a:t>
              </a:r>
            </a:p>
            <a:p>
              <a:r>
                <a:rPr lang="en-A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Pooled SD for three independent groups.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𝑠</m:t>
                      </m:r>
                    </m:e>
                    <m:sub>
                      <m:r>
                        <m:rPr>
                          <m:sty m:val="p"/>
                        </m:rPr>
                        <a:rPr lang="en-US" sz="110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p</m:t>
                      </m:r>
                    </m:sub>
                  </m:sSub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d>
                            <m:dPr>
                              <m:ctrlPr>
                                <a:rPr lang="en-US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  <m:t>𝑛</m:t>
                                  </m:r>
                                </m:e>
                                <m:sub>
                                  <m:r>
                                    <a:rPr lang="en-US" sz="1100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sub>
                              </m:sSub>
                              <m:r>
                                <a:rPr lang="en-US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−1</m:t>
                              </m:r>
                            </m:e>
                          </m:d>
                          <m:sSubSup>
                            <m:sSubSupPr>
                              <m:ctrlPr>
                                <a:rPr lang="en-US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SupPr>
                            <m:e>
                              <m:r>
                                <a:rPr lang="en-US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𝑠</m:t>
                              </m:r>
                            </m:e>
                            <m:sub>
                              <m:r>
                                <a:rPr lang="en-US" sz="1100">
                                  <a:solidFill>
                                    <a:schemeClr val="dk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1</m:t>
                              </m:r>
                            </m:sub>
                            <m:sup>
                              <m:r>
                                <a:rPr lang="en-US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bSup>
                          <m: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+</m:t>
                          </m:r>
                          <m:d>
                            <m:dPr>
                              <m:ctrlPr>
                                <a:rPr lang="en-US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  <m:t>𝑛</m:t>
                                  </m:r>
                                </m:e>
                                <m:sub>
                                  <m:r>
                                    <a:rPr lang="en-US" sz="1100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  <m:t>2</m:t>
                                  </m:r>
                                </m:sub>
                              </m:sSub>
                              <m:r>
                                <a:rPr lang="en-US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−1</m:t>
                              </m:r>
                            </m:e>
                          </m:d>
                          <m:sSubSup>
                            <m:sSubSupPr>
                              <m:ctrlPr>
                                <a:rPr lang="en-US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SupPr>
                            <m:e>
                              <m:r>
                                <a:rPr lang="en-US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𝑠</m:t>
                              </m:r>
                            </m:e>
                            <m:sub>
                              <m:r>
                                <a:rPr lang="en-US" sz="1100">
                                  <a:solidFill>
                                    <a:schemeClr val="dk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b>
                            <m:sup>
                              <m:r>
                                <a:rPr lang="en-US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bSup>
                          <m: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+</m:t>
                          </m:r>
                          <m:d>
                            <m:dPr>
                              <m:ctrlPr>
                                <a:rPr lang="en-US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  <m:t>𝑛</m:t>
                                  </m:r>
                                </m:e>
                                <m:sub>
                                  <m:r>
                                    <a:rPr lang="en-US" sz="1100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  <m:t>3</m:t>
                                  </m:r>
                                </m:sub>
                              </m:sSub>
                              <m:r>
                                <a:rPr lang="en-US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−1</m:t>
                              </m:r>
                            </m:e>
                          </m:d>
                          <m:sSubSup>
                            <m:sSubSupPr>
                              <m:ctrlPr>
                                <a:rPr lang="en-US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SupPr>
                            <m:e>
                              <m:r>
                                <a:rPr lang="en-US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𝑠</m:t>
                              </m:r>
                            </m:e>
                            <m:sub>
                              <m:r>
                                <a:rPr lang="en-US" sz="1100">
                                  <a:solidFill>
                                    <a:schemeClr val="dk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3</m:t>
                              </m:r>
                            </m:sub>
                            <m:sup>
                              <m:r>
                                <a:rPr lang="en-US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bSup>
                        </m:num>
                        <m:den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e>
                            <m:sub>
                              <m:r>
                                <a:rPr lang="en-US" sz="1100">
                                  <a:solidFill>
                                    <a:schemeClr val="dk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1</m:t>
                              </m:r>
                            </m:sub>
                          </m:sSub>
                          <m: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+</m:t>
                          </m:r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e>
                            <m:sub>
                              <m:r>
                                <a:rPr lang="en-US" sz="1100">
                                  <a:solidFill>
                                    <a:schemeClr val="dk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b>
                          </m:sSub>
                          <m: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+</m:t>
                          </m:r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e>
                            <m:sub>
                              <m:r>
                                <a:rPr lang="en-US" sz="1100">
                                  <a:solidFill>
                                    <a:schemeClr val="dk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3</m:t>
                              </m:r>
                            </m:sub>
                          </m:sSub>
                          <m: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−3</m:t>
                          </m:r>
                        </m:den>
                      </m:f>
                    </m:e>
                  </m:rad>
                </m:oMath>
              </a14:m>
              <a:r>
                <a:rPr lang="en-US">
                  <a:effectLst/>
                </a:rPr>
                <a:t>		(14.1)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As you’d expect,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en-US" sz="11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3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SD of the third group. The degrees of freedom of that estimate,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en-US" sz="11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is the denominator in Equation 14.1:</a:t>
              </a:r>
            </a:p>
            <a:p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df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(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</a:t>
              </a:r>
              <a:r>
                <a:rPr lang="en-US" sz="11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– 1) + (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</a:t>
              </a:r>
              <a:r>
                <a:rPr lang="en-US" sz="11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– 1) + (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</a:t>
              </a:r>
              <a:r>
                <a:rPr lang="en-US" sz="11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3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– 1) =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</a:t>
              </a:r>
              <a:r>
                <a:rPr lang="en-US" sz="11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+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</a:t>
              </a:r>
              <a:r>
                <a:rPr lang="en-US" sz="11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+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</a:t>
              </a:r>
              <a:r>
                <a:rPr lang="en-US" sz="11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3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– 3 = (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– 3) 		(14.2)</a:t>
              </a:r>
            </a:p>
            <a:p>
              <a:endParaRPr lang="en-US" sz="1100"/>
            </a:p>
            <a:p>
              <a:endParaRPr lang="en-US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n-US" sz="110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MoE</m:t>
                      </m:r>
                    </m:e>
                    <m:sub>
                      <m:r>
                        <m:rPr>
                          <m:sty m:val="p"/>
                        </m:rPr>
                        <a:rPr lang="en-US" sz="110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diff</m:t>
                      </m:r>
                    </m:sub>
                  </m:sSub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=</m:t>
                  </m:r>
                  <m:sSub>
                    <m:sSubPr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𝑡</m:t>
                      </m:r>
                    </m:e>
                    <m:sub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.95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𝑑𝑓</m:t>
                      </m:r>
                    </m:e>
                  </m:d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        ×       </m:t>
                  </m:r>
                  <m:sSub>
                    <m:sSubPr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𝑠</m:t>
                      </m:r>
                    </m:e>
                    <m:sub>
                      <m:r>
                        <m:rPr>
                          <m:sty m:val="p"/>
                        </m:rPr>
                        <a:rPr lang="en-US" sz="110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p</m:t>
                      </m:r>
                    </m:sub>
                  </m:sSub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     ×     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e>
                            <m:sub>
                              <m:r>
                                <a:rPr lang="en-US" sz="1100">
                                  <a:solidFill>
                                    <a:schemeClr val="dk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1</m:t>
                              </m:r>
                            </m:sub>
                          </m:sSub>
                        </m:den>
                      </m:f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e>
                            <m:sub>
                              <m:r>
                                <a:rPr lang="en-US" sz="1100">
                                  <a:solidFill>
                                    <a:schemeClr val="dk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	(14.4)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2030075" y="371475"/>
              <a:ext cx="4438650" cy="25431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Equation 7.2 gives an estimate of s that’s pooled over all three:</a:t>
              </a:r>
            </a:p>
            <a:p>
              <a:r>
                <a:rPr lang="en-A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Pooled SD for three independent groups.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𝑠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p=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√(((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𝑛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1−1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𝑠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1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2+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𝑛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2−1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𝑠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2+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𝑛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3−1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𝑠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3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𝑛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1+𝑛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2+𝑛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3−3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</a:t>
              </a:r>
              <a:r>
                <a:rPr lang="en-US">
                  <a:effectLst/>
                </a:rPr>
                <a:t>		(14.1)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As you’d expect,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en-US" sz="11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3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SD of the third group. The degrees of freedom of that estimate,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en-US" sz="11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is the denominator in Equation 14.1:</a:t>
              </a:r>
            </a:p>
            <a:p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df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(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</a:t>
              </a:r>
              <a:r>
                <a:rPr lang="en-US" sz="11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– 1) + (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</a:t>
              </a:r>
              <a:r>
                <a:rPr lang="en-US" sz="11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– 1) + (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</a:t>
              </a:r>
              <a:r>
                <a:rPr lang="en-US" sz="11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3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– 1) =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</a:t>
              </a:r>
              <a:r>
                <a:rPr lang="en-US" sz="11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+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</a:t>
              </a:r>
              <a:r>
                <a:rPr lang="en-US" sz="11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+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</a:t>
              </a:r>
              <a:r>
                <a:rPr lang="en-US" sz="11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3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– 3 = (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– 3) 		(14.2)</a:t>
              </a:r>
            </a:p>
            <a:p>
              <a:endParaRPr lang="en-US" sz="1100"/>
            </a:p>
            <a:p>
              <a:endParaRPr lang="en-US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MoE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diff=𝑡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.95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𝑑𝑓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          ×       𝑠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p       ×     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1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𝑛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1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+1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𝑛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	(14.4)</a:t>
              </a:r>
            </a:p>
            <a:p>
              <a:endParaRPr lang="en-US" sz="1100"/>
            </a:p>
          </xdr:txBody>
        </xdr:sp>
      </mc:Fallback>
    </mc:AlternateContent>
    <xdr:clientData/>
  </xdr:twoCellAnchor>
  <xdr:twoCellAnchor editAs="oneCell">
    <xdr:from>
      <xdr:col>26</xdr:col>
      <xdr:colOff>17318</xdr:colOff>
      <xdr:row>40</xdr:row>
      <xdr:rowOff>34636</xdr:rowOff>
    </xdr:from>
    <xdr:to>
      <xdr:col>47</xdr:col>
      <xdr:colOff>297979</xdr:colOff>
      <xdr:row>78</xdr:row>
      <xdr:rowOff>109922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81343" y="7654636"/>
          <a:ext cx="13082261" cy="7314286"/>
        </a:xfrm>
        <a:prstGeom prst="rect">
          <a:avLst/>
        </a:prstGeom>
      </xdr:spPr>
    </xdr:pic>
    <xdr:clientData/>
  </xdr:twoCellAnchor>
  <xdr:twoCellAnchor editAs="oneCell">
    <xdr:from>
      <xdr:col>28</xdr:col>
      <xdr:colOff>277091</xdr:colOff>
      <xdr:row>1</xdr:row>
      <xdr:rowOff>0</xdr:rowOff>
    </xdr:from>
    <xdr:to>
      <xdr:col>49</xdr:col>
      <xdr:colOff>557752</xdr:colOff>
      <xdr:row>39</xdr:row>
      <xdr:rowOff>75286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0316" y="190500"/>
          <a:ext cx="13082261" cy="7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tabSelected="1" zoomScale="115" zoomScaleNormal="115" workbookViewId="0">
      <selection activeCell="C21" sqref="C21"/>
    </sheetView>
  </sheetViews>
  <sheetFormatPr defaultRowHeight="15" x14ac:dyDescent="0.25"/>
  <cols>
    <col min="1" max="1" width="11.28515625" customWidth="1"/>
    <col min="2" max="4" width="14" customWidth="1"/>
  </cols>
  <sheetData>
    <row r="1" spans="1:27" x14ac:dyDescent="0.25">
      <c r="A1" t="s">
        <v>0</v>
      </c>
    </row>
    <row r="2" spans="1:27" x14ac:dyDescent="0.25">
      <c r="B2" t="s">
        <v>1</v>
      </c>
      <c r="C2" t="s">
        <v>2</v>
      </c>
      <c r="D2" t="s">
        <v>3</v>
      </c>
    </row>
    <row r="3" spans="1:27" x14ac:dyDescent="0.25">
      <c r="A3" s="1" t="s">
        <v>4</v>
      </c>
      <c r="B3">
        <v>18</v>
      </c>
      <c r="C3">
        <v>18</v>
      </c>
      <c r="D3">
        <v>19</v>
      </c>
      <c r="AA3" s="2"/>
    </row>
    <row r="4" spans="1:27" x14ac:dyDescent="0.25">
      <c r="A4" s="1" t="s">
        <v>5</v>
      </c>
      <c r="B4">
        <v>17.059999999999999</v>
      </c>
      <c r="C4">
        <v>12.44</v>
      </c>
      <c r="D4">
        <v>12.34</v>
      </c>
    </row>
    <row r="5" spans="1:27" x14ac:dyDescent="0.25">
      <c r="A5" s="1" t="s">
        <v>6</v>
      </c>
      <c r="B5">
        <v>5.42</v>
      </c>
      <c r="C5">
        <v>5.89</v>
      </c>
      <c r="D5">
        <v>5.13</v>
      </c>
    </row>
    <row r="7" spans="1:27" x14ac:dyDescent="0.25">
      <c r="A7" s="2" t="s">
        <v>7</v>
      </c>
    </row>
    <row r="8" spans="1:27" x14ac:dyDescent="0.25">
      <c r="B8" t="s">
        <v>1</v>
      </c>
      <c r="C8" t="s">
        <v>2</v>
      </c>
      <c r="D8" t="s">
        <v>3</v>
      </c>
    </row>
    <row r="9" spans="1:27" x14ac:dyDescent="0.25">
      <c r="A9" s="1" t="s">
        <v>4</v>
      </c>
      <c r="B9">
        <v>18</v>
      </c>
      <c r="C9">
        <v>18</v>
      </c>
      <c r="D9">
        <v>19</v>
      </c>
    </row>
    <row r="10" spans="1:27" x14ac:dyDescent="0.25">
      <c r="A10" s="1" t="s">
        <v>5</v>
      </c>
      <c r="B10">
        <v>2.94</v>
      </c>
      <c r="C10">
        <v>0.87</v>
      </c>
      <c r="D10">
        <v>2.58</v>
      </c>
    </row>
    <row r="11" spans="1:27" x14ac:dyDescent="0.25">
      <c r="A11" s="1" t="s">
        <v>6</v>
      </c>
      <c r="B11">
        <v>1.1599999999999999</v>
      </c>
      <c r="C11">
        <v>1.94</v>
      </c>
      <c r="D11">
        <v>0.84</v>
      </c>
    </row>
    <row r="13" spans="1:27" x14ac:dyDescent="0.25">
      <c r="A13" s="2" t="s">
        <v>8</v>
      </c>
    </row>
    <row r="14" spans="1:27" x14ac:dyDescent="0.25">
      <c r="B14" t="s">
        <v>1</v>
      </c>
      <c r="C14" t="s">
        <v>2</v>
      </c>
      <c r="D14" t="s">
        <v>3</v>
      </c>
    </row>
    <row r="15" spans="1:27" x14ac:dyDescent="0.25">
      <c r="A15" s="1" t="s">
        <v>4</v>
      </c>
      <c r="B15">
        <v>18</v>
      </c>
      <c r="C15">
        <v>18</v>
      </c>
      <c r="D15">
        <v>19</v>
      </c>
    </row>
    <row r="16" spans="1:27" x14ac:dyDescent="0.25">
      <c r="A16" s="1" t="s">
        <v>5</v>
      </c>
      <c r="B16">
        <v>9.89</v>
      </c>
      <c r="C16">
        <v>8.7200000000000006</v>
      </c>
      <c r="D16">
        <v>9.7899999999999991</v>
      </c>
    </row>
    <row r="17" spans="1:26" x14ac:dyDescent="0.25">
      <c r="A17" s="1" t="s">
        <v>6</v>
      </c>
      <c r="B17">
        <v>2.86</v>
      </c>
      <c r="C17">
        <v>3.12</v>
      </c>
      <c r="D17">
        <v>2.7</v>
      </c>
    </row>
    <row r="18" spans="1:26" x14ac:dyDescent="0.25">
      <c r="S18">
        <f>(B3-1)*(B5^2)</f>
        <v>499.39879999999999</v>
      </c>
      <c r="T18">
        <f t="shared" ref="T18:U18" si="0">(C3-1)*(C5^2)</f>
        <v>589.76569999999992</v>
      </c>
      <c r="U18">
        <f t="shared" si="0"/>
        <v>473.70420000000001</v>
      </c>
      <c r="W18">
        <f>SUM(S18:U18)/S19</f>
        <v>30.055167307692308</v>
      </c>
    </row>
    <row r="19" spans="1:26" x14ac:dyDescent="0.25">
      <c r="S19">
        <f>SUM(B3:D3)-COUNT(B3:D3)</f>
        <v>52</v>
      </c>
      <c r="W19" s="3">
        <f>SQRT(W18)</f>
        <v>5.4822593251042315</v>
      </c>
      <c r="X19" t="s">
        <v>9</v>
      </c>
    </row>
    <row r="22" spans="1:26" x14ac:dyDescent="0.25">
      <c r="S22">
        <v>2.0070000000000001</v>
      </c>
      <c r="T22">
        <f>SQRT(1/B3 + 1/D3)</f>
        <v>0.32891812735531006</v>
      </c>
      <c r="W22">
        <f>S22*T22*W19</f>
        <v>3.6190514430751661</v>
      </c>
      <c r="X22" t="s">
        <v>10</v>
      </c>
    </row>
    <row r="25" spans="1:26" x14ac:dyDescent="0.25">
      <c r="S25">
        <f>B4-D4</f>
        <v>4.7199999999999989</v>
      </c>
      <c r="T25">
        <f>C4-D4</f>
        <v>9.9999999999999645E-2</v>
      </c>
    </row>
    <row r="26" spans="1:26" x14ac:dyDescent="0.25">
      <c r="S26">
        <f>SQRT(AVERAGE(B5^2,D5^2))</f>
        <v>5.2769925146810657</v>
      </c>
      <c r="T26">
        <f>SQRT(AVERAGE(C5^2,D5^2))</f>
        <v>5.5230879044244805</v>
      </c>
      <c r="V26">
        <f>(B9-1)*B11^2</f>
        <v>22.8752</v>
      </c>
      <c r="W26">
        <f t="shared" ref="W26:X26" si="1">(C9-1)*C11^2</f>
        <v>63.981199999999994</v>
      </c>
      <c r="X26">
        <f t="shared" si="1"/>
        <v>12.700799999999997</v>
      </c>
      <c r="Z26" s="3">
        <f>SQRT(SUM(V26:X26)/V27)</f>
        <v>1.3836768186471646</v>
      </c>
    </row>
    <row r="27" spans="1:26" x14ac:dyDescent="0.25">
      <c r="S27">
        <f>S25/S26</f>
        <v>0.89444887156245456</v>
      </c>
      <c r="T27">
        <f>T25/T26</f>
        <v>1.8105813582994186E-2</v>
      </c>
      <c r="V27">
        <f>SUM(B9:D9)-COUNT(B9:D9)</f>
        <v>52</v>
      </c>
      <c r="Z27" t="s">
        <v>11</v>
      </c>
    </row>
    <row r="30" spans="1:26" x14ac:dyDescent="0.25">
      <c r="V30" s="3">
        <f>S22*T22*Z26</f>
        <v>0.91341859082513743</v>
      </c>
      <c r="W30" s="3" t="s">
        <v>10</v>
      </c>
    </row>
    <row r="37" spans="19:20" x14ac:dyDescent="0.25">
      <c r="S37">
        <f>B16-D16</f>
        <v>0.10000000000000142</v>
      </c>
      <c r="T37">
        <f>C16-D16</f>
        <v>-1.0699999999999985</v>
      </c>
    </row>
    <row r="38" spans="19:20" x14ac:dyDescent="0.25">
      <c r="S38">
        <f>SQRT(AVERAGE(B17^2,D17^2))</f>
        <v>2.7811508409289849</v>
      </c>
      <c r="T38">
        <f>SQRT(AVERAGE(C17^2,D17^2))</f>
        <v>2.91756747993941</v>
      </c>
    </row>
    <row r="39" spans="19:20" x14ac:dyDescent="0.25">
      <c r="S39">
        <f>S37/S38</f>
        <v>3.5956338120300774E-2</v>
      </c>
      <c r="T39">
        <f>T37/T38</f>
        <v>-0.36674387391451851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Study_Strategies</vt:lpstr>
    </vt:vector>
  </TitlesOfParts>
  <Company>Dominican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Calin-Jageman, Robert</dc:creator>
  <cp:lastModifiedBy>User</cp:lastModifiedBy>
  <dcterms:created xsi:type="dcterms:W3CDTF">2016-05-17T14:59:40Z</dcterms:created>
  <dcterms:modified xsi:type="dcterms:W3CDTF">2016-07-24T13:55:42Z</dcterms:modified>
</cp:coreProperties>
</file>