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ionlab_3080\Desktop\projects\stats\"/>
    </mc:Choice>
  </mc:AlternateContent>
  <xr:revisionPtr revIDLastSave="0" documentId="13_ncr:1_{E2E889D3-D949-4269-94EB-EF12837ADAF0}" xr6:coauthVersionLast="36" xr6:coauthVersionMax="36" xr10:uidLastSave="{00000000-0000-0000-0000-000000000000}"/>
  <bookViews>
    <workbookView xWindow="0" yWindow="0" windowWidth="38400" windowHeight="17580" activeTab="1" xr2:uid="{00000000-000D-0000-FFFF-FFFF00000000}"/>
  </bookViews>
  <sheets>
    <sheet name="e_for_targets" sheetId="1" r:id="rId1"/>
    <sheet name="projection_means" sheetId="2" r:id="rId2"/>
  </sheets>
  <calcPr calcId="191029" refMode="R1C1"/>
</workbook>
</file>

<file path=xl/calcChain.xml><?xml version="1.0" encoding="utf-8"?>
<calcChain xmlns="http://schemas.openxmlformats.org/spreadsheetml/2006/main">
  <c r="D14" i="2" l="1"/>
  <c r="D21" i="2"/>
  <c r="C21" i="2"/>
  <c r="C14" i="2"/>
  <c r="C7" i="2"/>
  <c r="T6" i="2"/>
  <c r="T4" i="2"/>
  <c r="I225" i="1" l="1"/>
  <c r="I226" i="1"/>
  <c r="F225" i="1"/>
  <c r="F226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C225" i="1"/>
  <c r="D225" i="1"/>
  <c r="E225" i="1"/>
  <c r="C260" i="1" l="1"/>
  <c r="D260" i="1"/>
  <c r="E260" i="1"/>
  <c r="N260" i="1" l="1"/>
  <c r="O260" i="1"/>
  <c r="P225" i="1"/>
  <c r="P260" i="1" s="1"/>
  <c r="Q225" i="1"/>
  <c r="Q260" i="1" s="1"/>
  <c r="R225" i="1"/>
  <c r="R260" i="1" s="1"/>
  <c r="S225" i="1"/>
  <c r="S260" i="1" s="1"/>
  <c r="T225" i="1"/>
  <c r="T260" i="1" s="1"/>
  <c r="U225" i="1"/>
  <c r="U260" i="1" s="1"/>
  <c r="V225" i="1"/>
  <c r="V260" i="1" s="1"/>
  <c r="N261" i="1"/>
  <c r="O261" i="1"/>
  <c r="P226" i="1"/>
  <c r="P261" i="1" s="1"/>
  <c r="Q226" i="1"/>
  <c r="Q261" i="1" s="1"/>
  <c r="R226" i="1"/>
  <c r="R261" i="1" s="1"/>
  <c r="S226" i="1"/>
  <c r="S261" i="1" s="1"/>
  <c r="T226" i="1"/>
  <c r="T261" i="1" s="1"/>
  <c r="U226" i="1"/>
  <c r="U261" i="1" s="1"/>
  <c r="V226" i="1"/>
  <c r="V261" i="1" s="1"/>
  <c r="N262" i="1"/>
  <c r="O262" i="1"/>
  <c r="P227" i="1"/>
  <c r="P262" i="1" s="1"/>
  <c r="Q227" i="1"/>
  <c r="Q262" i="1" s="1"/>
  <c r="R227" i="1"/>
  <c r="R262" i="1" s="1"/>
  <c r="S227" i="1"/>
  <c r="S262" i="1" s="1"/>
  <c r="T227" i="1"/>
  <c r="T262" i="1" s="1"/>
  <c r="U227" i="1"/>
  <c r="U262" i="1" s="1"/>
  <c r="V227" i="1"/>
  <c r="V262" i="1" s="1"/>
  <c r="N263" i="1"/>
  <c r="O263" i="1"/>
  <c r="P228" i="1"/>
  <c r="P263" i="1" s="1"/>
  <c r="Q228" i="1"/>
  <c r="Q263" i="1" s="1"/>
  <c r="R228" i="1"/>
  <c r="R263" i="1" s="1"/>
  <c r="S228" i="1"/>
  <c r="S263" i="1" s="1"/>
  <c r="T228" i="1"/>
  <c r="T263" i="1" s="1"/>
  <c r="U228" i="1"/>
  <c r="U263" i="1" s="1"/>
  <c r="V228" i="1"/>
  <c r="V263" i="1" s="1"/>
  <c r="N264" i="1"/>
  <c r="O264" i="1"/>
  <c r="P229" i="1"/>
  <c r="P264" i="1" s="1"/>
  <c r="Q229" i="1"/>
  <c r="Q264" i="1" s="1"/>
  <c r="R229" i="1"/>
  <c r="R264" i="1" s="1"/>
  <c r="S229" i="1"/>
  <c r="S264" i="1" s="1"/>
  <c r="T229" i="1"/>
  <c r="T264" i="1" s="1"/>
  <c r="U229" i="1"/>
  <c r="U264" i="1" s="1"/>
  <c r="V229" i="1"/>
  <c r="V264" i="1" s="1"/>
  <c r="N265" i="1"/>
  <c r="O265" i="1"/>
  <c r="P230" i="1"/>
  <c r="P265" i="1" s="1"/>
  <c r="Q230" i="1"/>
  <c r="Q265" i="1" s="1"/>
  <c r="R230" i="1"/>
  <c r="R265" i="1" s="1"/>
  <c r="S230" i="1"/>
  <c r="S265" i="1" s="1"/>
  <c r="T230" i="1"/>
  <c r="T265" i="1" s="1"/>
  <c r="U230" i="1"/>
  <c r="U265" i="1" s="1"/>
  <c r="V230" i="1"/>
  <c r="V265" i="1" s="1"/>
  <c r="N266" i="1"/>
  <c r="O266" i="1"/>
  <c r="P231" i="1"/>
  <c r="P266" i="1" s="1"/>
  <c r="Q231" i="1"/>
  <c r="Q266" i="1" s="1"/>
  <c r="R231" i="1"/>
  <c r="R266" i="1" s="1"/>
  <c r="S231" i="1"/>
  <c r="S266" i="1" s="1"/>
  <c r="T231" i="1"/>
  <c r="T266" i="1" s="1"/>
  <c r="U231" i="1"/>
  <c r="U266" i="1" s="1"/>
  <c r="V231" i="1"/>
  <c r="V266" i="1" s="1"/>
  <c r="N232" i="1"/>
  <c r="N267" i="1" s="1"/>
  <c r="O232" i="1"/>
  <c r="O267" i="1" s="1"/>
  <c r="P232" i="1"/>
  <c r="P267" i="1" s="1"/>
  <c r="Q232" i="1"/>
  <c r="Q267" i="1" s="1"/>
  <c r="R232" i="1"/>
  <c r="R267" i="1" s="1"/>
  <c r="S232" i="1"/>
  <c r="S267" i="1" s="1"/>
  <c r="T232" i="1"/>
  <c r="T267" i="1" s="1"/>
  <c r="U232" i="1"/>
  <c r="U267" i="1" s="1"/>
  <c r="V232" i="1"/>
  <c r="V267" i="1" s="1"/>
  <c r="N233" i="1"/>
  <c r="N268" i="1" s="1"/>
  <c r="O233" i="1"/>
  <c r="O268" i="1" s="1"/>
  <c r="P233" i="1"/>
  <c r="P268" i="1" s="1"/>
  <c r="Q233" i="1"/>
  <c r="Q268" i="1" s="1"/>
  <c r="R233" i="1"/>
  <c r="R268" i="1" s="1"/>
  <c r="S233" i="1"/>
  <c r="S268" i="1" s="1"/>
  <c r="T233" i="1"/>
  <c r="T268" i="1" s="1"/>
  <c r="U233" i="1"/>
  <c r="U268" i="1" s="1"/>
  <c r="V233" i="1"/>
  <c r="V268" i="1" s="1"/>
  <c r="N234" i="1"/>
  <c r="N269" i="1" s="1"/>
  <c r="O234" i="1"/>
  <c r="O269" i="1" s="1"/>
  <c r="P234" i="1"/>
  <c r="P269" i="1" s="1"/>
  <c r="Q234" i="1"/>
  <c r="Q269" i="1" s="1"/>
  <c r="R234" i="1"/>
  <c r="R269" i="1" s="1"/>
  <c r="S234" i="1"/>
  <c r="S269" i="1" s="1"/>
  <c r="T234" i="1"/>
  <c r="T269" i="1" s="1"/>
  <c r="U234" i="1"/>
  <c r="U269" i="1" s="1"/>
  <c r="V234" i="1"/>
  <c r="V269" i="1" s="1"/>
  <c r="O239" i="1"/>
  <c r="O274" i="1" s="1"/>
  <c r="P239" i="1"/>
  <c r="P274" i="1" s="1"/>
  <c r="Q239" i="1"/>
  <c r="Q274" i="1" s="1"/>
  <c r="R239" i="1"/>
  <c r="R274" i="1" s="1"/>
  <c r="S239" i="1"/>
  <c r="S274" i="1" s="1"/>
  <c r="T239" i="1"/>
  <c r="T274" i="1" s="1"/>
  <c r="U239" i="1"/>
  <c r="U274" i="1" s="1"/>
  <c r="V239" i="1"/>
  <c r="V274" i="1" s="1"/>
  <c r="O240" i="1"/>
  <c r="O275" i="1" s="1"/>
  <c r="P240" i="1"/>
  <c r="P275" i="1" s="1"/>
  <c r="Q240" i="1"/>
  <c r="Q275" i="1" s="1"/>
  <c r="R240" i="1"/>
  <c r="R275" i="1" s="1"/>
  <c r="S240" i="1"/>
  <c r="S275" i="1" s="1"/>
  <c r="T240" i="1"/>
  <c r="T275" i="1" s="1"/>
  <c r="U240" i="1"/>
  <c r="U275" i="1" s="1"/>
  <c r="V240" i="1"/>
  <c r="V275" i="1" s="1"/>
  <c r="O241" i="1"/>
  <c r="O276" i="1" s="1"/>
  <c r="P241" i="1"/>
  <c r="P276" i="1" s="1"/>
  <c r="Q241" i="1"/>
  <c r="Q276" i="1" s="1"/>
  <c r="R241" i="1"/>
  <c r="R276" i="1" s="1"/>
  <c r="S241" i="1"/>
  <c r="S276" i="1" s="1"/>
  <c r="T241" i="1"/>
  <c r="T276" i="1" s="1"/>
  <c r="U241" i="1"/>
  <c r="U276" i="1" s="1"/>
  <c r="V241" i="1"/>
  <c r="V276" i="1" s="1"/>
  <c r="O242" i="1"/>
  <c r="O277" i="1" s="1"/>
  <c r="P242" i="1"/>
  <c r="P277" i="1" s="1"/>
  <c r="Q242" i="1"/>
  <c r="Q277" i="1" s="1"/>
  <c r="R242" i="1"/>
  <c r="R277" i="1" s="1"/>
  <c r="S242" i="1"/>
  <c r="S277" i="1" s="1"/>
  <c r="T242" i="1"/>
  <c r="T277" i="1" s="1"/>
  <c r="U242" i="1"/>
  <c r="U277" i="1" s="1"/>
  <c r="V242" i="1"/>
  <c r="V277" i="1" s="1"/>
  <c r="O243" i="1"/>
  <c r="O278" i="1" s="1"/>
  <c r="P243" i="1"/>
  <c r="P278" i="1" s="1"/>
  <c r="Q243" i="1"/>
  <c r="Q278" i="1" s="1"/>
  <c r="R243" i="1"/>
  <c r="R278" i="1" s="1"/>
  <c r="S243" i="1"/>
  <c r="S278" i="1" s="1"/>
  <c r="T243" i="1"/>
  <c r="T278" i="1" s="1"/>
  <c r="U243" i="1"/>
  <c r="U278" i="1" s="1"/>
  <c r="V243" i="1"/>
  <c r="V278" i="1" s="1"/>
  <c r="O244" i="1"/>
  <c r="O279" i="1" s="1"/>
  <c r="P244" i="1"/>
  <c r="P279" i="1" s="1"/>
  <c r="Q244" i="1"/>
  <c r="Q279" i="1" s="1"/>
  <c r="R244" i="1"/>
  <c r="R279" i="1" s="1"/>
  <c r="S244" i="1"/>
  <c r="S279" i="1" s="1"/>
  <c r="T244" i="1"/>
  <c r="T279" i="1" s="1"/>
  <c r="U244" i="1"/>
  <c r="U279" i="1" s="1"/>
  <c r="V244" i="1"/>
  <c r="V279" i="1" s="1"/>
  <c r="O245" i="1"/>
  <c r="O280" i="1" s="1"/>
  <c r="P245" i="1"/>
  <c r="P280" i="1" s="1"/>
  <c r="Q245" i="1"/>
  <c r="Q280" i="1" s="1"/>
  <c r="R245" i="1"/>
  <c r="R280" i="1" s="1"/>
  <c r="S245" i="1"/>
  <c r="S280" i="1" s="1"/>
  <c r="T245" i="1"/>
  <c r="T280" i="1" s="1"/>
  <c r="U245" i="1"/>
  <c r="U280" i="1" s="1"/>
  <c r="V245" i="1"/>
  <c r="V280" i="1" s="1"/>
  <c r="O246" i="1"/>
  <c r="O281" i="1" s="1"/>
  <c r="P246" i="1"/>
  <c r="P281" i="1" s="1"/>
  <c r="Q246" i="1"/>
  <c r="Q281" i="1" s="1"/>
  <c r="R246" i="1"/>
  <c r="R281" i="1" s="1"/>
  <c r="S246" i="1"/>
  <c r="S281" i="1" s="1"/>
  <c r="T246" i="1"/>
  <c r="T281" i="1" s="1"/>
  <c r="U246" i="1"/>
  <c r="U281" i="1" s="1"/>
  <c r="V246" i="1"/>
  <c r="V281" i="1" s="1"/>
  <c r="O247" i="1"/>
  <c r="O282" i="1" s="1"/>
  <c r="P247" i="1"/>
  <c r="P282" i="1" s="1"/>
  <c r="Q247" i="1"/>
  <c r="Q282" i="1" s="1"/>
  <c r="R247" i="1"/>
  <c r="R282" i="1" s="1"/>
  <c r="S247" i="1"/>
  <c r="S282" i="1" s="1"/>
  <c r="T247" i="1"/>
  <c r="T282" i="1" s="1"/>
  <c r="U247" i="1"/>
  <c r="U282" i="1" s="1"/>
  <c r="V247" i="1"/>
  <c r="V282" i="1" s="1"/>
  <c r="O248" i="1"/>
  <c r="O283" i="1" s="1"/>
  <c r="P248" i="1"/>
  <c r="P283" i="1" s="1"/>
  <c r="Q248" i="1"/>
  <c r="Q283" i="1" s="1"/>
  <c r="R248" i="1"/>
  <c r="R283" i="1" s="1"/>
  <c r="S248" i="1"/>
  <c r="S283" i="1" s="1"/>
  <c r="T248" i="1"/>
  <c r="T283" i="1" s="1"/>
  <c r="U248" i="1"/>
  <c r="U283" i="1" s="1"/>
  <c r="V248" i="1"/>
  <c r="V283" i="1" s="1"/>
  <c r="N240" i="1"/>
  <c r="N275" i="1" s="1"/>
  <c r="N241" i="1"/>
  <c r="N276" i="1" s="1"/>
  <c r="N242" i="1"/>
  <c r="N277" i="1" s="1"/>
  <c r="N243" i="1"/>
  <c r="N278" i="1" s="1"/>
  <c r="N244" i="1"/>
  <c r="N279" i="1" s="1"/>
  <c r="N245" i="1"/>
  <c r="N280" i="1" s="1"/>
  <c r="N246" i="1"/>
  <c r="N281" i="1" s="1"/>
  <c r="N247" i="1"/>
  <c r="N282" i="1" s="1"/>
  <c r="N248" i="1"/>
  <c r="N283" i="1" s="1"/>
  <c r="N239" i="1"/>
  <c r="N274" i="1" s="1"/>
  <c r="C240" i="1"/>
  <c r="C275" i="1" s="1"/>
  <c r="D240" i="1"/>
  <c r="D275" i="1" s="1"/>
  <c r="E240" i="1"/>
  <c r="E275" i="1" s="1"/>
  <c r="F240" i="1"/>
  <c r="F275" i="1" s="1"/>
  <c r="G240" i="1"/>
  <c r="G275" i="1" s="1"/>
  <c r="H240" i="1"/>
  <c r="H275" i="1" s="1"/>
  <c r="I240" i="1"/>
  <c r="I275" i="1" s="1"/>
  <c r="J240" i="1"/>
  <c r="J275" i="1" s="1"/>
  <c r="K240" i="1"/>
  <c r="K275" i="1" s="1"/>
  <c r="C241" i="1"/>
  <c r="C276" i="1" s="1"/>
  <c r="D241" i="1"/>
  <c r="D276" i="1" s="1"/>
  <c r="E241" i="1"/>
  <c r="E276" i="1" s="1"/>
  <c r="F241" i="1"/>
  <c r="F276" i="1" s="1"/>
  <c r="G241" i="1"/>
  <c r="G276" i="1" s="1"/>
  <c r="H241" i="1"/>
  <c r="H276" i="1" s="1"/>
  <c r="I241" i="1"/>
  <c r="I276" i="1" s="1"/>
  <c r="J241" i="1"/>
  <c r="J276" i="1" s="1"/>
  <c r="K241" i="1"/>
  <c r="K276" i="1" s="1"/>
  <c r="C242" i="1"/>
  <c r="C277" i="1" s="1"/>
  <c r="D242" i="1"/>
  <c r="D277" i="1" s="1"/>
  <c r="E242" i="1"/>
  <c r="E277" i="1" s="1"/>
  <c r="F242" i="1"/>
  <c r="F277" i="1" s="1"/>
  <c r="G242" i="1"/>
  <c r="G277" i="1" s="1"/>
  <c r="H242" i="1"/>
  <c r="H277" i="1" s="1"/>
  <c r="I242" i="1"/>
  <c r="I277" i="1" s="1"/>
  <c r="J242" i="1"/>
  <c r="J277" i="1" s="1"/>
  <c r="K242" i="1"/>
  <c r="K277" i="1" s="1"/>
  <c r="C243" i="1"/>
  <c r="C278" i="1" s="1"/>
  <c r="D243" i="1"/>
  <c r="D278" i="1" s="1"/>
  <c r="E243" i="1"/>
  <c r="E278" i="1" s="1"/>
  <c r="F243" i="1"/>
  <c r="F278" i="1" s="1"/>
  <c r="G243" i="1"/>
  <c r="G278" i="1" s="1"/>
  <c r="H243" i="1"/>
  <c r="H278" i="1" s="1"/>
  <c r="I243" i="1"/>
  <c r="I278" i="1" s="1"/>
  <c r="J243" i="1"/>
  <c r="J278" i="1" s="1"/>
  <c r="K243" i="1"/>
  <c r="K278" i="1" s="1"/>
  <c r="C244" i="1"/>
  <c r="C279" i="1" s="1"/>
  <c r="D244" i="1"/>
  <c r="D279" i="1" s="1"/>
  <c r="E244" i="1"/>
  <c r="E279" i="1" s="1"/>
  <c r="F244" i="1"/>
  <c r="F279" i="1" s="1"/>
  <c r="G244" i="1"/>
  <c r="G279" i="1" s="1"/>
  <c r="H244" i="1"/>
  <c r="H279" i="1" s="1"/>
  <c r="I244" i="1"/>
  <c r="I279" i="1" s="1"/>
  <c r="J244" i="1"/>
  <c r="J279" i="1" s="1"/>
  <c r="K244" i="1"/>
  <c r="K279" i="1" s="1"/>
  <c r="C245" i="1"/>
  <c r="C280" i="1" s="1"/>
  <c r="D245" i="1"/>
  <c r="D280" i="1" s="1"/>
  <c r="E245" i="1"/>
  <c r="E280" i="1" s="1"/>
  <c r="F245" i="1"/>
  <c r="F280" i="1" s="1"/>
  <c r="G245" i="1"/>
  <c r="G280" i="1" s="1"/>
  <c r="H245" i="1"/>
  <c r="H280" i="1" s="1"/>
  <c r="I245" i="1"/>
  <c r="I280" i="1" s="1"/>
  <c r="J245" i="1"/>
  <c r="J280" i="1" s="1"/>
  <c r="K245" i="1"/>
  <c r="K280" i="1" s="1"/>
  <c r="C246" i="1"/>
  <c r="C281" i="1" s="1"/>
  <c r="D246" i="1"/>
  <c r="D281" i="1" s="1"/>
  <c r="E246" i="1"/>
  <c r="E281" i="1" s="1"/>
  <c r="F246" i="1"/>
  <c r="F281" i="1" s="1"/>
  <c r="G246" i="1"/>
  <c r="G281" i="1" s="1"/>
  <c r="H246" i="1"/>
  <c r="H281" i="1" s="1"/>
  <c r="I246" i="1"/>
  <c r="I281" i="1" s="1"/>
  <c r="J246" i="1"/>
  <c r="J281" i="1" s="1"/>
  <c r="K246" i="1"/>
  <c r="K281" i="1" s="1"/>
  <c r="C247" i="1"/>
  <c r="C282" i="1" s="1"/>
  <c r="D247" i="1"/>
  <c r="D282" i="1" s="1"/>
  <c r="E247" i="1"/>
  <c r="E282" i="1" s="1"/>
  <c r="F247" i="1"/>
  <c r="F282" i="1" s="1"/>
  <c r="G247" i="1"/>
  <c r="G282" i="1" s="1"/>
  <c r="H247" i="1"/>
  <c r="H282" i="1" s="1"/>
  <c r="I247" i="1"/>
  <c r="I282" i="1" s="1"/>
  <c r="J247" i="1"/>
  <c r="J282" i="1" s="1"/>
  <c r="K247" i="1"/>
  <c r="K282" i="1" s="1"/>
  <c r="C248" i="1"/>
  <c r="C283" i="1" s="1"/>
  <c r="D248" i="1"/>
  <c r="D283" i="1" s="1"/>
  <c r="E248" i="1"/>
  <c r="E283" i="1" s="1"/>
  <c r="F248" i="1"/>
  <c r="F283" i="1" s="1"/>
  <c r="G248" i="1"/>
  <c r="G283" i="1" s="1"/>
  <c r="H248" i="1"/>
  <c r="H283" i="1" s="1"/>
  <c r="I248" i="1"/>
  <c r="I283" i="1" s="1"/>
  <c r="J248" i="1"/>
  <c r="J283" i="1" s="1"/>
  <c r="K248" i="1"/>
  <c r="K283" i="1" s="1"/>
  <c r="D239" i="1"/>
  <c r="D274" i="1" s="1"/>
  <c r="E239" i="1"/>
  <c r="E274" i="1" s="1"/>
  <c r="F239" i="1"/>
  <c r="F274" i="1" s="1"/>
  <c r="G239" i="1"/>
  <c r="G274" i="1" s="1"/>
  <c r="H239" i="1"/>
  <c r="H274" i="1" s="1"/>
  <c r="I239" i="1"/>
  <c r="I274" i="1" s="1"/>
  <c r="J239" i="1"/>
  <c r="J274" i="1" s="1"/>
  <c r="K239" i="1"/>
  <c r="K274" i="1" s="1"/>
  <c r="C239" i="1"/>
  <c r="C274" i="1" s="1"/>
  <c r="C226" i="1"/>
  <c r="C261" i="1" s="1"/>
  <c r="D226" i="1"/>
  <c r="D261" i="1" s="1"/>
  <c r="E226" i="1"/>
  <c r="E261" i="1" s="1"/>
  <c r="F261" i="1"/>
  <c r="G226" i="1"/>
  <c r="G261" i="1" s="1"/>
  <c r="H226" i="1"/>
  <c r="H261" i="1" s="1"/>
  <c r="I261" i="1"/>
  <c r="J226" i="1"/>
  <c r="J261" i="1" s="1"/>
  <c r="K226" i="1"/>
  <c r="K261" i="1" s="1"/>
  <c r="C227" i="1"/>
  <c r="C262" i="1" s="1"/>
  <c r="D227" i="1"/>
  <c r="D262" i="1" s="1"/>
  <c r="E227" i="1"/>
  <c r="E262" i="1" s="1"/>
  <c r="F227" i="1"/>
  <c r="F262" i="1" s="1"/>
  <c r="G227" i="1"/>
  <c r="G262" i="1" s="1"/>
  <c r="H227" i="1"/>
  <c r="H262" i="1" s="1"/>
  <c r="I227" i="1"/>
  <c r="I262" i="1" s="1"/>
  <c r="J227" i="1"/>
  <c r="J262" i="1" s="1"/>
  <c r="K227" i="1"/>
  <c r="K262" i="1" s="1"/>
  <c r="C228" i="1"/>
  <c r="C263" i="1" s="1"/>
  <c r="D228" i="1"/>
  <c r="D263" i="1" s="1"/>
  <c r="E228" i="1"/>
  <c r="E263" i="1" s="1"/>
  <c r="F228" i="1"/>
  <c r="F263" i="1" s="1"/>
  <c r="G228" i="1"/>
  <c r="G263" i="1" s="1"/>
  <c r="H228" i="1"/>
  <c r="H263" i="1" s="1"/>
  <c r="I228" i="1"/>
  <c r="I263" i="1" s="1"/>
  <c r="J228" i="1"/>
  <c r="J263" i="1" s="1"/>
  <c r="K228" i="1"/>
  <c r="K263" i="1" s="1"/>
  <c r="C229" i="1"/>
  <c r="C264" i="1" s="1"/>
  <c r="D229" i="1"/>
  <c r="D264" i="1" s="1"/>
  <c r="E229" i="1"/>
  <c r="E264" i="1" s="1"/>
  <c r="F229" i="1"/>
  <c r="F264" i="1" s="1"/>
  <c r="G229" i="1"/>
  <c r="G264" i="1" s="1"/>
  <c r="H229" i="1"/>
  <c r="H264" i="1" s="1"/>
  <c r="I229" i="1"/>
  <c r="I264" i="1" s="1"/>
  <c r="J229" i="1"/>
  <c r="J264" i="1" s="1"/>
  <c r="K229" i="1"/>
  <c r="K264" i="1" s="1"/>
  <c r="C230" i="1"/>
  <c r="C265" i="1" s="1"/>
  <c r="D230" i="1"/>
  <c r="D265" i="1" s="1"/>
  <c r="E230" i="1"/>
  <c r="E265" i="1" s="1"/>
  <c r="F230" i="1"/>
  <c r="F265" i="1" s="1"/>
  <c r="G230" i="1"/>
  <c r="G265" i="1" s="1"/>
  <c r="H230" i="1"/>
  <c r="H265" i="1" s="1"/>
  <c r="I230" i="1"/>
  <c r="I265" i="1" s="1"/>
  <c r="J230" i="1"/>
  <c r="J265" i="1" s="1"/>
  <c r="K230" i="1"/>
  <c r="K265" i="1" s="1"/>
  <c r="C231" i="1"/>
  <c r="C266" i="1" s="1"/>
  <c r="D231" i="1"/>
  <c r="D266" i="1" s="1"/>
  <c r="E231" i="1"/>
  <c r="E266" i="1" s="1"/>
  <c r="F231" i="1"/>
  <c r="F266" i="1" s="1"/>
  <c r="G231" i="1"/>
  <c r="G266" i="1" s="1"/>
  <c r="H231" i="1"/>
  <c r="H266" i="1" s="1"/>
  <c r="I231" i="1"/>
  <c r="I266" i="1" s="1"/>
  <c r="J231" i="1"/>
  <c r="J266" i="1" s="1"/>
  <c r="K231" i="1"/>
  <c r="K266" i="1" s="1"/>
  <c r="C232" i="1"/>
  <c r="C267" i="1" s="1"/>
  <c r="D232" i="1"/>
  <c r="D267" i="1" s="1"/>
  <c r="E232" i="1"/>
  <c r="E267" i="1" s="1"/>
  <c r="F232" i="1"/>
  <c r="F267" i="1" s="1"/>
  <c r="G232" i="1"/>
  <c r="G267" i="1" s="1"/>
  <c r="H232" i="1"/>
  <c r="H267" i="1" s="1"/>
  <c r="I232" i="1"/>
  <c r="I267" i="1" s="1"/>
  <c r="J232" i="1"/>
  <c r="J267" i="1" s="1"/>
  <c r="K232" i="1"/>
  <c r="K267" i="1" s="1"/>
  <c r="C233" i="1"/>
  <c r="C268" i="1" s="1"/>
  <c r="D233" i="1"/>
  <c r="D268" i="1" s="1"/>
  <c r="E233" i="1"/>
  <c r="E268" i="1" s="1"/>
  <c r="F233" i="1"/>
  <c r="F268" i="1" s="1"/>
  <c r="G233" i="1"/>
  <c r="G268" i="1" s="1"/>
  <c r="H233" i="1"/>
  <c r="H268" i="1" s="1"/>
  <c r="I233" i="1"/>
  <c r="I268" i="1" s="1"/>
  <c r="J233" i="1"/>
  <c r="J268" i="1" s="1"/>
  <c r="K233" i="1"/>
  <c r="K268" i="1" s="1"/>
  <c r="C234" i="1"/>
  <c r="C269" i="1" s="1"/>
  <c r="D234" i="1"/>
  <c r="D269" i="1" s="1"/>
  <c r="E234" i="1"/>
  <c r="E269" i="1" s="1"/>
  <c r="F234" i="1"/>
  <c r="F269" i="1" s="1"/>
  <c r="G234" i="1"/>
  <c r="G269" i="1" s="1"/>
  <c r="H234" i="1"/>
  <c r="H269" i="1" s="1"/>
  <c r="I234" i="1"/>
  <c r="I269" i="1" s="1"/>
  <c r="J234" i="1"/>
  <c r="J269" i="1" s="1"/>
  <c r="K234" i="1"/>
  <c r="K269" i="1" s="1"/>
  <c r="F260" i="1"/>
  <c r="G225" i="1"/>
  <c r="G260" i="1" s="1"/>
  <c r="H225" i="1"/>
  <c r="H260" i="1" s="1"/>
  <c r="I260" i="1"/>
  <c r="J225" i="1"/>
  <c r="J260" i="1" s="1"/>
  <c r="K225" i="1"/>
  <c r="K260" i="1" s="1"/>
  <c r="C183" i="1"/>
  <c r="D183" i="1"/>
  <c r="E183" i="1"/>
  <c r="F183" i="1"/>
  <c r="G183" i="1"/>
  <c r="H183" i="1"/>
  <c r="I183" i="1"/>
  <c r="J183" i="1"/>
  <c r="K183" i="1"/>
  <c r="C184" i="1"/>
  <c r="D184" i="1"/>
  <c r="E184" i="1"/>
  <c r="F184" i="1"/>
  <c r="G184" i="1"/>
  <c r="H184" i="1"/>
  <c r="I184" i="1"/>
  <c r="J184" i="1"/>
  <c r="K184" i="1"/>
  <c r="C185" i="1"/>
  <c r="D185" i="1"/>
  <c r="E185" i="1"/>
  <c r="F185" i="1"/>
  <c r="G185" i="1"/>
  <c r="H185" i="1"/>
  <c r="I185" i="1"/>
  <c r="J185" i="1"/>
  <c r="K185" i="1"/>
  <c r="C186" i="1"/>
  <c r="D186" i="1"/>
  <c r="E186" i="1"/>
  <c r="F186" i="1"/>
  <c r="G186" i="1"/>
  <c r="H186" i="1"/>
  <c r="I186" i="1"/>
  <c r="J186" i="1"/>
  <c r="K186" i="1"/>
  <c r="C187" i="1"/>
  <c r="D187" i="1"/>
  <c r="E187" i="1"/>
  <c r="F187" i="1"/>
  <c r="G187" i="1"/>
  <c r="H187" i="1"/>
  <c r="I187" i="1"/>
  <c r="J187" i="1"/>
  <c r="K187" i="1"/>
  <c r="C188" i="1"/>
  <c r="D188" i="1"/>
  <c r="E188" i="1"/>
  <c r="F188" i="1"/>
  <c r="G188" i="1"/>
  <c r="H188" i="1"/>
  <c r="I188" i="1"/>
  <c r="J188" i="1"/>
  <c r="K188" i="1"/>
  <c r="C189" i="1"/>
  <c r="D189" i="1"/>
  <c r="E189" i="1"/>
  <c r="F189" i="1"/>
  <c r="G189" i="1"/>
  <c r="H189" i="1"/>
  <c r="I189" i="1"/>
  <c r="J189" i="1"/>
  <c r="K189" i="1"/>
  <c r="C190" i="1"/>
  <c r="D190" i="1"/>
  <c r="E190" i="1"/>
  <c r="F190" i="1"/>
  <c r="G190" i="1"/>
  <c r="H190" i="1"/>
  <c r="I190" i="1"/>
  <c r="J190" i="1"/>
  <c r="K190" i="1"/>
  <c r="C191" i="1"/>
  <c r="D191" i="1"/>
  <c r="E191" i="1"/>
  <c r="F191" i="1"/>
  <c r="G191" i="1"/>
  <c r="H191" i="1"/>
  <c r="I191" i="1"/>
  <c r="J191" i="1"/>
  <c r="K191" i="1"/>
  <c r="D182" i="1"/>
  <c r="E182" i="1"/>
  <c r="F182" i="1"/>
  <c r="G182" i="1"/>
  <c r="H182" i="1"/>
  <c r="I182" i="1"/>
  <c r="J182" i="1"/>
  <c r="K182" i="1"/>
  <c r="C182" i="1"/>
  <c r="W182" i="1"/>
  <c r="X182" i="1"/>
  <c r="Y182" i="1"/>
  <c r="Z182" i="1"/>
  <c r="AA182" i="1"/>
  <c r="AB182" i="1"/>
  <c r="AC182" i="1"/>
  <c r="AD182" i="1"/>
  <c r="AE182" i="1"/>
  <c r="AG182" i="1"/>
  <c r="AH182" i="1"/>
  <c r="AI182" i="1"/>
  <c r="AJ182" i="1"/>
  <c r="AK182" i="1"/>
  <c r="AL182" i="1"/>
  <c r="AM182" i="1"/>
  <c r="AN182" i="1"/>
  <c r="AO182" i="1"/>
  <c r="W183" i="1"/>
  <c r="X183" i="1"/>
  <c r="Y183" i="1"/>
  <c r="Z183" i="1"/>
  <c r="AA183" i="1"/>
  <c r="AB183" i="1"/>
  <c r="AC183" i="1"/>
  <c r="AD183" i="1"/>
  <c r="AE183" i="1"/>
  <c r="AG183" i="1"/>
  <c r="AH183" i="1"/>
  <c r="AI183" i="1"/>
  <c r="AJ183" i="1"/>
  <c r="AK183" i="1"/>
  <c r="AL183" i="1"/>
  <c r="AM183" i="1"/>
  <c r="AN183" i="1"/>
  <c r="AO183" i="1"/>
  <c r="W184" i="1"/>
  <c r="X184" i="1"/>
  <c r="Y184" i="1"/>
  <c r="Z184" i="1"/>
  <c r="AA184" i="1"/>
  <c r="AB184" i="1"/>
  <c r="AC184" i="1"/>
  <c r="AD184" i="1"/>
  <c r="AE184" i="1"/>
  <c r="AG184" i="1"/>
  <c r="AH184" i="1"/>
  <c r="AI184" i="1"/>
  <c r="AJ184" i="1"/>
  <c r="AK184" i="1"/>
  <c r="AL184" i="1"/>
  <c r="AM184" i="1"/>
  <c r="AN184" i="1"/>
  <c r="AO184" i="1"/>
  <c r="W185" i="1"/>
  <c r="X185" i="1"/>
  <c r="Y185" i="1"/>
  <c r="Z185" i="1"/>
  <c r="AA185" i="1"/>
  <c r="AB185" i="1"/>
  <c r="AC185" i="1"/>
  <c r="AD185" i="1"/>
  <c r="AE185" i="1"/>
  <c r="AG185" i="1"/>
  <c r="AH185" i="1"/>
  <c r="AI185" i="1"/>
  <c r="AJ185" i="1"/>
  <c r="AK185" i="1"/>
  <c r="AL185" i="1"/>
  <c r="AM185" i="1"/>
  <c r="AN185" i="1"/>
  <c r="AO185" i="1"/>
  <c r="W186" i="1"/>
  <c r="X186" i="1"/>
  <c r="Y186" i="1"/>
  <c r="Z186" i="1"/>
  <c r="AA186" i="1"/>
  <c r="AB186" i="1"/>
  <c r="AC186" i="1"/>
  <c r="AD186" i="1"/>
  <c r="AE186" i="1"/>
  <c r="AG186" i="1"/>
  <c r="AH186" i="1"/>
  <c r="AI186" i="1"/>
  <c r="AJ186" i="1"/>
  <c r="AK186" i="1"/>
  <c r="AL186" i="1"/>
  <c r="AM186" i="1"/>
  <c r="AN186" i="1"/>
  <c r="AO186" i="1"/>
  <c r="W187" i="1"/>
  <c r="X187" i="1"/>
  <c r="Y187" i="1"/>
  <c r="Z187" i="1"/>
  <c r="AA187" i="1"/>
  <c r="AB187" i="1"/>
  <c r="AC187" i="1"/>
  <c r="AD187" i="1"/>
  <c r="AE187" i="1"/>
  <c r="AG187" i="1"/>
  <c r="AH187" i="1"/>
  <c r="AI187" i="1"/>
  <c r="AJ187" i="1"/>
  <c r="AK187" i="1"/>
  <c r="AL187" i="1"/>
  <c r="AM187" i="1"/>
  <c r="AN187" i="1"/>
  <c r="AO187" i="1"/>
  <c r="W188" i="1"/>
  <c r="X188" i="1"/>
  <c r="Y188" i="1"/>
  <c r="Z188" i="1"/>
  <c r="AA188" i="1"/>
  <c r="AB188" i="1"/>
  <c r="AC188" i="1"/>
  <c r="AD188" i="1"/>
  <c r="AE188" i="1"/>
  <c r="AG188" i="1"/>
  <c r="AH188" i="1"/>
  <c r="AI188" i="1"/>
  <c r="AJ188" i="1"/>
  <c r="AK188" i="1"/>
  <c r="AL188" i="1"/>
  <c r="AM188" i="1"/>
  <c r="AN188" i="1"/>
  <c r="AO188" i="1"/>
  <c r="W189" i="1"/>
  <c r="X189" i="1"/>
  <c r="Y189" i="1"/>
  <c r="Z189" i="1"/>
  <c r="AA189" i="1"/>
  <c r="AB189" i="1"/>
  <c r="AC189" i="1"/>
  <c r="AD189" i="1"/>
  <c r="AE189" i="1"/>
  <c r="AG189" i="1"/>
  <c r="AH189" i="1"/>
  <c r="AI189" i="1"/>
  <c r="AJ189" i="1"/>
  <c r="AK189" i="1"/>
  <c r="AL189" i="1"/>
  <c r="AM189" i="1"/>
  <c r="AN189" i="1"/>
  <c r="AO189" i="1"/>
  <c r="W190" i="1"/>
  <c r="X190" i="1"/>
  <c r="Y190" i="1"/>
  <c r="Z190" i="1"/>
  <c r="AA190" i="1"/>
  <c r="AB190" i="1"/>
  <c r="AC190" i="1"/>
  <c r="AD190" i="1"/>
  <c r="AE190" i="1"/>
  <c r="AG190" i="1"/>
  <c r="AH190" i="1"/>
  <c r="AI190" i="1"/>
  <c r="AJ190" i="1"/>
  <c r="AK190" i="1"/>
  <c r="AL190" i="1"/>
  <c r="AM190" i="1"/>
  <c r="AN190" i="1"/>
  <c r="AO190" i="1"/>
  <c r="W192" i="1"/>
  <c r="X192" i="1"/>
  <c r="Y192" i="1"/>
  <c r="Z192" i="1"/>
  <c r="AA192" i="1"/>
  <c r="AB192" i="1"/>
  <c r="AC192" i="1"/>
  <c r="AD192" i="1"/>
  <c r="AE192" i="1"/>
  <c r="AG192" i="1"/>
  <c r="AH192" i="1"/>
  <c r="AI192" i="1"/>
  <c r="AJ192" i="1"/>
  <c r="AK192" i="1"/>
  <c r="AL192" i="1"/>
  <c r="AM192" i="1"/>
  <c r="AN192" i="1"/>
  <c r="AO192" i="1"/>
  <c r="W193" i="1"/>
  <c r="X193" i="1"/>
  <c r="Y193" i="1"/>
  <c r="Z193" i="1"/>
  <c r="AA193" i="1"/>
  <c r="AB193" i="1"/>
  <c r="AC193" i="1"/>
  <c r="AD193" i="1"/>
  <c r="AE193" i="1"/>
  <c r="AG193" i="1"/>
  <c r="AH193" i="1"/>
  <c r="AI193" i="1"/>
  <c r="AJ193" i="1"/>
  <c r="AK193" i="1"/>
  <c r="AL193" i="1"/>
  <c r="AM193" i="1"/>
  <c r="AN193" i="1"/>
  <c r="AO193" i="1"/>
  <c r="W194" i="1"/>
  <c r="X194" i="1"/>
  <c r="Y194" i="1"/>
  <c r="Z194" i="1"/>
  <c r="AA194" i="1"/>
  <c r="AB194" i="1"/>
  <c r="AC194" i="1"/>
  <c r="AD194" i="1"/>
  <c r="AE194" i="1"/>
  <c r="AG194" i="1"/>
  <c r="AH194" i="1"/>
  <c r="AI194" i="1"/>
  <c r="AJ194" i="1"/>
  <c r="AK194" i="1"/>
  <c r="AL194" i="1"/>
  <c r="AM194" i="1"/>
  <c r="AN194" i="1"/>
  <c r="AO194" i="1"/>
  <c r="W195" i="1"/>
  <c r="X195" i="1"/>
  <c r="Y195" i="1"/>
  <c r="Z195" i="1"/>
  <c r="AA195" i="1"/>
  <c r="AB195" i="1"/>
  <c r="AC195" i="1"/>
  <c r="AD195" i="1"/>
  <c r="AE195" i="1"/>
  <c r="AG195" i="1"/>
  <c r="AH195" i="1"/>
  <c r="AI195" i="1"/>
  <c r="AJ195" i="1"/>
  <c r="AK195" i="1"/>
  <c r="AL195" i="1"/>
  <c r="AM195" i="1"/>
  <c r="AN195" i="1"/>
  <c r="AO195" i="1"/>
  <c r="W196" i="1"/>
  <c r="X196" i="1"/>
  <c r="Y196" i="1"/>
  <c r="Z196" i="1"/>
  <c r="AA196" i="1"/>
  <c r="AB196" i="1"/>
  <c r="AC196" i="1"/>
  <c r="AD196" i="1"/>
  <c r="AE196" i="1"/>
  <c r="AG196" i="1"/>
  <c r="AH196" i="1"/>
  <c r="AI196" i="1"/>
  <c r="AJ196" i="1"/>
  <c r="AK196" i="1"/>
  <c r="AL196" i="1"/>
  <c r="AM196" i="1"/>
  <c r="AN196" i="1"/>
  <c r="AO196" i="1"/>
  <c r="W197" i="1"/>
  <c r="X197" i="1"/>
  <c r="Y197" i="1"/>
  <c r="Z197" i="1"/>
  <c r="AA197" i="1"/>
  <c r="AB197" i="1"/>
  <c r="AC197" i="1"/>
  <c r="AD197" i="1"/>
  <c r="AE197" i="1"/>
  <c r="AG197" i="1"/>
  <c r="AH197" i="1"/>
  <c r="AI197" i="1"/>
  <c r="AJ197" i="1"/>
  <c r="AK197" i="1"/>
  <c r="AL197" i="1"/>
  <c r="AM197" i="1"/>
  <c r="AN197" i="1"/>
  <c r="AO197" i="1"/>
  <c r="W198" i="1"/>
  <c r="X198" i="1"/>
  <c r="Y198" i="1"/>
  <c r="Z198" i="1"/>
  <c r="AA198" i="1"/>
  <c r="AB198" i="1"/>
  <c r="AC198" i="1"/>
  <c r="AD198" i="1"/>
  <c r="AE198" i="1"/>
  <c r="AG198" i="1"/>
  <c r="AH198" i="1"/>
  <c r="AI198" i="1"/>
  <c r="AJ198" i="1"/>
  <c r="AK198" i="1"/>
  <c r="AL198" i="1"/>
  <c r="AM198" i="1"/>
  <c r="AN198" i="1"/>
  <c r="AO198" i="1"/>
  <c r="W199" i="1"/>
  <c r="X199" i="1"/>
  <c r="Y199" i="1"/>
  <c r="Z199" i="1"/>
  <c r="AA199" i="1"/>
  <c r="AB199" i="1"/>
  <c r="AC199" i="1"/>
  <c r="AD199" i="1"/>
  <c r="AE199" i="1"/>
  <c r="AG199" i="1"/>
  <c r="AH199" i="1"/>
  <c r="AI199" i="1"/>
  <c r="AJ199" i="1"/>
  <c r="AK199" i="1"/>
  <c r="AL199" i="1"/>
  <c r="AM199" i="1"/>
  <c r="AN199" i="1"/>
  <c r="AO199" i="1"/>
  <c r="W200" i="1"/>
  <c r="X200" i="1"/>
  <c r="Y200" i="1"/>
  <c r="Z200" i="1"/>
  <c r="AA200" i="1"/>
  <c r="AB200" i="1"/>
  <c r="AC200" i="1"/>
  <c r="AD200" i="1"/>
  <c r="AE200" i="1"/>
  <c r="AG200" i="1"/>
  <c r="AH200" i="1"/>
  <c r="AI200" i="1"/>
  <c r="AJ200" i="1"/>
  <c r="AK200" i="1"/>
  <c r="AL200" i="1"/>
  <c r="AM200" i="1"/>
  <c r="AN200" i="1"/>
  <c r="AO200" i="1"/>
  <c r="W201" i="1"/>
  <c r="X201" i="1"/>
  <c r="Y201" i="1"/>
  <c r="Z201" i="1"/>
  <c r="AA201" i="1"/>
  <c r="AB201" i="1"/>
  <c r="AC201" i="1"/>
  <c r="AD201" i="1"/>
  <c r="AE201" i="1"/>
  <c r="AG201" i="1"/>
  <c r="AH201" i="1"/>
  <c r="AI201" i="1"/>
  <c r="AJ201" i="1"/>
  <c r="AK201" i="1"/>
  <c r="AL201" i="1"/>
  <c r="AM201" i="1"/>
  <c r="AN201" i="1"/>
  <c r="AO201" i="1"/>
  <c r="X181" i="1"/>
  <c r="Y181" i="1"/>
  <c r="Z181" i="1"/>
  <c r="AA181" i="1"/>
  <c r="AB181" i="1"/>
  <c r="AC181" i="1"/>
  <c r="AD181" i="1"/>
  <c r="AE181" i="1"/>
  <c r="AG181" i="1"/>
  <c r="AH181" i="1"/>
  <c r="AI181" i="1"/>
  <c r="AJ181" i="1"/>
  <c r="AK181" i="1"/>
  <c r="AL181" i="1"/>
  <c r="AM181" i="1"/>
  <c r="AN181" i="1"/>
  <c r="AO181" i="1"/>
  <c r="W181" i="1"/>
  <c r="H131" i="1" l="1"/>
  <c r="E137" i="1"/>
  <c r="D131" i="1"/>
  <c r="E131" i="1"/>
  <c r="F131" i="1"/>
  <c r="G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D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C132" i="1"/>
  <c r="C133" i="1"/>
  <c r="C134" i="1"/>
  <c r="C135" i="1"/>
  <c r="C136" i="1"/>
  <c r="C137" i="1"/>
  <c r="C138" i="1"/>
  <c r="C139" i="1"/>
  <c r="C140" i="1"/>
  <c r="C131" i="1"/>
</calcChain>
</file>

<file path=xl/sharedStrings.xml><?xml version="1.0" encoding="utf-8"?>
<sst xmlns="http://schemas.openxmlformats.org/spreadsheetml/2006/main" count="374" uniqueCount="82">
  <si>
    <t>target_idx</t>
  </si>
  <si>
    <t>e_mse</t>
  </si>
  <si>
    <t>e_h</t>
  </si>
  <si>
    <t>e_v</t>
  </si>
  <si>
    <t>e_comb_target</t>
  </si>
  <si>
    <t>frame</t>
    <phoneticPr fontId="18" type="noConversion"/>
  </si>
  <si>
    <t>depth</t>
    <phoneticPr fontId="18" type="noConversion"/>
  </si>
  <si>
    <t>ang_deviance</t>
    <phoneticPr fontId="18" type="noConversion"/>
  </si>
  <si>
    <t>Left</t>
    <phoneticPr fontId="18" type="noConversion"/>
  </si>
  <si>
    <t>Center</t>
    <phoneticPr fontId="18" type="noConversion"/>
  </si>
  <si>
    <t>Right</t>
    <phoneticPr fontId="18" type="noConversion"/>
  </si>
  <si>
    <t>Up</t>
    <phoneticPr fontId="18" type="noConversion"/>
  </si>
  <si>
    <t>Down</t>
    <phoneticPr fontId="18" type="noConversion"/>
  </si>
  <si>
    <t>Post Input
Progression</t>
    <phoneticPr fontId="18" type="noConversion"/>
  </si>
  <si>
    <t>Distance = 0.9m (7.6cm = 4.83 deg)</t>
    <phoneticPr fontId="18" type="noConversion"/>
  </si>
  <si>
    <t>Distance = 2.5m (7.6cm =1.74deg)</t>
    <phoneticPr fontId="18" type="noConversion"/>
  </si>
  <si>
    <t>Distance = 3.3m (7.6cm =1.32deg)</t>
    <phoneticPr fontId="18" type="noConversion"/>
  </si>
  <si>
    <t>Distance =1.7m (7.6cm =2.56 deg)</t>
    <phoneticPr fontId="18" type="noConversion"/>
  </si>
  <si>
    <t>Post Input
Progression
(%)</t>
    <phoneticPr fontId="18" type="noConversion"/>
  </si>
  <si>
    <t>Left
Down</t>
    <phoneticPr fontId="18" type="noConversion"/>
  </si>
  <si>
    <t>Left
Center</t>
    <phoneticPr fontId="18" type="noConversion"/>
  </si>
  <si>
    <t>Left
Up</t>
    <phoneticPr fontId="18" type="noConversion"/>
  </si>
  <si>
    <t>Center
Down</t>
    <phoneticPr fontId="18" type="noConversion"/>
  </si>
  <si>
    <t>Center
Center</t>
    <phoneticPr fontId="18" type="noConversion"/>
  </si>
  <si>
    <t>Center
Up</t>
    <phoneticPr fontId="18" type="noConversion"/>
  </si>
  <si>
    <t>Right
Down</t>
    <phoneticPr fontId="18" type="noConversion"/>
  </si>
  <si>
    <t>Right
Center</t>
    <phoneticPr fontId="18" type="noConversion"/>
  </si>
  <si>
    <t>Right
Up</t>
    <phoneticPr fontId="18" type="noConversion"/>
  </si>
  <si>
    <r>
      <rPr>
        <b/>
        <sz val="12"/>
        <color theme="1"/>
        <rFont val="Arial"/>
        <family val="2"/>
      </rPr>
      <t>RMSE Angle (°)</t>
    </r>
    <r>
      <rPr>
        <sz val="12"/>
        <color theme="1"/>
        <rFont val="Arial"/>
        <family val="2"/>
      </rPr>
      <t xml:space="preserve"> - D = 0.9m, target = 4.84</t>
    </r>
    <r>
      <rPr>
        <sz val="12"/>
        <color theme="1"/>
        <rFont val="맑은 고딕"/>
        <family val="3"/>
        <charset val="129"/>
      </rPr>
      <t>°</t>
    </r>
    <phoneticPr fontId="18" type="noConversion"/>
  </si>
  <si>
    <r>
      <rPr>
        <b/>
        <sz val="12"/>
        <color theme="1"/>
        <rFont val="Arial"/>
        <family val="2"/>
      </rPr>
      <t xml:space="preserve">RMSE Angle (°) </t>
    </r>
    <r>
      <rPr>
        <sz val="12"/>
        <color theme="1"/>
        <rFont val="Arial"/>
        <family val="2"/>
      </rPr>
      <t>- D = 1.7m, target = 2.56</t>
    </r>
    <r>
      <rPr>
        <sz val="12"/>
        <color theme="1"/>
        <rFont val="맑은 고딕"/>
        <family val="3"/>
        <charset val="129"/>
      </rPr>
      <t>°</t>
    </r>
    <phoneticPr fontId="18" type="noConversion"/>
  </si>
  <si>
    <r>
      <rPr>
        <b/>
        <sz val="12"/>
        <color theme="1"/>
        <rFont val="Arial"/>
        <family val="2"/>
      </rPr>
      <t>RMSE Angle (°)</t>
    </r>
    <r>
      <rPr>
        <sz val="12"/>
        <color theme="1"/>
        <rFont val="Arial"/>
        <family val="2"/>
      </rPr>
      <t xml:space="preserve"> - D = 3.3m, target = 1.32</t>
    </r>
    <r>
      <rPr>
        <sz val="12"/>
        <color theme="1"/>
        <rFont val="맑은 고딕"/>
        <family val="3"/>
        <charset val="129"/>
      </rPr>
      <t>°</t>
    </r>
    <phoneticPr fontId="18" type="noConversion"/>
  </si>
  <si>
    <r>
      <rPr>
        <b/>
        <sz val="12"/>
        <color theme="1"/>
        <rFont val="Arial"/>
        <family val="2"/>
      </rPr>
      <t>RMSE Angle (°)</t>
    </r>
    <r>
      <rPr>
        <sz val="12"/>
        <color theme="1"/>
        <rFont val="Arial"/>
        <family val="2"/>
      </rPr>
      <t xml:space="preserve"> - D = 2.5m, target = 1.74</t>
    </r>
    <r>
      <rPr>
        <sz val="12"/>
        <color theme="1"/>
        <rFont val="맑은 고딕"/>
        <family val="3"/>
        <charset val="129"/>
      </rPr>
      <t>°</t>
    </r>
    <phoneticPr fontId="18" type="noConversion"/>
  </si>
  <si>
    <r>
      <rPr>
        <b/>
        <sz val="12"/>
        <color theme="1"/>
        <rFont val="Arial"/>
        <family val="2"/>
      </rPr>
      <t>RMSE Distance (cm)</t>
    </r>
    <r>
      <rPr>
        <sz val="12"/>
        <color theme="1"/>
        <rFont val="Arial"/>
        <family val="2"/>
      </rPr>
      <t xml:space="preserve"> - D = 3.3m, target = 7.6cm</t>
    </r>
    <phoneticPr fontId="18" type="noConversion"/>
  </si>
  <si>
    <r>
      <rPr>
        <b/>
        <sz val="12"/>
        <color theme="1"/>
        <rFont val="Arial"/>
        <family val="2"/>
      </rPr>
      <t>RMSE Distance (cm)</t>
    </r>
    <r>
      <rPr>
        <sz val="12"/>
        <color theme="1"/>
        <rFont val="Arial"/>
        <family val="2"/>
      </rPr>
      <t xml:space="preserve"> - D = 2.5m, target = 7.6cm</t>
    </r>
    <phoneticPr fontId="18" type="noConversion"/>
  </si>
  <si>
    <r>
      <rPr>
        <b/>
        <sz val="12"/>
        <color theme="1"/>
        <rFont val="Arial"/>
        <family val="2"/>
      </rPr>
      <t xml:space="preserve">RMSE Distance (cm) </t>
    </r>
    <r>
      <rPr>
        <sz val="12"/>
        <color theme="1"/>
        <rFont val="Arial"/>
        <family val="2"/>
      </rPr>
      <t>- D = 1.7m, target = 7.6cm</t>
    </r>
    <phoneticPr fontId="18" type="noConversion"/>
  </si>
  <si>
    <r>
      <rPr>
        <b/>
        <sz val="12"/>
        <color theme="1"/>
        <rFont val="Arial"/>
        <family val="2"/>
      </rPr>
      <t>RMSE Distance (cm)</t>
    </r>
    <r>
      <rPr>
        <sz val="12"/>
        <color theme="1"/>
        <rFont val="Arial"/>
        <family val="2"/>
      </rPr>
      <t xml:space="preserve"> - D = 0.9m, target = 7.6cm</t>
    </r>
    <phoneticPr fontId="18" type="noConversion"/>
  </si>
  <si>
    <t>y = -20°</t>
    <phoneticPr fontId="18" type="noConversion"/>
  </si>
  <si>
    <t>x = -30°</t>
    <phoneticPr fontId="18" type="noConversion"/>
  </si>
  <si>
    <t>x = 0°</t>
    <phoneticPr fontId="18" type="noConversion"/>
  </si>
  <si>
    <t>x = +30°</t>
    <phoneticPr fontId="18" type="noConversion"/>
  </si>
  <si>
    <t>y = 0°</t>
    <phoneticPr fontId="18" type="noConversion"/>
  </si>
  <si>
    <t>y = +20°</t>
    <phoneticPr fontId="18" type="noConversion"/>
  </si>
  <si>
    <t>head</t>
    <phoneticPr fontId="18" type="noConversion"/>
  </si>
  <si>
    <t>eyel</t>
    <phoneticPr fontId="18" type="noConversion"/>
  </si>
  <si>
    <t>eyer</t>
    <phoneticPr fontId="18" type="noConversion"/>
  </si>
  <si>
    <t>depth</t>
  </si>
  <si>
    <t>HORIZONTAL</t>
  </si>
  <si>
    <t>VERTICAL</t>
  </si>
  <si>
    <t>overall m</t>
  </si>
  <si>
    <t>overall std</t>
  </si>
  <si>
    <t>m</t>
  </si>
  <si>
    <t>std</t>
  </si>
  <si>
    <t>d1</t>
  </si>
  <si>
    <t>left</t>
  </si>
  <si>
    <t>up</t>
  </si>
  <si>
    <t>d2</t>
  </si>
  <si>
    <t>center</t>
  </si>
  <si>
    <t>d3</t>
  </si>
  <si>
    <t>right</t>
  </si>
  <si>
    <t>down</t>
  </si>
  <si>
    <t>d4</t>
  </si>
  <si>
    <t>Head</t>
    <phoneticPr fontId="18" type="noConversion"/>
  </si>
  <si>
    <t>EYEL</t>
    <phoneticPr fontId="18" type="noConversion"/>
  </si>
  <si>
    <t>EYER</t>
    <phoneticPr fontId="18" type="noConversion"/>
  </si>
  <si>
    <t>vertical (Y = -20)</t>
    <phoneticPr fontId="18" type="noConversion"/>
  </si>
  <si>
    <t>vertical (y=0)</t>
    <phoneticPr fontId="18" type="noConversion"/>
  </si>
  <si>
    <t>vertical (y=20)</t>
    <phoneticPr fontId="18" type="noConversion"/>
  </si>
  <si>
    <t>horizontal (X=-30)</t>
    <phoneticPr fontId="18" type="noConversion"/>
  </si>
  <si>
    <t>horizontal (x=30)</t>
    <phoneticPr fontId="18" type="noConversion"/>
  </si>
  <si>
    <t>horizontal (x=0)</t>
    <phoneticPr fontId="18" type="noConversion"/>
  </si>
  <si>
    <t>distance (0.9m)</t>
    <phoneticPr fontId="18" type="noConversion"/>
  </si>
  <si>
    <t>distance (1.7m)</t>
    <phoneticPr fontId="18" type="noConversion"/>
  </si>
  <si>
    <t>distance (2.5m)</t>
    <phoneticPr fontId="18" type="noConversion"/>
  </si>
  <si>
    <t>distance (3.3m)</t>
    <phoneticPr fontId="18" type="noConversion"/>
  </si>
  <si>
    <t>m</t>
    <phoneticPr fontId="18" type="noConversion"/>
  </si>
  <si>
    <t>std</t>
    <phoneticPr fontId="18" type="noConversion"/>
  </si>
  <si>
    <t>Per Distance ()</t>
    <phoneticPr fontId="18" type="noConversion"/>
  </si>
  <si>
    <t>Per Vertical Position ()</t>
    <phoneticPr fontId="18" type="noConversion"/>
  </si>
  <si>
    <t>Per Horizontal Position ()</t>
    <phoneticPr fontId="18" type="noConversion"/>
  </si>
  <si>
    <t>left eye</t>
    <phoneticPr fontId="18" type="noConversion"/>
  </si>
  <si>
    <t>right eye</t>
    <phoneticPr fontId="18" type="noConversion"/>
  </si>
  <si>
    <t>head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</si>
</sst>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.00_ "/>
    <numFmt numFmtId="178" formatCode="0.000_ "/>
    <numFmt numFmtId="179" formatCode="0.0_);[Red]\(0.0\)"/>
    <numFmt numFmtId="180" formatCode="0.00_);[Red]\(0.00\)"/>
  </numFmts>
  <fonts count="2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맑은 고딕"/>
      <family val="2"/>
      <charset val="129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u/>
      <sz val="12"/>
      <color theme="1"/>
      <name val="Arial"/>
      <family val="2"/>
    </font>
    <font>
      <b/>
      <u/>
      <sz val="12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5F8E"/>
        <bgColor indexed="64"/>
      </patternFill>
    </fill>
    <fill>
      <patternFill patternType="solid">
        <fgColor rgb="FF0083C4"/>
        <bgColor indexed="64"/>
      </patternFill>
    </fill>
    <fill>
      <patternFill patternType="solid">
        <fgColor rgb="FF008BD0"/>
        <bgColor indexed="64"/>
      </patternFill>
    </fill>
    <fill>
      <patternFill patternType="solid">
        <fgColor rgb="FF0097E2"/>
        <bgColor indexed="64"/>
      </patternFill>
    </fill>
    <fill>
      <patternFill patternType="solid">
        <fgColor rgb="FF05ACFF"/>
        <bgColor indexed="64"/>
      </patternFill>
    </fill>
    <fill>
      <patternFill patternType="solid">
        <fgColor rgb="FF33BBFF"/>
        <bgColor indexed="64"/>
      </patternFill>
    </fill>
    <fill>
      <patternFill patternType="solid">
        <fgColor rgb="FF3FBFFF"/>
        <bgColor indexed="64"/>
      </patternFill>
    </fill>
    <fill>
      <patternFill patternType="solid">
        <fgColor rgb="FF75D1FF"/>
        <bgColor indexed="64"/>
      </patternFill>
    </fill>
    <fill>
      <patternFill patternType="solid">
        <fgColor rgb="FF93DBFF"/>
        <bgColor indexed="64"/>
      </patternFill>
    </fill>
    <fill>
      <patternFill patternType="solid">
        <fgColor rgb="FF9BDE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76" fontId="19" fillId="33" borderId="11" xfId="0" applyNumberFormat="1" applyFont="1" applyFill="1" applyBorder="1" applyAlignment="1">
      <alignment horizontal="center" vertical="center"/>
    </xf>
    <xf numFmtId="176" fontId="19" fillId="33" borderId="13" xfId="0" applyNumberFormat="1" applyFont="1" applyFill="1" applyBorder="1" applyAlignment="1">
      <alignment horizontal="center" vertical="center"/>
    </xf>
    <xf numFmtId="177" fontId="19" fillId="34" borderId="0" xfId="0" applyNumberFormat="1" applyFont="1" applyFill="1" applyBorder="1" applyAlignment="1">
      <alignment horizontal="center" vertical="center"/>
    </xf>
    <xf numFmtId="177" fontId="19" fillId="35" borderId="0" xfId="0" applyNumberFormat="1" applyFont="1" applyFill="1" applyBorder="1" applyAlignment="1">
      <alignment horizontal="center" vertical="center"/>
    </xf>
    <xf numFmtId="177" fontId="19" fillId="34" borderId="12" xfId="0" applyNumberFormat="1" applyFont="1" applyFill="1" applyBorder="1" applyAlignment="1">
      <alignment horizontal="center" vertical="center"/>
    </xf>
    <xf numFmtId="177" fontId="19" fillId="34" borderId="14" xfId="0" applyNumberFormat="1" applyFont="1" applyFill="1" applyBorder="1" applyAlignment="1">
      <alignment horizontal="center" vertical="center"/>
    </xf>
    <xf numFmtId="177" fontId="19" fillId="35" borderId="14" xfId="0" applyNumberFormat="1" applyFont="1" applyFill="1" applyBorder="1" applyAlignment="1">
      <alignment horizontal="center" vertical="center"/>
    </xf>
    <xf numFmtId="177" fontId="19" fillId="34" borderId="15" xfId="0" applyNumberFormat="1" applyFont="1" applyFill="1" applyBorder="1" applyAlignment="1">
      <alignment horizontal="center" vertical="center"/>
    </xf>
    <xf numFmtId="177" fontId="19" fillId="33" borderId="11" xfId="0" applyNumberFormat="1" applyFont="1" applyFill="1" applyBorder="1" applyAlignment="1">
      <alignment horizontal="center" vertical="center"/>
    </xf>
    <xf numFmtId="177" fontId="19" fillId="33" borderId="0" xfId="0" applyNumberFormat="1" applyFont="1" applyFill="1" applyBorder="1" applyAlignment="1">
      <alignment horizontal="center" vertical="center"/>
    </xf>
    <xf numFmtId="177" fontId="20" fillId="34" borderId="11" xfId="0" applyNumberFormat="1" applyFont="1" applyFill="1" applyBorder="1" applyAlignment="1">
      <alignment horizontal="center" vertical="center"/>
    </xf>
    <xf numFmtId="177" fontId="20" fillId="34" borderId="0" xfId="0" applyNumberFormat="1" applyFont="1" applyFill="1" applyBorder="1" applyAlignment="1">
      <alignment horizontal="center" vertical="center"/>
    </xf>
    <xf numFmtId="177" fontId="19" fillId="36" borderId="0" xfId="0" applyNumberFormat="1" applyFont="1" applyFill="1" applyBorder="1" applyAlignment="1">
      <alignment horizontal="center" vertical="center"/>
    </xf>
    <xf numFmtId="177" fontId="20" fillId="34" borderId="13" xfId="0" applyNumberFormat="1" applyFont="1" applyFill="1" applyBorder="1" applyAlignment="1">
      <alignment horizontal="center" vertical="center"/>
    </xf>
    <xf numFmtId="177" fontId="20" fillId="34" borderId="14" xfId="0" applyNumberFormat="1" applyFont="1" applyFill="1" applyBorder="1" applyAlignment="1">
      <alignment horizontal="center" vertical="center"/>
    </xf>
    <xf numFmtId="177" fontId="19" fillId="33" borderId="14" xfId="0" applyNumberFormat="1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177" fontId="19" fillId="33" borderId="12" xfId="0" applyNumberFormat="1" applyFont="1" applyFill="1" applyBorder="1" applyAlignment="1">
      <alignment horizontal="center" vertical="center"/>
    </xf>
    <xf numFmtId="177" fontId="19" fillId="33" borderId="15" xfId="0" applyNumberFormat="1" applyFont="1" applyFill="1" applyBorder="1" applyAlignment="1">
      <alignment horizontal="center" vertical="center"/>
    </xf>
    <xf numFmtId="177" fontId="19" fillId="36" borderId="14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177" fontId="21" fillId="35" borderId="0" xfId="0" applyNumberFormat="1" applyFont="1" applyFill="1">
      <alignment vertical="center"/>
    </xf>
    <xf numFmtId="177" fontId="21" fillId="34" borderId="0" xfId="0" applyNumberFormat="1" applyFont="1" applyFill="1">
      <alignment vertical="center"/>
    </xf>
    <xf numFmtId="179" fontId="22" fillId="0" borderId="29" xfId="0" applyNumberFormat="1" applyFont="1" applyBorder="1" applyAlignment="1">
      <alignment horizontal="center" vertical="center"/>
    </xf>
    <xf numFmtId="179" fontId="25" fillId="0" borderId="0" xfId="0" applyNumberFormat="1" applyFont="1" applyFill="1">
      <alignment vertical="center"/>
    </xf>
    <xf numFmtId="179" fontId="25" fillId="0" borderId="0" xfId="0" applyNumberFormat="1" applyFont="1">
      <alignment vertical="center"/>
    </xf>
    <xf numFmtId="176" fontId="0" fillId="0" borderId="0" xfId="0" applyNumberFormat="1" applyFill="1" applyBorder="1">
      <alignment vertical="center"/>
    </xf>
    <xf numFmtId="179" fontId="22" fillId="39" borderId="11" xfId="0" applyNumberFormat="1" applyFont="1" applyFill="1" applyBorder="1" applyAlignment="1">
      <alignment horizontal="center" vertical="center"/>
    </xf>
    <xf numFmtId="179" fontId="22" fillId="39" borderId="0" xfId="0" applyNumberFormat="1" applyFont="1" applyFill="1" applyBorder="1" applyAlignment="1">
      <alignment horizontal="center" vertical="center"/>
    </xf>
    <xf numFmtId="179" fontId="22" fillId="39" borderId="24" xfId="0" applyNumberFormat="1" applyFont="1" applyFill="1" applyBorder="1" applyAlignment="1">
      <alignment horizontal="center" vertical="center"/>
    </xf>
    <xf numFmtId="179" fontId="22" fillId="39" borderId="12" xfId="0" applyNumberFormat="1" applyFont="1" applyFill="1" applyBorder="1" applyAlignment="1">
      <alignment horizontal="center" vertical="center"/>
    </xf>
    <xf numFmtId="179" fontId="22" fillId="39" borderId="22" xfId="0" applyNumberFormat="1" applyFont="1" applyFill="1" applyBorder="1" applyAlignment="1">
      <alignment horizontal="center" vertical="center"/>
    </xf>
    <xf numFmtId="179" fontId="22" fillId="39" borderId="25" xfId="0" applyNumberFormat="1" applyFont="1" applyFill="1" applyBorder="1" applyAlignment="1">
      <alignment horizontal="center" vertical="center"/>
    </xf>
    <xf numFmtId="179" fontId="22" fillId="39" borderId="21" xfId="0" applyNumberFormat="1" applyFont="1" applyFill="1" applyBorder="1" applyAlignment="1">
      <alignment horizontal="center" vertical="center"/>
    </xf>
    <xf numFmtId="179" fontId="22" fillId="39" borderId="23" xfId="0" applyNumberFormat="1" applyFont="1" applyFill="1" applyBorder="1" applyAlignment="1">
      <alignment horizontal="center" vertical="center"/>
    </xf>
    <xf numFmtId="179" fontId="22" fillId="39" borderId="26" xfId="0" applyNumberFormat="1" applyFont="1" applyFill="1" applyBorder="1" applyAlignment="1">
      <alignment horizontal="center" vertical="center"/>
    </xf>
    <xf numFmtId="179" fontId="22" fillId="40" borderId="21" xfId="0" applyNumberFormat="1" applyFont="1" applyFill="1" applyBorder="1" applyAlignment="1">
      <alignment horizontal="center" vertical="center"/>
    </xf>
    <xf numFmtId="179" fontId="22" fillId="40" borderId="0" xfId="0" applyNumberFormat="1" applyFont="1" applyFill="1" applyBorder="1" applyAlignment="1">
      <alignment horizontal="center" vertical="center"/>
    </xf>
    <xf numFmtId="179" fontId="22" fillId="40" borderId="23" xfId="0" applyNumberFormat="1" applyFont="1" applyFill="1" applyBorder="1" applyAlignment="1">
      <alignment horizontal="center" vertical="center"/>
    </xf>
    <xf numFmtId="179" fontId="22" fillId="40" borderId="24" xfId="0" applyNumberFormat="1" applyFont="1" applyFill="1" applyBorder="1" applyAlignment="1">
      <alignment horizontal="center" vertical="center"/>
    </xf>
    <xf numFmtId="179" fontId="22" fillId="40" borderId="12" xfId="0" applyNumberFormat="1" applyFont="1" applyFill="1" applyBorder="1" applyAlignment="1">
      <alignment horizontal="center" vertical="center"/>
    </xf>
    <xf numFmtId="179" fontId="22" fillId="40" borderId="26" xfId="0" applyNumberFormat="1" applyFont="1" applyFill="1" applyBorder="1" applyAlignment="1">
      <alignment horizontal="center" vertical="center"/>
    </xf>
    <xf numFmtId="179" fontId="22" fillId="40" borderId="28" xfId="0" applyNumberFormat="1" applyFont="1" applyFill="1" applyBorder="1" applyAlignment="1">
      <alignment horizontal="center" vertical="center"/>
    </xf>
    <xf numFmtId="179" fontId="22" fillId="40" borderId="22" xfId="0" applyNumberFormat="1" applyFont="1" applyFill="1" applyBorder="1" applyAlignment="1">
      <alignment horizontal="center" vertical="center"/>
    </xf>
    <xf numFmtId="179" fontId="22" fillId="40" borderId="25" xfId="0" applyNumberFormat="1" applyFont="1" applyFill="1" applyBorder="1" applyAlignment="1">
      <alignment horizontal="center" vertical="center"/>
    </xf>
    <xf numFmtId="179" fontId="24" fillId="40" borderId="0" xfId="0" applyNumberFormat="1" applyFont="1" applyFill="1" applyBorder="1" applyAlignment="1">
      <alignment horizontal="center" vertical="center"/>
    </xf>
    <xf numFmtId="179" fontId="22" fillId="40" borderId="11" xfId="0" applyNumberFormat="1" applyFont="1" applyFill="1" applyBorder="1" applyAlignment="1">
      <alignment horizontal="center" vertical="center"/>
    </xf>
    <xf numFmtId="0" fontId="22" fillId="50" borderId="21" xfId="0" applyNumberFormat="1" applyFont="1" applyFill="1" applyBorder="1" applyAlignment="1">
      <alignment horizontal="center" vertical="center"/>
    </xf>
    <xf numFmtId="0" fontId="22" fillId="49" borderId="21" xfId="0" applyNumberFormat="1" applyFont="1" applyFill="1" applyBorder="1" applyAlignment="1">
      <alignment horizontal="center" vertical="center"/>
    </xf>
    <xf numFmtId="0" fontId="22" fillId="48" borderId="21" xfId="0" applyNumberFormat="1" applyFont="1" applyFill="1" applyBorder="1" applyAlignment="1">
      <alignment horizontal="center" vertical="center"/>
    </xf>
    <xf numFmtId="0" fontId="22" fillId="47" borderId="21" xfId="0" applyNumberFormat="1" applyFont="1" applyFill="1" applyBorder="1" applyAlignment="1">
      <alignment horizontal="center" vertical="center"/>
    </xf>
    <xf numFmtId="0" fontId="22" fillId="46" borderId="21" xfId="0" applyNumberFormat="1" applyFont="1" applyFill="1" applyBorder="1" applyAlignment="1">
      <alignment horizontal="center" vertical="center"/>
    </xf>
    <xf numFmtId="0" fontId="22" fillId="45" borderId="21" xfId="0" applyNumberFormat="1" applyFont="1" applyFill="1" applyBorder="1" applyAlignment="1">
      <alignment horizontal="center" vertical="center"/>
    </xf>
    <xf numFmtId="0" fontId="22" fillId="44" borderId="21" xfId="0" applyNumberFormat="1" applyFont="1" applyFill="1" applyBorder="1" applyAlignment="1">
      <alignment horizontal="center" vertical="center"/>
    </xf>
    <xf numFmtId="0" fontId="22" fillId="43" borderId="21" xfId="0" applyNumberFormat="1" applyFont="1" applyFill="1" applyBorder="1" applyAlignment="1">
      <alignment horizontal="center" vertical="center"/>
    </xf>
    <xf numFmtId="0" fontId="22" fillId="42" borderId="21" xfId="0" applyNumberFormat="1" applyFont="1" applyFill="1" applyBorder="1" applyAlignment="1">
      <alignment horizontal="center" vertical="center"/>
    </xf>
    <xf numFmtId="0" fontId="22" fillId="41" borderId="23" xfId="0" applyNumberFormat="1" applyFont="1" applyFill="1" applyBorder="1" applyAlignment="1">
      <alignment horizontal="center" vertical="center"/>
    </xf>
    <xf numFmtId="0" fontId="0" fillId="51" borderId="0" xfId="0" applyFill="1">
      <alignment vertical="center"/>
    </xf>
    <xf numFmtId="176" fontId="0" fillId="51" borderId="0" xfId="0" applyNumberFormat="1" applyFill="1">
      <alignment vertical="center"/>
    </xf>
    <xf numFmtId="0" fontId="0" fillId="51" borderId="0" xfId="0" applyFill="1" applyBorder="1">
      <alignment vertical="center"/>
    </xf>
    <xf numFmtId="180" fontId="22" fillId="40" borderId="21" xfId="0" applyNumberFormat="1" applyFont="1" applyFill="1" applyBorder="1" applyAlignment="1">
      <alignment horizontal="center" vertical="center"/>
    </xf>
    <xf numFmtId="180" fontId="22" fillId="39" borderId="0" xfId="0" applyNumberFormat="1" applyFont="1" applyFill="1" applyBorder="1" applyAlignment="1">
      <alignment horizontal="center" vertical="center"/>
    </xf>
    <xf numFmtId="180" fontId="22" fillId="40" borderId="0" xfId="0" applyNumberFormat="1" applyFont="1" applyFill="1" applyBorder="1" applyAlignment="1">
      <alignment horizontal="center" vertical="center"/>
    </xf>
    <xf numFmtId="180" fontId="22" fillId="39" borderId="11" xfId="0" applyNumberFormat="1" applyFont="1" applyFill="1" applyBorder="1" applyAlignment="1">
      <alignment horizontal="center" vertical="center"/>
    </xf>
    <xf numFmtId="180" fontId="22" fillId="39" borderId="12" xfId="0" applyNumberFormat="1" applyFont="1" applyFill="1" applyBorder="1" applyAlignment="1">
      <alignment horizontal="center" vertical="center"/>
    </xf>
    <xf numFmtId="180" fontId="22" fillId="39" borderId="22" xfId="0" applyNumberFormat="1" applyFont="1" applyFill="1" applyBorder="1" applyAlignment="1">
      <alignment horizontal="center" vertical="center"/>
    </xf>
    <xf numFmtId="180" fontId="22" fillId="40" borderId="11" xfId="0" applyNumberFormat="1" applyFont="1" applyFill="1" applyBorder="1" applyAlignment="1">
      <alignment horizontal="center" vertical="center"/>
    </xf>
    <xf numFmtId="180" fontId="22" fillId="40" borderId="24" xfId="0" applyNumberFormat="1" applyFont="1" applyFill="1" applyBorder="1" applyAlignment="1">
      <alignment horizontal="center" vertical="center"/>
    </xf>
    <xf numFmtId="180" fontId="22" fillId="39" borderId="25" xfId="0" applyNumberFormat="1" applyFont="1" applyFill="1" applyBorder="1" applyAlignment="1">
      <alignment horizontal="center" vertical="center"/>
    </xf>
    <xf numFmtId="180" fontId="22" fillId="39" borderId="21" xfId="0" applyNumberFormat="1" applyFont="1" applyFill="1" applyBorder="1" applyAlignment="1">
      <alignment horizontal="center" vertical="center"/>
    </xf>
    <xf numFmtId="180" fontId="22" fillId="40" borderId="12" xfId="0" applyNumberFormat="1" applyFont="1" applyFill="1" applyBorder="1" applyAlignment="1">
      <alignment horizontal="center" vertical="center"/>
    </xf>
    <xf numFmtId="180" fontId="22" fillId="39" borderId="23" xfId="0" applyNumberFormat="1" applyFont="1" applyFill="1" applyBorder="1" applyAlignment="1">
      <alignment horizontal="center" vertical="center"/>
    </xf>
    <xf numFmtId="180" fontId="22" fillId="39" borderId="26" xfId="0" applyNumberFormat="1" applyFont="1" applyFill="1" applyBorder="1" applyAlignment="1">
      <alignment horizontal="center" vertical="center"/>
    </xf>
    <xf numFmtId="180" fontId="22" fillId="39" borderId="24" xfId="0" applyNumberFormat="1" applyFont="1" applyFill="1" applyBorder="1" applyAlignment="1">
      <alignment horizontal="center" vertical="center"/>
    </xf>
    <xf numFmtId="180" fontId="22" fillId="40" borderId="28" xfId="0" applyNumberFormat="1" applyFont="1" applyFill="1" applyBorder="1" applyAlignment="1">
      <alignment horizontal="center" vertical="center"/>
    </xf>
    <xf numFmtId="180" fontId="24" fillId="40" borderId="0" xfId="0" applyNumberFormat="1" applyFont="1" applyFill="1" applyBorder="1" applyAlignment="1">
      <alignment horizontal="center" vertical="center"/>
    </xf>
    <xf numFmtId="180" fontId="22" fillId="40" borderId="22" xfId="0" applyNumberFormat="1" applyFont="1" applyFill="1" applyBorder="1" applyAlignment="1">
      <alignment horizontal="center" vertical="center"/>
    </xf>
    <xf numFmtId="180" fontId="22" fillId="40" borderId="23" xfId="0" applyNumberFormat="1" applyFont="1" applyFill="1" applyBorder="1" applyAlignment="1">
      <alignment horizontal="center" vertical="center"/>
    </xf>
    <xf numFmtId="180" fontId="22" fillId="40" borderId="26" xfId="0" applyNumberFormat="1" applyFont="1" applyFill="1" applyBorder="1" applyAlignment="1">
      <alignment horizontal="center" vertical="center"/>
    </xf>
    <xf numFmtId="180" fontId="22" fillId="40" borderId="25" xfId="0" applyNumberFormat="1" applyFont="1" applyFill="1" applyBorder="1" applyAlignment="1">
      <alignment horizontal="center" vertical="center"/>
    </xf>
    <xf numFmtId="179" fontId="25" fillId="51" borderId="0" xfId="0" applyNumberFormat="1" applyFont="1" applyFill="1">
      <alignment vertical="center"/>
    </xf>
    <xf numFmtId="179" fontId="27" fillId="40" borderId="21" xfId="0" applyNumberFormat="1" applyFont="1" applyFill="1" applyBorder="1" applyAlignment="1">
      <alignment horizontal="center" vertical="center"/>
    </xf>
    <xf numFmtId="179" fontId="27" fillId="40" borderId="0" xfId="0" applyNumberFormat="1" applyFont="1" applyFill="1" applyBorder="1" applyAlignment="1">
      <alignment horizontal="center" vertical="center"/>
    </xf>
    <xf numFmtId="179" fontId="27" fillId="40" borderId="11" xfId="0" applyNumberFormat="1" applyFont="1" applyFill="1" applyBorder="1" applyAlignment="1">
      <alignment horizontal="center" vertical="center"/>
    </xf>
    <xf numFmtId="179" fontId="27" fillId="40" borderId="12" xfId="0" applyNumberFormat="1" applyFont="1" applyFill="1" applyBorder="1" applyAlignment="1">
      <alignment horizontal="center" vertical="center"/>
    </xf>
    <xf numFmtId="179" fontId="27" fillId="39" borderId="0" xfId="0" applyNumberFormat="1" applyFont="1" applyFill="1" applyBorder="1" applyAlignment="1">
      <alignment horizontal="center" vertical="center"/>
    </xf>
    <xf numFmtId="179" fontId="27" fillId="40" borderId="22" xfId="0" applyNumberFormat="1" applyFont="1" applyFill="1" applyBorder="1" applyAlignment="1">
      <alignment horizontal="center" vertical="center"/>
    </xf>
    <xf numFmtId="179" fontId="28" fillId="40" borderId="0" xfId="0" applyNumberFormat="1" applyFont="1" applyFill="1" applyBorder="1" applyAlignment="1">
      <alignment horizontal="center" vertical="center"/>
    </xf>
    <xf numFmtId="179" fontId="28" fillId="40" borderId="12" xfId="0" applyNumberFormat="1" applyFont="1" applyFill="1" applyBorder="1" applyAlignment="1">
      <alignment horizontal="center" vertical="center"/>
    </xf>
    <xf numFmtId="179" fontId="27" fillId="40" borderId="24" xfId="0" applyNumberFormat="1" applyFont="1" applyFill="1" applyBorder="1" applyAlignment="1">
      <alignment horizontal="center" vertical="center"/>
    </xf>
    <xf numFmtId="179" fontId="27" fillId="39" borderId="11" xfId="0" applyNumberFormat="1" applyFont="1" applyFill="1" applyBorder="1" applyAlignment="1">
      <alignment horizontal="center" vertical="center"/>
    </xf>
    <xf numFmtId="179" fontId="27" fillId="40" borderId="23" xfId="0" applyNumberFormat="1" applyFont="1" applyFill="1" applyBorder="1" applyAlignment="1">
      <alignment horizontal="center" vertical="center"/>
    </xf>
    <xf numFmtId="179" fontId="27" fillId="39" borderId="24" xfId="0" applyNumberFormat="1" applyFont="1" applyFill="1" applyBorder="1" applyAlignment="1">
      <alignment horizontal="center" vertical="center"/>
    </xf>
    <xf numFmtId="179" fontId="27" fillId="40" borderId="26" xfId="0" applyNumberFormat="1" applyFont="1" applyFill="1" applyBorder="1" applyAlignment="1">
      <alignment horizontal="center" vertical="center"/>
    </xf>
    <xf numFmtId="179" fontId="27" fillId="39" borderId="28" xfId="0" applyNumberFormat="1" applyFont="1" applyFill="1" applyBorder="1" applyAlignment="1">
      <alignment horizontal="center" vertical="center"/>
    </xf>
    <xf numFmtId="179" fontId="27" fillId="39" borderId="22" xfId="0" applyNumberFormat="1" applyFont="1" applyFill="1" applyBorder="1" applyAlignment="1">
      <alignment horizontal="center" vertical="center"/>
    </xf>
    <xf numFmtId="179" fontId="27" fillId="39" borderId="21" xfId="0" applyNumberFormat="1" applyFont="1" applyFill="1" applyBorder="1" applyAlignment="1">
      <alignment horizontal="center" vertical="center"/>
    </xf>
    <xf numFmtId="179" fontId="22" fillId="0" borderId="29" xfId="0" applyNumberFormat="1" applyFont="1" applyBorder="1" applyAlignment="1">
      <alignment horizontal="center" vertical="center"/>
    </xf>
    <xf numFmtId="180" fontId="27" fillId="40" borderId="21" xfId="0" applyNumberFormat="1" applyFont="1" applyFill="1" applyBorder="1" applyAlignment="1">
      <alignment horizontal="center" vertical="center"/>
    </xf>
    <xf numFmtId="180" fontId="27" fillId="40" borderId="0" xfId="0" applyNumberFormat="1" applyFont="1" applyFill="1" applyBorder="1" applyAlignment="1">
      <alignment horizontal="center" vertical="center"/>
    </xf>
    <xf numFmtId="180" fontId="27" fillId="40" borderId="11" xfId="0" applyNumberFormat="1" applyFont="1" applyFill="1" applyBorder="1" applyAlignment="1">
      <alignment horizontal="center" vertical="center"/>
    </xf>
    <xf numFmtId="180" fontId="27" fillId="40" borderId="12" xfId="0" applyNumberFormat="1" applyFont="1" applyFill="1" applyBorder="1" applyAlignment="1">
      <alignment horizontal="center" vertical="center"/>
    </xf>
    <xf numFmtId="180" fontId="27" fillId="39" borderId="0" xfId="0" applyNumberFormat="1" applyFont="1" applyFill="1" applyBorder="1" applyAlignment="1">
      <alignment horizontal="center" vertical="center"/>
    </xf>
    <xf numFmtId="180" fontId="27" fillId="40" borderId="22" xfId="0" applyNumberFormat="1" applyFont="1" applyFill="1" applyBorder="1" applyAlignment="1">
      <alignment horizontal="center" vertical="center"/>
    </xf>
    <xf numFmtId="180" fontId="28" fillId="40" borderId="0" xfId="0" applyNumberFormat="1" applyFont="1" applyFill="1" applyBorder="1" applyAlignment="1">
      <alignment horizontal="center" vertical="center"/>
    </xf>
    <xf numFmtId="180" fontId="28" fillId="40" borderId="12" xfId="0" applyNumberFormat="1" applyFont="1" applyFill="1" applyBorder="1" applyAlignment="1">
      <alignment horizontal="center" vertical="center"/>
    </xf>
    <xf numFmtId="180" fontId="27" fillId="40" borderId="24" xfId="0" applyNumberFormat="1" applyFont="1" applyFill="1" applyBorder="1" applyAlignment="1">
      <alignment horizontal="center" vertical="center"/>
    </xf>
    <xf numFmtId="180" fontId="27" fillId="39" borderId="11" xfId="0" applyNumberFormat="1" applyFont="1" applyFill="1" applyBorder="1" applyAlignment="1">
      <alignment horizontal="center" vertical="center"/>
    </xf>
    <xf numFmtId="180" fontId="27" fillId="40" borderId="23" xfId="0" applyNumberFormat="1" applyFont="1" applyFill="1" applyBorder="1" applyAlignment="1">
      <alignment horizontal="center" vertical="center"/>
    </xf>
    <xf numFmtId="180" fontId="27" fillId="39" borderId="24" xfId="0" applyNumberFormat="1" applyFont="1" applyFill="1" applyBorder="1" applyAlignment="1">
      <alignment horizontal="center" vertical="center"/>
    </xf>
    <xf numFmtId="180" fontId="27" fillId="40" borderId="26" xfId="0" applyNumberFormat="1" applyFont="1" applyFill="1" applyBorder="1" applyAlignment="1">
      <alignment horizontal="center" vertical="center"/>
    </xf>
    <xf numFmtId="180" fontId="27" fillId="39" borderId="28" xfId="0" applyNumberFormat="1" applyFont="1" applyFill="1" applyBorder="1" applyAlignment="1">
      <alignment horizontal="center" vertical="center"/>
    </xf>
    <xf numFmtId="180" fontId="27" fillId="39" borderId="22" xfId="0" applyNumberFormat="1" applyFont="1" applyFill="1" applyBorder="1" applyAlignment="1">
      <alignment horizontal="center" vertical="center"/>
    </xf>
    <xf numFmtId="180" fontId="27" fillId="39" borderId="21" xfId="0" applyNumberFormat="1" applyFont="1" applyFill="1" applyBorder="1" applyAlignment="1">
      <alignment horizontal="center" vertical="center"/>
    </xf>
    <xf numFmtId="180" fontId="24" fillId="40" borderId="21" xfId="0" applyNumberFormat="1" applyFont="1" applyFill="1" applyBorder="1" applyAlignment="1">
      <alignment horizontal="center" vertical="center"/>
    </xf>
    <xf numFmtId="180" fontId="28" fillId="40" borderId="21" xfId="0" applyNumberFormat="1" applyFont="1" applyFill="1" applyBorder="1" applyAlignment="1">
      <alignment horizontal="center" vertical="center"/>
    </xf>
    <xf numFmtId="180" fontId="24" fillId="40" borderId="23" xfId="0" applyNumberFormat="1" applyFont="1" applyFill="1" applyBorder="1" applyAlignment="1">
      <alignment horizontal="center" vertical="center"/>
    </xf>
    <xf numFmtId="180" fontId="24" fillId="40" borderId="24" xfId="0" applyNumberFormat="1" applyFont="1" applyFill="1" applyBorder="1" applyAlignment="1">
      <alignment horizontal="center" vertical="center"/>
    </xf>
    <xf numFmtId="180" fontId="24" fillId="40" borderId="28" xfId="0" applyNumberFormat="1" applyFont="1" applyFill="1" applyBorder="1" applyAlignment="1">
      <alignment horizontal="center" vertical="center"/>
    </xf>
    <xf numFmtId="179" fontId="24" fillId="40" borderId="21" xfId="0" applyNumberFormat="1" applyFont="1" applyFill="1" applyBorder="1" applyAlignment="1">
      <alignment horizontal="center" vertical="center"/>
    </xf>
    <xf numFmtId="179" fontId="28" fillId="40" borderId="21" xfId="0" applyNumberFormat="1" applyFont="1" applyFill="1" applyBorder="1" applyAlignment="1">
      <alignment horizontal="center" vertical="center"/>
    </xf>
    <xf numFmtId="179" fontId="24" fillId="40" borderId="23" xfId="0" applyNumberFormat="1" applyFont="1" applyFill="1" applyBorder="1" applyAlignment="1">
      <alignment horizontal="center" vertical="center"/>
    </xf>
    <xf numFmtId="179" fontId="24" fillId="40" borderId="24" xfId="0" applyNumberFormat="1" applyFont="1" applyFill="1" applyBorder="1" applyAlignment="1">
      <alignment horizontal="center" vertical="center"/>
    </xf>
    <xf numFmtId="179" fontId="24" fillId="40" borderId="28" xfId="0" applyNumberFormat="1" applyFont="1" applyFill="1" applyBorder="1" applyAlignment="1">
      <alignment horizontal="center" vertical="center"/>
    </xf>
    <xf numFmtId="179" fontId="22" fillId="51" borderId="20" xfId="0" applyNumberFormat="1" applyFont="1" applyFill="1" applyBorder="1" applyAlignment="1">
      <alignment horizontal="center" vertical="center" wrapText="1"/>
    </xf>
    <xf numFmtId="179" fontId="22" fillId="51" borderId="10" xfId="0" applyNumberFormat="1" applyFont="1" applyFill="1" applyBorder="1" applyAlignment="1">
      <alignment horizontal="center" vertical="center" wrapText="1"/>
    </xf>
    <xf numFmtId="179" fontId="22" fillId="35" borderId="10" xfId="0" applyNumberFormat="1" applyFont="1" applyFill="1" applyBorder="1" applyAlignment="1">
      <alignment horizontal="center" vertical="center" wrapText="1"/>
    </xf>
    <xf numFmtId="179" fontId="22" fillId="53" borderId="10" xfId="0" applyNumberFormat="1" applyFont="1" applyFill="1" applyBorder="1" applyAlignment="1">
      <alignment horizontal="center" vertical="center" wrapText="1"/>
    </xf>
    <xf numFmtId="179" fontId="22" fillId="53" borderId="27" xfId="0" applyNumberFormat="1" applyFont="1" applyFill="1" applyBorder="1" applyAlignment="1">
      <alignment horizontal="center" vertical="center" wrapText="1"/>
    </xf>
    <xf numFmtId="179" fontId="22" fillId="51" borderId="1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176" fontId="0" fillId="0" borderId="39" xfId="0" applyNumberFormat="1" applyBorder="1">
      <alignment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42" xfId="0" applyNumberFormat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176" fontId="0" fillId="0" borderId="43" xfId="0" applyNumberFormat="1" applyBorder="1" applyAlignment="1">
      <alignment horizontal="center" vertical="center"/>
    </xf>
    <xf numFmtId="176" fontId="0" fillId="0" borderId="44" xfId="0" applyNumberForma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79" fontId="22" fillId="0" borderId="17" xfId="0" applyNumberFormat="1" applyFont="1" applyBorder="1" applyAlignment="1">
      <alignment horizontal="center" vertical="center"/>
    </xf>
    <xf numFmtId="179" fontId="22" fillId="0" borderId="18" xfId="0" applyNumberFormat="1" applyFont="1" applyBorder="1" applyAlignment="1">
      <alignment horizontal="center" vertical="center"/>
    </xf>
    <xf numFmtId="179" fontId="22" fillId="0" borderId="19" xfId="0" applyNumberFormat="1" applyFont="1" applyBorder="1" applyAlignment="1">
      <alignment horizontal="center" vertical="center"/>
    </xf>
    <xf numFmtId="179" fontId="22" fillId="37" borderId="30" xfId="0" applyNumberFormat="1" applyFont="1" applyFill="1" applyBorder="1" applyAlignment="1">
      <alignment horizontal="center" vertical="center"/>
    </xf>
    <xf numFmtId="179" fontId="22" fillId="37" borderId="33" xfId="0" applyNumberFormat="1" applyFont="1" applyFill="1" applyBorder="1" applyAlignment="1">
      <alignment horizontal="center" vertical="center"/>
    </xf>
    <xf numFmtId="179" fontId="22" fillId="38" borderId="33" xfId="0" applyNumberFormat="1" applyFont="1" applyFill="1" applyBorder="1" applyAlignment="1">
      <alignment horizontal="center" vertical="center"/>
    </xf>
    <xf numFmtId="179" fontId="22" fillId="38" borderId="38" xfId="0" applyNumberFormat="1" applyFont="1" applyFill="1" applyBorder="1" applyAlignment="1">
      <alignment horizontal="center" vertical="center"/>
    </xf>
    <xf numFmtId="179" fontId="22" fillId="52" borderId="10" xfId="0" applyNumberFormat="1" applyFont="1" applyFill="1" applyBorder="1" applyAlignment="1">
      <alignment horizontal="center" vertical="center"/>
    </xf>
    <xf numFmtId="179" fontId="22" fillId="0" borderId="35" xfId="0" applyNumberFormat="1" applyFont="1" applyBorder="1" applyAlignment="1">
      <alignment horizontal="center" vertical="center" wrapText="1"/>
    </xf>
    <xf numFmtId="179" fontId="22" fillId="0" borderId="36" xfId="0" applyNumberFormat="1" applyFont="1" applyBorder="1" applyAlignment="1">
      <alignment horizontal="center" vertical="center" wrapText="1"/>
    </xf>
    <xf numFmtId="179" fontId="22" fillId="0" borderId="37" xfId="0" applyNumberFormat="1" applyFont="1" applyBorder="1" applyAlignment="1">
      <alignment horizontal="center" vertical="center" wrapText="1"/>
    </xf>
    <xf numFmtId="179" fontId="22" fillId="0" borderId="34" xfId="0" applyNumberFormat="1" applyFont="1" applyBorder="1" applyAlignment="1">
      <alignment horizontal="center" vertical="center" wrapText="1"/>
    </xf>
    <xf numFmtId="179" fontId="22" fillId="0" borderId="29" xfId="0" applyNumberFormat="1" applyFont="1" applyBorder="1" applyAlignment="1">
      <alignment horizontal="center" vertical="center"/>
    </xf>
    <xf numFmtId="179" fontId="22" fillId="0" borderId="31" xfId="0" applyNumberFormat="1" applyFont="1" applyBorder="1" applyAlignment="1">
      <alignment horizontal="center" vertical="center"/>
    </xf>
    <xf numFmtId="179" fontId="22" fillId="0" borderId="32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CCCC"/>
      <color rgb="FF9BDEFF"/>
      <color rgb="FF93DBFF"/>
      <color rgb="FF75D1FF"/>
      <color rgb="FF3FBFFF"/>
      <color rgb="FF33BBFF"/>
      <color rgb="FF05ACFF"/>
      <color rgb="FF0097E2"/>
      <color rgb="FF008BD0"/>
      <color rgb="FF008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87"/>
  <sheetViews>
    <sheetView topLeftCell="A221" zoomScaleNormal="100" workbookViewId="0">
      <selection activeCell="C258" sqref="C258:E258"/>
    </sheetView>
  </sheetViews>
  <sheetFormatPr defaultRowHeight="16.5"/>
  <cols>
    <col min="2" max="2" width="13.375" bestFit="1" customWidth="1"/>
    <col min="12" max="12" width="13.375" bestFit="1" customWidth="1"/>
    <col min="13" max="13" width="12.75" bestFit="1" customWidth="1"/>
  </cols>
  <sheetData>
    <row r="1" spans="1:37">
      <c r="A1" t="s">
        <v>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</row>
    <row r="2" spans="1:37">
      <c r="A2" t="s">
        <v>6</v>
      </c>
      <c r="B2">
        <v>0.9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0.9</v>
      </c>
      <c r="J2">
        <v>0.9</v>
      </c>
      <c r="K2">
        <v>1.7</v>
      </c>
      <c r="L2">
        <v>1.7</v>
      </c>
      <c r="M2">
        <v>1.7</v>
      </c>
      <c r="N2">
        <v>1.7</v>
      </c>
      <c r="O2">
        <v>1.7</v>
      </c>
      <c r="P2">
        <v>1.7</v>
      </c>
      <c r="Q2">
        <v>1.7</v>
      </c>
      <c r="R2">
        <v>1.7</v>
      </c>
      <c r="S2">
        <v>1.7</v>
      </c>
      <c r="T2">
        <v>2.5</v>
      </c>
      <c r="U2">
        <v>2.5</v>
      </c>
      <c r="V2">
        <v>2.5</v>
      </c>
      <c r="W2">
        <v>2.5</v>
      </c>
      <c r="X2">
        <v>2.5</v>
      </c>
      <c r="Y2">
        <v>2.5</v>
      </c>
      <c r="Z2">
        <v>2.5</v>
      </c>
      <c r="AA2">
        <v>2.5</v>
      </c>
      <c r="AB2">
        <v>2.5</v>
      </c>
      <c r="AC2">
        <v>3.3</v>
      </c>
      <c r="AD2">
        <v>3.3</v>
      </c>
      <c r="AE2">
        <v>3.3</v>
      </c>
      <c r="AF2">
        <v>3.3</v>
      </c>
      <c r="AG2">
        <v>3.3</v>
      </c>
      <c r="AH2">
        <v>3.3</v>
      </c>
      <c r="AI2">
        <v>3.3</v>
      </c>
      <c r="AJ2">
        <v>3.3</v>
      </c>
      <c r="AK2">
        <v>3.3</v>
      </c>
    </row>
    <row r="3" spans="1:37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</row>
    <row r="4" spans="1:37">
      <c r="A4" t="s">
        <v>1</v>
      </c>
      <c r="B4">
        <v>4.17011198553561E-2</v>
      </c>
      <c r="C4">
        <v>5.39109516823566E-2</v>
      </c>
      <c r="D4">
        <v>0.111082620269775</v>
      </c>
      <c r="E4">
        <v>0.18015612255932201</v>
      </c>
      <c r="F4">
        <v>3.6204452085407297E-2</v>
      </c>
      <c r="G4">
        <v>6.6051053278184002E-2</v>
      </c>
      <c r="H4">
        <v>7.5648361249288601E-2</v>
      </c>
      <c r="I4">
        <v>0.157734735853372</v>
      </c>
      <c r="J4">
        <v>4.6852085443075397E-2</v>
      </c>
      <c r="K4">
        <v>0.19179206467295101</v>
      </c>
      <c r="L4">
        <v>0.13403555717215601</v>
      </c>
      <c r="M4">
        <v>0.21674580778583</v>
      </c>
      <c r="N4">
        <v>3.0340838942058999E-2</v>
      </c>
      <c r="O4">
        <v>0.163793980096229</v>
      </c>
      <c r="P4">
        <v>0.14466723016163599</v>
      </c>
      <c r="Q4">
        <v>0.14076973623782599</v>
      </c>
      <c r="R4">
        <v>3.0553564916105499E-2</v>
      </c>
      <c r="S4">
        <v>4.6841791250753897E-2</v>
      </c>
      <c r="T4">
        <v>7.1288312586417199E-2</v>
      </c>
      <c r="U4">
        <v>0.109630410598623</v>
      </c>
      <c r="V4">
        <v>5.3162193934271601E-2</v>
      </c>
      <c r="W4">
        <v>6.78769157266466E-2</v>
      </c>
      <c r="X4">
        <v>8.0113789570495197E-2</v>
      </c>
      <c r="Y4">
        <v>0.15512001033119999</v>
      </c>
      <c r="Z4">
        <v>3.1620051127660198E-2</v>
      </c>
      <c r="AA4">
        <v>7.1156645777898597E-2</v>
      </c>
      <c r="AB4">
        <v>0.145845930174854</v>
      </c>
      <c r="AC4">
        <v>0.13762904343026999</v>
      </c>
      <c r="AD4">
        <v>3.7136688999264103E-2</v>
      </c>
      <c r="AE4">
        <v>0.10144726981796499</v>
      </c>
      <c r="AF4">
        <v>0.117808218281424</v>
      </c>
      <c r="AG4">
        <v>0.139821245929031</v>
      </c>
      <c r="AH4">
        <v>8.6651257095060802E-2</v>
      </c>
      <c r="AI4">
        <v>8.0192554195156696E-2</v>
      </c>
      <c r="AJ4">
        <v>0.16761496606058199</v>
      </c>
      <c r="AK4">
        <v>0.16413802004085801</v>
      </c>
    </row>
    <row r="5" spans="1:37">
      <c r="A5" t="s">
        <v>2</v>
      </c>
      <c r="B5">
        <v>2.1007280193497202</v>
      </c>
      <c r="C5">
        <v>1.2928942880227401</v>
      </c>
      <c r="D5">
        <v>2.1003430058103798</v>
      </c>
      <c r="E5">
        <v>2.1181332369236601</v>
      </c>
      <c r="F5">
        <v>1.9208315233195199</v>
      </c>
      <c r="G5">
        <v>2.0280104990058101</v>
      </c>
      <c r="H5">
        <v>1.46790405999244</v>
      </c>
      <c r="I5">
        <v>2.3945444868074799</v>
      </c>
      <c r="J5">
        <v>2.11365465631035</v>
      </c>
      <c r="K5">
        <v>4.6777976471754803</v>
      </c>
      <c r="L5">
        <v>1.00497705328548</v>
      </c>
      <c r="M5">
        <v>1.4707300086347199</v>
      </c>
      <c r="N5">
        <v>1.1849878379610801</v>
      </c>
      <c r="O5">
        <v>1.4308182504233899</v>
      </c>
      <c r="P5">
        <v>2.3160867086213401</v>
      </c>
      <c r="Q5">
        <v>0.93913177375253498</v>
      </c>
      <c r="R5">
        <v>1.0826951717540301</v>
      </c>
      <c r="S5">
        <v>0.858153713236527</v>
      </c>
      <c r="T5">
        <v>0.81345878056119503</v>
      </c>
      <c r="U5">
        <v>0.98782679887296698</v>
      </c>
      <c r="V5">
        <v>1.24726955507246</v>
      </c>
      <c r="W5">
        <v>1.19089844540745</v>
      </c>
      <c r="X5">
        <v>1.0844137688736</v>
      </c>
      <c r="Y5">
        <v>1.01988881861212</v>
      </c>
      <c r="Z5">
        <v>1.32061620516289</v>
      </c>
      <c r="AA5">
        <v>1.82906593089123</v>
      </c>
      <c r="AB5">
        <v>2.8112476413899499</v>
      </c>
      <c r="AC5">
        <v>1.7438087753146201</v>
      </c>
      <c r="AD5">
        <v>1.5214542060082099</v>
      </c>
      <c r="AE5">
        <v>2.5945190280763599</v>
      </c>
      <c r="AF5">
        <v>1.25153520315801</v>
      </c>
      <c r="AG5">
        <v>1.38745083737266</v>
      </c>
      <c r="AH5">
        <v>4.0696414003635004</v>
      </c>
      <c r="AI5">
        <v>1.7851290551129999</v>
      </c>
      <c r="AJ5">
        <v>2.7892633072741702</v>
      </c>
      <c r="AK5">
        <v>2.2186147394186202</v>
      </c>
    </row>
    <row r="6" spans="1:37">
      <c r="A6" t="s">
        <v>3</v>
      </c>
      <c r="B6">
        <v>1.88779767565489</v>
      </c>
      <c r="C6">
        <v>1.40180770369035</v>
      </c>
      <c r="D6">
        <v>1.7834904958298601</v>
      </c>
      <c r="E6">
        <v>2.5391835851223199</v>
      </c>
      <c r="F6">
        <v>1.33367101050361</v>
      </c>
      <c r="G6">
        <v>0.96528359081044202</v>
      </c>
      <c r="H6">
        <v>0.97841482278741898</v>
      </c>
      <c r="I6">
        <v>1.3902932451482499</v>
      </c>
      <c r="J6">
        <v>2.2598059532372199</v>
      </c>
      <c r="K6">
        <v>5.1865582980877596</v>
      </c>
      <c r="L6">
        <v>3.0710781068990798</v>
      </c>
      <c r="M6">
        <v>3.8311583315473201</v>
      </c>
      <c r="N6">
        <v>1.54327788685876</v>
      </c>
      <c r="O6">
        <v>5.34129386370007</v>
      </c>
      <c r="P6">
        <v>2.4446502616128498</v>
      </c>
      <c r="Q6">
        <v>2.2619864350655701</v>
      </c>
      <c r="R6">
        <v>1.57651112149118</v>
      </c>
      <c r="S6">
        <v>1.31096176241316</v>
      </c>
      <c r="T6">
        <v>1.4127624473251501</v>
      </c>
      <c r="U6">
        <v>1.6206616227478801</v>
      </c>
      <c r="V6">
        <v>3.12167421333602</v>
      </c>
      <c r="W6">
        <v>1.9502946300217701</v>
      </c>
      <c r="X6">
        <v>1.4870522371475601</v>
      </c>
      <c r="Y6">
        <v>2.4872535220937602</v>
      </c>
      <c r="Z6">
        <v>1.6984065594640601</v>
      </c>
      <c r="AA6">
        <v>1.7601426721971001</v>
      </c>
      <c r="AB6">
        <v>2.28831909809877</v>
      </c>
      <c r="AC6">
        <v>1.88955123164707</v>
      </c>
      <c r="AD6">
        <v>1.9132576209238801</v>
      </c>
      <c r="AE6">
        <v>2.3345751600714801</v>
      </c>
      <c r="AF6">
        <v>2.5242862825179002</v>
      </c>
      <c r="AG6">
        <v>2.0826292003705298</v>
      </c>
      <c r="AH6">
        <v>4.3194852330124096</v>
      </c>
      <c r="AI6">
        <v>2.2204322152204399</v>
      </c>
      <c r="AJ6">
        <v>2.99126199408445</v>
      </c>
      <c r="AK6">
        <v>2.0446386016067502</v>
      </c>
    </row>
    <row r="7" spans="1:37">
      <c r="A7" t="s">
        <v>4</v>
      </c>
      <c r="B7">
        <v>2.8231988604385001</v>
      </c>
      <c r="C7">
        <v>1.90664796772934</v>
      </c>
      <c r="D7">
        <v>2.7543748521484401</v>
      </c>
      <c r="E7">
        <v>3.3048745474260102</v>
      </c>
      <c r="F7">
        <v>2.3378637225112802</v>
      </c>
      <c r="G7">
        <v>2.2456718553377901</v>
      </c>
      <c r="H7">
        <v>1.7638594378174499</v>
      </c>
      <c r="I7">
        <v>2.7680781538794501</v>
      </c>
      <c r="J7">
        <v>3.0927325961568899</v>
      </c>
      <c r="K7">
        <v>6.9673082436222202</v>
      </c>
      <c r="L7">
        <v>3.2307309659842298</v>
      </c>
      <c r="M7">
        <v>4.1021822033661399</v>
      </c>
      <c r="N7">
        <v>1.9453905918255101</v>
      </c>
      <c r="O7">
        <v>5.5274488989553703</v>
      </c>
      <c r="P7">
        <v>3.3656433968417199</v>
      </c>
      <c r="Q7">
        <v>2.4488195565515101</v>
      </c>
      <c r="R7">
        <v>1.9121801351149199</v>
      </c>
      <c r="S7">
        <v>1.5666954052292099</v>
      </c>
      <c r="T7">
        <v>1.6300541342249399</v>
      </c>
      <c r="U7">
        <v>1.8977104310281101</v>
      </c>
      <c r="V7">
        <v>3.3607092016827802</v>
      </c>
      <c r="W7">
        <v>2.284665658033</v>
      </c>
      <c r="X7">
        <v>1.84016886421671</v>
      </c>
      <c r="Y7">
        <v>2.6877477180241298</v>
      </c>
      <c r="Z7">
        <v>2.1509460425847799</v>
      </c>
      <c r="AA7">
        <v>2.53759244582794</v>
      </c>
      <c r="AB7">
        <v>3.6225286347790702</v>
      </c>
      <c r="AC7">
        <v>2.5703820580815799</v>
      </c>
      <c r="AD7">
        <v>2.4437545767022599</v>
      </c>
      <c r="AE7">
        <v>3.4881045385379199</v>
      </c>
      <c r="AF7">
        <v>2.8167900881355799</v>
      </c>
      <c r="AG7">
        <v>2.5017939777608502</v>
      </c>
      <c r="AH7">
        <v>5.9240642150301603</v>
      </c>
      <c r="AI7">
        <v>2.8479158514199199</v>
      </c>
      <c r="AJ7">
        <v>4.0864870281416303</v>
      </c>
      <c r="AK7">
        <v>3.01569933421277</v>
      </c>
    </row>
    <row r="10" spans="1:37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>
      <c r="A11" t="s">
        <v>6</v>
      </c>
      <c r="B11">
        <v>0.9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1.7</v>
      </c>
      <c r="L11">
        <v>1.7</v>
      </c>
      <c r="M11">
        <v>1.7</v>
      </c>
      <c r="N11">
        <v>1.7</v>
      </c>
      <c r="O11">
        <v>1.7</v>
      </c>
      <c r="P11">
        <v>1.7</v>
      </c>
      <c r="Q11">
        <v>1.7</v>
      </c>
      <c r="R11">
        <v>1.7</v>
      </c>
      <c r="S11">
        <v>1.7</v>
      </c>
      <c r="T11">
        <v>2.5</v>
      </c>
      <c r="U11">
        <v>2.5</v>
      </c>
      <c r="V11">
        <v>2.5</v>
      </c>
      <c r="W11">
        <v>2.5</v>
      </c>
      <c r="X11">
        <v>2.5</v>
      </c>
      <c r="Y11">
        <v>2.5</v>
      </c>
      <c r="Z11">
        <v>2.5</v>
      </c>
      <c r="AA11">
        <v>2.5</v>
      </c>
      <c r="AB11">
        <v>2.5</v>
      </c>
      <c r="AC11">
        <v>3.3</v>
      </c>
      <c r="AD11">
        <v>3.3</v>
      </c>
      <c r="AE11">
        <v>3.3</v>
      </c>
      <c r="AF11">
        <v>3.3</v>
      </c>
      <c r="AG11">
        <v>3.3</v>
      </c>
      <c r="AH11">
        <v>3.3</v>
      </c>
      <c r="AI11">
        <v>3.3</v>
      </c>
      <c r="AJ11">
        <v>3.3</v>
      </c>
      <c r="AK11">
        <v>3.3</v>
      </c>
    </row>
    <row r="12" spans="1:37">
      <c r="A12" t="s">
        <v>0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>
        <v>33</v>
      </c>
      <c r="AJ12">
        <v>34</v>
      </c>
      <c r="AK12">
        <v>35</v>
      </c>
    </row>
    <row r="13" spans="1:37">
      <c r="A13" t="s">
        <v>1</v>
      </c>
      <c r="B13">
        <v>3.6282542080159901E-2</v>
      </c>
      <c r="C13">
        <v>4.3726217859613302E-2</v>
      </c>
      <c r="D13">
        <v>6.6593461375910101E-2</v>
      </c>
      <c r="E13">
        <v>0.120096521675659</v>
      </c>
      <c r="F13">
        <v>3.4378234855742901E-2</v>
      </c>
      <c r="G13">
        <v>5.76974278228157E-2</v>
      </c>
      <c r="H13">
        <v>7.5669230872458804E-2</v>
      </c>
      <c r="I13">
        <v>0.100257097476253</v>
      </c>
      <c r="J13">
        <v>4.20080710144431E-2</v>
      </c>
      <c r="K13">
        <v>7.9141468569590201E-2</v>
      </c>
      <c r="L13">
        <v>8.5523783076870599E-2</v>
      </c>
      <c r="M13">
        <v>0.13642851978173101</v>
      </c>
      <c r="N13">
        <v>2.91407194063301E-2</v>
      </c>
      <c r="O13">
        <v>8.7470468326095396E-2</v>
      </c>
      <c r="P13">
        <v>0.12218527716014201</v>
      </c>
      <c r="Q13">
        <v>9.0433727484736798E-2</v>
      </c>
      <c r="R13">
        <v>2.5448253937917002E-2</v>
      </c>
      <c r="S13">
        <v>3.2391079384566202E-2</v>
      </c>
      <c r="T13">
        <v>5.7448126149462903E-2</v>
      </c>
      <c r="U13">
        <v>7.7399509119434107E-2</v>
      </c>
      <c r="V13">
        <v>3.3614526940372903E-2</v>
      </c>
      <c r="W13">
        <v>5.7963917462602599E-2</v>
      </c>
      <c r="X13">
        <v>7.2004773909643702E-2</v>
      </c>
      <c r="Y13">
        <v>0.103434726435047</v>
      </c>
      <c r="Z13">
        <v>2.1735336254191901E-2</v>
      </c>
      <c r="AA13">
        <v>4.7798011161105297E-2</v>
      </c>
      <c r="AB13">
        <v>0.100809206726881</v>
      </c>
      <c r="AC13">
        <v>0.10947751636152001</v>
      </c>
      <c r="AD13">
        <v>3.1455007923168098E-2</v>
      </c>
      <c r="AE13">
        <v>6.87182642441201E-2</v>
      </c>
      <c r="AF13">
        <v>0.10579583781393399</v>
      </c>
      <c r="AG13">
        <v>0.124280277021245</v>
      </c>
      <c r="AH13">
        <v>3.27477465087627E-2</v>
      </c>
      <c r="AI13">
        <v>7.0952065633777595E-2</v>
      </c>
      <c r="AJ13">
        <v>9.9531838360857702E-2</v>
      </c>
      <c r="AK13">
        <v>0.124937345925505</v>
      </c>
    </row>
    <row r="14" spans="1:37">
      <c r="A14" t="s">
        <v>2</v>
      </c>
      <c r="B14">
        <v>2.0596954639254301</v>
      </c>
      <c r="C14">
        <v>0.95515891529785202</v>
      </c>
      <c r="D14">
        <v>1.1877988740135701</v>
      </c>
      <c r="E14">
        <v>1.59780806060473</v>
      </c>
      <c r="F14">
        <v>1.89875752049202</v>
      </c>
      <c r="G14">
        <v>1.7115787157089299</v>
      </c>
      <c r="H14">
        <v>1.51971425821535</v>
      </c>
      <c r="I14">
        <v>1.4885793397871001</v>
      </c>
      <c r="J14">
        <v>1.9546126032901201</v>
      </c>
      <c r="K14">
        <v>2.02972918791207</v>
      </c>
      <c r="L14">
        <v>1.27016822979879</v>
      </c>
      <c r="M14">
        <v>1.53858495494189</v>
      </c>
      <c r="N14">
        <v>1.0447546785367401</v>
      </c>
      <c r="O14">
        <v>1.04251667993451</v>
      </c>
      <c r="P14">
        <v>1.9113116535913099</v>
      </c>
      <c r="Q14">
        <v>0.81656990171724597</v>
      </c>
      <c r="R14">
        <v>1.0091807633216501</v>
      </c>
      <c r="S14">
        <v>0.61752616174571795</v>
      </c>
      <c r="T14">
        <v>0.55192016627427498</v>
      </c>
      <c r="U14">
        <v>0.73934495596182104</v>
      </c>
      <c r="V14">
        <v>1.0240988618403899</v>
      </c>
      <c r="W14">
        <v>0.99371110397374796</v>
      </c>
      <c r="X14">
        <v>0.98506428774236598</v>
      </c>
      <c r="Y14">
        <v>1.1375620117808201</v>
      </c>
      <c r="Z14">
        <v>0.99001392375979003</v>
      </c>
      <c r="AA14">
        <v>1.31174998921493</v>
      </c>
      <c r="AB14">
        <v>1.85669342649707</v>
      </c>
      <c r="AC14">
        <v>1.35472486449147</v>
      </c>
      <c r="AD14">
        <v>0.84015666986837201</v>
      </c>
      <c r="AE14">
        <v>1.0880666398921199</v>
      </c>
      <c r="AF14">
        <v>1.7087175972880899</v>
      </c>
      <c r="AG14">
        <v>0.78458023887345796</v>
      </c>
      <c r="AH14">
        <v>1.4349869413905101</v>
      </c>
      <c r="AI14">
        <v>1.4725245302113199</v>
      </c>
      <c r="AJ14">
        <v>1.7111636201566001</v>
      </c>
      <c r="AK14">
        <v>1.6553366030994201</v>
      </c>
    </row>
    <row r="15" spans="1:37">
      <c r="A15" t="s">
        <v>3</v>
      </c>
      <c r="B15">
        <v>1.22001696284609</v>
      </c>
      <c r="C15">
        <v>1.14417668448344</v>
      </c>
      <c r="D15">
        <v>1.0583311693240001</v>
      </c>
      <c r="E15">
        <v>1.4566778309939299</v>
      </c>
      <c r="F15">
        <v>1.08715735997132</v>
      </c>
      <c r="G15">
        <v>0.92342811593688201</v>
      </c>
      <c r="H15">
        <v>0.83917130061164902</v>
      </c>
      <c r="I15">
        <v>0.87533378834828302</v>
      </c>
      <c r="J15">
        <v>1.87978125121313</v>
      </c>
      <c r="K15">
        <v>1.8467729432462601</v>
      </c>
      <c r="L15">
        <v>1.539022813641</v>
      </c>
      <c r="M15">
        <v>1.88157257247291</v>
      </c>
      <c r="N15">
        <v>1.5264014136503601</v>
      </c>
      <c r="O15">
        <v>2.74823616363877</v>
      </c>
      <c r="P15">
        <v>2.1022009520462701</v>
      </c>
      <c r="Q15">
        <v>1.3382513319971301</v>
      </c>
      <c r="R15">
        <v>1.2109875301137201</v>
      </c>
      <c r="S15">
        <v>0.87444897794763299</v>
      </c>
      <c r="T15">
        <v>1.17594488815459</v>
      </c>
      <c r="U15">
        <v>1.1033117859733701</v>
      </c>
      <c r="V15">
        <v>1.82225673195864</v>
      </c>
      <c r="W15">
        <v>1.6287201630885599</v>
      </c>
      <c r="X15">
        <v>1.3016941268500899</v>
      </c>
      <c r="Y15">
        <v>1.3664580198887299</v>
      </c>
      <c r="Z15">
        <v>1.04834016294916</v>
      </c>
      <c r="AA15">
        <v>1.0307339494866099</v>
      </c>
      <c r="AB15">
        <v>1.5828936888468901</v>
      </c>
      <c r="AC15">
        <v>1.39647452037494</v>
      </c>
      <c r="AD15">
        <v>1.8397331759305899</v>
      </c>
      <c r="AE15">
        <v>2.098625914761</v>
      </c>
      <c r="AF15">
        <v>1.73746450143705</v>
      </c>
      <c r="AG15">
        <v>2.0410060574395801</v>
      </c>
      <c r="AH15">
        <v>1.5309605375370601</v>
      </c>
      <c r="AI15">
        <v>1.9257863766135701</v>
      </c>
      <c r="AJ15">
        <v>1.59489470271635</v>
      </c>
      <c r="AK15">
        <v>1.49329975585673</v>
      </c>
    </row>
    <row r="16" spans="1:37">
      <c r="A16" t="s">
        <v>4</v>
      </c>
      <c r="B16">
        <v>2.39337041861855</v>
      </c>
      <c r="C16">
        <v>1.4902965349919299</v>
      </c>
      <c r="D16">
        <v>1.5906882894025001</v>
      </c>
      <c r="E16">
        <v>2.1616431051476002</v>
      </c>
      <c r="F16">
        <v>2.1875695251496898</v>
      </c>
      <c r="G16">
        <v>1.9445324590598501</v>
      </c>
      <c r="H16">
        <v>1.73582236511302</v>
      </c>
      <c r="I16">
        <v>1.72666965174576</v>
      </c>
      <c r="J16">
        <v>2.7108312112675201</v>
      </c>
      <c r="K16">
        <v>2.7431122966247998</v>
      </c>
      <c r="L16">
        <v>1.99508561981502</v>
      </c>
      <c r="M16">
        <v>2.4298468072426398</v>
      </c>
      <c r="N16">
        <v>1.8494271371119599</v>
      </c>
      <c r="O16">
        <v>2.9387591402324098</v>
      </c>
      <c r="P16">
        <v>2.8400361563235199</v>
      </c>
      <c r="Q16">
        <v>1.5675515967159499</v>
      </c>
      <c r="R16">
        <v>1.57617576164786</v>
      </c>
      <c r="S16">
        <v>1.0704583801921601</v>
      </c>
      <c r="T16">
        <v>1.2989577147934901</v>
      </c>
      <c r="U16">
        <v>1.3280277112094501</v>
      </c>
      <c r="V16">
        <v>2.0899721231003401</v>
      </c>
      <c r="W16">
        <v>1.90764964991138</v>
      </c>
      <c r="X16">
        <v>1.63220448713814</v>
      </c>
      <c r="Y16">
        <v>1.77771582062621</v>
      </c>
      <c r="Z16">
        <v>1.4417722381617499</v>
      </c>
      <c r="AA16">
        <v>1.6680401852216</v>
      </c>
      <c r="AB16">
        <v>2.4391300153029301</v>
      </c>
      <c r="AC16">
        <v>1.9452421513574101</v>
      </c>
      <c r="AD16">
        <v>2.0222538877741498</v>
      </c>
      <c r="AE16">
        <v>2.36347235591413</v>
      </c>
      <c r="AF16">
        <v>2.4361690009198198</v>
      </c>
      <c r="AG16">
        <v>2.1863736561707099</v>
      </c>
      <c r="AH16">
        <v>2.09787216664221</v>
      </c>
      <c r="AI16">
        <v>2.42357501133338</v>
      </c>
      <c r="AJ16">
        <v>2.3385348729800199</v>
      </c>
      <c r="AK16">
        <v>2.2288117833938901</v>
      </c>
    </row>
    <row r="19" spans="1:37">
      <c r="A19" t="s">
        <v>5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</row>
    <row r="20" spans="1:37">
      <c r="A20" t="s">
        <v>6</v>
      </c>
      <c r="B20">
        <v>0.9</v>
      </c>
      <c r="C20">
        <v>0.9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1.7</v>
      </c>
      <c r="L20">
        <v>1.7</v>
      </c>
      <c r="M20">
        <v>1.7</v>
      </c>
      <c r="N20">
        <v>1.7</v>
      </c>
      <c r="O20">
        <v>1.7</v>
      </c>
      <c r="P20">
        <v>1.7</v>
      </c>
      <c r="Q20">
        <v>1.7</v>
      </c>
      <c r="R20">
        <v>1.7</v>
      </c>
      <c r="S20">
        <v>1.7</v>
      </c>
      <c r="T20">
        <v>2.5</v>
      </c>
      <c r="U20">
        <v>2.5</v>
      </c>
      <c r="V20">
        <v>2.5</v>
      </c>
      <c r="W20">
        <v>2.5</v>
      </c>
      <c r="X20">
        <v>2.5</v>
      </c>
      <c r="Y20">
        <v>2.5</v>
      </c>
      <c r="Z20">
        <v>2.5</v>
      </c>
      <c r="AA20">
        <v>2.5</v>
      </c>
      <c r="AB20">
        <v>2.5</v>
      </c>
      <c r="AC20">
        <v>3.3</v>
      </c>
      <c r="AD20">
        <v>3.3</v>
      </c>
      <c r="AE20">
        <v>3.3</v>
      </c>
      <c r="AF20">
        <v>3.3</v>
      </c>
      <c r="AG20">
        <v>3.3</v>
      </c>
      <c r="AH20">
        <v>3.3</v>
      </c>
      <c r="AI20">
        <v>3.3</v>
      </c>
      <c r="AJ20">
        <v>3.3</v>
      </c>
      <c r="AK20">
        <v>3.3</v>
      </c>
    </row>
    <row r="21" spans="1:37">
      <c r="A21" t="s">
        <v>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>
        <v>11</v>
      </c>
      <c r="N21">
        <v>12</v>
      </c>
      <c r="O21">
        <v>13</v>
      </c>
      <c r="P21">
        <v>14</v>
      </c>
      <c r="Q21">
        <v>15</v>
      </c>
      <c r="R21">
        <v>16</v>
      </c>
      <c r="S21">
        <v>17</v>
      </c>
      <c r="T21">
        <v>18</v>
      </c>
      <c r="U21">
        <v>19</v>
      </c>
      <c r="V21">
        <v>20</v>
      </c>
      <c r="W21">
        <v>21</v>
      </c>
      <c r="X21">
        <v>22</v>
      </c>
      <c r="Y21">
        <v>23</v>
      </c>
      <c r="Z21">
        <v>24</v>
      </c>
      <c r="AA21">
        <v>25</v>
      </c>
      <c r="AB21">
        <v>26</v>
      </c>
      <c r="AC21">
        <v>27</v>
      </c>
      <c r="AD21">
        <v>28</v>
      </c>
      <c r="AE21">
        <v>29</v>
      </c>
      <c r="AF21">
        <v>30</v>
      </c>
      <c r="AG21">
        <v>31</v>
      </c>
      <c r="AH21">
        <v>32</v>
      </c>
      <c r="AI21">
        <v>33</v>
      </c>
      <c r="AJ21">
        <v>34</v>
      </c>
      <c r="AK21">
        <v>35</v>
      </c>
    </row>
    <row r="22" spans="1:37">
      <c r="A22" t="s">
        <v>1</v>
      </c>
      <c r="B22">
        <v>2.5963968795761301E-2</v>
      </c>
      <c r="C22">
        <v>3.8611888217908903E-2</v>
      </c>
      <c r="D22">
        <v>5.6413656138393498E-2</v>
      </c>
      <c r="E22">
        <v>8.3946918415208599E-2</v>
      </c>
      <c r="F22">
        <v>2.8242002139190401E-2</v>
      </c>
      <c r="G22">
        <v>5.5042422787743003E-2</v>
      </c>
      <c r="H22">
        <v>6.6865889118930599E-2</v>
      </c>
      <c r="I22">
        <v>5.1498489952239102E-2</v>
      </c>
      <c r="J22">
        <v>2.5286537565501799E-2</v>
      </c>
      <c r="K22">
        <v>6.2872959627741795E-2</v>
      </c>
      <c r="L22">
        <v>6.0695943225559601E-2</v>
      </c>
      <c r="M22">
        <v>0.103962880689436</v>
      </c>
      <c r="N22">
        <v>2.95574980488249E-2</v>
      </c>
      <c r="O22">
        <v>4.4209075456011597E-2</v>
      </c>
      <c r="P22">
        <v>8.8824376912957401E-2</v>
      </c>
      <c r="Q22">
        <v>9.4121605517481305E-2</v>
      </c>
      <c r="R22">
        <v>2.4876269961279899E-2</v>
      </c>
      <c r="S22">
        <v>4.3619403825740997E-2</v>
      </c>
      <c r="T22">
        <v>5.7267781375239003E-2</v>
      </c>
      <c r="U22">
        <v>7.9238341456495498E-2</v>
      </c>
      <c r="V22">
        <v>3.4821017430085102E-2</v>
      </c>
      <c r="W22">
        <v>6.08576066492372E-2</v>
      </c>
      <c r="X22">
        <v>7.1300294351514096E-2</v>
      </c>
      <c r="Y22">
        <v>7.3187112817261396E-2</v>
      </c>
      <c r="Z22">
        <v>2.3696579859464599E-2</v>
      </c>
      <c r="AA22">
        <v>5.27325473064921E-2</v>
      </c>
      <c r="AB22">
        <v>0.104833843600146</v>
      </c>
      <c r="AC22">
        <v>9.5994406472700106E-2</v>
      </c>
      <c r="AD22">
        <v>3.0948511743781701E-2</v>
      </c>
      <c r="AE22">
        <v>6.3856576425234304E-2</v>
      </c>
      <c r="AF22">
        <v>7.0812573906530396E-2</v>
      </c>
      <c r="AG22">
        <v>0.11258583282321399</v>
      </c>
      <c r="AH22">
        <v>3.4312687849903802E-2</v>
      </c>
      <c r="AI22">
        <v>6.5587098309969505E-2</v>
      </c>
      <c r="AJ22">
        <v>6.7618174247474405E-2</v>
      </c>
      <c r="AK22">
        <v>0.115661413360402</v>
      </c>
    </row>
    <row r="23" spans="1:37">
      <c r="A23" t="s">
        <v>2</v>
      </c>
      <c r="B23">
        <v>1.4805387036280999</v>
      </c>
      <c r="C23">
        <v>0.94034377159989602</v>
      </c>
      <c r="D23">
        <v>1.02947783010593</v>
      </c>
      <c r="E23">
        <v>1.00054934189356</v>
      </c>
      <c r="F23">
        <v>1.5508119721698499</v>
      </c>
      <c r="G23">
        <v>1.5650399751466499</v>
      </c>
      <c r="H23">
        <v>1.2821833828051501</v>
      </c>
      <c r="I23">
        <v>0.52141000728776499</v>
      </c>
      <c r="J23">
        <v>1.2666208570192099</v>
      </c>
      <c r="K23">
        <v>1.7475396800779099</v>
      </c>
      <c r="L23">
        <v>1.1495343464485901</v>
      </c>
      <c r="M23">
        <v>1.4222142359479499</v>
      </c>
      <c r="N23">
        <v>1.0446223000733801</v>
      </c>
      <c r="O23">
        <v>0.91187084887987702</v>
      </c>
      <c r="P23">
        <v>1.4389522154557901</v>
      </c>
      <c r="Q23">
        <v>0.87745337230367704</v>
      </c>
      <c r="R23">
        <v>1.11510529502197</v>
      </c>
      <c r="S23">
        <v>0.78621577056446301</v>
      </c>
      <c r="T23">
        <v>0.77464313621375303</v>
      </c>
      <c r="U23">
        <v>0.68233411767284202</v>
      </c>
      <c r="V23">
        <v>1.32617364587419</v>
      </c>
      <c r="W23">
        <v>0.92502658726602205</v>
      </c>
      <c r="X23">
        <v>0.92096029723680595</v>
      </c>
      <c r="Y23">
        <v>0.59466655754626896</v>
      </c>
      <c r="Z23">
        <v>1.1539491919981699</v>
      </c>
      <c r="AA23">
        <v>1.20723879516238</v>
      </c>
      <c r="AB23">
        <v>2.04626197127258</v>
      </c>
      <c r="AC23">
        <v>1.2984374799771801</v>
      </c>
      <c r="AD23">
        <v>1.1926826291949799</v>
      </c>
      <c r="AE23">
        <v>0.84505695763612798</v>
      </c>
      <c r="AF23">
        <v>0.89724581062174102</v>
      </c>
      <c r="AG23">
        <v>0.61154759799099101</v>
      </c>
      <c r="AH23">
        <v>1.16153785494074</v>
      </c>
      <c r="AI23">
        <v>1.6049830157163301</v>
      </c>
      <c r="AJ23">
        <v>0.93230026328948301</v>
      </c>
      <c r="AK23">
        <v>1.5382930923174301</v>
      </c>
    </row>
    <row r="24" spans="1:37">
      <c r="A24" t="s">
        <v>3</v>
      </c>
      <c r="B24">
        <v>0.85036415647007402</v>
      </c>
      <c r="C24">
        <v>0.94978018569342704</v>
      </c>
      <c r="D24">
        <v>0.84303700385073299</v>
      </c>
      <c r="E24">
        <v>1.1143079175375099</v>
      </c>
      <c r="F24">
        <v>0.89751037411564605</v>
      </c>
      <c r="G24">
        <v>0.98903204717246695</v>
      </c>
      <c r="H24">
        <v>0.82106252419161296</v>
      </c>
      <c r="I24">
        <v>0.68137569150230304</v>
      </c>
      <c r="J24">
        <v>0.97009420787873102</v>
      </c>
      <c r="K24">
        <v>1.2514300994515499</v>
      </c>
      <c r="L24">
        <v>0.77153210179135701</v>
      </c>
      <c r="M24">
        <v>1.1350492264594401</v>
      </c>
      <c r="N24">
        <v>1.53951445477409</v>
      </c>
      <c r="O24">
        <v>1.1986254884808001</v>
      </c>
      <c r="P24">
        <v>1.50578147803343</v>
      </c>
      <c r="Q24">
        <v>1.38291350008292</v>
      </c>
      <c r="R24">
        <v>1.0496897571233901</v>
      </c>
      <c r="S24">
        <v>1.2080718890526501</v>
      </c>
      <c r="T24">
        <v>1.04702251855077</v>
      </c>
      <c r="U24">
        <v>1.1784565615998599</v>
      </c>
      <c r="V24">
        <v>1.69930679922247</v>
      </c>
      <c r="W24">
        <v>1.7927514805187299</v>
      </c>
      <c r="X24">
        <v>1.31543838055343</v>
      </c>
      <c r="Y24">
        <v>1.0815855036054001</v>
      </c>
      <c r="Z24">
        <v>1.0432382278533101</v>
      </c>
      <c r="AA24">
        <v>1.35033267540671</v>
      </c>
      <c r="AB24">
        <v>1.48404311891559</v>
      </c>
      <c r="AC24">
        <v>1.1253623498413501</v>
      </c>
      <c r="AD24">
        <v>1.57284659905452</v>
      </c>
      <c r="AE24">
        <v>2.0175099952311699</v>
      </c>
      <c r="AF24">
        <v>1.3494320983663</v>
      </c>
      <c r="AG24">
        <v>1.88229565922112</v>
      </c>
      <c r="AH24">
        <v>1.8720028747617801</v>
      </c>
      <c r="AI24">
        <v>1.5622805814670999</v>
      </c>
      <c r="AJ24">
        <v>1.26444495771569</v>
      </c>
      <c r="AK24">
        <v>1.35350175199656</v>
      </c>
    </row>
    <row r="25" spans="1:37">
      <c r="A25" t="s">
        <v>4</v>
      </c>
      <c r="B25">
        <v>1.70718195672077</v>
      </c>
      <c r="C25">
        <v>1.3364149237784999</v>
      </c>
      <c r="D25">
        <v>1.3304999340677801</v>
      </c>
      <c r="E25">
        <v>1.4974232121248101</v>
      </c>
      <c r="F25">
        <v>1.7915791245199799</v>
      </c>
      <c r="G25">
        <v>1.85109734752653</v>
      </c>
      <c r="H25">
        <v>1.5223954009143901</v>
      </c>
      <c r="I25">
        <v>0.85795685425260604</v>
      </c>
      <c r="J25">
        <v>1.59524229377124</v>
      </c>
      <c r="K25">
        <v>2.1489601740888902</v>
      </c>
      <c r="L25">
        <v>1.38433071176983</v>
      </c>
      <c r="M25">
        <v>1.81933277297048</v>
      </c>
      <c r="N25">
        <v>1.8601854929966</v>
      </c>
      <c r="O25">
        <v>1.5058971801649501</v>
      </c>
      <c r="P25">
        <v>2.0823195537827099</v>
      </c>
      <c r="Q25">
        <v>1.6376129349767901</v>
      </c>
      <c r="R25">
        <v>1.5312582933134899</v>
      </c>
      <c r="S25">
        <v>1.44125172061464</v>
      </c>
      <c r="T25">
        <v>1.3023290544807899</v>
      </c>
      <c r="U25">
        <v>1.3616449964600399</v>
      </c>
      <c r="V25">
        <v>2.1550678872232298</v>
      </c>
      <c r="W25">
        <v>2.0170560036699299</v>
      </c>
      <c r="X25">
        <v>1.60559955162509</v>
      </c>
      <c r="Y25">
        <v>1.23421533361713</v>
      </c>
      <c r="Z25">
        <v>1.5554279648259699</v>
      </c>
      <c r="AA25">
        <v>1.81100651007538</v>
      </c>
      <c r="AB25">
        <v>2.5270193583166298</v>
      </c>
      <c r="AC25">
        <v>1.7179968464252799</v>
      </c>
      <c r="AD25">
        <v>1.9735524038155201</v>
      </c>
      <c r="AE25">
        <v>2.18707264058486</v>
      </c>
      <c r="AF25">
        <v>1.6203152859220999</v>
      </c>
      <c r="AG25">
        <v>1.9790120761126699</v>
      </c>
      <c r="AH25">
        <v>2.2026449080488999</v>
      </c>
      <c r="AI25">
        <v>2.2392270592218799</v>
      </c>
      <c r="AJ25">
        <v>1.5708088450922899</v>
      </c>
      <c r="AK25">
        <v>2.0485487759509602</v>
      </c>
    </row>
    <row r="28" spans="1:37">
      <c r="A28" t="s">
        <v>5</v>
      </c>
      <c r="B28">
        <v>3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</row>
    <row r="29" spans="1:37">
      <c r="A29" t="s">
        <v>6</v>
      </c>
      <c r="B29">
        <v>0.9</v>
      </c>
      <c r="C29">
        <v>0.9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1.7</v>
      </c>
      <c r="L29">
        <v>1.7</v>
      </c>
      <c r="M29">
        <v>1.7</v>
      </c>
      <c r="N29">
        <v>1.7</v>
      </c>
      <c r="O29">
        <v>1.7</v>
      </c>
      <c r="P29">
        <v>1.7</v>
      </c>
      <c r="Q29">
        <v>1.7</v>
      </c>
      <c r="R29">
        <v>1.7</v>
      </c>
      <c r="S29">
        <v>1.7</v>
      </c>
      <c r="T29">
        <v>2.5</v>
      </c>
      <c r="U29">
        <v>2.5</v>
      </c>
      <c r="V29">
        <v>2.5</v>
      </c>
      <c r="W29">
        <v>2.5</v>
      </c>
      <c r="X29">
        <v>2.5</v>
      </c>
      <c r="Y29">
        <v>2.5</v>
      </c>
      <c r="Z29">
        <v>2.5</v>
      </c>
      <c r="AA29">
        <v>2.5</v>
      </c>
      <c r="AB29">
        <v>2.5</v>
      </c>
      <c r="AC29">
        <v>3.3</v>
      </c>
      <c r="AD29">
        <v>3.3</v>
      </c>
      <c r="AE29">
        <v>3.3</v>
      </c>
      <c r="AF29">
        <v>3.3</v>
      </c>
      <c r="AG29">
        <v>3.3</v>
      </c>
      <c r="AH29">
        <v>3.3</v>
      </c>
      <c r="AI29">
        <v>3.3</v>
      </c>
      <c r="AJ29">
        <v>3.3</v>
      </c>
      <c r="AK29">
        <v>3.3</v>
      </c>
    </row>
    <row r="30" spans="1:37">
      <c r="A30" t="s">
        <v>0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  <c r="AH30">
        <v>32</v>
      </c>
      <c r="AI30">
        <v>33</v>
      </c>
      <c r="AJ30">
        <v>34</v>
      </c>
      <c r="AK30">
        <v>35</v>
      </c>
    </row>
    <row r="31" spans="1:37">
      <c r="A31" t="s">
        <v>1</v>
      </c>
      <c r="B31">
        <v>2.7264589087613401E-2</v>
      </c>
      <c r="C31">
        <v>3.8054752915857699E-2</v>
      </c>
      <c r="D31">
        <v>5.0323217454550997E-2</v>
      </c>
      <c r="E31">
        <v>9.5332852334422305E-2</v>
      </c>
      <c r="F31">
        <v>2.4386953041017699E-2</v>
      </c>
      <c r="G31">
        <v>5.3331499762651099E-2</v>
      </c>
      <c r="H31">
        <v>5.3354565530346898E-2</v>
      </c>
      <c r="I31">
        <v>7.4193300042548094E-2</v>
      </c>
      <c r="J31">
        <v>2.6347616464609501E-2</v>
      </c>
      <c r="K31">
        <v>6.3897478562163004E-2</v>
      </c>
      <c r="L31">
        <v>6.4677971091558401E-2</v>
      </c>
      <c r="M31">
        <v>8.3273857988234001E-2</v>
      </c>
      <c r="N31">
        <v>2.88091889770851E-2</v>
      </c>
      <c r="O31">
        <v>6.7907992701804296E-2</v>
      </c>
      <c r="P31">
        <v>7.9889670819976499E-2</v>
      </c>
      <c r="Q31">
        <v>9.1640238295168805E-2</v>
      </c>
      <c r="R31">
        <v>2.4383132334895301E-2</v>
      </c>
      <c r="S31">
        <v>4.1291873094822198E-2</v>
      </c>
      <c r="T31">
        <v>5.4562475394782699E-2</v>
      </c>
      <c r="U31">
        <v>6.8227282375319206E-2</v>
      </c>
      <c r="V31">
        <v>2.9759943479908901E-2</v>
      </c>
      <c r="W31">
        <v>5.41697173405555E-2</v>
      </c>
      <c r="X31">
        <v>6.0411118059742197E-2</v>
      </c>
      <c r="Y31">
        <v>8.0057326089100198E-2</v>
      </c>
      <c r="Z31">
        <v>2.43095334706331E-2</v>
      </c>
      <c r="AA31">
        <v>4.24283355714083E-2</v>
      </c>
      <c r="AB31">
        <v>7.8764757299904398E-2</v>
      </c>
      <c r="AC31">
        <v>0.10346890728204</v>
      </c>
      <c r="AD31">
        <v>2.9202730849592701E-2</v>
      </c>
      <c r="AE31">
        <v>5.1363479518454797E-2</v>
      </c>
      <c r="AF31">
        <v>6.7878345979475105E-2</v>
      </c>
      <c r="AG31">
        <v>8.4499018356159097E-2</v>
      </c>
      <c r="AH31">
        <v>3.0879254565682499E-2</v>
      </c>
      <c r="AI31">
        <v>6.0380707244347E-2</v>
      </c>
      <c r="AJ31">
        <v>5.5452910118740699E-2</v>
      </c>
      <c r="AK31">
        <v>0.103623230158803</v>
      </c>
    </row>
    <row r="32" spans="1:37">
      <c r="A32" t="s">
        <v>2</v>
      </c>
      <c r="B32">
        <v>1.4900434731516701</v>
      </c>
      <c r="C32">
        <v>0.78853019411193603</v>
      </c>
      <c r="D32">
        <v>0.85691517632165304</v>
      </c>
      <c r="E32">
        <v>1.03608549446081</v>
      </c>
      <c r="F32">
        <v>1.3796645996136401</v>
      </c>
      <c r="G32">
        <v>1.5673574577062801</v>
      </c>
      <c r="H32">
        <v>0.73826930254596601</v>
      </c>
      <c r="I32">
        <v>0.76513395245160398</v>
      </c>
      <c r="J32">
        <v>1.4311403909965901</v>
      </c>
      <c r="K32">
        <v>1.17313871185397</v>
      </c>
      <c r="L32">
        <v>1.1027764918029199</v>
      </c>
      <c r="M32">
        <v>0.87036341111424298</v>
      </c>
      <c r="N32">
        <v>1.20524258941149</v>
      </c>
      <c r="O32">
        <v>1.9384745494570701</v>
      </c>
      <c r="P32">
        <v>1.31782477305125</v>
      </c>
      <c r="Q32">
        <v>0.74931664931909003</v>
      </c>
      <c r="R32">
        <v>1.1396357553413601</v>
      </c>
      <c r="S32">
        <v>0.81973017349818</v>
      </c>
      <c r="T32">
        <v>0.80847600172044598</v>
      </c>
      <c r="U32">
        <v>0.64969678401153697</v>
      </c>
      <c r="V32">
        <v>0.994899044101486</v>
      </c>
      <c r="W32">
        <v>0.78195201986749097</v>
      </c>
      <c r="X32">
        <v>0.71634150468315305</v>
      </c>
      <c r="Y32">
        <v>0.57809057256762497</v>
      </c>
      <c r="Z32">
        <v>1.1666318953166701</v>
      </c>
      <c r="AA32">
        <v>1.0234982985063401</v>
      </c>
      <c r="AB32">
        <v>1.37955937624672</v>
      </c>
      <c r="AC32">
        <v>1.39413170753049</v>
      </c>
      <c r="AD32">
        <v>1.1833529553045501</v>
      </c>
      <c r="AE32">
        <v>0.85188635172248794</v>
      </c>
      <c r="AF32">
        <v>1.0712761626932801</v>
      </c>
      <c r="AG32">
        <v>0.45381056951003901</v>
      </c>
      <c r="AH32">
        <v>1.0231172788776099</v>
      </c>
      <c r="AI32">
        <v>1.46137654775165</v>
      </c>
      <c r="AJ32">
        <v>0.85100751634690297</v>
      </c>
      <c r="AK32">
        <v>1.4840453733591701</v>
      </c>
    </row>
    <row r="33" spans="1:37">
      <c r="A33" t="s">
        <v>3</v>
      </c>
      <c r="B33">
        <v>0.97718204730524805</v>
      </c>
      <c r="C33">
        <v>1.05101727060807</v>
      </c>
      <c r="D33">
        <v>0.81792291365637504</v>
      </c>
      <c r="E33">
        <v>1.34092643035488</v>
      </c>
      <c r="F33">
        <v>0.61320018783466201</v>
      </c>
      <c r="G33">
        <v>0.87093604423363302</v>
      </c>
      <c r="H33">
        <v>0.96437151171167401</v>
      </c>
      <c r="I33">
        <v>1.03067675315535</v>
      </c>
      <c r="J33">
        <v>0.83387143734216596</v>
      </c>
      <c r="K33">
        <v>1.83330848485172</v>
      </c>
      <c r="L33">
        <v>1.0076988112835099</v>
      </c>
      <c r="M33">
        <v>1.17400605635455</v>
      </c>
      <c r="N33">
        <v>1.3576811659794501</v>
      </c>
      <c r="O33">
        <v>1.3925457883023999</v>
      </c>
      <c r="P33">
        <v>1.33915704060435</v>
      </c>
      <c r="Q33">
        <v>1.40130211549145</v>
      </c>
      <c r="R33">
        <v>0.96301985843161597</v>
      </c>
      <c r="S33">
        <v>1.0781740296261699</v>
      </c>
      <c r="T33">
        <v>0.93506120818619098</v>
      </c>
      <c r="U33">
        <v>0.97771135308115498</v>
      </c>
      <c r="V33">
        <v>1.54430352880025</v>
      </c>
      <c r="W33">
        <v>1.61126244839244</v>
      </c>
      <c r="X33">
        <v>1.1594020651487</v>
      </c>
      <c r="Y33">
        <v>1.2352691629415899</v>
      </c>
      <c r="Z33">
        <v>1.0988504174676601</v>
      </c>
      <c r="AA33">
        <v>1.0482563286481099</v>
      </c>
      <c r="AB33">
        <v>1.3590133313507899</v>
      </c>
      <c r="AC33">
        <v>1.2101877597092401</v>
      </c>
      <c r="AD33">
        <v>1.41312367941546</v>
      </c>
      <c r="AE33">
        <v>1.5189068276850199</v>
      </c>
      <c r="AF33">
        <v>1.1175107857837701</v>
      </c>
      <c r="AG33">
        <v>1.4078201382587601</v>
      </c>
      <c r="AH33">
        <v>1.67752372283378</v>
      </c>
      <c r="AI33">
        <v>1.4380762897678301</v>
      </c>
      <c r="AJ33">
        <v>0.95581117688449302</v>
      </c>
      <c r="AK33">
        <v>1.07140288646531</v>
      </c>
    </row>
    <row r="34" spans="1:37">
      <c r="A34" t="s">
        <v>4</v>
      </c>
      <c r="B34">
        <v>1.7816434083002799</v>
      </c>
      <c r="C34">
        <v>1.3138257922252199</v>
      </c>
      <c r="D34">
        <v>1.1845260637503801</v>
      </c>
      <c r="E34">
        <v>1.6943355396063799</v>
      </c>
      <c r="F34">
        <v>1.5097013376089099</v>
      </c>
      <c r="G34">
        <v>1.79286979557212</v>
      </c>
      <c r="H34">
        <v>1.2144332430348701</v>
      </c>
      <c r="I34">
        <v>1.2835388393934499</v>
      </c>
      <c r="J34">
        <v>1.65617811053547</v>
      </c>
      <c r="K34">
        <v>2.1760964380291399</v>
      </c>
      <c r="L34">
        <v>1.4936771218291001</v>
      </c>
      <c r="M34">
        <v>1.46130032254764</v>
      </c>
      <c r="N34">
        <v>1.8151640175757999</v>
      </c>
      <c r="O34">
        <v>2.3861910964984601</v>
      </c>
      <c r="P34">
        <v>1.8784937794873</v>
      </c>
      <c r="Q34">
        <v>1.5889226612051499</v>
      </c>
      <c r="R34">
        <v>1.4918738939924501</v>
      </c>
      <c r="S34">
        <v>1.35428931417121</v>
      </c>
      <c r="T34">
        <v>1.23601812245243</v>
      </c>
      <c r="U34">
        <v>1.17382346121527</v>
      </c>
      <c r="V34">
        <v>1.83677399879086</v>
      </c>
      <c r="W34">
        <v>1.79080171786475</v>
      </c>
      <c r="X34">
        <v>1.3627465428713099</v>
      </c>
      <c r="Y34">
        <v>1.3637710506474201</v>
      </c>
      <c r="Z34">
        <v>1.6024464988957099</v>
      </c>
      <c r="AA34">
        <v>1.4648967882745001</v>
      </c>
      <c r="AB34">
        <v>1.9361492177339299</v>
      </c>
      <c r="AC34">
        <v>1.8458064883040901</v>
      </c>
      <c r="AD34">
        <v>1.8428529740628901</v>
      </c>
      <c r="AE34">
        <v>1.7412949922607299</v>
      </c>
      <c r="AF34">
        <v>1.5478633354593001</v>
      </c>
      <c r="AG34">
        <v>1.4790996303938799</v>
      </c>
      <c r="AH34">
        <v>1.96460132358547</v>
      </c>
      <c r="AI34">
        <v>2.04985150424868</v>
      </c>
      <c r="AJ34">
        <v>1.27965623759256</v>
      </c>
      <c r="AK34">
        <v>1.8301005542356199</v>
      </c>
    </row>
    <row r="37" spans="1:37">
      <c r="A37" t="s">
        <v>5</v>
      </c>
      <c r="B37">
        <v>4</v>
      </c>
      <c r="C37">
        <v>4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</row>
    <row r="38" spans="1:37">
      <c r="A38" t="s">
        <v>6</v>
      </c>
      <c r="B38">
        <v>0.9</v>
      </c>
      <c r="C38">
        <v>0.9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1.7</v>
      </c>
      <c r="L38">
        <v>1.7</v>
      </c>
      <c r="M38">
        <v>1.7</v>
      </c>
      <c r="N38">
        <v>1.7</v>
      </c>
      <c r="O38">
        <v>1.7</v>
      </c>
      <c r="P38">
        <v>1.7</v>
      </c>
      <c r="Q38">
        <v>1.7</v>
      </c>
      <c r="R38">
        <v>1.7</v>
      </c>
      <c r="S38">
        <v>1.7</v>
      </c>
      <c r="T38">
        <v>2.5</v>
      </c>
      <c r="U38">
        <v>2.5</v>
      </c>
      <c r="V38">
        <v>2.5</v>
      </c>
      <c r="W38">
        <v>2.5</v>
      </c>
      <c r="X38">
        <v>2.5</v>
      </c>
      <c r="Y38">
        <v>2.5</v>
      </c>
      <c r="Z38">
        <v>2.5</v>
      </c>
      <c r="AA38">
        <v>2.5</v>
      </c>
      <c r="AB38">
        <v>2.5</v>
      </c>
      <c r="AC38">
        <v>3.3</v>
      </c>
      <c r="AD38">
        <v>3.3</v>
      </c>
      <c r="AE38">
        <v>3.3</v>
      </c>
      <c r="AF38">
        <v>3.3</v>
      </c>
      <c r="AG38">
        <v>3.3</v>
      </c>
      <c r="AH38">
        <v>3.3</v>
      </c>
      <c r="AI38">
        <v>3.3</v>
      </c>
      <c r="AJ38">
        <v>3.3</v>
      </c>
      <c r="AK38">
        <v>3.3</v>
      </c>
    </row>
    <row r="39" spans="1:37">
      <c r="A39" t="s">
        <v>0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  <c r="AF39">
        <v>30</v>
      </c>
      <c r="AG39">
        <v>31</v>
      </c>
      <c r="AH39">
        <v>32</v>
      </c>
      <c r="AI39">
        <v>33</v>
      </c>
      <c r="AJ39">
        <v>34</v>
      </c>
      <c r="AK39">
        <v>35</v>
      </c>
    </row>
    <row r="40" spans="1:37">
      <c r="A40" t="s">
        <v>1</v>
      </c>
      <c r="B40">
        <v>3.55142826685452E-2</v>
      </c>
      <c r="C40">
        <v>2.91167380113584E-2</v>
      </c>
      <c r="D40">
        <v>8.2959396768127899E-2</v>
      </c>
      <c r="E40">
        <v>9.6331840345049394E-2</v>
      </c>
      <c r="F40">
        <v>2.7307518323493402E-2</v>
      </c>
      <c r="G40">
        <v>5.4978085902361799E-2</v>
      </c>
      <c r="H40">
        <v>4.3726731257672097E-2</v>
      </c>
      <c r="I40">
        <v>8.2698784106405299E-2</v>
      </c>
      <c r="J40">
        <v>2.85744527547853E-2</v>
      </c>
      <c r="K40">
        <v>6.08500868642129E-2</v>
      </c>
      <c r="L40">
        <v>6.7299557193377796E-2</v>
      </c>
      <c r="M40">
        <v>9.3239102920556205E-2</v>
      </c>
      <c r="N40">
        <v>2.7473596787929998E-2</v>
      </c>
      <c r="O40">
        <v>6.5750161574941596E-2</v>
      </c>
      <c r="P40">
        <v>8.2157690305273395E-2</v>
      </c>
      <c r="Q40">
        <v>0.10124425887794899</v>
      </c>
      <c r="R40">
        <v>2.16469393954687E-2</v>
      </c>
      <c r="S40">
        <v>4.37078547643047E-2</v>
      </c>
      <c r="T40">
        <v>5.9492377857662003E-2</v>
      </c>
      <c r="U40">
        <v>7.0199815467121396E-2</v>
      </c>
      <c r="V40">
        <v>3.3015665263344603E-2</v>
      </c>
      <c r="W40">
        <v>5.0599892527202699E-2</v>
      </c>
      <c r="X40">
        <v>5.8479288641343601E-2</v>
      </c>
      <c r="Y40">
        <v>8.5410592624436996E-2</v>
      </c>
      <c r="Z40">
        <v>2.3535726683204701E-2</v>
      </c>
      <c r="AA40">
        <v>3.7979690193880797E-2</v>
      </c>
      <c r="AB40">
        <v>8.5372079190048494E-2</v>
      </c>
      <c r="AC40">
        <v>9.70253659555982E-2</v>
      </c>
      <c r="AD40">
        <v>3.3267398777256603E-2</v>
      </c>
      <c r="AE40">
        <v>5.08740733362847E-2</v>
      </c>
      <c r="AF40">
        <v>6.8499473205199599E-2</v>
      </c>
      <c r="AG40">
        <v>0.106079028723463</v>
      </c>
      <c r="AH40">
        <v>3.90247338923225E-2</v>
      </c>
      <c r="AI40">
        <v>6.2995164015481706E-2</v>
      </c>
      <c r="AJ40">
        <v>9.1380834257679497E-2</v>
      </c>
      <c r="AK40">
        <v>0.106834712211492</v>
      </c>
    </row>
    <row r="41" spans="1:37">
      <c r="A41" t="s">
        <v>2</v>
      </c>
      <c r="B41">
        <v>2.0020651654800998</v>
      </c>
      <c r="C41">
        <v>0.75467555061727198</v>
      </c>
      <c r="D41">
        <v>1.7250769318494299</v>
      </c>
      <c r="E41">
        <v>1.15784701508634</v>
      </c>
      <c r="F41">
        <v>1.4793645604566401</v>
      </c>
      <c r="G41">
        <v>1.55749095457437</v>
      </c>
      <c r="H41">
        <v>0.43304940592223701</v>
      </c>
      <c r="I41">
        <v>0.99597479015899004</v>
      </c>
      <c r="J41">
        <v>1.5924680128311399</v>
      </c>
      <c r="K41">
        <v>1.0585274779032701</v>
      </c>
      <c r="L41">
        <v>1.2780594607071101</v>
      </c>
      <c r="M41">
        <v>1.1283144314393001</v>
      </c>
      <c r="N41">
        <v>1.3879288788203901</v>
      </c>
      <c r="O41">
        <v>1.5415740733982299</v>
      </c>
      <c r="P41">
        <v>1.18040440544618</v>
      </c>
      <c r="Q41">
        <v>0.75148680090745801</v>
      </c>
      <c r="R41">
        <v>0.95577191165065101</v>
      </c>
      <c r="S41">
        <v>0.62115038165476599</v>
      </c>
      <c r="T41">
        <v>0.90891737391282601</v>
      </c>
      <c r="U41">
        <v>0.84173550667817898</v>
      </c>
      <c r="V41">
        <v>1.2450989329198101</v>
      </c>
      <c r="W41">
        <v>0.74880078442960296</v>
      </c>
      <c r="X41">
        <v>0.51302597636784197</v>
      </c>
      <c r="Y41">
        <v>0.68545037465805503</v>
      </c>
      <c r="Z41">
        <v>1.0610045429021</v>
      </c>
      <c r="AA41">
        <v>0.98064384180114395</v>
      </c>
      <c r="AB41">
        <v>1.4925790574377</v>
      </c>
      <c r="AC41">
        <v>1.3852812499092499</v>
      </c>
      <c r="AD41">
        <v>1.44811224054636</v>
      </c>
      <c r="AE41">
        <v>1.03788562712878</v>
      </c>
      <c r="AF41">
        <v>1.1037192918355301</v>
      </c>
      <c r="AG41">
        <v>0.939465299444458</v>
      </c>
      <c r="AH41">
        <v>1.95834501359081</v>
      </c>
      <c r="AI41">
        <v>1.46177826184517</v>
      </c>
      <c r="AJ41">
        <v>1.92179997718169</v>
      </c>
      <c r="AK41">
        <v>1.66799723822716</v>
      </c>
    </row>
    <row r="42" spans="1:37">
      <c r="A42" t="s">
        <v>3</v>
      </c>
      <c r="B42">
        <v>1.17351998003499</v>
      </c>
      <c r="C42">
        <v>0.65924752626484695</v>
      </c>
      <c r="D42">
        <v>0.93182073083922801</v>
      </c>
      <c r="E42">
        <v>1.26241934309105</v>
      </c>
      <c r="F42">
        <v>0.83529177463886095</v>
      </c>
      <c r="G42">
        <v>0.98315584150626201</v>
      </c>
      <c r="H42">
        <v>0.89000978691722199</v>
      </c>
      <c r="I42">
        <v>1.0288071479534999</v>
      </c>
      <c r="J42">
        <v>0.83829822037311397</v>
      </c>
      <c r="K42">
        <v>1.79982881659231</v>
      </c>
      <c r="L42">
        <v>0.86808111494105</v>
      </c>
      <c r="M42">
        <v>1.18995927115748</v>
      </c>
      <c r="N42">
        <v>1.0434587526067101</v>
      </c>
      <c r="O42">
        <v>1.68691042857255</v>
      </c>
      <c r="P42">
        <v>1.52464985578066</v>
      </c>
      <c r="Q42">
        <v>1.5913320169816101</v>
      </c>
      <c r="R42">
        <v>0.90023319952542302</v>
      </c>
      <c r="S42">
        <v>1.29409664817785</v>
      </c>
      <c r="T42">
        <v>0.99239180831412799</v>
      </c>
      <c r="U42">
        <v>0.86478737162610997</v>
      </c>
      <c r="V42">
        <v>1.59970384988503</v>
      </c>
      <c r="W42">
        <v>1.4897732285912699</v>
      </c>
      <c r="X42">
        <v>1.21858432375309</v>
      </c>
      <c r="Y42">
        <v>1.2932680787094399</v>
      </c>
      <c r="Z42">
        <v>1.1168240720746401</v>
      </c>
      <c r="AA42">
        <v>0.87784449375551099</v>
      </c>
      <c r="AB42">
        <v>1.4766994965450999</v>
      </c>
      <c r="AC42">
        <v>1.0315558082465</v>
      </c>
      <c r="AD42">
        <v>1.50884063437254</v>
      </c>
      <c r="AE42">
        <v>1.3672634792607401</v>
      </c>
      <c r="AF42">
        <v>1.1021153933511301</v>
      </c>
      <c r="AG42">
        <v>1.5954574887125501</v>
      </c>
      <c r="AH42">
        <v>1.48237906723987</v>
      </c>
      <c r="AI42">
        <v>1.57139873939053</v>
      </c>
      <c r="AJ42">
        <v>0.875611552150933</v>
      </c>
      <c r="AK42">
        <v>0.87218372586955095</v>
      </c>
    </row>
    <row r="43" spans="1:37">
      <c r="A43" t="s">
        <v>4</v>
      </c>
      <c r="B43">
        <v>2.32016636044562</v>
      </c>
      <c r="C43">
        <v>1.00201894012292</v>
      </c>
      <c r="D43">
        <v>1.96039044682741</v>
      </c>
      <c r="E43">
        <v>1.7127301607412899</v>
      </c>
      <c r="F43">
        <v>1.6987088137633899</v>
      </c>
      <c r="G43">
        <v>1.8415811524283401</v>
      </c>
      <c r="H43">
        <v>0.98974182109775299</v>
      </c>
      <c r="I43">
        <v>1.4317763485361199</v>
      </c>
      <c r="J43">
        <v>1.79943723998865</v>
      </c>
      <c r="K43">
        <v>2.0876757168731199</v>
      </c>
      <c r="L43">
        <v>1.5448303714603799</v>
      </c>
      <c r="M43">
        <v>1.6396232470799601</v>
      </c>
      <c r="N43">
        <v>1.7361742136116001</v>
      </c>
      <c r="O43">
        <v>2.2845942963418602</v>
      </c>
      <c r="P43">
        <v>1.9278475857300399</v>
      </c>
      <c r="Q43">
        <v>1.7596843625553</v>
      </c>
      <c r="R43">
        <v>1.31286674432851</v>
      </c>
      <c r="S43">
        <v>1.43535761002116</v>
      </c>
      <c r="T43">
        <v>1.34560092756232</v>
      </c>
      <c r="U43">
        <v>1.20671482080972</v>
      </c>
      <c r="V43">
        <v>2.0267492597177599</v>
      </c>
      <c r="W43">
        <v>1.66721965924519</v>
      </c>
      <c r="X43">
        <v>1.32211370251833</v>
      </c>
      <c r="Y43">
        <v>1.4635796350499199</v>
      </c>
      <c r="Z43">
        <v>1.5402780234980999</v>
      </c>
      <c r="AA43">
        <v>1.3160441948096999</v>
      </c>
      <c r="AB43">
        <v>2.099157152639</v>
      </c>
      <c r="AC43">
        <v>1.7269285394220999</v>
      </c>
      <c r="AD43">
        <v>2.0908587480124199</v>
      </c>
      <c r="AE43">
        <v>1.71633275948192</v>
      </c>
      <c r="AF43">
        <v>1.5595684229401201</v>
      </c>
      <c r="AG43">
        <v>1.8512609553810899</v>
      </c>
      <c r="AH43">
        <v>2.4554307860782498</v>
      </c>
      <c r="AI43">
        <v>2.1456809861371702</v>
      </c>
      <c r="AJ43">
        <v>2.1116013609363198</v>
      </c>
      <c r="AK43">
        <v>1.88203600637984</v>
      </c>
    </row>
    <row r="46" spans="1:37">
      <c r="A46" t="s">
        <v>5</v>
      </c>
      <c r="B46">
        <v>5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v>5</v>
      </c>
    </row>
    <row r="47" spans="1:37">
      <c r="A47" t="s">
        <v>6</v>
      </c>
      <c r="B47">
        <v>0.9</v>
      </c>
      <c r="C47">
        <v>0.9</v>
      </c>
      <c r="D47">
        <v>0.9</v>
      </c>
      <c r="E47">
        <v>0.9</v>
      </c>
      <c r="F47">
        <v>0.9</v>
      </c>
      <c r="G47">
        <v>0.9</v>
      </c>
      <c r="H47">
        <v>0.9</v>
      </c>
      <c r="I47">
        <v>0.9</v>
      </c>
      <c r="J47">
        <v>0.9</v>
      </c>
      <c r="K47">
        <v>1.7</v>
      </c>
      <c r="L47">
        <v>1.7</v>
      </c>
      <c r="M47">
        <v>1.7</v>
      </c>
      <c r="N47">
        <v>1.7</v>
      </c>
      <c r="O47">
        <v>1.7</v>
      </c>
      <c r="P47">
        <v>1.7</v>
      </c>
      <c r="Q47">
        <v>1.7</v>
      </c>
      <c r="R47">
        <v>1.7</v>
      </c>
      <c r="S47">
        <v>1.7</v>
      </c>
      <c r="T47">
        <v>2.5</v>
      </c>
      <c r="U47">
        <v>2.5</v>
      </c>
      <c r="V47">
        <v>2.5</v>
      </c>
      <c r="W47">
        <v>2.5</v>
      </c>
      <c r="X47">
        <v>2.5</v>
      </c>
      <c r="Y47">
        <v>2.5</v>
      </c>
      <c r="Z47">
        <v>2.5</v>
      </c>
      <c r="AA47">
        <v>2.5</v>
      </c>
      <c r="AB47">
        <v>2.5</v>
      </c>
      <c r="AC47">
        <v>3.3</v>
      </c>
      <c r="AD47">
        <v>3.3</v>
      </c>
      <c r="AE47">
        <v>3.3</v>
      </c>
      <c r="AF47">
        <v>3.3</v>
      </c>
      <c r="AG47">
        <v>3.3</v>
      </c>
      <c r="AH47">
        <v>3.3</v>
      </c>
      <c r="AI47">
        <v>3.3</v>
      </c>
      <c r="AJ47">
        <v>3.3</v>
      </c>
      <c r="AK47">
        <v>3.3</v>
      </c>
    </row>
    <row r="48" spans="1:37">
      <c r="A48" t="s">
        <v>0</v>
      </c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  <c r="M48">
        <v>11</v>
      </c>
      <c r="N48">
        <v>12</v>
      </c>
      <c r="O48">
        <v>13</v>
      </c>
      <c r="P48">
        <v>14</v>
      </c>
      <c r="Q48">
        <v>15</v>
      </c>
      <c r="R48">
        <v>16</v>
      </c>
      <c r="S48">
        <v>17</v>
      </c>
      <c r="T48">
        <v>18</v>
      </c>
      <c r="U48">
        <v>19</v>
      </c>
      <c r="V48">
        <v>20</v>
      </c>
      <c r="W48">
        <v>21</v>
      </c>
      <c r="X48">
        <v>22</v>
      </c>
      <c r="Y48">
        <v>23</v>
      </c>
      <c r="Z48">
        <v>24</v>
      </c>
      <c r="AA48">
        <v>25</v>
      </c>
      <c r="AB48">
        <v>26</v>
      </c>
      <c r="AC48">
        <v>27</v>
      </c>
      <c r="AD48">
        <v>28</v>
      </c>
      <c r="AE48">
        <v>29</v>
      </c>
      <c r="AF48">
        <v>30</v>
      </c>
      <c r="AG48">
        <v>31</v>
      </c>
      <c r="AH48">
        <v>32</v>
      </c>
      <c r="AI48">
        <v>33</v>
      </c>
      <c r="AJ48">
        <v>34</v>
      </c>
      <c r="AK48">
        <v>35</v>
      </c>
    </row>
    <row r="49" spans="1:37">
      <c r="A49" t="s">
        <v>1</v>
      </c>
      <c r="B49">
        <v>3.7078788174220702E-2</v>
      </c>
      <c r="C49">
        <v>5.8743938907173603E-2</v>
      </c>
      <c r="D49">
        <v>9.5479095356325094E-2</v>
      </c>
      <c r="E49">
        <v>0.130216870255286</v>
      </c>
      <c r="F49">
        <v>3.4777149267591297E-2</v>
      </c>
      <c r="G49">
        <v>8.3391099525509299E-2</v>
      </c>
      <c r="H49">
        <v>8.7982206606208202E-2</v>
      </c>
      <c r="I49">
        <v>0.126434108708424</v>
      </c>
      <c r="J49">
        <v>4.8063497516688598E-2</v>
      </c>
      <c r="K49">
        <v>6.7710454629022004E-2</v>
      </c>
      <c r="L49">
        <v>0.10570243190353699</v>
      </c>
      <c r="M49">
        <v>0.118505710745056</v>
      </c>
      <c r="N49">
        <v>3.1752064487945597E-2</v>
      </c>
      <c r="O49">
        <v>7.5583796573132203E-2</v>
      </c>
      <c r="P49">
        <v>0.11069337109150899</v>
      </c>
      <c r="Q49">
        <v>0.125768505728201</v>
      </c>
      <c r="R49">
        <v>2.76291738802267E-2</v>
      </c>
      <c r="S49">
        <v>5.3109738026951299E-2</v>
      </c>
      <c r="T49">
        <v>6.8938136961464697E-2</v>
      </c>
      <c r="U49">
        <v>0.109604843870979</v>
      </c>
      <c r="V49">
        <v>3.8160112330045799E-2</v>
      </c>
      <c r="W49">
        <v>5.1610801090967801E-2</v>
      </c>
      <c r="X49">
        <v>8.9431677695782294E-2</v>
      </c>
      <c r="Y49">
        <v>0.119083052450266</v>
      </c>
      <c r="Z49">
        <v>2.1858730002999399E-2</v>
      </c>
      <c r="AA49">
        <v>5.5939130182373099E-2</v>
      </c>
      <c r="AB49">
        <v>0.108660896551686</v>
      </c>
      <c r="AC49">
        <v>0.118882139168433</v>
      </c>
      <c r="AD49">
        <v>4.3750031514013701E-2</v>
      </c>
      <c r="AE49">
        <v>8.1284586446447094E-2</v>
      </c>
      <c r="AF49">
        <v>0.144927145599205</v>
      </c>
      <c r="AG49">
        <v>0.14918840170047301</v>
      </c>
      <c r="AH49">
        <v>5.6618278745384297E-2</v>
      </c>
      <c r="AI49">
        <v>9.0265280177503598E-2</v>
      </c>
      <c r="AJ49">
        <v>9.9711279178821402E-2</v>
      </c>
      <c r="AK49">
        <v>0.139541342273661</v>
      </c>
    </row>
    <row r="50" spans="1:37">
      <c r="A50" t="s">
        <v>2</v>
      </c>
      <c r="B50">
        <v>2.2412889197816499</v>
      </c>
      <c r="C50">
        <v>1.5366127795389799</v>
      </c>
      <c r="D50">
        <v>2.0895710414703901</v>
      </c>
      <c r="E50">
        <v>1.9693903817998799</v>
      </c>
      <c r="F50">
        <v>1.4755553064715301</v>
      </c>
      <c r="G50">
        <v>2.4527004909513201</v>
      </c>
      <c r="H50">
        <v>1.4923479314506101</v>
      </c>
      <c r="I50">
        <v>1.82372398233139</v>
      </c>
      <c r="J50">
        <v>2.43089848347562</v>
      </c>
      <c r="K50">
        <v>1.7474792111923101</v>
      </c>
      <c r="L50">
        <v>1.62525356995578</v>
      </c>
      <c r="M50">
        <v>1.28730497276403</v>
      </c>
      <c r="N50">
        <v>1.0730970199890399</v>
      </c>
      <c r="O50">
        <v>1.13885852437276</v>
      </c>
      <c r="P50">
        <v>2.0332588420494799</v>
      </c>
      <c r="Q50">
        <v>0.94202895047589097</v>
      </c>
      <c r="R50">
        <v>1.15465464132311</v>
      </c>
      <c r="S50">
        <v>1.05539490687242</v>
      </c>
      <c r="T50">
        <v>0.962628847018831</v>
      </c>
      <c r="U50">
        <v>0.942863853850747</v>
      </c>
      <c r="V50">
        <v>0.80129325235703197</v>
      </c>
      <c r="W50">
        <v>0.63337749483349004</v>
      </c>
      <c r="X50">
        <v>1.1919857688790301</v>
      </c>
      <c r="Y50">
        <v>0.94846402135326402</v>
      </c>
      <c r="Z50">
        <v>0.85569643607051404</v>
      </c>
      <c r="AA50">
        <v>1.65110574056088</v>
      </c>
      <c r="AB50">
        <v>2.0145825171015601</v>
      </c>
      <c r="AC50">
        <v>1.70708231124393</v>
      </c>
      <c r="AD50">
        <v>1.5375548927699101</v>
      </c>
      <c r="AE50">
        <v>1.75052886522528</v>
      </c>
      <c r="AF50">
        <v>1.78650862535892</v>
      </c>
      <c r="AG50">
        <v>1.50867720302743</v>
      </c>
      <c r="AH50">
        <v>2.8155246299840599</v>
      </c>
      <c r="AI50">
        <v>2.1031511722037601</v>
      </c>
      <c r="AJ50">
        <v>2.1882806148382001</v>
      </c>
      <c r="AK50">
        <v>1.84361968983984</v>
      </c>
    </row>
    <row r="51" spans="1:37">
      <c r="A51" t="s">
        <v>3</v>
      </c>
      <c r="B51">
        <v>1.0224318369449701</v>
      </c>
      <c r="C51">
        <v>1.36650503652382</v>
      </c>
      <c r="D51">
        <v>0.98821953687629205</v>
      </c>
      <c r="E51">
        <v>1.26028397558994</v>
      </c>
      <c r="F51">
        <v>1.66677137392345</v>
      </c>
      <c r="G51">
        <v>1.3932483363218899</v>
      </c>
      <c r="H51">
        <v>1.3410858314384899</v>
      </c>
      <c r="I51">
        <v>1.2425113107436601</v>
      </c>
      <c r="J51">
        <v>1.98016645792475</v>
      </c>
      <c r="K51">
        <v>1.62608580943579</v>
      </c>
      <c r="L51">
        <v>1.8720454023235999</v>
      </c>
      <c r="M51">
        <v>1.6914879260479301</v>
      </c>
      <c r="N51">
        <v>1.69710625680607</v>
      </c>
      <c r="O51">
        <v>2.2389382592117899</v>
      </c>
      <c r="P51">
        <v>1.5908901693381301</v>
      </c>
      <c r="Q51">
        <v>1.9666432577311499</v>
      </c>
      <c r="R51">
        <v>1.2527755600363</v>
      </c>
      <c r="S51">
        <v>1.4114102206699399</v>
      </c>
      <c r="T51">
        <v>1.2225381853372199</v>
      </c>
      <c r="U51">
        <v>1.6375900548692599</v>
      </c>
      <c r="V51">
        <v>2.25199255322587</v>
      </c>
      <c r="W51">
        <v>1.5707313102943601</v>
      </c>
      <c r="X51">
        <v>1.63753970568372</v>
      </c>
      <c r="Y51">
        <v>1.80805795967966</v>
      </c>
      <c r="Z51">
        <v>1.1758531424962899</v>
      </c>
      <c r="AA51">
        <v>1.0451686815177501</v>
      </c>
      <c r="AB51">
        <v>1.69879022373043</v>
      </c>
      <c r="AC51">
        <v>1.29498026854611</v>
      </c>
      <c r="AD51">
        <v>2.3867327696257199</v>
      </c>
      <c r="AE51">
        <v>2.1588734548637101</v>
      </c>
      <c r="AF51">
        <v>2.81826444667086</v>
      </c>
      <c r="AG51">
        <v>2.17293504996832</v>
      </c>
      <c r="AH51">
        <v>2.4997905096222901</v>
      </c>
      <c r="AI51">
        <v>2.31948291213032</v>
      </c>
      <c r="AJ51">
        <v>0.84667108901424304</v>
      </c>
      <c r="AK51">
        <v>1.6924125543041</v>
      </c>
    </row>
    <row r="52" spans="1:37">
      <c r="A52" t="s">
        <v>4</v>
      </c>
      <c r="B52">
        <v>2.4630487582056801</v>
      </c>
      <c r="C52">
        <v>2.0558998608679402</v>
      </c>
      <c r="D52">
        <v>2.31109337724551</v>
      </c>
      <c r="E52">
        <v>2.3375868175283401</v>
      </c>
      <c r="F52">
        <v>2.2255187794110101</v>
      </c>
      <c r="G52">
        <v>2.8199533855651802</v>
      </c>
      <c r="H52">
        <v>2.00598775310546</v>
      </c>
      <c r="I52">
        <v>2.2062905694919599</v>
      </c>
      <c r="J52">
        <v>3.1338343320973401</v>
      </c>
      <c r="K52">
        <v>2.3863276472653898</v>
      </c>
      <c r="L52">
        <v>2.4783550699608798</v>
      </c>
      <c r="M52">
        <v>2.12517291348458</v>
      </c>
      <c r="N52">
        <v>2.00757559808872</v>
      </c>
      <c r="O52">
        <v>2.5114143272480098</v>
      </c>
      <c r="P52">
        <v>2.5808571924630099</v>
      </c>
      <c r="Q52">
        <v>2.1803004057050601</v>
      </c>
      <c r="R52">
        <v>1.70347414167849</v>
      </c>
      <c r="S52">
        <v>1.7621112461046999</v>
      </c>
      <c r="T52">
        <v>1.5558571332484901</v>
      </c>
      <c r="U52">
        <v>1.8893716147356201</v>
      </c>
      <c r="V52">
        <v>2.3900246015367501</v>
      </c>
      <c r="W52">
        <v>1.6935057664906901</v>
      </c>
      <c r="X52">
        <v>2.0250478962045602</v>
      </c>
      <c r="Y52">
        <v>2.04143650266739</v>
      </c>
      <c r="Z52">
        <v>1.4541099778573701</v>
      </c>
      <c r="AA52">
        <v>1.95379584456396</v>
      </c>
      <c r="AB52">
        <v>2.6343262049904301</v>
      </c>
      <c r="AC52">
        <v>2.1422229583155001</v>
      </c>
      <c r="AD52">
        <v>2.8381505754609</v>
      </c>
      <c r="AE52">
        <v>2.7783603107903301</v>
      </c>
      <c r="AF52">
        <v>3.3352558213728698</v>
      </c>
      <c r="AG52">
        <v>2.6445016427963699</v>
      </c>
      <c r="AH52">
        <v>3.7624484960734499</v>
      </c>
      <c r="AI52">
        <v>3.1294700503105202</v>
      </c>
      <c r="AJ52">
        <v>2.3460666732063502</v>
      </c>
      <c r="AK52">
        <v>2.50184737995819</v>
      </c>
    </row>
    <row r="55" spans="1:37">
      <c r="A55" t="s">
        <v>5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  <c r="H55">
        <v>6</v>
      </c>
      <c r="I55">
        <v>6</v>
      </c>
      <c r="J55">
        <v>6</v>
      </c>
      <c r="K55">
        <v>6</v>
      </c>
      <c r="L55">
        <v>6</v>
      </c>
      <c r="M55">
        <v>6</v>
      </c>
      <c r="N55">
        <v>6</v>
      </c>
      <c r="O55">
        <v>6</v>
      </c>
      <c r="P55">
        <v>6</v>
      </c>
      <c r="Q55">
        <v>6</v>
      </c>
      <c r="R55">
        <v>6</v>
      </c>
      <c r="S55">
        <v>6</v>
      </c>
      <c r="T55">
        <v>6</v>
      </c>
      <c r="U55">
        <v>6</v>
      </c>
      <c r="V55">
        <v>6</v>
      </c>
      <c r="W55">
        <v>6</v>
      </c>
      <c r="X55">
        <v>6</v>
      </c>
      <c r="Y55">
        <v>6</v>
      </c>
      <c r="Z55">
        <v>6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6</v>
      </c>
      <c r="AJ55">
        <v>6</v>
      </c>
      <c r="AK55">
        <v>6</v>
      </c>
    </row>
    <row r="56" spans="1:37">
      <c r="A56" t="s">
        <v>6</v>
      </c>
      <c r="B56">
        <v>0.9</v>
      </c>
      <c r="C56">
        <v>0.9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1.7</v>
      </c>
      <c r="L56">
        <v>1.7</v>
      </c>
      <c r="M56">
        <v>1.7</v>
      </c>
      <c r="N56">
        <v>1.7</v>
      </c>
      <c r="O56">
        <v>1.7</v>
      </c>
      <c r="P56">
        <v>1.7</v>
      </c>
      <c r="Q56">
        <v>1.7</v>
      </c>
      <c r="R56">
        <v>1.7</v>
      </c>
      <c r="S56">
        <v>1.7</v>
      </c>
      <c r="T56">
        <v>2.5</v>
      </c>
      <c r="U56">
        <v>2.5</v>
      </c>
      <c r="V56">
        <v>2.5</v>
      </c>
      <c r="W56">
        <v>2.5</v>
      </c>
      <c r="X56">
        <v>2.5</v>
      </c>
      <c r="Y56">
        <v>2.5</v>
      </c>
      <c r="Z56">
        <v>2.5</v>
      </c>
      <c r="AA56">
        <v>2.5</v>
      </c>
      <c r="AB56">
        <v>2.5</v>
      </c>
      <c r="AC56">
        <v>3.3</v>
      </c>
      <c r="AD56">
        <v>3.3</v>
      </c>
      <c r="AE56">
        <v>3.3</v>
      </c>
      <c r="AF56">
        <v>3.3</v>
      </c>
      <c r="AG56">
        <v>3.3</v>
      </c>
      <c r="AH56">
        <v>3.3</v>
      </c>
      <c r="AI56">
        <v>3.3</v>
      </c>
      <c r="AJ56">
        <v>3.3</v>
      </c>
      <c r="AK56">
        <v>3.3</v>
      </c>
    </row>
    <row r="57" spans="1:37">
      <c r="A57" t="s">
        <v>0</v>
      </c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  <c r="M57">
        <v>11</v>
      </c>
      <c r="N57">
        <v>12</v>
      </c>
      <c r="O57">
        <v>13</v>
      </c>
      <c r="P57">
        <v>14</v>
      </c>
      <c r="Q57">
        <v>15</v>
      </c>
      <c r="R57">
        <v>16</v>
      </c>
      <c r="S57">
        <v>17</v>
      </c>
      <c r="T57">
        <v>18</v>
      </c>
      <c r="U57">
        <v>19</v>
      </c>
      <c r="V57">
        <v>20</v>
      </c>
      <c r="W57">
        <v>21</v>
      </c>
      <c r="X57">
        <v>22</v>
      </c>
      <c r="Y57">
        <v>23</v>
      </c>
      <c r="Z57">
        <v>24</v>
      </c>
      <c r="AA57">
        <v>25</v>
      </c>
      <c r="AB57">
        <v>26</v>
      </c>
      <c r="AC57">
        <v>27</v>
      </c>
      <c r="AD57">
        <v>28</v>
      </c>
      <c r="AE57">
        <v>29</v>
      </c>
      <c r="AF57">
        <v>30</v>
      </c>
      <c r="AG57">
        <v>31</v>
      </c>
      <c r="AH57">
        <v>32</v>
      </c>
      <c r="AI57">
        <v>33</v>
      </c>
      <c r="AJ57">
        <v>34</v>
      </c>
      <c r="AK57">
        <v>35</v>
      </c>
    </row>
    <row r="58" spans="1:37">
      <c r="A58" t="s">
        <v>1</v>
      </c>
      <c r="B58">
        <v>2.1282645644306201E-2</v>
      </c>
      <c r="C58">
        <v>4.6208705785182602E-2</v>
      </c>
      <c r="D58">
        <v>6.0590635164811703E-2</v>
      </c>
      <c r="E58">
        <v>8.2402693177774405E-2</v>
      </c>
      <c r="F58">
        <v>2.5064754083210499E-2</v>
      </c>
      <c r="G58">
        <v>4.63336746775901E-2</v>
      </c>
      <c r="H58">
        <v>7.8775138899832398E-2</v>
      </c>
      <c r="I58">
        <v>8.2616931706949698E-2</v>
      </c>
      <c r="J58">
        <v>3.5843699466544698E-2</v>
      </c>
      <c r="K58">
        <v>5.4944203186898799E-2</v>
      </c>
      <c r="L58">
        <v>7.4977658500327199E-2</v>
      </c>
      <c r="M58">
        <v>0.10318280728179299</v>
      </c>
      <c r="N58">
        <v>2.9904316648440201E-2</v>
      </c>
      <c r="O58">
        <v>4.4279473222767998E-2</v>
      </c>
      <c r="P58">
        <v>7.0714912585013306E-2</v>
      </c>
      <c r="Q58">
        <v>9.2412906810067502E-2</v>
      </c>
      <c r="R58">
        <v>3.0963072037532499E-2</v>
      </c>
      <c r="S58">
        <v>5.7670907346085799E-2</v>
      </c>
      <c r="T58">
        <v>7.3704477290077106E-2</v>
      </c>
      <c r="U58">
        <v>0.105766251041873</v>
      </c>
      <c r="V58">
        <v>2.44070348238614E-2</v>
      </c>
      <c r="W58">
        <v>5.5096350113274399E-2</v>
      </c>
      <c r="X58">
        <v>7.9369032571291395E-2</v>
      </c>
      <c r="Y58">
        <v>6.4964055833060197E-2</v>
      </c>
      <c r="Z58">
        <v>3.0657738502656299E-2</v>
      </c>
      <c r="AA58">
        <v>5.1120825515945399E-2</v>
      </c>
      <c r="AB58">
        <v>8.5039980399480797E-2</v>
      </c>
      <c r="AC58">
        <v>0.11423825823086201</v>
      </c>
      <c r="AD58">
        <v>3.31373212039325E-2</v>
      </c>
      <c r="AE58">
        <v>6.1939413759152899E-2</v>
      </c>
      <c r="AF58">
        <v>0.100168648314942</v>
      </c>
      <c r="AG58">
        <v>0.100870814139808</v>
      </c>
      <c r="AH58">
        <v>3.1886815772669198E-2</v>
      </c>
      <c r="AI58">
        <v>6.3048034534256794E-2</v>
      </c>
      <c r="AJ58">
        <v>5.6391665806497598E-2</v>
      </c>
      <c r="AK58">
        <v>0.12444147501524699</v>
      </c>
    </row>
    <row r="59" spans="1:37">
      <c r="A59" t="s">
        <v>2</v>
      </c>
      <c r="B59">
        <v>1.21622278900823</v>
      </c>
      <c r="C59">
        <v>0.96357529059763203</v>
      </c>
      <c r="D59">
        <v>1.0533542617660401</v>
      </c>
      <c r="E59">
        <v>1.0789554006998401</v>
      </c>
      <c r="F59">
        <v>1.3154680554890399</v>
      </c>
      <c r="G59">
        <v>1.42009763821239</v>
      </c>
      <c r="H59">
        <v>1.65649058671546</v>
      </c>
      <c r="I59">
        <v>1.05195575918522</v>
      </c>
      <c r="J59">
        <v>1.87121185527318</v>
      </c>
      <c r="K59">
        <v>1.4741696046363799</v>
      </c>
      <c r="L59">
        <v>1.3174755203625901</v>
      </c>
      <c r="M59">
        <v>1.31759424697043</v>
      </c>
      <c r="N59">
        <v>1.0649202120519801</v>
      </c>
      <c r="O59">
        <v>0.74758471529463599</v>
      </c>
      <c r="P59">
        <v>1.1841917522535399</v>
      </c>
      <c r="Q59">
        <v>0.87769584053579297</v>
      </c>
      <c r="R59">
        <v>1.36169758430396</v>
      </c>
      <c r="S59">
        <v>0.91900846050622798</v>
      </c>
      <c r="T59">
        <v>1.15572943519976</v>
      </c>
      <c r="U59">
        <v>0.99681873016827505</v>
      </c>
      <c r="V59">
        <v>1.0424699968639599</v>
      </c>
      <c r="W59">
        <v>0.739061578498589</v>
      </c>
      <c r="X59">
        <v>1.1236825410211</v>
      </c>
      <c r="Y59">
        <v>0.79050385695460001</v>
      </c>
      <c r="Z59">
        <v>1.6329949100576899</v>
      </c>
      <c r="AA59">
        <v>1.5672338435106501</v>
      </c>
      <c r="AB59">
        <v>1.67453644004443</v>
      </c>
      <c r="AC59">
        <v>1.6257352695084299</v>
      </c>
      <c r="AD59">
        <v>1.5601546065788201</v>
      </c>
      <c r="AE59">
        <v>0.90102599784064397</v>
      </c>
      <c r="AF59">
        <v>1.51500412104199</v>
      </c>
      <c r="AG59">
        <v>0.85657249491106902</v>
      </c>
      <c r="AH59">
        <v>1.1287067326535101</v>
      </c>
      <c r="AI59">
        <v>1.4123775948033801</v>
      </c>
      <c r="AJ59">
        <v>1.16269841954924</v>
      </c>
      <c r="AK59">
        <v>1.61474291828385</v>
      </c>
    </row>
    <row r="60" spans="1:37">
      <c r="A60" t="s">
        <v>3</v>
      </c>
      <c r="B60">
        <v>0.68747379151644505</v>
      </c>
      <c r="C60">
        <v>1.2871299744605</v>
      </c>
      <c r="D60">
        <v>0.96641382648513596</v>
      </c>
      <c r="E60">
        <v>0.92496366941903896</v>
      </c>
      <c r="F60">
        <v>0.894710534878988</v>
      </c>
      <c r="G60">
        <v>0.59974648550209497</v>
      </c>
      <c r="H60">
        <v>0.72206817832359105</v>
      </c>
      <c r="I60">
        <v>0.95512077457117095</v>
      </c>
      <c r="J60">
        <v>1.3139760741623301</v>
      </c>
      <c r="K60">
        <v>1.17408660669856</v>
      </c>
      <c r="L60">
        <v>1.1507214911814001</v>
      </c>
      <c r="M60">
        <v>1.2533467190446901</v>
      </c>
      <c r="N60">
        <v>1.5669367539796299</v>
      </c>
      <c r="O60">
        <v>1.27551839540968</v>
      </c>
      <c r="P60">
        <v>1.1129823326714801</v>
      </c>
      <c r="Q60">
        <v>1.33667929052058</v>
      </c>
      <c r="R60">
        <v>1.3458956073799799</v>
      </c>
      <c r="S60">
        <v>1.6760151607962099</v>
      </c>
      <c r="T60">
        <v>1.2066844600741899</v>
      </c>
      <c r="U60">
        <v>1.5255693522499101</v>
      </c>
      <c r="V60">
        <v>1.0978844714663301</v>
      </c>
      <c r="W60">
        <v>1.65932781048138</v>
      </c>
      <c r="X60">
        <v>1.39013956699814</v>
      </c>
      <c r="Y60">
        <v>0.74606368722267402</v>
      </c>
      <c r="Z60">
        <v>1.1867568027023701</v>
      </c>
      <c r="AA60">
        <v>0.83806631533507103</v>
      </c>
      <c r="AB60">
        <v>1.16276157467224</v>
      </c>
      <c r="AC60">
        <v>1.20649757450406</v>
      </c>
      <c r="AD60">
        <v>1.40226055537289</v>
      </c>
      <c r="AE60">
        <v>1.9281246128482701</v>
      </c>
      <c r="AF60">
        <v>1.7203803632747201</v>
      </c>
      <c r="AG60">
        <v>1.5508204790484501</v>
      </c>
      <c r="AH60">
        <v>1.69736976436599</v>
      </c>
      <c r="AI60">
        <v>1.5961216015290201</v>
      </c>
      <c r="AJ60">
        <v>0.601709459073413</v>
      </c>
      <c r="AK60">
        <v>1.49222789223708</v>
      </c>
    </row>
    <row r="61" spans="1:37">
      <c r="A61" t="s">
        <v>4</v>
      </c>
      <c r="B61">
        <v>1.39697320395111</v>
      </c>
      <c r="C61">
        <v>1.6076554920336901</v>
      </c>
      <c r="D61">
        <v>1.42936699829429</v>
      </c>
      <c r="E61">
        <v>1.42102006870788</v>
      </c>
      <c r="F61">
        <v>1.5907232726342999</v>
      </c>
      <c r="G61">
        <v>1.5414533609171099</v>
      </c>
      <c r="H61">
        <v>1.8068653235482299</v>
      </c>
      <c r="I61">
        <v>1.42072397509366</v>
      </c>
      <c r="J61">
        <v>2.28593781584072</v>
      </c>
      <c r="K61">
        <v>1.8842607969287499</v>
      </c>
      <c r="L61">
        <v>1.7489906383441101</v>
      </c>
      <c r="M61">
        <v>1.81819279724286</v>
      </c>
      <c r="N61">
        <v>1.894258419022</v>
      </c>
      <c r="O61">
        <v>1.47833039812945</v>
      </c>
      <c r="P61">
        <v>1.6249105506660799</v>
      </c>
      <c r="Q61">
        <v>1.59890665352421</v>
      </c>
      <c r="R61">
        <v>1.91423384817093</v>
      </c>
      <c r="S61">
        <v>1.91118803452286</v>
      </c>
      <c r="T61">
        <v>1.6706310276660601</v>
      </c>
      <c r="U61">
        <v>1.82210597028247</v>
      </c>
      <c r="V61">
        <v>1.51379060981003</v>
      </c>
      <c r="W61">
        <v>1.81630664357266</v>
      </c>
      <c r="X61">
        <v>1.7872211605925701</v>
      </c>
      <c r="Y61">
        <v>1.0869066686438</v>
      </c>
      <c r="Z61">
        <v>2.0183009570004602</v>
      </c>
      <c r="AA61">
        <v>1.7770414536936201</v>
      </c>
      <c r="AB61">
        <v>2.0382705962876302</v>
      </c>
      <c r="AC61">
        <v>2.0241267404392098</v>
      </c>
      <c r="AD61">
        <v>2.0972537547916001</v>
      </c>
      <c r="AE61">
        <v>2.1279770173589401</v>
      </c>
      <c r="AF61">
        <v>2.2917651066340801</v>
      </c>
      <c r="AG61">
        <v>1.77145246443227</v>
      </c>
      <c r="AH61">
        <v>2.0380265618369502</v>
      </c>
      <c r="AI61">
        <v>2.1308098872313899</v>
      </c>
      <c r="AJ61">
        <v>1.3090924653098599</v>
      </c>
      <c r="AK61">
        <v>2.1981312313062098</v>
      </c>
    </row>
    <row r="64" spans="1:37">
      <c r="A64" t="s">
        <v>5</v>
      </c>
      <c r="B64">
        <v>7</v>
      </c>
      <c r="C64">
        <v>7</v>
      </c>
      <c r="D64">
        <v>7</v>
      </c>
      <c r="E64">
        <v>7</v>
      </c>
      <c r="F64">
        <v>7</v>
      </c>
      <c r="G64">
        <v>7</v>
      </c>
      <c r="H64">
        <v>7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7</v>
      </c>
      <c r="Q64">
        <v>7</v>
      </c>
      <c r="R64">
        <v>7</v>
      </c>
      <c r="S64">
        <v>7</v>
      </c>
      <c r="T64">
        <v>7</v>
      </c>
      <c r="U64">
        <v>7</v>
      </c>
      <c r="V64">
        <v>7</v>
      </c>
      <c r="W64">
        <v>7</v>
      </c>
      <c r="X64">
        <v>7</v>
      </c>
      <c r="Y64">
        <v>7</v>
      </c>
      <c r="Z64">
        <v>7</v>
      </c>
      <c r="AA64">
        <v>7</v>
      </c>
      <c r="AB64">
        <v>7</v>
      </c>
      <c r="AC64">
        <v>7</v>
      </c>
      <c r="AD64">
        <v>7</v>
      </c>
      <c r="AE64">
        <v>7</v>
      </c>
      <c r="AF64">
        <v>7</v>
      </c>
      <c r="AG64">
        <v>7</v>
      </c>
      <c r="AH64">
        <v>7</v>
      </c>
      <c r="AI64">
        <v>7</v>
      </c>
      <c r="AJ64">
        <v>7</v>
      </c>
      <c r="AK64">
        <v>7</v>
      </c>
    </row>
    <row r="65" spans="1:37">
      <c r="A65" t="s">
        <v>6</v>
      </c>
      <c r="B65">
        <v>0.9</v>
      </c>
      <c r="C65">
        <v>0.9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1.7</v>
      </c>
      <c r="L65">
        <v>1.7</v>
      </c>
      <c r="M65">
        <v>1.7</v>
      </c>
      <c r="N65">
        <v>1.7</v>
      </c>
      <c r="O65">
        <v>1.7</v>
      </c>
      <c r="P65">
        <v>1.7</v>
      </c>
      <c r="Q65">
        <v>1.7</v>
      </c>
      <c r="R65">
        <v>1.7</v>
      </c>
      <c r="S65">
        <v>1.7</v>
      </c>
      <c r="T65">
        <v>2.5</v>
      </c>
      <c r="U65">
        <v>2.5</v>
      </c>
      <c r="V65">
        <v>2.5</v>
      </c>
      <c r="W65">
        <v>2.5</v>
      </c>
      <c r="X65">
        <v>2.5</v>
      </c>
      <c r="Y65">
        <v>2.5</v>
      </c>
      <c r="Z65">
        <v>2.5</v>
      </c>
      <c r="AA65">
        <v>2.5</v>
      </c>
      <c r="AB65">
        <v>2.5</v>
      </c>
      <c r="AC65">
        <v>3.3</v>
      </c>
      <c r="AD65">
        <v>3.3</v>
      </c>
      <c r="AE65">
        <v>3.3</v>
      </c>
      <c r="AF65">
        <v>3.3</v>
      </c>
      <c r="AG65">
        <v>3.3</v>
      </c>
      <c r="AH65">
        <v>3.3</v>
      </c>
      <c r="AI65">
        <v>3.3</v>
      </c>
      <c r="AJ65">
        <v>3.3</v>
      </c>
      <c r="AK65">
        <v>3.3</v>
      </c>
    </row>
    <row r="66" spans="1:37">
      <c r="A66" t="s">
        <v>0</v>
      </c>
      <c r="B66">
        <v>0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  <c r="AB66">
        <v>26</v>
      </c>
      <c r="AC66">
        <v>27</v>
      </c>
      <c r="AD66">
        <v>28</v>
      </c>
      <c r="AE66">
        <v>29</v>
      </c>
      <c r="AF66">
        <v>30</v>
      </c>
      <c r="AG66">
        <v>31</v>
      </c>
      <c r="AH66">
        <v>32</v>
      </c>
      <c r="AI66">
        <v>33</v>
      </c>
      <c r="AJ66">
        <v>34</v>
      </c>
      <c r="AK66">
        <v>35</v>
      </c>
    </row>
    <row r="67" spans="1:37">
      <c r="A67" t="s">
        <v>1</v>
      </c>
      <c r="B67">
        <v>2.0299453033800999E-2</v>
      </c>
      <c r="C67">
        <v>3.7603640148602402E-2</v>
      </c>
      <c r="D67">
        <v>6.4839893551349406E-2</v>
      </c>
      <c r="E67">
        <v>9.6907042875197302E-2</v>
      </c>
      <c r="F67">
        <v>2.28899721721279E-2</v>
      </c>
      <c r="G67">
        <v>5.54730816795811E-2</v>
      </c>
      <c r="H67">
        <v>6.4629079438986395E-2</v>
      </c>
      <c r="I67">
        <v>8.1024082583062304E-2</v>
      </c>
      <c r="J67">
        <v>2.9499244446599199E-2</v>
      </c>
      <c r="K67">
        <v>7.0899577783390094E-2</v>
      </c>
      <c r="L67">
        <v>6.8546643240816094E-2</v>
      </c>
      <c r="M67">
        <v>9.6845001704062503E-2</v>
      </c>
      <c r="N67">
        <v>2.6077124765093301E-2</v>
      </c>
      <c r="O67">
        <v>4.2610043914266697E-2</v>
      </c>
      <c r="P67">
        <v>8.7080161919113594E-2</v>
      </c>
      <c r="Q67">
        <v>9.0581803624989896E-2</v>
      </c>
      <c r="R67">
        <v>2.98788454594071E-2</v>
      </c>
      <c r="S67">
        <v>5.58226875297652E-2</v>
      </c>
      <c r="T67">
        <v>7.1065535458655696E-2</v>
      </c>
      <c r="U67">
        <v>9.7992498229271294E-2</v>
      </c>
      <c r="V67">
        <v>3.18697292020996E-2</v>
      </c>
      <c r="W67">
        <v>4.8463532135941401E-2</v>
      </c>
      <c r="X67">
        <v>7.1838034683952501E-2</v>
      </c>
      <c r="Y67">
        <v>9.8052784325704398E-2</v>
      </c>
      <c r="Z67">
        <v>2.95594449981256E-2</v>
      </c>
      <c r="AA67">
        <v>4.4716138537686599E-2</v>
      </c>
      <c r="AB67">
        <v>9.3833652325105002E-2</v>
      </c>
      <c r="AC67">
        <v>0.124936594870995</v>
      </c>
      <c r="AD67">
        <v>3.52635250954021E-2</v>
      </c>
      <c r="AE67">
        <v>5.9669213959632199E-2</v>
      </c>
      <c r="AF67">
        <v>7.4852215712597606E-2</v>
      </c>
      <c r="AG67">
        <v>9.7937901788731893E-2</v>
      </c>
      <c r="AH67">
        <v>2.8519873883115301E-2</v>
      </c>
      <c r="AI67">
        <v>6.2998260988431198E-2</v>
      </c>
      <c r="AJ67">
        <v>5.8481910878436003E-2</v>
      </c>
      <c r="AK67">
        <v>0.13053109634475199</v>
      </c>
    </row>
    <row r="68" spans="1:37">
      <c r="A68" t="s">
        <v>2</v>
      </c>
      <c r="B68">
        <v>1.0209500779052101</v>
      </c>
      <c r="C68">
        <v>0.70488517086592695</v>
      </c>
      <c r="D68">
        <v>1.30604070707776</v>
      </c>
      <c r="E68">
        <v>1.3522556369876799</v>
      </c>
      <c r="F68">
        <v>1.0928362193894501</v>
      </c>
      <c r="G68">
        <v>1.5934423699097899</v>
      </c>
      <c r="H68">
        <v>1.31175338562375</v>
      </c>
      <c r="I68">
        <v>0.98564447031920799</v>
      </c>
      <c r="J68">
        <v>1.45680405414422</v>
      </c>
      <c r="K68">
        <v>1.9138640410074299</v>
      </c>
      <c r="L68">
        <v>1.1625795368259999</v>
      </c>
      <c r="M68">
        <v>0.84136040237403398</v>
      </c>
      <c r="N68">
        <v>0.83597554209424996</v>
      </c>
      <c r="O68">
        <v>0.78427497903236998</v>
      </c>
      <c r="P68">
        <v>1.2174007367378401</v>
      </c>
      <c r="Q68">
        <v>0.72134542293017001</v>
      </c>
      <c r="R68">
        <v>1.28282054073053</v>
      </c>
      <c r="S68">
        <v>0.73304847953228602</v>
      </c>
      <c r="T68">
        <v>0.95827610569186905</v>
      </c>
      <c r="U68">
        <v>0.80094029192534499</v>
      </c>
      <c r="V68">
        <v>1.06423324480035</v>
      </c>
      <c r="W68">
        <v>0.61047504653510998</v>
      </c>
      <c r="X68">
        <v>0.85441065276460504</v>
      </c>
      <c r="Y68">
        <v>1.1290365810410099</v>
      </c>
      <c r="Z68">
        <v>1.1402511767647701</v>
      </c>
      <c r="AA68">
        <v>1.26545940119633</v>
      </c>
      <c r="AB68">
        <v>1.9452507731605799</v>
      </c>
      <c r="AC68">
        <v>2.00963973701591</v>
      </c>
      <c r="AD68">
        <v>1.53037133582913</v>
      </c>
      <c r="AE68">
        <v>1.07210898857381</v>
      </c>
      <c r="AF68">
        <v>1.33235061692269</v>
      </c>
      <c r="AG68">
        <v>0.76783876095219195</v>
      </c>
      <c r="AH68">
        <v>1.2063592370638401</v>
      </c>
      <c r="AI68">
        <v>1.45230597009756</v>
      </c>
      <c r="AJ68">
        <v>1.0887398264480299</v>
      </c>
      <c r="AK68">
        <v>1.9612315418891999</v>
      </c>
    </row>
    <row r="69" spans="1:37">
      <c r="A69" t="s">
        <v>3</v>
      </c>
      <c r="B69">
        <v>0.80789236882767101</v>
      </c>
      <c r="C69">
        <v>1.0756110138178701</v>
      </c>
      <c r="D69">
        <v>0.79258128614707501</v>
      </c>
      <c r="E69">
        <v>1.07041766264851</v>
      </c>
      <c r="F69">
        <v>0.95296900940168505</v>
      </c>
      <c r="G69">
        <v>0.95880655982292895</v>
      </c>
      <c r="H69">
        <v>0.66398014554518103</v>
      </c>
      <c r="I69">
        <v>0.98252794221929496</v>
      </c>
      <c r="J69">
        <v>1.1555623197192899</v>
      </c>
      <c r="K69">
        <v>1.49137917029816</v>
      </c>
      <c r="L69">
        <v>1.05436114532354</v>
      </c>
      <c r="M69">
        <v>1.48962332558496</v>
      </c>
      <c r="N69">
        <v>1.41661158182671</v>
      </c>
      <c r="O69">
        <v>1.19025919250018</v>
      </c>
      <c r="P69">
        <v>1.6233399899587899</v>
      </c>
      <c r="Q69">
        <v>1.3969357649098899</v>
      </c>
      <c r="R69">
        <v>1.31350077658446</v>
      </c>
      <c r="S69">
        <v>1.69483261657753</v>
      </c>
      <c r="T69">
        <v>1.2919213988295899</v>
      </c>
      <c r="U69">
        <v>1.48330908847225</v>
      </c>
      <c r="V69">
        <v>1.65702614150729</v>
      </c>
      <c r="W69">
        <v>1.4750823504199699</v>
      </c>
      <c r="X69">
        <v>1.37084382982097</v>
      </c>
      <c r="Y69">
        <v>1.23173085940092</v>
      </c>
      <c r="Z69">
        <v>1.5697538955827599</v>
      </c>
      <c r="AA69">
        <v>0.85170469274572702</v>
      </c>
      <c r="AB69">
        <v>1.1494923584415799</v>
      </c>
      <c r="AC69">
        <v>0.96176424984095499</v>
      </c>
      <c r="AD69">
        <v>1.6296135770701801</v>
      </c>
      <c r="AE69">
        <v>1.71630597283729</v>
      </c>
      <c r="AF69">
        <v>1.06011354862607</v>
      </c>
      <c r="AG69">
        <v>1.5231126130313</v>
      </c>
      <c r="AH69">
        <v>1.3579617558652599</v>
      </c>
      <c r="AI69">
        <v>1.5644547841624099</v>
      </c>
      <c r="AJ69">
        <v>0.79294528006291198</v>
      </c>
      <c r="AK69">
        <v>1.1905606685744401</v>
      </c>
    </row>
    <row r="70" spans="1:37">
      <c r="A70" t="s">
        <v>4</v>
      </c>
      <c r="B70">
        <v>1.3018267287499099</v>
      </c>
      <c r="C70">
        <v>1.2859116154969801</v>
      </c>
      <c r="D70">
        <v>1.5275772354619801</v>
      </c>
      <c r="E70">
        <v>1.72439506807631</v>
      </c>
      <c r="F70">
        <v>1.44982772810424</v>
      </c>
      <c r="G70">
        <v>1.85941402948269</v>
      </c>
      <c r="H70">
        <v>1.4701219132702501</v>
      </c>
      <c r="I70">
        <v>1.3915729540806201</v>
      </c>
      <c r="J70">
        <v>1.85915340476923</v>
      </c>
      <c r="K70">
        <v>2.4256501765424199</v>
      </c>
      <c r="L70">
        <v>1.5692859448897001</v>
      </c>
      <c r="M70">
        <v>1.71062180461569</v>
      </c>
      <c r="N70">
        <v>1.6447108702114599</v>
      </c>
      <c r="O70">
        <v>1.42528953672865</v>
      </c>
      <c r="P70">
        <v>2.0287215422361098</v>
      </c>
      <c r="Q70">
        <v>1.57205480190147</v>
      </c>
      <c r="R70">
        <v>1.8356905452305601</v>
      </c>
      <c r="S70">
        <v>1.8463993542132699</v>
      </c>
      <c r="T70">
        <v>1.6083319021345099</v>
      </c>
      <c r="U70">
        <v>1.68556752814615</v>
      </c>
      <c r="V70">
        <v>1.9690264008129801</v>
      </c>
      <c r="W70">
        <v>1.5963139692977499</v>
      </c>
      <c r="X70">
        <v>1.6151387477004</v>
      </c>
      <c r="Y70">
        <v>1.6706582756819499</v>
      </c>
      <c r="Z70">
        <v>1.9398450606409801</v>
      </c>
      <c r="AA70">
        <v>1.5252267289113799</v>
      </c>
      <c r="AB70">
        <v>2.25904899924251</v>
      </c>
      <c r="AC70">
        <v>2.2275826933423799</v>
      </c>
      <c r="AD70">
        <v>2.2349834488390399</v>
      </c>
      <c r="AE70">
        <v>2.02330142870461</v>
      </c>
      <c r="AF70">
        <v>1.7024067276913799</v>
      </c>
      <c r="AG70">
        <v>1.7055476571418999</v>
      </c>
      <c r="AH70">
        <v>1.8161147640023001</v>
      </c>
      <c r="AI70">
        <v>2.1341543855239302</v>
      </c>
      <c r="AJ70">
        <v>1.3467790920966001</v>
      </c>
      <c r="AK70">
        <v>2.2938285435827601</v>
      </c>
    </row>
    <row r="73" spans="1:37">
      <c r="A73" t="s">
        <v>5</v>
      </c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  <c r="H73">
        <v>8</v>
      </c>
      <c r="I73">
        <v>8</v>
      </c>
      <c r="J73">
        <v>8</v>
      </c>
      <c r="K73">
        <v>8</v>
      </c>
      <c r="L73">
        <v>8</v>
      </c>
      <c r="M73">
        <v>8</v>
      </c>
      <c r="N73">
        <v>8</v>
      </c>
      <c r="O73">
        <v>8</v>
      </c>
      <c r="P73">
        <v>8</v>
      </c>
      <c r="Q73">
        <v>8</v>
      </c>
      <c r="R73">
        <v>8</v>
      </c>
      <c r="S73">
        <v>8</v>
      </c>
      <c r="T73">
        <v>8</v>
      </c>
      <c r="U73">
        <v>8</v>
      </c>
      <c r="V73">
        <v>8</v>
      </c>
      <c r="W73">
        <v>8</v>
      </c>
      <c r="X73">
        <v>8</v>
      </c>
      <c r="Y73">
        <v>8</v>
      </c>
      <c r="Z73">
        <v>8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8</v>
      </c>
    </row>
    <row r="74" spans="1:37">
      <c r="A74" t="s">
        <v>6</v>
      </c>
      <c r="B74">
        <v>0.9</v>
      </c>
      <c r="C74">
        <v>0.9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1.7</v>
      </c>
      <c r="L74">
        <v>1.7</v>
      </c>
      <c r="M74">
        <v>1.7</v>
      </c>
      <c r="N74">
        <v>1.7</v>
      </c>
      <c r="O74">
        <v>1.7</v>
      </c>
      <c r="P74">
        <v>1.7</v>
      </c>
      <c r="Q74">
        <v>1.7</v>
      </c>
      <c r="R74">
        <v>1.7</v>
      </c>
      <c r="S74">
        <v>1.7</v>
      </c>
      <c r="T74">
        <v>2.5</v>
      </c>
      <c r="U74">
        <v>2.5</v>
      </c>
      <c r="V74">
        <v>2.5</v>
      </c>
      <c r="W74">
        <v>2.5</v>
      </c>
      <c r="X74">
        <v>2.5</v>
      </c>
      <c r="Y74">
        <v>2.5</v>
      </c>
      <c r="Z74">
        <v>2.5</v>
      </c>
      <c r="AA74">
        <v>2.5</v>
      </c>
      <c r="AB74">
        <v>2.5</v>
      </c>
      <c r="AC74">
        <v>3.3</v>
      </c>
      <c r="AD74">
        <v>3.3</v>
      </c>
      <c r="AE74">
        <v>3.3</v>
      </c>
      <c r="AF74">
        <v>3.3</v>
      </c>
      <c r="AG74">
        <v>3.3</v>
      </c>
      <c r="AH74">
        <v>3.3</v>
      </c>
      <c r="AI74">
        <v>3.3</v>
      </c>
      <c r="AJ74">
        <v>3.3</v>
      </c>
      <c r="AK74">
        <v>3.3</v>
      </c>
    </row>
    <row r="75" spans="1:37">
      <c r="A75" t="s">
        <v>0</v>
      </c>
      <c r="B75">
        <v>0</v>
      </c>
      <c r="C75">
        <v>1</v>
      </c>
      <c r="D75">
        <v>2</v>
      </c>
      <c r="E75">
        <v>3</v>
      </c>
      <c r="F75">
        <v>4</v>
      </c>
      <c r="G75">
        <v>5</v>
      </c>
      <c r="H75">
        <v>6</v>
      </c>
      <c r="I75">
        <v>7</v>
      </c>
      <c r="J75">
        <v>8</v>
      </c>
      <c r="K75">
        <v>9</v>
      </c>
      <c r="L75">
        <v>10</v>
      </c>
      <c r="M75">
        <v>11</v>
      </c>
      <c r="N75">
        <v>12</v>
      </c>
      <c r="O75">
        <v>13</v>
      </c>
      <c r="P75">
        <v>14</v>
      </c>
      <c r="Q75">
        <v>15</v>
      </c>
      <c r="R75">
        <v>16</v>
      </c>
      <c r="S75">
        <v>17</v>
      </c>
      <c r="T75">
        <v>18</v>
      </c>
      <c r="U75">
        <v>19</v>
      </c>
      <c r="V75">
        <v>20</v>
      </c>
      <c r="W75">
        <v>21</v>
      </c>
      <c r="X75">
        <v>22</v>
      </c>
      <c r="Y75">
        <v>23</v>
      </c>
      <c r="Z75">
        <v>24</v>
      </c>
      <c r="AA75">
        <v>25</v>
      </c>
      <c r="AB75">
        <v>26</v>
      </c>
      <c r="AC75">
        <v>27</v>
      </c>
      <c r="AD75">
        <v>28</v>
      </c>
      <c r="AE75">
        <v>29</v>
      </c>
      <c r="AF75">
        <v>30</v>
      </c>
      <c r="AG75">
        <v>31</v>
      </c>
      <c r="AH75">
        <v>32</v>
      </c>
      <c r="AI75">
        <v>33</v>
      </c>
      <c r="AJ75">
        <v>34</v>
      </c>
      <c r="AK75">
        <v>35</v>
      </c>
    </row>
    <row r="76" spans="1:37">
      <c r="A76" t="s">
        <v>1</v>
      </c>
      <c r="B76">
        <v>2.8138694673380999E-2</v>
      </c>
      <c r="C76">
        <v>4.3646687428156403E-2</v>
      </c>
      <c r="D76">
        <v>7.3201661121053599E-2</v>
      </c>
      <c r="E76">
        <v>5.9742747618221799E-2</v>
      </c>
      <c r="F76">
        <v>2.9748627314567601E-2</v>
      </c>
      <c r="G76">
        <v>7.0269401082640501E-2</v>
      </c>
      <c r="H76">
        <v>5.8254675257307702E-2</v>
      </c>
      <c r="I76">
        <v>9.8379037142726E-2</v>
      </c>
      <c r="J76">
        <v>3.3344439549792597E-2</v>
      </c>
      <c r="K76">
        <v>6.1098155584037903E-2</v>
      </c>
      <c r="L76">
        <v>7.0751942772420695E-2</v>
      </c>
      <c r="M76">
        <v>7.2129082261649796E-2</v>
      </c>
      <c r="N76">
        <v>3.0785913578233799E-2</v>
      </c>
      <c r="O76">
        <v>7.3198936889691105E-2</v>
      </c>
      <c r="P76">
        <v>7.6350663786669604E-2</v>
      </c>
      <c r="Q76">
        <v>9.8351094380194598E-2</v>
      </c>
      <c r="R76">
        <v>2.6289330476490801E-2</v>
      </c>
      <c r="S76">
        <v>4.78172921802918E-2</v>
      </c>
      <c r="T76">
        <v>6.7225479089074197E-2</v>
      </c>
      <c r="U76">
        <v>9.3255238161690707E-2</v>
      </c>
      <c r="V76">
        <v>2.8547155558057501E-2</v>
      </c>
      <c r="W76">
        <v>5.1634240840609101E-2</v>
      </c>
      <c r="X76">
        <v>6.9754318723642905E-2</v>
      </c>
      <c r="Y76">
        <v>0.10133686966041699</v>
      </c>
      <c r="Z76">
        <v>2.6483209025889E-2</v>
      </c>
      <c r="AA76">
        <v>4.3651008322524401E-2</v>
      </c>
      <c r="AB76">
        <v>8.5602020950786895E-2</v>
      </c>
      <c r="AC76">
        <v>0.10744120205463401</v>
      </c>
      <c r="AD76">
        <v>3.0983467555018601E-2</v>
      </c>
      <c r="AE76">
        <v>5.2898176711526003E-2</v>
      </c>
      <c r="AF76">
        <v>7.5050391178845002E-2</v>
      </c>
      <c r="AG76">
        <v>9.5334970204672506E-2</v>
      </c>
      <c r="AH76">
        <v>3.5702964153851199E-2</v>
      </c>
      <c r="AI76">
        <v>6.0732508794256998E-2</v>
      </c>
      <c r="AJ76">
        <v>6.6118168851331593E-2</v>
      </c>
      <c r="AK76">
        <v>0.127835564109925</v>
      </c>
    </row>
    <row r="77" spans="1:37">
      <c r="A77" t="s">
        <v>2</v>
      </c>
      <c r="B77">
        <v>1.4799483934494899</v>
      </c>
      <c r="C77">
        <v>0.91113728295143503</v>
      </c>
      <c r="D77">
        <v>1.5098700817327499</v>
      </c>
      <c r="E77">
        <v>0.65537270689697602</v>
      </c>
      <c r="F77">
        <v>1.74042697367169</v>
      </c>
      <c r="G77">
        <v>1.9011883201505699</v>
      </c>
      <c r="H77">
        <v>1.07618510869059</v>
      </c>
      <c r="I77">
        <v>1.0515018606411499</v>
      </c>
      <c r="J77">
        <v>1.8785712784016799</v>
      </c>
      <c r="K77">
        <v>1.1518233545327701</v>
      </c>
      <c r="L77">
        <v>1.21590628104395</v>
      </c>
      <c r="M77">
        <v>0.48130522586473601</v>
      </c>
      <c r="N77">
        <v>1.1974075101864601</v>
      </c>
      <c r="O77">
        <v>1.84571016072992</v>
      </c>
      <c r="P77">
        <v>1.1217894823449199</v>
      </c>
      <c r="Q77">
        <v>0.72096674967077901</v>
      </c>
      <c r="R77">
        <v>0.94792340624267202</v>
      </c>
      <c r="S77">
        <v>0.65442880661442204</v>
      </c>
      <c r="T77">
        <v>0.89164097642131701</v>
      </c>
      <c r="U77">
        <v>0.92576045518147898</v>
      </c>
      <c r="V77">
        <v>0.84849938558360505</v>
      </c>
      <c r="W77">
        <v>0.88209799634775299</v>
      </c>
      <c r="X77">
        <v>0.83756366230680701</v>
      </c>
      <c r="Y77">
        <v>0.81803499603928098</v>
      </c>
      <c r="Z77">
        <v>0.76889432222864196</v>
      </c>
      <c r="AA77">
        <v>1.3566765095801101</v>
      </c>
      <c r="AB77">
        <v>1.7712852408924</v>
      </c>
      <c r="AC77">
        <v>1.5551753298022299</v>
      </c>
      <c r="AD77">
        <v>1.23409171529274</v>
      </c>
      <c r="AE77">
        <v>0.81549883740965501</v>
      </c>
      <c r="AF77">
        <v>1.25787761126822</v>
      </c>
      <c r="AG77">
        <v>0.57024730380128796</v>
      </c>
      <c r="AH77">
        <v>0.959149761933064</v>
      </c>
      <c r="AI77">
        <v>1.4035033550637299</v>
      </c>
      <c r="AJ77">
        <v>1.0702141634156399</v>
      </c>
      <c r="AK77">
        <v>1.87731114841005</v>
      </c>
    </row>
    <row r="78" spans="1:37">
      <c r="A78" t="s">
        <v>3</v>
      </c>
      <c r="B78">
        <v>1.0727864860079199</v>
      </c>
      <c r="C78">
        <v>1.1872229611487399</v>
      </c>
      <c r="D78">
        <v>0.83179723213670298</v>
      </c>
      <c r="E78">
        <v>0.83108566207552703</v>
      </c>
      <c r="F78">
        <v>0.62037149871443598</v>
      </c>
      <c r="G78">
        <v>1.4263269916518599</v>
      </c>
      <c r="H78">
        <v>0.76518470346220802</v>
      </c>
      <c r="I78">
        <v>1.3474198608255401</v>
      </c>
      <c r="J78">
        <v>0.93940884517969503</v>
      </c>
      <c r="K78">
        <v>1.74237685744398</v>
      </c>
      <c r="L78">
        <v>1.099858979807</v>
      </c>
      <c r="M78">
        <v>1.17908518652395</v>
      </c>
      <c r="N78">
        <v>1.53789999775541</v>
      </c>
      <c r="O78">
        <v>1.76511692238589</v>
      </c>
      <c r="P78">
        <v>1.37955330120789</v>
      </c>
      <c r="Q78">
        <v>1.5436041596602399</v>
      </c>
      <c r="R78">
        <v>1.31628488145683</v>
      </c>
      <c r="S78">
        <v>1.42748493588438</v>
      </c>
      <c r="T78">
        <v>1.2371809328638499</v>
      </c>
      <c r="U78">
        <v>1.2886322268986601</v>
      </c>
      <c r="V78">
        <v>1.5429659702904901</v>
      </c>
      <c r="W78">
        <v>1.4528511206236401</v>
      </c>
      <c r="X78">
        <v>1.33563536035136</v>
      </c>
      <c r="Y78">
        <v>1.5220664698008399</v>
      </c>
      <c r="Z78">
        <v>1.55511872662885</v>
      </c>
      <c r="AA78">
        <v>0.64011838719405201</v>
      </c>
      <c r="AB78">
        <v>1.0571800951619601</v>
      </c>
      <c r="AC78">
        <v>1.0942335536113701</v>
      </c>
      <c r="AD78">
        <v>1.5184227031892801</v>
      </c>
      <c r="AE78">
        <v>1.5945710873369701</v>
      </c>
      <c r="AF78">
        <v>1.1557829591381801</v>
      </c>
      <c r="AG78">
        <v>1.5837326364119799</v>
      </c>
      <c r="AH78">
        <v>2.0669165465432799</v>
      </c>
      <c r="AI78">
        <v>1.5206923873951199</v>
      </c>
      <c r="AJ78">
        <v>1.0981598291882499</v>
      </c>
      <c r="AK78">
        <v>1.22076286526447</v>
      </c>
    </row>
    <row r="79" spans="1:37">
      <c r="A79" t="s">
        <v>4</v>
      </c>
      <c r="B79">
        <v>1.82759249794892</v>
      </c>
      <c r="C79">
        <v>1.4963937555651099</v>
      </c>
      <c r="D79">
        <v>1.72364544622581</v>
      </c>
      <c r="E79">
        <v>1.0583460077648199</v>
      </c>
      <c r="F79">
        <v>1.8475586878364501</v>
      </c>
      <c r="G79">
        <v>2.3761185442029298</v>
      </c>
      <c r="H79">
        <v>1.32038123314246</v>
      </c>
      <c r="I79">
        <v>1.70891228059323</v>
      </c>
      <c r="J79">
        <v>2.1000604467916499</v>
      </c>
      <c r="K79">
        <v>2.0882859728858101</v>
      </c>
      <c r="L79">
        <v>1.6393265448191401</v>
      </c>
      <c r="M79">
        <v>1.27348567749238</v>
      </c>
      <c r="N79">
        <v>1.94872879707358</v>
      </c>
      <c r="O79">
        <v>2.5530322284302902</v>
      </c>
      <c r="P79">
        <v>1.77780940583396</v>
      </c>
      <c r="Q79">
        <v>1.70352685216219</v>
      </c>
      <c r="R79">
        <v>1.6218916020265799</v>
      </c>
      <c r="S79">
        <v>1.5702343115141999</v>
      </c>
      <c r="T79">
        <v>1.52484296330806</v>
      </c>
      <c r="U79">
        <v>1.5865142374559</v>
      </c>
      <c r="V79">
        <v>1.7606813969398101</v>
      </c>
      <c r="W79">
        <v>1.6994723217632299</v>
      </c>
      <c r="X79">
        <v>1.5763649380882601</v>
      </c>
      <c r="Y79">
        <v>1.7277840961923301</v>
      </c>
      <c r="Z79">
        <v>1.73465038263153</v>
      </c>
      <c r="AA79">
        <v>1.5000054492835</v>
      </c>
      <c r="AB79">
        <v>2.06243955199843</v>
      </c>
      <c r="AC79">
        <v>1.9012472857904601</v>
      </c>
      <c r="AD79">
        <v>1.9563138293677</v>
      </c>
      <c r="AE79">
        <v>1.7908122252532499</v>
      </c>
      <c r="AF79">
        <v>1.70799061166209</v>
      </c>
      <c r="AG79">
        <v>1.6831695210731601</v>
      </c>
      <c r="AH79">
        <v>2.2782702809725999</v>
      </c>
      <c r="AI79">
        <v>2.0689313826120901</v>
      </c>
      <c r="AJ79">
        <v>1.5332163563535399</v>
      </c>
      <c r="AK79">
        <v>2.2388447803829901</v>
      </c>
    </row>
    <row r="82" spans="1:37">
      <c r="A82" t="s">
        <v>5</v>
      </c>
      <c r="B82">
        <v>9</v>
      </c>
      <c r="C82">
        <v>9</v>
      </c>
      <c r="D82">
        <v>9</v>
      </c>
      <c r="E82">
        <v>9</v>
      </c>
      <c r="F82">
        <v>9</v>
      </c>
      <c r="G82">
        <v>9</v>
      </c>
      <c r="H82">
        <v>9</v>
      </c>
      <c r="I82">
        <v>9</v>
      </c>
      <c r="J82">
        <v>9</v>
      </c>
      <c r="K82">
        <v>9</v>
      </c>
      <c r="L82">
        <v>9</v>
      </c>
      <c r="M82">
        <v>9</v>
      </c>
      <c r="N82">
        <v>9</v>
      </c>
      <c r="O82">
        <v>9</v>
      </c>
      <c r="P82">
        <v>9</v>
      </c>
      <c r="Q82">
        <v>9</v>
      </c>
      <c r="R82">
        <v>9</v>
      </c>
      <c r="S82">
        <v>9</v>
      </c>
      <c r="T82">
        <v>9</v>
      </c>
      <c r="U82">
        <v>9</v>
      </c>
      <c r="V82">
        <v>9</v>
      </c>
      <c r="W82">
        <v>9</v>
      </c>
      <c r="X82">
        <v>9</v>
      </c>
      <c r="Y82">
        <v>9</v>
      </c>
      <c r="Z82">
        <v>9</v>
      </c>
      <c r="AA82">
        <v>9</v>
      </c>
      <c r="AB82">
        <v>9</v>
      </c>
      <c r="AC82">
        <v>9</v>
      </c>
      <c r="AD82">
        <v>9</v>
      </c>
      <c r="AE82">
        <v>9</v>
      </c>
      <c r="AF82">
        <v>9</v>
      </c>
      <c r="AG82">
        <v>9</v>
      </c>
      <c r="AH82">
        <v>9</v>
      </c>
      <c r="AI82">
        <v>9</v>
      </c>
      <c r="AJ82">
        <v>9</v>
      </c>
      <c r="AK82">
        <v>9</v>
      </c>
    </row>
    <row r="83" spans="1:37">
      <c r="A83" t="s">
        <v>6</v>
      </c>
      <c r="B83">
        <v>0.9</v>
      </c>
      <c r="C83">
        <v>0.9</v>
      </c>
      <c r="D83">
        <v>0.9</v>
      </c>
      <c r="E83">
        <v>0.9</v>
      </c>
      <c r="F83">
        <v>0.9</v>
      </c>
      <c r="G83">
        <v>0.9</v>
      </c>
      <c r="H83">
        <v>0.9</v>
      </c>
      <c r="I83">
        <v>0.9</v>
      </c>
      <c r="J83">
        <v>0.9</v>
      </c>
      <c r="K83">
        <v>1.7</v>
      </c>
      <c r="L83">
        <v>1.7</v>
      </c>
      <c r="M83">
        <v>1.7</v>
      </c>
      <c r="N83">
        <v>1.7</v>
      </c>
      <c r="O83">
        <v>1.7</v>
      </c>
      <c r="P83">
        <v>1.7</v>
      </c>
      <c r="Q83">
        <v>1.7</v>
      </c>
      <c r="R83">
        <v>1.7</v>
      </c>
      <c r="S83">
        <v>1.7</v>
      </c>
      <c r="T83">
        <v>2.5</v>
      </c>
      <c r="U83">
        <v>2.5</v>
      </c>
      <c r="V83">
        <v>2.5</v>
      </c>
      <c r="W83">
        <v>2.5</v>
      </c>
      <c r="X83">
        <v>2.5</v>
      </c>
      <c r="Y83">
        <v>2.5</v>
      </c>
      <c r="Z83">
        <v>2.5</v>
      </c>
      <c r="AA83">
        <v>2.5</v>
      </c>
      <c r="AB83">
        <v>2.5</v>
      </c>
      <c r="AC83">
        <v>3.3</v>
      </c>
      <c r="AD83">
        <v>3.3</v>
      </c>
      <c r="AE83">
        <v>3.3</v>
      </c>
      <c r="AF83">
        <v>3.3</v>
      </c>
      <c r="AG83">
        <v>3.3</v>
      </c>
      <c r="AH83">
        <v>3.3</v>
      </c>
      <c r="AI83">
        <v>3.3</v>
      </c>
      <c r="AJ83">
        <v>3.3</v>
      </c>
      <c r="AK83">
        <v>3.3</v>
      </c>
    </row>
    <row r="84" spans="1:37">
      <c r="A84" t="s">
        <v>0</v>
      </c>
      <c r="B84">
        <v>0</v>
      </c>
      <c r="C84">
        <v>1</v>
      </c>
      <c r="D84">
        <v>2</v>
      </c>
      <c r="E84">
        <v>3</v>
      </c>
      <c r="F84">
        <v>4</v>
      </c>
      <c r="G84">
        <v>5</v>
      </c>
      <c r="H84">
        <v>6</v>
      </c>
      <c r="I84">
        <v>7</v>
      </c>
      <c r="J84">
        <v>8</v>
      </c>
      <c r="K84">
        <v>9</v>
      </c>
      <c r="L84">
        <v>10</v>
      </c>
      <c r="M84">
        <v>11</v>
      </c>
      <c r="N84">
        <v>12</v>
      </c>
      <c r="O84">
        <v>13</v>
      </c>
      <c r="P84">
        <v>14</v>
      </c>
      <c r="Q84">
        <v>15</v>
      </c>
      <c r="R84">
        <v>16</v>
      </c>
      <c r="S84">
        <v>17</v>
      </c>
      <c r="T84">
        <v>18</v>
      </c>
      <c r="U84">
        <v>19</v>
      </c>
      <c r="V84">
        <v>20</v>
      </c>
      <c r="W84">
        <v>21</v>
      </c>
      <c r="X84">
        <v>22</v>
      </c>
      <c r="Y84">
        <v>23</v>
      </c>
      <c r="Z84">
        <v>24</v>
      </c>
      <c r="AA84">
        <v>25</v>
      </c>
      <c r="AB84">
        <v>26</v>
      </c>
      <c r="AC84">
        <v>27</v>
      </c>
      <c r="AD84">
        <v>28</v>
      </c>
      <c r="AE84">
        <v>29</v>
      </c>
      <c r="AF84">
        <v>30</v>
      </c>
      <c r="AG84">
        <v>31</v>
      </c>
      <c r="AH84">
        <v>32</v>
      </c>
      <c r="AI84">
        <v>33</v>
      </c>
      <c r="AJ84">
        <v>34</v>
      </c>
      <c r="AK84">
        <v>35</v>
      </c>
    </row>
    <row r="85" spans="1:37">
      <c r="A85" t="s">
        <v>1</v>
      </c>
      <c r="B85">
        <v>2.77285199411723E-2</v>
      </c>
      <c r="C85">
        <v>4.0418389496774003E-2</v>
      </c>
      <c r="D85">
        <v>7.7722604113812793E-2</v>
      </c>
      <c r="E85">
        <v>6.3800505207123798E-2</v>
      </c>
      <c r="F85">
        <v>2.82947963748965E-2</v>
      </c>
      <c r="G85">
        <v>6.5043770564101405E-2</v>
      </c>
      <c r="H85">
        <v>6.8084661417090894E-2</v>
      </c>
      <c r="I85">
        <v>0.110448937448198</v>
      </c>
      <c r="J85">
        <v>3.1106998945478501E-2</v>
      </c>
      <c r="K85">
        <v>5.4398287813396097E-2</v>
      </c>
      <c r="L85">
        <v>7.4626348984813504E-2</v>
      </c>
      <c r="M85">
        <v>0.100139681939173</v>
      </c>
      <c r="N85">
        <v>3.2537386287354003E-2</v>
      </c>
      <c r="O85">
        <v>6.5664790946677695E-2</v>
      </c>
      <c r="P85">
        <v>7.1315686686758806E-2</v>
      </c>
      <c r="Q85">
        <v>0.104414078025892</v>
      </c>
      <c r="R85">
        <v>2.4755829134359201E-2</v>
      </c>
      <c r="S85">
        <v>5.0624560331815602E-2</v>
      </c>
      <c r="T85">
        <v>6.1392693328199799E-2</v>
      </c>
      <c r="U85">
        <v>8.1567584636595303E-2</v>
      </c>
      <c r="V85">
        <v>3.5316483544918197E-2</v>
      </c>
      <c r="W85">
        <v>4.8761017221965103E-2</v>
      </c>
      <c r="X85">
        <v>6.4937251936356397E-2</v>
      </c>
      <c r="Y85">
        <v>7.8612524035133996E-2</v>
      </c>
      <c r="Z85">
        <v>2.90580472046836E-2</v>
      </c>
      <c r="AA85">
        <v>4.2038918809726301E-2</v>
      </c>
      <c r="AB85">
        <v>8.6735728677747995E-2</v>
      </c>
      <c r="AC85">
        <v>0.102652110048241</v>
      </c>
      <c r="AD85">
        <v>3.17624431582052E-2</v>
      </c>
      <c r="AE85">
        <v>6.4612464623503493E-2</v>
      </c>
      <c r="AF85">
        <v>0.10866126538731601</v>
      </c>
      <c r="AG85">
        <v>0.12599557561295699</v>
      </c>
      <c r="AH85">
        <v>4.3965772746534897E-2</v>
      </c>
      <c r="AI85">
        <v>7.5413662156231201E-2</v>
      </c>
      <c r="AJ85">
        <v>0.13906075408615401</v>
      </c>
      <c r="AK85">
        <v>0.129414823142701</v>
      </c>
    </row>
    <row r="86" spans="1:37">
      <c r="A86" t="s">
        <v>2</v>
      </c>
      <c r="B86">
        <v>1.5844881369291799</v>
      </c>
      <c r="C86">
        <v>0.92581278177011594</v>
      </c>
      <c r="D86">
        <v>1.4932094716122699</v>
      </c>
      <c r="E86">
        <v>0.73317642138107297</v>
      </c>
      <c r="F86">
        <v>1.58510867731253</v>
      </c>
      <c r="G86">
        <v>1.7055551117969101</v>
      </c>
      <c r="H86">
        <v>1.24368777493463</v>
      </c>
      <c r="I86">
        <v>0.90442348002283701</v>
      </c>
      <c r="J86">
        <v>1.72263359934076</v>
      </c>
      <c r="K86">
        <v>1.28764262059833</v>
      </c>
      <c r="L86">
        <v>1.49471780318016</v>
      </c>
      <c r="M86">
        <v>1.3430161204876001</v>
      </c>
      <c r="N86">
        <v>1.3777045981340501</v>
      </c>
      <c r="O86">
        <v>1.24696149795789</v>
      </c>
      <c r="P86">
        <v>1.00510034056257</v>
      </c>
      <c r="Q86">
        <v>0.500633126387661</v>
      </c>
      <c r="R86">
        <v>1.0047241470350601</v>
      </c>
      <c r="S86">
        <v>0.80488070046328697</v>
      </c>
      <c r="T86">
        <v>0.91092595952141497</v>
      </c>
      <c r="U86">
        <v>0.73539089756569098</v>
      </c>
      <c r="V86">
        <v>1.22453383378897</v>
      </c>
      <c r="W86">
        <v>0.86937476332941599</v>
      </c>
      <c r="X86">
        <v>0.84708737923850697</v>
      </c>
      <c r="Y86">
        <v>0.64735015944979302</v>
      </c>
      <c r="Z86">
        <v>1.4443448644954899</v>
      </c>
      <c r="AA86">
        <v>1.3057692862844501</v>
      </c>
      <c r="AB86">
        <v>1.6493367335051099</v>
      </c>
      <c r="AC86">
        <v>1.4567794301692001</v>
      </c>
      <c r="AD86">
        <v>1.4620198836196301</v>
      </c>
      <c r="AE86">
        <v>1.37106081815207</v>
      </c>
      <c r="AF86">
        <v>2.1555301228595898</v>
      </c>
      <c r="AG86">
        <v>1.3183645554980701</v>
      </c>
      <c r="AH86">
        <v>2.13324381756623</v>
      </c>
      <c r="AI86">
        <v>1.81388492914206</v>
      </c>
      <c r="AJ86">
        <v>2.5512215883892</v>
      </c>
      <c r="AK86">
        <v>2.1251801594042798</v>
      </c>
    </row>
    <row r="87" spans="1:37">
      <c r="A87" t="s">
        <v>3</v>
      </c>
      <c r="B87">
        <v>0.89061771869061601</v>
      </c>
      <c r="C87">
        <v>1.05213437961284</v>
      </c>
      <c r="D87">
        <v>1.06255148134568</v>
      </c>
      <c r="E87">
        <v>0.87945414985549297</v>
      </c>
      <c r="F87">
        <v>0.79405601093936795</v>
      </c>
      <c r="G87">
        <v>1.37214284083835</v>
      </c>
      <c r="H87">
        <v>0.92960285262192399</v>
      </c>
      <c r="I87">
        <v>1.7032563315277001</v>
      </c>
      <c r="J87">
        <v>0.94482612860259796</v>
      </c>
      <c r="K87">
        <v>1.33779231489941</v>
      </c>
      <c r="L87">
        <v>0.86472575717312705</v>
      </c>
      <c r="M87">
        <v>1.16621550099659</v>
      </c>
      <c r="N87">
        <v>1.5414852347433099</v>
      </c>
      <c r="O87">
        <v>1.8894915104118399</v>
      </c>
      <c r="P87">
        <v>1.3384608027659599</v>
      </c>
      <c r="Q87">
        <v>1.7398859471182999</v>
      </c>
      <c r="R87">
        <v>1.1362647529638601</v>
      </c>
      <c r="S87">
        <v>1.4647596917446899</v>
      </c>
      <c r="T87">
        <v>1.05803079778646</v>
      </c>
      <c r="U87">
        <v>1.19534691929207</v>
      </c>
      <c r="V87">
        <v>1.8012455108376</v>
      </c>
      <c r="W87">
        <v>1.3568667756417301</v>
      </c>
      <c r="X87">
        <v>1.1986716437240601</v>
      </c>
      <c r="Y87">
        <v>1.18498393680347</v>
      </c>
      <c r="Z87">
        <v>1.2734147473616</v>
      </c>
      <c r="AA87">
        <v>0.65776414670162997</v>
      </c>
      <c r="AB87">
        <v>1.3126580166103701</v>
      </c>
      <c r="AC87">
        <v>1.1293932039916299</v>
      </c>
      <c r="AD87">
        <v>1.3696776006786999</v>
      </c>
      <c r="AE87">
        <v>1.7128897709383499</v>
      </c>
      <c r="AF87">
        <v>1.2044032163396501</v>
      </c>
      <c r="AG87">
        <v>1.7782516404639499</v>
      </c>
      <c r="AH87">
        <v>1.7866984071560299</v>
      </c>
      <c r="AI87">
        <v>1.83938276316708</v>
      </c>
      <c r="AJ87">
        <v>1.9976389607727201</v>
      </c>
      <c r="AK87">
        <v>0.86117896181560405</v>
      </c>
    </row>
    <row r="88" spans="1:37">
      <c r="A88" t="s">
        <v>4</v>
      </c>
      <c r="B88">
        <v>1.8174140144800399</v>
      </c>
      <c r="C88">
        <v>1.40133176068448</v>
      </c>
      <c r="D88">
        <v>1.8323940024893199</v>
      </c>
      <c r="E88">
        <v>1.1449097813228499</v>
      </c>
      <c r="F88">
        <v>1.7726959503630799</v>
      </c>
      <c r="G88">
        <v>2.18848577062312</v>
      </c>
      <c r="H88">
        <v>1.55253917032281</v>
      </c>
      <c r="I88">
        <v>1.9282375452028799</v>
      </c>
      <c r="J88">
        <v>1.96445587963137</v>
      </c>
      <c r="K88">
        <v>1.8564769576287901</v>
      </c>
      <c r="L88">
        <v>1.7266306457096801</v>
      </c>
      <c r="M88">
        <v>1.7784135102035299</v>
      </c>
      <c r="N88">
        <v>2.06698211131524</v>
      </c>
      <c r="O88">
        <v>2.26336839194337</v>
      </c>
      <c r="P88">
        <v>1.6736095676275899</v>
      </c>
      <c r="Q88">
        <v>1.8103944848048801</v>
      </c>
      <c r="R88">
        <v>1.5165879054959199</v>
      </c>
      <c r="S88">
        <v>1.67116406320446</v>
      </c>
      <c r="T88">
        <v>1.39600788535992</v>
      </c>
      <c r="U88">
        <v>1.4033318136542301</v>
      </c>
      <c r="V88">
        <v>2.1776116704567499</v>
      </c>
      <c r="W88">
        <v>1.61131460356764</v>
      </c>
      <c r="X88">
        <v>1.46763483228985</v>
      </c>
      <c r="Y88">
        <v>1.3501889309033099</v>
      </c>
      <c r="Z88">
        <v>1.9251865787187199</v>
      </c>
      <c r="AA88">
        <v>1.46198066263335</v>
      </c>
      <c r="AB88">
        <v>2.1074816999141301</v>
      </c>
      <c r="AC88">
        <v>1.8429964575125599</v>
      </c>
      <c r="AD88">
        <v>2.0029703814156301</v>
      </c>
      <c r="AE88">
        <v>2.19352666969493</v>
      </c>
      <c r="AF88">
        <v>2.4686351342353201</v>
      </c>
      <c r="AG88">
        <v>2.2131497602093102</v>
      </c>
      <c r="AH88">
        <v>2.7815680879401099</v>
      </c>
      <c r="AI88">
        <v>2.5824381919580999</v>
      </c>
      <c r="AJ88">
        <v>3.2386333067789201</v>
      </c>
      <c r="AK88">
        <v>2.2927404459415999</v>
      </c>
    </row>
    <row r="109" spans="2:38">
      <c r="B109" t="s">
        <v>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2:38">
      <c r="B110">
        <v>10</v>
      </c>
      <c r="C110">
        <v>0.9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1.7</v>
      </c>
      <c r="M110">
        <v>1.7</v>
      </c>
      <c r="N110">
        <v>1.7</v>
      </c>
      <c r="O110">
        <v>1.7</v>
      </c>
      <c r="P110">
        <v>1.7</v>
      </c>
      <c r="Q110">
        <v>1.7</v>
      </c>
      <c r="R110">
        <v>1.7</v>
      </c>
      <c r="S110">
        <v>1.7</v>
      </c>
      <c r="T110">
        <v>1.7</v>
      </c>
      <c r="U110">
        <v>2.5</v>
      </c>
      <c r="V110">
        <v>2.5</v>
      </c>
      <c r="W110">
        <v>2.5</v>
      </c>
      <c r="X110">
        <v>2.5</v>
      </c>
      <c r="Y110">
        <v>2.5</v>
      </c>
      <c r="Z110">
        <v>2.5</v>
      </c>
      <c r="AA110">
        <v>2.5</v>
      </c>
      <c r="AB110">
        <v>2.5</v>
      </c>
      <c r="AC110">
        <v>2.5</v>
      </c>
      <c r="AD110">
        <v>3.3</v>
      </c>
      <c r="AE110">
        <v>3.3</v>
      </c>
      <c r="AF110">
        <v>3.3</v>
      </c>
      <c r="AG110">
        <v>3.3</v>
      </c>
      <c r="AH110">
        <v>3.3</v>
      </c>
      <c r="AI110">
        <v>3.3</v>
      </c>
      <c r="AJ110">
        <v>3.3</v>
      </c>
      <c r="AK110">
        <v>3.3</v>
      </c>
      <c r="AL110">
        <v>3.3</v>
      </c>
    </row>
    <row r="111" spans="2:38">
      <c r="B111">
        <v>20</v>
      </c>
      <c r="C111">
        <v>0.9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1.7</v>
      </c>
      <c r="M111">
        <v>1.7</v>
      </c>
      <c r="N111">
        <v>1.7</v>
      </c>
      <c r="O111">
        <v>1.7</v>
      </c>
      <c r="P111">
        <v>1.7</v>
      </c>
      <c r="Q111">
        <v>1.7</v>
      </c>
      <c r="R111">
        <v>1.7</v>
      </c>
      <c r="S111">
        <v>1.7</v>
      </c>
      <c r="T111">
        <v>1.7</v>
      </c>
      <c r="U111">
        <v>2.5</v>
      </c>
      <c r="V111">
        <v>2.5</v>
      </c>
      <c r="W111">
        <v>2.5</v>
      </c>
      <c r="X111">
        <v>2.5</v>
      </c>
      <c r="Y111">
        <v>2.5</v>
      </c>
      <c r="Z111">
        <v>2.5</v>
      </c>
      <c r="AA111">
        <v>2.5</v>
      </c>
      <c r="AB111">
        <v>2.5</v>
      </c>
      <c r="AC111">
        <v>2.5</v>
      </c>
      <c r="AD111">
        <v>3.3</v>
      </c>
      <c r="AE111">
        <v>3.3</v>
      </c>
      <c r="AF111">
        <v>3.3</v>
      </c>
      <c r="AG111">
        <v>3.3</v>
      </c>
      <c r="AH111">
        <v>3.3</v>
      </c>
      <c r="AI111">
        <v>3.3</v>
      </c>
      <c r="AJ111">
        <v>3.3</v>
      </c>
      <c r="AK111">
        <v>3.3</v>
      </c>
      <c r="AL111">
        <v>3.3</v>
      </c>
    </row>
    <row r="112" spans="2:38">
      <c r="B112">
        <v>30</v>
      </c>
      <c r="C112">
        <v>0.9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1.7</v>
      </c>
      <c r="M112">
        <v>1.7</v>
      </c>
      <c r="N112">
        <v>1.7</v>
      </c>
      <c r="O112">
        <v>1.7</v>
      </c>
      <c r="P112">
        <v>1.7</v>
      </c>
      <c r="Q112">
        <v>1.7</v>
      </c>
      <c r="R112">
        <v>1.7</v>
      </c>
      <c r="S112">
        <v>1.7</v>
      </c>
      <c r="T112">
        <v>1.7</v>
      </c>
      <c r="U112">
        <v>2.5</v>
      </c>
      <c r="V112">
        <v>2.5</v>
      </c>
      <c r="W112">
        <v>2.5</v>
      </c>
      <c r="X112">
        <v>2.5</v>
      </c>
      <c r="Y112">
        <v>2.5</v>
      </c>
      <c r="Z112">
        <v>2.5</v>
      </c>
      <c r="AA112">
        <v>2.5</v>
      </c>
      <c r="AB112">
        <v>2.5</v>
      </c>
      <c r="AC112">
        <v>2.5</v>
      </c>
      <c r="AD112">
        <v>3.3</v>
      </c>
      <c r="AE112">
        <v>3.3</v>
      </c>
      <c r="AF112">
        <v>3.3</v>
      </c>
      <c r="AG112">
        <v>3.3</v>
      </c>
      <c r="AH112">
        <v>3.3</v>
      </c>
      <c r="AI112">
        <v>3.3</v>
      </c>
      <c r="AJ112">
        <v>3.3</v>
      </c>
      <c r="AK112">
        <v>3.3</v>
      </c>
      <c r="AL112">
        <v>3.3</v>
      </c>
    </row>
    <row r="113" spans="1:38">
      <c r="B113">
        <v>40</v>
      </c>
      <c r="C113">
        <v>0.9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1.7</v>
      </c>
      <c r="M113">
        <v>1.7</v>
      </c>
      <c r="N113">
        <v>1.7</v>
      </c>
      <c r="O113">
        <v>1.7</v>
      </c>
      <c r="P113">
        <v>1.7</v>
      </c>
      <c r="Q113">
        <v>1.7</v>
      </c>
      <c r="R113">
        <v>1.7</v>
      </c>
      <c r="S113">
        <v>1.7</v>
      </c>
      <c r="T113">
        <v>1.7</v>
      </c>
      <c r="U113">
        <v>2.5</v>
      </c>
      <c r="V113">
        <v>2.5</v>
      </c>
      <c r="W113">
        <v>2.5</v>
      </c>
      <c r="X113">
        <v>2.5</v>
      </c>
      <c r="Y113">
        <v>2.5</v>
      </c>
      <c r="Z113">
        <v>2.5</v>
      </c>
      <c r="AA113">
        <v>2.5</v>
      </c>
      <c r="AB113">
        <v>2.5</v>
      </c>
      <c r="AC113">
        <v>2.5</v>
      </c>
      <c r="AD113">
        <v>3.3</v>
      </c>
      <c r="AE113">
        <v>3.3</v>
      </c>
      <c r="AF113">
        <v>3.3</v>
      </c>
      <c r="AG113">
        <v>3.3</v>
      </c>
      <c r="AH113">
        <v>3.3</v>
      </c>
      <c r="AI113">
        <v>3.3</v>
      </c>
      <c r="AJ113">
        <v>3.3</v>
      </c>
      <c r="AK113">
        <v>3.3</v>
      </c>
      <c r="AL113">
        <v>3.3</v>
      </c>
    </row>
    <row r="114" spans="1:38">
      <c r="B114">
        <v>50</v>
      </c>
      <c r="C114">
        <v>0.9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1.7</v>
      </c>
      <c r="M114">
        <v>1.7</v>
      </c>
      <c r="N114">
        <v>1.7</v>
      </c>
      <c r="O114">
        <v>1.7</v>
      </c>
      <c r="P114">
        <v>1.7</v>
      </c>
      <c r="Q114">
        <v>1.7</v>
      </c>
      <c r="R114">
        <v>1.7</v>
      </c>
      <c r="S114">
        <v>1.7</v>
      </c>
      <c r="T114">
        <v>1.7</v>
      </c>
      <c r="U114">
        <v>2.5</v>
      </c>
      <c r="V114">
        <v>2.5</v>
      </c>
      <c r="W114">
        <v>2.5</v>
      </c>
      <c r="X114">
        <v>2.5</v>
      </c>
      <c r="Y114">
        <v>2.5</v>
      </c>
      <c r="Z114">
        <v>2.5</v>
      </c>
      <c r="AA114">
        <v>2.5</v>
      </c>
      <c r="AB114">
        <v>2.5</v>
      </c>
      <c r="AC114">
        <v>2.5</v>
      </c>
      <c r="AD114">
        <v>3.3</v>
      </c>
      <c r="AE114">
        <v>3.3</v>
      </c>
      <c r="AF114">
        <v>3.3</v>
      </c>
      <c r="AG114">
        <v>3.3</v>
      </c>
      <c r="AH114">
        <v>3.3</v>
      </c>
      <c r="AI114">
        <v>3.3</v>
      </c>
      <c r="AJ114">
        <v>3.3</v>
      </c>
      <c r="AK114">
        <v>3.3</v>
      </c>
      <c r="AL114">
        <v>3.3</v>
      </c>
    </row>
    <row r="115" spans="1:38">
      <c r="B115">
        <v>60</v>
      </c>
      <c r="C115">
        <v>0.9</v>
      </c>
      <c r="D115">
        <v>0.9</v>
      </c>
      <c r="E115">
        <v>0.9</v>
      </c>
      <c r="F115">
        <v>0.9</v>
      </c>
      <c r="G115">
        <v>0.9</v>
      </c>
      <c r="H115">
        <v>0.9</v>
      </c>
      <c r="I115">
        <v>0.9</v>
      </c>
      <c r="J115">
        <v>0.9</v>
      </c>
      <c r="K115">
        <v>0.9</v>
      </c>
      <c r="L115">
        <v>1.7</v>
      </c>
      <c r="M115">
        <v>1.7</v>
      </c>
      <c r="N115">
        <v>1.7</v>
      </c>
      <c r="O115">
        <v>1.7</v>
      </c>
      <c r="P115">
        <v>1.7</v>
      </c>
      <c r="Q115">
        <v>1.7</v>
      </c>
      <c r="R115">
        <v>1.7</v>
      </c>
      <c r="S115">
        <v>1.7</v>
      </c>
      <c r="T115">
        <v>1.7</v>
      </c>
      <c r="U115">
        <v>2.5</v>
      </c>
      <c r="V115">
        <v>2.5</v>
      </c>
      <c r="W115">
        <v>2.5</v>
      </c>
      <c r="X115">
        <v>2.5</v>
      </c>
      <c r="Y115">
        <v>2.5</v>
      </c>
      <c r="Z115">
        <v>2.5</v>
      </c>
      <c r="AA115">
        <v>2.5</v>
      </c>
      <c r="AB115">
        <v>2.5</v>
      </c>
      <c r="AC115">
        <v>2.5</v>
      </c>
      <c r="AD115">
        <v>3.3</v>
      </c>
      <c r="AE115">
        <v>3.3</v>
      </c>
      <c r="AF115">
        <v>3.3</v>
      </c>
      <c r="AG115">
        <v>3.3</v>
      </c>
      <c r="AH115">
        <v>3.3</v>
      </c>
      <c r="AI115">
        <v>3.3</v>
      </c>
      <c r="AJ115">
        <v>3.3</v>
      </c>
      <c r="AK115">
        <v>3.3</v>
      </c>
      <c r="AL115">
        <v>3.3</v>
      </c>
    </row>
    <row r="116" spans="1:38">
      <c r="B116">
        <v>70</v>
      </c>
      <c r="C116">
        <v>0.9</v>
      </c>
      <c r="D116">
        <v>0.9</v>
      </c>
      <c r="E116">
        <v>0.9</v>
      </c>
      <c r="F116">
        <v>0.9</v>
      </c>
      <c r="G116">
        <v>0.9</v>
      </c>
      <c r="H116">
        <v>0.9</v>
      </c>
      <c r="I116">
        <v>0.9</v>
      </c>
      <c r="J116">
        <v>0.9</v>
      </c>
      <c r="K116">
        <v>0.9</v>
      </c>
      <c r="L116">
        <v>1.7</v>
      </c>
      <c r="M116">
        <v>1.7</v>
      </c>
      <c r="N116">
        <v>1.7</v>
      </c>
      <c r="O116">
        <v>1.7</v>
      </c>
      <c r="P116">
        <v>1.7</v>
      </c>
      <c r="Q116">
        <v>1.7</v>
      </c>
      <c r="R116">
        <v>1.7</v>
      </c>
      <c r="S116">
        <v>1.7</v>
      </c>
      <c r="T116">
        <v>1.7</v>
      </c>
      <c r="U116">
        <v>2.5</v>
      </c>
      <c r="V116">
        <v>2.5</v>
      </c>
      <c r="W116">
        <v>2.5</v>
      </c>
      <c r="X116">
        <v>2.5</v>
      </c>
      <c r="Y116">
        <v>2.5</v>
      </c>
      <c r="Z116">
        <v>2.5</v>
      </c>
      <c r="AA116">
        <v>2.5</v>
      </c>
      <c r="AB116">
        <v>2.5</v>
      </c>
      <c r="AC116">
        <v>2.5</v>
      </c>
      <c r="AD116">
        <v>3.3</v>
      </c>
      <c r="AE116">
        <v>3.3</v>
      </c>
      <c r="AF116">
        <v>3.3</v>
      </c>
      <c r="AG116">
        <v>3.3</v>
      </c>
      <c r="AH116">
        <v>3.3</v>
      </c>
      <c r="AI116">
        <v>3.3</v>
      </c>
      <c r="AJ116">
        <v>3.3</v>
      </c>
      <c r="AK116">
        <v>3.3</v>
      </c>
      <c r="AL116">
        <v>3.3</v>
      </c>
    </row>
    <row r="117" spans="1:38">
      <c r="B117">
        <v>80</v>
      </c>
      <c r="C117">
        <v>0.9</v>
      </c>
      <c r="D117">
        <v>0.9</v>
      </c>
      <c r="E117">
        <v>0.9</v>
      </c>
      <c r="F117">
        <v>0.9</v>
      </c>
      <c r="G117">
        <v>0.9</v>
      </c>
      <c r="H117">
        <v>0.9</v>
      </c>
      <c r="I117">
        <v>0.9</v>
      </c>
      <c r="J117">
        <v>0.9</v>
      </c>
      <c r="K117">
        <v>0.9</v>
      </c>
      <c r="L117">
        <v>1.7</v>
      </c>
      <c r="M117">
        <v>1.7</v>
      </c>
      <c r="N117">
        <v>1.7</v>
      </c>
      <c r="O117">
        <v>1.7</v>
      </c>
      <c r="P117">
        <v>1.7</v>
      </c>
      <c r="Q117">
        <v>1.7</v>
      </c>
      <c r="R117">
        <v>1.7</v>
      </c>
      <c r="S117">
        <v>1.7</v>
      </c>
      <c r="T117">
        <v>1.7</v>
      </c>
      <c r="U117">
        <v>2.5</v>
      </c>
      <c r="V117">
        <v>2.5</v>
      </c>
      <c r="W117">
        <v>2.5</v>
      </c>
      <c r="X117">
        <v>2.5</v>
      </c>
      <c r="Y117">
        <v>2.5</v>
      </c>
      <c r="Z117">
        <v>2.5</v>
      </c>
      <c r="AA117">
        <v>2.5</v>
      </c>
      <c r="AB117">
        <v>2.5</v>
      </c>
      <c r="AC117">
        <v>2.5</v>
      </c>
      <c r="AD117">
        <v>3.3</v>
      </c>
      <c r="AE117">
        <v>3.3</v>
      </c>
      <c r="AF117">
        <v>3.3</v>
      </c>
      <c r="AG117">
        <v>3.3</v>
      </c>
      <c r="AH117">
        <v>3.3</v>
      </c>
      <c r="AI117">
        <v>3.3</v>
      </c>
      <c r="AJ117">
        <v>3.3</v>
      </c>
      <c r="AK117">
        <v>3.3</v>
      </c>
      <c r="AL117">
        <v>3.3</v>
      </c>
    </row>
    <row r="118" spans="1:38">
      <c r="B118">
        <v>90</v>
      </c>
      <c r="C118">
        <v>0.9</v>
      </c>
      <c r="D118">
        <v>0.9</v>
      </c>
      <c r="E118">
        <v>0.9</v>
      </c>
      <c r="F118">
        <v>0.9</v>
      </c>
      <c r="G118">
        <v>0.9</v>
      </c>
      <c r="H118">
        <v>0.9</v>
      </c>
      <c r="I118">
        <v>0.9</v>
      </c>
      <c r="J118">
        <v>0.9</v>
      </c>
      <c r="K118">
        <v>0.9</v>
      </c>
      <c r="L118">
        <v>1.7</v>
      </c>
      <c r="M118">
        <v>1.7</v>
      </c>
      <c r="N118">
        <v>1.7</v>
      </c>
      <c r="O118">
        <v>1.7</v>
      </c>
      <c r="P118">
        <v>1.7</v>
      </c>
      <c r="Q118">
        <v>1.7</v>
      </c>
      <c r="R118">
        <v>1.7</v>
      </c>
      <c r="S118">
        <v>1.7</v>
      </c>
      <c r="T118">
        <v>1.7</v>
      </c>
      <c r="U118">
        <v>2.5</v>
      </c>
      <c r="V118">
        <v>2.5</v>
      </c>
      <c r="W118">
        <v>2.5</v>
      </c>
      <c r="X118">
        <v>2.5</v>
      </c>
      <c r="Y118">
        <v>2.5</v>
      </c>
      <c r="Z118">
        <v>2.5</v>
      </c>
      <c r="AA118">
        <v>2.5</v>
      </c>
      <c r="AB118">
        <v>2.5</v>
      </c>
      <c r="AC118">
        <v>2.5</v>
      </c>
      <c r="AD118">
        <v>3.3</v>
      </c>
      <c r="AE118">
        <v>3.3</v>
      </c>
      <c r="AF118">
        <v>3.3</v>
      </c>
      <c r="AG118">
        <v>3.3</v>
      </c>
      <c r="AH118">
        <v>3.3</v>
      </c>
      <c r="AI118">
        <v>3.3</v>
      </c>
      <c r="AJ118">
        <v>3.3</v>
      </c>
      <c r="AK118">
        <v>3.3</v>
      </c>
      <c r="AL118">
        <v>3.3</v>
      </c>
    </row>
    <row r="119" spans="1:38">
      <c r="B119">
        <v>100</v>
      </c>
      <c r="C119">
        <v>0.9</v>
      </c>
      <c r="D119">
        <v>0.9</v>
      </c>
      <c r="E119">
        <v>0.9</v>
      </c>
      <c r="F119">
        <v>0.9</v>
      </c>
      <c r="G119">
        <v>0.9</v>
      </c>
      <c r="H119">
        <v>0.9</v>
      </c>
      <c r="I119">
        <v>0.9</v>
      </c>
      <c r="J119">
        <v>0.9</v>
      </c>
      <c r="K119">
        <v>0.9</v>
      </c>
      <c r="L119">
        <v>1.7</v>
      </c>
      <c r="M119">
        <v>1.7</v>
      </c>
      <c r="N119">
        <v>1.7</v>
      </c>
      <c r="O119">
        <v>1.7</v>
      </c>
      <c r="P119">
        <v>1.7</v>
      </c>
      <c r="Q119">
        <v>1.7</v>
      </c>
      <c r="R119">
        <v>1.7</v>
      </c>
      <c r="S119">
        <v>1.7</v>
      </c>
      <c r="T119">
        <v>1.7</v>
      </c>
      <c r="U119">
        <v>2.5</v>
      </c>
      <c r="V119">
        <v>2.5</v>
      </c>
      <c r="W119">
        <v>2.5</v>
      </c>
      <c r="X119">
        <v>2.5</v>
      </c>
      <c r="Y119">
        <v>2.5</v>
      </c>
      <c r="Z119">
        <v>2.5</v>
      </c>
      <c r="AA119">
        <v>2.5</v>
      </c>
      <c r="AB119">
        <v>2.5</v>
      </c>
      <c r="AC119">
        <v>2.5</v>
      </c>
      <c r="AD119">
        <v>3.3</v>
      </c>
      <c r="AE119">
        <v>3.3</v>
      </c>
      <c r="AF119">
        <v>3.3</v>
      </c>
      <c r="AG119">
        <v>3.3</v>
      </c>
      <c r="AH119">
        <v>3.3</v>
      </c>
      <c r="AI119">
        <v>3.3</v>
      </c>
      <c r="AJ119">
        <v>3.3</v>
      </c>
      <c r="AK119">
        <v>3.3</v>
      </c>
      <c r="AL119">
        <v>3.3</v>
      </c>
    </row>
    <row r="120" spans="1:38">
      <c r="A120" t="s">
        <v>5</v>
      </c>
      <c r="B120" t="s">
        <v>0</v>
      </c>
      <c r="C120">
        <v>0</v>
      </c>
      <c r="D120">
        <v>1</v>
      </c>
      <c r="E120">
        <v>2</v>
      </c>
      <c r="F120">
        <v>3</v>
      </c>
      <c r="G120">
        <v>4</v>
      </c>
      <c r="H120">
        <v>5</v>
      </c>
      <c r="I120">
        <v>6</v>
      </c>
      <c r="J120">
        <v>7</v>
      </c>
      <c r="K120">
        <v>8</v>
      </c>
      <c r="L120">
        <v>9</v>
      </c>
      <c r="M120">
        <v>10</v>
      </c>
      <c r="N120">
        <v>11</v>
      </c>
      <c r="O120">
        <v>12</v>
      </c>
      <c r="P120">
        <v>13</v>
      </c>
      <c r="Q120">
        <v>14</v>
      </c>
      <c r="R120">
        <v>15</v>
      </c>
      <c r="S120">
        <v>16</v>
      </c>
      <c r="T120">
        <v>17</v>
      </c>
      <c r="U120">
        <v>18</v>
      </c>
      <c r="V120">
        <v>19</v>
      </c>
      <c r="W120">
        <v>20</v>
      </c>
      <c r="X120">
        <v>21</v>
      </c>
      <c r="Y120">
        <v>22</v>
      </c>
      <c r="Z120">
        <v>23</v>
      </c>
      <c r="AA120">
        <v>24</v>
      </c>
      <c r="AB120">
        <v>25</v>
      </c>
      <c r="AC120">
        <v>26</v>
      </c>
      <c r="AD120">
        <v>27</v>
      </c>
      <c r="AE120">
        <v>28</v>
      </c>
      <c r="AF120">
        <v>29</v>
      </c>
      <c r="AG120">
        <v>30</v>
      </c>
      <c r="AH120">
        <v>31</v>
      </c>
      <c r="AI120">
        <v>32</v>
      </c>
      <c r="AJ120">
        <v>33</v>
      </c>
      <c r="AK120">
        <v>34</v>
      </c>
      <c r="AL120">
        <v>35</v>
      </c>
    </row>
    <row r="121" spans="1:38">
      <c r="A121">
        <v>10</v>
      </c>
      <c r="B121" t="s">
        <v>1</v>
      </c>
      <c r="C121" s="2">
        <v>4.17011198553561E-2</v>
      </c>
      <c r="D121" s="2">
        <v>5.39109516823566E-2</v>
      </c>
      <c r="E121" s="2">
        <v>0.111082620269775</v>
      </c>
      <c r="F121" s="2">
        <v>0.18015612255932201</v>
      </c>
      <c r="G121" s="2">
        <v>3.6204452085407297E-2</v>
      </c>
      <c r="H121" s="2">
        <v>6.6051053278184002E-2</v>
      </c>
      <c r="I121" s="2">
        <v>7.5648361249288601E-2</v>
      </c>
      <c r="J121" s="2">
        <v>0.157734735853372</v>
      </c>
      <c r="K121" s="2">
        <v>4.6852085443075397E-2</v>
      </c>
      <c r="L121" s="2">
        <v>0.19179206467295101</v>
      </c>
      <c r="M121" s="2">
        <v>0.13403555717215601</v>
      </c>
      <c r="N121" s="2">
        <v>0.21674580778583</v>
      </c>
      <c r="O121" s="2">
        <v>3.0340838942058999E-2</v>
      </c>
      <c r="P121" s="2">
        <v>0.163793980096229</v>
      </c>
      <c r="Q121" s="2">
        <v>0.14466723016163599</v>
      </c>
      <c r="R121" s="2">
        <v>0.14076973623782599</v>
      </c>
      <c r="S121" s="2">
        <v>3.0553564916105499E-2</v>
      </c>
      <c r="T121" s="2">
        <v>4.6841791250753897E-2</v>
      </c>
      <c r="U121" s="2">
        <v>7.1288312586417199E-2</v>
      </c>
      <c r="V121" s="2">
        <v>0.109630410598623</v>
      </c>
      <c r="W121" s="2">
        <v>5.3162193934271601E-2</v>
      </c>
      <c r="X121" s="2">
        <v>6.78769157266466E-2</v>
      </c>
      <c r="Y121" s="2">
        <v>8.0113789570495197E-2</v>
      </c>
      <c r="Z121" s="2">
        <v>0.15512001033119999</v>
      </c>
      <c r="AA121" s="2">
        <v>3.1620051127660198E-2</v>
      </c>
      <c r="AB121" s="2">
        <v>7.1156645777898597E-2</v>
      </c>
      <c r="AC121" s="2">
        <v>0.145845930174854</v>
      </c>
      <c r="AD121" s="2">
        <v>0.13762904343026999</v>
      </c>
      <c r="AE121" s="2">
        <v>3.7136688999264103E-2</v>
      </c>
      <c r="AF121" s="2">
        <v>0.10144726981796499</v>
      </c>
      <c r="AG121" s="2">
        <v>0.117808218281424</v>
      </c>
      <c r="AH121" s="2">
        <v>0.139821245929031</v>
      </c>
      <c r="AI121" s="2">
        <v>8.6651257095060802E-2</v>
      </c>
      <c r="AJ121" s="2">
        <v>8.0192554195156696E-2</v>
      </c>
      <c r="AK121" s="2">
        <v>0.16761496606058199</v>
      </c>
      <c r="AL121" s="2">
        <v>0.16413802004085801</v>
      </c>
    </row>
    <row r="122" spans="1:38">
      <c r="A122">
        <v>20</v>
      </c>
      <c r="B122" t="s">
        <v>1</v>
      </c>
      <c r="C122" s="2">
        <v>3.6282542080159901E-2</v>
      </c>
      <c r="D122" s="2">
        <v>4.3726217859613302E-2</v>
      </c>
      <c r="E122" s="2">
        <v>6.6593461375910101E-2</v>
      </c>
      <c r="F122" s="2">
        <v>0.120096521675659</v>
      </c>
      <c r="G122" s="2">
        <v>3.4378234855742901E-2</v>
      </c>
      <c r="H122" s="2">
        <v>5.76974278228157E-2</v>
      </c>
      <c r="I122" s="2">
        <v>7.5669230872458804E-2</v>
      </c>
      <c r="J122" s="2">
        <v>0.100257097476253</v>
      </c>
      <c r="K122" s="2">
        <v>4.20080710144431E-2</v>
      </c>
      <c r="L122" s="2">
        <v>7.9141468569590201E-2</v>
      </c>
      <c r="M122" s="2">
        <v>8.5523783076870599E-2</v>
      </c>
      <c r="N122" s="2">
        <v>0.13642851978173101</v>
      </c>
      <c r="O122" s="2">
        <v>2.91407194063301E-2</v>
      </c>
      <c r="P122" s="2">
        <v>8.7470468326095396E-2</v>
      </c>
      <c r="Q122" s="2">
        <v>0.12218527716014201</v>
      </c>
      <c r="R122" s="2">
        <v>9.0433727484736798E-2</v>
      </c>
      <c r="S122" s="2">
        <v>2.5448253937917002E-2</v>
      </c>
      <c r="T122" s="2">
        <v>3.2391079384566202E-2</v>
      </c>
      <c r="U122" s="2">
        <v>5.7448126149462903E-2</v>
      </c>
      <c r="V122" s="2">
        <v>7.7399509119434107E-2</v>
      </c>
      <c r="W122" s="2">
        <v>3.3614526940372903E-2</v>
      </c>
      <c r="X122" s="2">
        <v>5.7963917462602599E-2</v>
      </c>
      <c r="Y122" s="2">
        <v>7.2004773909643702E-2</v>
      </c>
      <c r="Z122" s="2">
        <v>0.103434726435047</v>
      </c>
      <c r="AA122" s="2">
        <v>2.1735336254191901E-2</v>
      </c>
      <c r="AB122" s="2">
        <v>4.7798011161105297E-2</v>
      </c>
      <c r="AC122" s="2">
        <v>0.100809206726881</v>
      </c>
      <c r="AD122" s="2">
        <v>0.10947751636152001</v>
      </c>
      <c r="AE122" s="2">
        <v>3.1455007923168098E-2</v>
      </c>
      <c r="AF122" s="2">
        <v>6.87182642441201E-2</v>
      </c>
      <c r="AG122" s="2">
        <v>0.10579583781393399</v>
      </c>
      <c r="AH122" s="2">
        <v>0.124280277021245</v>
      </c>
      <c r="AI122" s="2">
        <v>3.27477465087627E-2</v>
      </c>
      <c r="AJ122" s="2">
        <v>7.0952065633777595E-2</v>
      </c>
      <c r="AK122" s="2">
        <v>9.9531838360857702E-2</v>
      </c>
      <c r="AL122" s="2">
        <v>0.124937345925505</v>
      </c>
    </row>
    <row r="123" spans="1:38">
      <c r="A123">
        <v>30</v>
      </c>
      <c r="B123" t="s">
        <v>1</v>
      </c>
      <c r="C123" s="2">
        <v>2.5963968795761301E-2</v>
      </c>
      <c r="D123" s="2">
        <v>3.8611888217908903E-2</v>
      </c>
      <c r="E123" s="2">
        <v>5.6413656138393498E-2</v>
      </c>
      <c r="F123" s="2">
        <v>8.3946918415208599E-2</v>
      </c>
      <c r="G123" s="2">
        <v>2.8242002139190401E-2</v>
      </c>
      <c r="H123" s="2">
        <v>5.5042422787743003E-2</v>
      </c>
      <c r="I123" s="2">
        <v>6.6865889118930599E-2</v>
      </c>
      <c r="J123" s="2">
        <v>5.1498489952239102E-2</v>
      </c>
      <c r="K123" s="2">
        <v>2.5286537565501799E-2</v>
      </c>
      <c r="L123" s="2">
        <v>6.2872959627741795E-2</v>
      </c>
      <c r="M123" s="2">
        <v>6.0695943225559601E-2</v>
      </c>
      <c r="N123" s="2">
        <v>0.103962880689436</v>
      </c>
      <c r="O123" s="2">
        <v>2.95574980488249E-2</v>
      </c>
      <c r="P123" s="2">
        <v>4.4209075456011597E-2</v>
      </c>
      <c r="Q123" s="2">
        <v>8.8824376912957401E-2</v>
      </c>
      <c r="R123" s="2">
        <v>9.4121605517481305E-2</v>
      </c>
      <c r="S123" s="2">
        <v>2.4876269961279899E-2</v>
      </c>
      <c r="T123" s="2">
        <v>4.3619403825740997E-2</v>
      </c>
      <c r="U123" s="2">
        <v>5.7267781375239003E-2</v>
      </c>
      <c r="V123" s="2">
        <v>7.9238341456495498E-2</v>
      </c>
      <c r="W123" s="2">
        <v>3.4821017430085102E-2</v>
      </c>
      <c r="X123" s="2">
        <v>6.08576066492372E-2</v>
      </c>
      <c r="Y123" s="2">
        <v>7.1300294351514096E-2</v>
      </c>
      <c r="Z123" s="2">
        <v>7.3187112817261396E-2</v>
      </c>
      <c r="AA123" s="2">
        <v>2.3696579859464599E-2</v>
      </c>
      <c r="AB123" s="2">
        <v>5.27325473064921E-2</v>
      </c>
      <c r="AC123" s="2">
        <v>0.104833843600146</v>
      </c>
      <c r="AD123" s="2">
        <v>9.5994406472700106E-2</v>
      </c>
      <c r="AE123" s="2">
        <v>3.0948511743781701E-2</v>
      </c>
      <c r="AF123" s="2">
        <v>6.3856576425234304E-2</v>
      </c>
      <c r="AG123" s="2">
        <v>7.0812573906530396E-2</v>
      </c>
      <c r="AH123" s="2">
        <v>0.11258583282321399</v>
      </c>
      <c r="AI123" s="2">
        <v>3.4312687849903802E-2</v>
      </c>
      <c r="AJ123" s="2">
        <v>6.5587098309969505E-2</v>
      </c>
      <c r="AK123" s="2">
        <v>6.7618174247474405E-2</v>
      </c>
      <c r="AL123" s="2">
        <v>0.115661413360402</v>
      </c>
    </row>
    <row r="124" spans="1:38">
      <c r="A124">
        <v>40</v>
      </c>
      <c r="B124" t="s">
        <v>1</v>
      </c>
      <c r="C124" s="2">
        <v>2.7264589087613401E-2</v>
      </c>
      <c r="D124" s="2">
        <v>3.8054752915857699E-2</v>
      </c>
      <c r="E124" s="2">
        <v>5.0323217454550997E-2</v>
      </c>
      <c r="F124" s="2">
        <v>9.5332852334422305E-2</v>
      </c>
      <c r="G124" s="2">
        <v>2.4386953041017699E-2</v>
      </c>
      <c r="H124" s="2">
        <v>5.3331499762651099E-2</v>
      </c>
      <c r="I124" s="2">
        <v>5.3354565530346898E-2</v>
      </c>
      <c r="J124" s="2">
        <v>7.4193300042548094E-2</v>
      </c>
      <c r="K124" s="2">
        <v>2.6347616464609501E-2</v>
      </c>
      <c r="L124" s="2">
        <v>6.3897478562163004E-2</v>
      </c>
      <c r="M124" s="2">
        <v>6.4677971091558401E-2</v>
      </c>
      <c r="N124" s="2">
        <v>8.3273857988234001E-2</v>
      </c>
      <c r="O124" s="2">
        <v>2.88091889770851E-2</v>
      </c>
      <c r="P124" s="2">
        <v>6.7907992701804296E-2</v>
      </c>
      <c r="Q124" s="2">
        <v>7.9889670819976499E-2</v>
      </c>
      <c r="R124" s="2">
        <v>9.1640238295168805E-2</v>
      </c>
      <c r="S124" s="2">
        <v>2.4383132334895301E-2</v>
      </c>
      <c r="T124" s="2">
        <v>4.1291873094822198E-2</v>
      </c>
      <c r="U124" s="2">
        <v>5.4562475394782699E-2</v>
      </c>
      <c r="V124" s="2">
        <v>6.8227282375319206E-2</v>
      </c>
      <c r="W124" s="2">
        <v>2.9759943479908901E-2</v>
      </c>
      <c r="X124" s="2">
        <v>5.41697173405555E-2</v>
      </c>
      <c r="Y124" s="2">
        <v>6.0411118059742197E-2</v>
      </c>
      <c r="Z124" s="2">
        <v>8.0057326089100198E-2</v>
      </c>
      <c r="AA124" s="2">
        <v>2.43095334706331E-2</v>
      </c>
      <c r="AB124" s="2">
        <v>4.24283355714083E-2</v>
      </c>
      <c r="AC124" s="2">
        <v>7.8764757299904398E-2</v>
      </c>
      <c r="AD124" s="2">
        <v>0.10346890728204</v>
      </c>
      <c r="AE124" s="2">
        <v>2.9202730849592701E-2</v>
      </c>
      <c r="AF124" s="2">
        <v>5.1363479518454797E-2</v>
      </c>
      <c r="AG124" s="2">
        <v>6.7878345979475105E-2</v>
      </c>
      <c r="AH124" s="2">
        <v>8.4499018356159097E-2</v>
      </c>
      <c r="AI124" s="2">
        <v>3.0879254565682499E-2</v>
      </c>
      <c r="AJ124" s="2">
        <v>6.0380707244347E-2</v>
      </c>
      <c r="AK124" s="2">
        <v>5.5452910118740699E-2</v>
      </c>
      <c r="AL124" s="2">
        <v>0.103623230158803</v>
      </c>
    </row>
    <row r="125" spans="1:38">
      <c r="A125">
        <v>50</v>
      </c>
      <c r="B125" t="s">
        <v>1</v>
      </c>
      <c r="C125" s="2">
        <v>3.55142826685452E-2</v>
      </c>
      <c r="D125" s="2">
        <v>2.91167380113584E-2</v>
      </c>
      <c r="E125" s="2">
        <v>8.2959396768127899E-2</v>
      </c>
      <c r="F125" s="2">
        <v>9.6331840345049394E-2</v>
      </c>
      <c r="G125" s="2">
        <v>2.7307518323493402E-2</v>
      </c>
      <c r="H125" s="2">
        <v>5.4978085902361799E-2</v>
      </c>
      <c r="I125" s="2">
        <v>4.3726731257672097E-2</v>
      </c>
      <c r="J125" s="2">
        <v>8.2698784106405299E-2</v>
      </c>
      <c r="K125" s="2">
        <v>2.85744527547853E-2</v>
      </c>
      <c r="L125" s="2">
        <v>6.08500868642129E-2</v>
      </c>
      <c r="M125" s="2">
        <v>6.7299557193377796E-2</v>
      </c>
      <c r="N125" s="2">
        <v>9.3239102920556205E-2</v>
      </c>
      <c r="O125" s="2">
        <v>2.7473596787929998E-2</v>
      </c>
      <c r="P125" s="2">
        <v>6.5750161574941596E-2</v>
      </c>
      <c r="Q125" s="2">
        <v>8.2157690305273395E-2</v>
      </c>
      <c r="R125" s="2">
        <v>0.10124425887794899</v>
      </c>
      <c r="S125" s="2">
        <v>2.16469393954687E-2</v>
      </c>
      <c r="T125" s="2">
        <v>4.37078547643047E-2</v>
      </c>
      <c r="U125" s="2">
        <v>5.9492377857662003E-2</v>
      </c>
      <c r="V125" s="2">
        <v>7.0199815467121396E-2</v>
      </c>
      <c r="W125" s="2">
        <v>3.3015665263344603E-2</v>
      </c>
      <c r="X125" s="2">
        <v>5.0599892527202699E-2</v>
      </c>
      <c r="Y125" s="2">
        <v>5.8479288641343601E-2</v>
      </c>
      <c r="Z125" s="2">
        <v>8.5410592624436996E-2</v>
      </c>
      <c r="AA125" s="2">
        <v>2.3535726683204701E-2</v>
      </c>
      <c r="AB125" s="2">
        <v>3.7979690193880797E-2</v>
      </c>
      <c r="AC125" s="2">
        <v>8.5372079190048494E-2</v>
      </c>
      <c r="AD125" s="2">
        <v>9.70253659555982E-2</v>
      </c>
      <c r="AE125" s="2">
        <v>3.3267398777256603E-2</v>
      </c>
      <c r="AF125" s="2">
        <v>5.08740733362847E-2</v>
      </c>
      <c r="AG125" s="2">
        <v>6.8499473205199599E-2</v>
      </c>
      <c r="AH125" s="2">
        <v>0.106079028723463</v>
      </c>
      <c r="AI125" s="2">
        <v>3.90247338923225E-2</v>
      </c>
      <c r="AJ125" s="2">
        <v>6.2995164015481706E-2</v>
      </c>
      <c r="AK125" s="2">
        <v>9.1380834257679497E-2</v>
      </c>
      <c r="AL125" s="2">
        <v>0.106834712211492</v>
      </c>
    </row>
    <row r="126" spans="1:38">
      <c r="A126">
        <v>60</v>
      </c>
      <c r="B126" t="s">
        <v>1</v>
      </c>
      <c r="C126" s="2">
        <v>3.7078788174220702E-2</v>
      </c>
      <c r="D126" s="2">
        <v>5.8743938907173603E-2</v>
      </c>
      <c r="E126" s="2">
        <v>9.5479095356325094E-2</v>
      </c>
      <c r="F126" s="2">
        <v>0.130216870255286</v>
      </c>
      <c r="G126" s="2">
        <v>3.4777149267591297E-2</v>
      </c>
      <c r="H126" s="2">
        <v>8.3391099525509299E-2</v>
      </c>
      <c r="I126" s="2">
        <v>8.7982206606208202E-2</v>
      </c>
      <c r="J126" s="2">
        <v>0.126434108708424</v>
      </c>
      <c r="K126" s="2">
        <v>4.8063497516688598E-2</v>
      </c>
      <c r="L126" s="2">
        <v>6.7710454629022004E-2</v>
      </c>
      <c r="M126" s="2">
        <v>0.10570243190353699</v>
      </c>
      <c r="N126" s="2">
        <v>0.118505710745056</v>
      </c>
      <c r="O126" s="2">
        <v>3.1752064487945597E-2</v>
      </c>
      <c r="P126" s="2">
        <v>7.5583796573132203E-2</v>
      </c>
      <c r="Q126" s="2">
        <v>0.11069337109150899</v>
      </c>
      <c r="R126" s="2">
        <v>0.125768505728201</v>
      </c>
      <c r="S126" s="2">
        <v>2.76291738802267E-2</v>
      </c>
      <c r="T126" s="2">
        <v>5.3109738026951299E-2</v>
      </c>
      <c r="U126" s="2">
        <v>6.8938136961464697E-2</v>
      </c>
      <c r="V126" s="2">
        <v>0.109604843870979</v>
      </c>
      <c r="W126" s="2">
        <v>3.8160112330045799E-2</v>
      </c>
      <c r="X126" s="2">
        <v>5.1610801090967801E-2</v>
      </c>
      <c r="Y126" s="2">
        <v>8.9431677695782294E-2</v>
      </c>
      <c r="Z126" s="2">
        <v>0.119083052450266</v>
      </c>
      <c r="AA126" s="2">
        <v>2.1858730002999399E-2</v>
      </c>
      <c r="AB126" s="2">
        <v>5.5939130182373099E-2</v>
      </c>
      <c r="AC126" s="2">
        <v>0.108660896551686</v>
      </c>
      <c r="AD126" s="2">
        <v>0.118882139168433</v>
      </c>
      <c r="AE126" s="2">
        <v>4.3750031514013701E-2</v>
      </c>
      <c r="AF126" s="2">
        <v>8.1284586446447094E-2</v>
      </c>
      <c r="AG126" s="2">
        <v>0.144927145599205</v>
      </c>
      <c r="AH126" s="2">
        <v>0.14918840170047301</v>
      </c>
      <c r="AI126" s="2">
        <v>5.6618278745384297E-2</v>
      </c>
      <c r="AJ126" s="2">
        <v>9.0265280177503598E-2</v>
      </c>
      <c r="AK126" s="2">
        <v>9.9711279178821402E-2</v>
      </c>
      <c r="AL126" s="2">
        <v>0.139541342273661</v>
      </c>
    </row>
    <row r="127" spans="1:38">
      <c r="A127">
        <v>70</v>
      </c>
      <c r="B127" t="s">
        <v>1</v>
      </c>
      <c r="C127" s="2">
        <v>2.1282645644306201E-2</v>
      </c>
      <c r="D127" s="2">
        <v>4.6208705785182602E-2</v>
      </c>
      <c r="E127" s="2">
        <v>6.0590635164811703E-2</v>
      </c>
      <c r="F127" s="2">
        <v>8.2402693177774405E-2</v>
      </c>
      <c r="G127" s="2">
        <v>2.5064754083210499E-2</v>
      </c>
      <c r="H127" s="2">
        <v>4.63336746775901E-2</v>
      </c>
      <c r="I127" s="2">
        <v>7.8775138899832398E-2</v>
      </c>
      <c r="J127" s="2">
        <v>8.2616931706949698E-2</v>
      </c>
      <c r="K127" s="2">
        <v>3.5843699466544698E-2</v>
      </c>
      <c r="L127" s="2">
        <v>5.4944203186898799E-2</v>
      </c>
      <c r="M127" s="2">
        <v>7.4977658500327199E-2</v>
      </c>
      <c r="N127" s="2">
        <v>0.10318280728179299</v>
      </c>
      <c r="O127" s="2">
        <v>2.9904316648440201E-2</v>
      </c>
      <c r="P127" s="2">
        <v>4.4279473222767998E-2</v>
      </c>
      <c r="Q127" s="2">
        <v>7.0714912585013306E-2</v>
      </c>
      <c r="R127" s="2">
        <v>9.2412906810067502E-2</v>
      </c>
      <c r="S127" s="2">
        <v>3.0963072037532499E-2</v>
      </c>
      <c r="T127" s="2">
        <v>5.7670907346085799E-2</v>
      </c>
      <c r="U127" s="2">
        <v>7.3704477290077106E-2</v>
      </c>
      <c r="V127" s="2">
        <v>0.105766251041873</v>
      </c>
      <c r="W127" s="2">
        <v>2.44070348238614E-2</v>
      </c>
      <c r="X127" s="2">
        <v>5.5096350113274399E-2</v>
      </c>
      <c r="Y127" s="2">
        <v>7.9369032571291395E-2</v>
      </c>
      <c r="Z127" s="2">
        <v>6.4964055833060197E-2</v>
      </c>
      <c r="AA127" s="2">
        <v>3.0657738502656299E-2</v>
      </c>
      <c r="AB127" s="2">
        <v>5.1120825515945399E-2</v>
      </c>
      <c r="AC127" s="2">
        <v>8.5039980399480797E-2</v>
      </c>
      <c r="AD127" s="2">
        <v>0.11423825823086201</v>
      </c>
      <c r="AE127" s="2">
        <v>3.31373212039325E-2</v>
      </c>
      <c r="AF127" s="2">
        <v>6.1939413759152899E-2</v>
      </c>
      <c r="AG127" s="2">
        <v>0.100168648314942</v>
      </c>
      <c r="AH127" s="2">
        <v>0.100870814139808</v>
      </c>
      <c r="AI127" s="2">
        <v>3.1886815772669198E-2</v>
      </c>
      <c r="AJ127" s="2">
        <v>6.3048034534256794E-2</v>
      </c>
      <c r="AK127" s="2">
        <v>5.6391665806497598E-2</v>
      </c>
      <c r="AL127" s="2">
        <v>0.12444147501524699</v>
      </c>
    </row>
    <row r="128" spans="1:38">
      <c r="A128">
        <v>80</v>
      </c>
      <c r="B128" t="s">
        <v>1</v>
      </c>
      <c r="C128" s="2">
        <v>2.0299453033800999E-2</v>
      </c>
      <c r="D128" s="2">
        <v>3.7603640148602402E-2</v>
      </c>
      <c r="E128" s="2">
        <v>6.4839893551349406E-2</v>
      </c>
      <c r="F128" s="2">
        <v>9.6907042875197302E-2</v>
      </c>
      <c r="G128" s="2">
        <v>2.28899721721279E-2</v>
      </c>
      <c r="H128" s="2">
        <v>5.54730816795811E-2</v>
      </c>
      <c r="I128" s="2">
        <v>6.4629079438986395E-2</v>
      </c>
      <c r="J128" s="2">
        <v>8.1024082583062304E-2</v>
      </c>
      <c r="K128" s="2">
        <v>2.9499244446599199E-2</v>
      </c>
      <c r="L128" s="2">
        <v>7.0899577783390094E-2</v>
      </c>
      <c r="M128" s="2">
        <v>6.8546643240816094E-2</v>
      </c>
      <c r="N128" s="2">
        <v>9.6845001704062503E-2</v>
      </c>
      <c r="O128" s="2">
        <v>2.6077124765093301E-2</v>
      </c>
      <c r="P128" s="2">
        <v>4.2610043914266697E-2</v>
      </c>
      <c r="Q128" s="2">
        <v>8.7080161919113594E-2</v>
      </c>
      <c r="R128" s="2">
        <v>9.0581803624989896E-2</v>
      </c>
      <c r="S128" s="2">
        <v>2.98788454594071E-2</v>
      </c>
      <c r="T128" s="2">
        <v>5.58226875297652E-2</v>
      </c>
      <c r="U128" s="2">
        <v>7.1065535458655696E-2</v>
      </c>
      <c r="V128" s="2">
        <v>9.7992498229271294E-2</v>
      </c>
      <c r="W128" s="2">
        <v>3.18697292020996E-2</v>
      </c>
      <c r="X128" s="2">
        <v>4.8463532135941401E-2</v>
      </c>
      <c r="Y128" s="2">
        <v>7.1838034683952501E-2</v>
      </c>
      <c r="Z128" s="2">
        <v>9.8052784325704398E-2</v>
      </c>
      <c r="AA128" s="2">
        <v>2.95594449981256E-2</v>
      </c>
      <c r="AB128" s="2">
        <v>4.4716138537686599E-2</v>
      </c>
      <c r="AC128" s="2">
        <v>9.3833652325105002E-2</v>
      </c>
      <c r="AD128" s="2">
        <v>0.124936594870995</v>
      </c>
      <c r="AE128" s="2">
        <v>3.52635250954021E-2</v>
      </c>
      <c r="AF128" s="2">
        <v>5.9669213959632199E-2</v>
      </c>
      <c r="AG128" s="2">
        <v>7.4852215712597606E-2</v>
      </c>
      <c r="AH128" s="2">
        <v>9.7937901788731893E-2</v>
      </c>
      <c r="AI128" s="2">
        <v>2.8519873883115301E-2</v>
      </c>
      <c r="AJ128" s="2">
        <v>6.2998260988431198E-2</v>
      </c>
      <c r="AK128" s="2">
        <v>5.8481910878436003E-2</v>
      </c>
      <c r="AL128" s="2">
        <v>0.13053109634475199</v>
      </c>
    </row>
    <row r="129" spans="1:38">
      <c r="A129">
        <v>90</v>
      </c>
      <c r="B129" t="s">
        <v>1</v>
      </c>
      <c r="C129" s="2">
        <v>2.8138694673380999E-2</v>
      </c>
      <c r="D129" s="2">
        <v>4.3646687428156403E-2</v>
      </c>
      <c r="E129" s="2">
        <v>7.3201661121053599E-2</v>
      </c>
      <c r="F129" s="2">
        <v>5.9742747618221799E-2</v>
      </c>
      <c r="G129" s="2">
        <v>2.9748627314567601E-2</v>
      </c>
      <c r="H129" s="2">
        <v>7.0269401082640501E-2</v>
      </c>
      <c r="I129" s="2">
        <v>5.8254675257307702E-2</v>
      </c>
      <c r="J129" s="2">
        <v>9.8379037142726E-2</v>
      </c>
      <c r="K129" s="2">
        <v>3.3344439549792597E-2</v>
      </c>
      <c r="L129" s="2">
        <v>6.1098155584037903E-2</v>
      </c>
      <c r="M129" s="2">
        <v>7.0751942772420695E-2</v>
      </c>
      <c r="N129" s="2">
        <v>7.2129082261649796E-2</v>
      </c>
      <c r="O129" s="2">
        <v>3.0785913578233799E-2</v>
      </c>
      <c r="P129" s="2">
        <v>7.3198936889691105E-2</v>
      </c>
      <c r="Q129" s="2">
        <v>7.6350663786669604E-2</v>
      </c>
      <c r="R129" s="2">
        <v>9.8351094380194598E-2</v>
      </c>
      <c r="S129" s="2">
        <v>2.6289330476490801E-2</v>
      </c>
      <c r="T129" s="2">
        <v>4.78172921802918E-2</v>
      </c>
      <c r="U129" s="2">
        <v>6.7225479089074197E-2</v>
      </c>
      <c r="V129" s="2">
        <v>9.3255238161690707E-2</v>
      </c>
      <c r="W129" s="2">
        <v>2.8547155558057501E-2</v>
      </c>
      <c r="X129" s="2">
        <v>5.1634240840609101E-2</v>
      </c>
      <c r="Y129" s="2">
        <v>6.9754318723642905E-2</v>
      </c>
      <c r="Z129" s="2">
        <v>0.10133686966041699</v>
      </c>
      <c r="AA129" s="2">
        <v>2.6483209025889E-2</v>
      </c>
      <c r="AB129" s="2">
        <v>4.3651008322524401E-2</v>
      </c>
      <c r="AC129" s="2">
        <v>8.5602020950786895E-2</v>
      </c>
      <c r="AD129" s="2">
        <v>0.10744120205463401</v>
      </c>
      <c r="AE129" s="2">
        <v>3.0983467555018601E-2</v>
      </c>
      <c r="AF129" s="2">
        <v>5.2898176711526003E-2</v>
      </c>
      <c r="AG129" s="2">
        <v>7.5050391178845002E-2</v>
      </c>
      <c r="AH129" s="2">
        <v>9.5334970204672506E-2</v>
      </c>
      <c r="AI129" s="2">
        <v>3.5702964153851199E-2</v>
      </c>
      <c r="AJ129" s="2">
        <v>6.0732508794256998E-2</v>
      </c>
      <c r="AK129" s="2">
        <v>6.6118168851331593E-2</v>
      </c>
      <c r="AL129" s="2">
        <v>0.127835564109925</v>
      </c>
    </row>
    <row r="130" spans="1:38">
      <c r="A130">
        <v>100</v>
      </c>
      <c r="B130" t="s">
        <v>1</v>
      </c>
      <c r="C130" s="2">
        <v>2.77285199411723E-2</v>
      </c>
      <c r="D130" s="2">
        <v>4.0418389496774003E-2</v>
      </c>
      <c r="E130" s="2">
        <v>7.7722604113812793E-2</v>
      </c>
      <c r="F130" s="2">
        <v>6.3800505207123798E-2</v>
      </c>
      <c r="G130" s="2">
        <v>2.82947963748965E-2</v>
      </c>
      <c r="H130" s="2">
        <v>6.5043770564101405E-2</v>
      </c>
      <c r="I130" s="2">
        <v>6.8084661417090894E-2</v>
      </c>
      <c r="J130" s="2">
        <v>0.110448937448198</v>
      </c>
      <c r="K130" s="2">
        <v>3.1106998945478501E-2</v>
      </c>
      <c r="L130" s="2">
        <v>5.4398287813396097E-2</v>
      </c>
      <c r="M130" s="2">
        <v>7.4626348984813504E-2</v>
      </c>
      <c r="N130" s="2">
        <v>0.100139681939173</v>
      </c>
      <c r="O130" s="2">
        <v>3.2537386287354003E-2</v>
      </c>
      <c r="P130" s="2">
        <v>6.5664790946677695E-2</v>
      </c>
      <c r="Q130" s="2">
        <v>7.1315686686758806E-2</v>
      </c>
      <c r="R130" s="2">
        <v>0.104414078025892</v>
      </c>
      <c r="S130" s="2">
        <v>2.4755829134359201E-2</v>
      </c>
      <c r="T130" s="2">
        <v>5.0624560331815602E-2</v>
      </c>
      <c r="U130" s="2">
        <v>6.1392693328199799E-2</v>
      </c>
      <c r="V130" s="2">
        <v>8.1567584636595303E-2</v>
      </c>
      <c r="W130" s="2">
        <v>3.5316483544918197E-2</v>
      </c>
      <c r="X130" s="2">
        <v>4.8761017221965103E-2</v>
      </c>
      <c r="Y130" s="2">
        <v>6.4937251936356397E-2</v>
      </c>
      <c r="Z130" s="2">
        <v>7.8612524035133996E-2</v>
      </c>
      <c r="AA130" s="2">
        <v>2.90580472046836E-2</v>
      </c>
      <c r="AB130" s="2">
        <v>4.2038918809726301E-2</v>
      </c>
      <c r="AC130" s="2">
        <v>8.6735728677747995E-2</v>
      </c>
      <c r="AD130" s="2">
        <v>0.102652110048241</v>
      </c>
      <c r="AE130" s="2">
        <v>3.17624431582052E-2</v>
      </c>
      <c r="AF130" s="2">
        <v>6.4612464623503493E-2</v>
      </c>
      <c r="AG130" s="2">
        <v>0.10866126538731601</v>
      </c>
      <c r="AH130" s="2">
        <v>0.12599557561295699</v>
      </c>
      <c r="AI130" s="2">
        <v>4.3965772746534897E-2</v>
      </c>
      <c r="AJ130" s="2">
        <v>7.5413662156231201E-2</v>
      </c>
      <c r="AK130" s="2">
        <v>0.13906075408615401</v>
      </c>
      <c r="AL130" s="2">
        <v>0.129414823142701</v>
      </c>
    </row>
    <row r="131" spans="1:38">
      <c r="B131" t="s">
        <v>7</v>
      </c>
      <c r="C131" s="1">
        <f>ATAN(C121/C110)*180 / PI()</f>
        <v>2.6528783465911556</v>
      </c>
      <c r="D131" s="1">
        <f t="shared" ref="D131:AL138" si="0">ATAN(D121/D110)*180 / PI()</f>
        <v>3.427981672249071</v>
      </c>
      <c r="E131" s="1">
        <f t="shared" si="0"/>
        <v>7.0361542029100246</v>
      </c>
      <c r="F131" s="1">
        <f t="shared" si="0"/>
        <v>11.319488953995171</v>
      </c>
      <c r="G131" s="1">
        <f t="shared" si="0"/>
        <v>2.3036049564787593</v>
      </c>
      <c r="H131" s="1">
        <f>ATAN(H121/H110)*180 / PI()</f>
        <v>4.197415542539674</v>
      </c>
      <c r="I131" s="1">
        <f t="shared" si="0"/>
        <v>4.8046305373083724</v>
      </c>
      <c r="J131" s="1">
        <f t="shared" si="0"/>
        <v>9.9407445596084649</v>
      </c>
      <c r="K131" s="1">
        <f t="shared" si="0"/>
        <v>2.9800063785618827</v>
      </c>
      <c r="L131" s="1">
        <f t="shared" si="0"/>
        <v>6.4368271803852446</v>
      </c>
      <c r="M131" s="1">
        <f t="shared" si="0"/>
        <v>4.508127882548612</v>
      </c>
      <c r="N131" s="1">
        <f t="shared" si="0"/>
        <v>7.2658694152177707</v>
      </c>
      <c r="O131" s="1">
        <f t="shared" si="0"/>
        <v>1.0224808663733562</v>
      </c>
      <c r="P131" s="1">
        <f t="shared" si="0"/>
        <v>5.5034261213354112</v>
      </c>
      <c r="Q131" s="1">
        <f t="shared" si="0"/>
        <v>4.8640586679235263</v>
      </c>
      <c r="R131" s="1">
        <f t="shared" si="0"/>
        <v>4.7336192578499121</v>
      </c>
      <c r="S131" s="1">
        <f t="shared" si="0"/>
        <v>1.0296481558284496</v>
      </c>
      <c r="T131" s="1">
        <f t="shared" si="0"/>
        <v>1.5783282604822841</v>
      </c>
      <c r="U131" s="1">
        <f t="shared" si="0"/>
        <v>1.6333651625357526</v>
      </c>
      <c r="V131" s="1">
        <f t="shared" si="0"/>
        <v>2.5109352381820251</v>
      </c>
      <c r="W131" s="1">
        <f t="shared" si="0"/>
        <v>1.2182041370254562</v>
      </c>
      <c r="X131" s="1">
        <f t="shared" si="0"/>
        <v>1.5552422378415258</v>
      </c>
      <c r="Y131" s="1">
        <f t="shared" si="0"/>
        <v>1.8354446992845905</v>
      </c>
      <c r="Z131" s="1">
        <f t="shared" si="0"/>
        <v>3.5505369635493782</v>
      </c>
      <c r="AA131" s="1">
        <f t="shared" si="0"/>
        <v>0.72463955190813767</v>
      </c>
      <c r="AB131" s="1">
        <f t="shared" si="0"/>
        <v>1.6303500287153092</v>
      </c>
      <c r="AC131" s="1">
        <f t="shared" si="0"/>
        <v>3.3387582629769708</v>
      </c>
      <c r="AD131" s="1">
        <f t="shared" si="0"/>
        <v>2.3881806418975011</v>
      </c>
      <c r="AE131" s="1">
        <f t="shared" si="0"/>
        <v>0.64475325136554762</v>
      </c>
      <c r="AF131" s="1">
        <f t="shared" si="0"/>
        <v>1.7608092166389715</v>
      </c>
      <c r="AG131" s="1">
        <f t="shared" si="0"/>
        <v>2.044560124564788</v>
      </c>
      <c r="AH131" s="1">
        <f t="shared" si="0"/>
        <v>2.4261753001847253</v>
      </c>
      <c r="AI131" s="1">
        <f t="shared" si="0"/>
        <v>1.5041244727644967</v>
      </c>
      <c r="AJ131" s="1">
        <f t="shared" si="0"/>
        <v>1.3920578159593502</v>
      </c>
      <c r="AK131" s="1">
        <f t="shared" si="0"/>
        <v>2.9076921803769595</v>
      </c>
      <c r="AL131" s="1">
        <f t="shared" si="0"/>
        <v>2.847476349519694</v>
      </c>
    </row>
    <row r="132" spans="1:38">
      <c r="C132" s="1">
        <f t="shared" ref="C132:R140" si="1">ATAN(C122/C111)*180 / PI()</f>
        <v>2.3085682708508259</v>
      </c>
      <c r="D132" s="1">
        <f t="shared" si="1"/>
        <v>2.7815103030925679</v>
      </c>
      <c r="E132" s="1">
        <f t="shared" si="1"/>
        <v>4.231759809629617</v>
      </c>
      <c r="F132" s="1">
        <f t="shared" si="1"/>
        <v>7.6006807123997246</v>
      </c>
      <c r="G132" s="1">
        <f t="shared" si="1"/>
        <v>2.1875228874339046</v>
      </c>
      <c r="H132" s="1">
        <f t="shared" si="1"/>
        <v>3.6681126791215255</v>
      </c>
      <c r="I132" s="1">
        <f t="shared" si="1"/>
        <v>4.8059498154717382</v>
      </c>
      <c r="J132" s="1">
        <f t="shared" si="1"/>
        <v>6.356358970634739</v>
      </c>
      <c r="K132" s="1">
        <f t="shared" si="1"/>
        <v>2.6723772932491499</v>
      </c>
      <c r="L132" s="1">
        <f t="shared" si="1"/>
        <v>2.6654121165525582</v>
      </c>
      <c r="M132" s="1">
        <f t="shared" si="1"/>
        <v>2.8800142022455302</v>
      </c>
      <c r="N132" s="1">
        <f t="shared" si="1"/>
        <v>4.5882717008796705</v>
      </c>
      <c r="O132" s="1">
        <f t="shared" si="1"/>
        <v>0.98204513540134231</v>
      </c>
      <c r="P132" s="1">
        <f t="shared" si="1"/>
        <v>2.9454546911676069</v>
      </c>
      <c r="Q132" s="1">
        <f t="shared" si="1"/>
        <v>4.1109900717465573</v>
      </c>
      <c r="R132" s="1">
        <f t="shared" si="1"/>
        <v>3.0450538833800533</v>
      </c>
      <c r="S132" s="1">
        <f t="shared" si="0"/>
        <v>0.85762861695112835</v>
      </c>
      <c r="T132" s="1">
        <f t="shared" si="0"/>
        <v>1.0915574158865959</v>
      </c>
      <c r="U132" s="1">
        <f t="shared" si="0"/>
        <v>1.3163823968722292</v>
      </c>
      <c r="V132" s="1">
        <f t="shared" si="0"/>
        <v>1.7732996534960435</v>
      </c>
      <c r="W132" s="1">
        <f t="shared" si="0"/>
        <v>0.77034178852308466</v>
      </c>
      <c r="X132" s="1">
        <f t="shared" si="0"/>
        <v>1.3281971680897151</v>
      </c>
      <c r="Y132" s="1">
        <f t="shared" si="0"/>
        <v>1.649771771409883</v>
      </c>
      <c r="Z132" s="1">
        <f t="shared" si="0"/>
        <v>2.3691980649879136</v>
      </c>
      <c r="AA132" s="1">
        <f t="shared" si="0"/>
        <v>0.49812466297331326</v>
      </c>
      <c r="AB132" s="1">
        <f t="shared" si="0"/>
        <v>1.0953162743775324</v>
      </c>
      <c r="AC132" s="1">
        <f t="shared" si="0"/>
        <v>2.3091258290865859</v>
      </c>
      <c r="AD132" s="1">
        <f t="shared" si="0"/>
        <v>1.9000909059305087</v>
      </c>
      <c r="AE132" s="1">
        <f t="shared" si="0"/>
        <v>0.54611655162016837</v>
      </c>
      <c r="AF132" s="1">
        <f t="shared" si="0"/>
        <v>1.1929386553837342</v>
      </c>
      <c r="AG132" s="1">
        <f t="shared" si="0"/>
        <v>1.836236227368329</v>
      </c>
      <c r="AH132" s="1">
        <f t="shared" si="0"/>
        <v>2.1567793031107061</v>
      </c>
      <c r="AI132" s="1">
        <f t="shared" si="0"/>
        <v>0.56855941699516666</v>
      </c>
      <c r="AJ132" s="1">
        <f t="shared" si="0"/>
        <v>1.2317053508773894</v>
      </c>
      <c r="AK132" s="1">
        <f t="shared" si="0"/>
        <v>1.7275836216280269</v>
      </c>
      <c r="AL132" s="1">
        <f t="shared" si="0"/>
        <v>2.1681713250870165</v>
      </c>
    </row>
    <row r="133" spans="1:38">
      <c r="C133" s="1">
        <f t="shared" si="1"/>
        <v>1.6524592688857795</v>
      </c>
      <c r="D133" s="1">
        <f t="shared" si="0"/>
        <v>2.4566026883947725</v>
      </c>
      <c r="E133" s="1">
        <f t="shared" si="0"/>
        <v>3.5867123911685521</v>
      </c>
      <c r="F133" s="1">
        <f t="shared" si="0"/>
        <v>5.328808767793288</v>
      </c>
      <c r="G133" s="1">
        <f t="shared" si="0"/>
        <v>1.7973518986100645</v>
      </c>
      <c r="H133" s="1">
        <f t="shared" si="0"/>
        <v>3.4997504016320806</v>
      </c>
      <c r="I133" s="1">
        <f t="shared" si="0"/>
        <v>4.2490082774947391</v>
      </c>
      <c r="J133" s="1">
        <f t="shared" si="0"/>
        <v>3.2749245679380783</v>
      </c>
      <c r="K133" s="1">
        <f t="shared" si="0"/>
        <v>1.6093675930621831</v>
      </c>
      <c r="L133" s="1">
        <f t="shared" si="0"/>
        <v>2.1180671277175831</v>
      </c>
      <c r="M133" s="1">
        <f t="shared" si="0"/>
        <v>2.0447910719416682</v>
      </c>
      <c r="N133" s="1">
        <f t="shared" si="0"/>
        <v>3.4995442294206547</v>
      </c>
      <c r="O133" s="1">
        <f t="shared" si="0"/>
        <v>0.99608780706527011</v>
      </c>
      <c r="P133" s="1">
        <f t="shared" si="0"/>
        <v>1.4896603935995871</v>
      </c>
      <c r="Q133" s="1">
        <f t="shared" si="0"/>
        <v>2.9909636570134812</v>
      </c>
      <c r="R133" s="1">
        <f t="shared" si="0"/>
        <v>3.1689827157946069</v>
      </c>
      <c r="S133" s="1">
        <f t="shared" si="0"/>
        <v>0.83835503498294028</v>
      </c>
      <c r="T133" s="1">
        <f t="shared" si="0"/>
        <v>1.4697997079277416</v>
      </c>
      <c r="U133" s="1">
        <f t="shared" si="0"/>
        <v>1.3122513736334864</v>
      </c>
      <c r="V133" s="1">
        <f t="shared" si="0"/>
        <v>1.8154012652409641</v>
      </c>
      <c r="W133" s="1">
        <f t="shared" si="0"/>
        <v>0.79798733418801959</v>
      </c>
      <c r="X133" s="1">
        <f t="shared" si="0"/>
        <v>1.3944782000584135</v>
      </c>
      <c r="Y133" s="1">
        <f t="shared" si="0"/>
        <v>1.6336395412228899</v>
      </c>
      <c r="Z133" s="1">
        <f t="shared" si="0"/>
        <v>1.6768461527920795</v>
      </c>
      <c r="AA133" s="1">
        <f t="shared" si="0"/>
        <v>0.54306934240187843</v>
      </c>
      <c r="AB133" s="1">
        <f t="shared" si="0"/>
        <v>1.2083617764377896</v>
      </c>
      <c r="AC133" s="1">
        <f t="shared" si="0"/>
        <v>2.4012079294643449</v>
      </c>
      <c r="AD133" s="1">
        <f t="shared" si="0"/>
        <v>1.6662193271468235</v>
      </c>
      <c r="AE133" s="1">
        <f t="shared" si="0"/>
        <v>0.53732337003226294</v>
      </c>
      <c r="AF133" s="1">
        <f t="shared" si="0"/>
        <v>1.1085623541220682</v>
      </c>
      <c r="AG133" s="1">
        <f t="shared" si="0"/>
        <v>1.2292845625265603</v>
      </c>
      <c r="AH133" s="1">
        <f t="shared" si="0"/>
        <v>1.9539975782815993</v>
      </c>
      <c r="AI133" s="1">
        <f t="shared" si="0"/>
        <v>0.59572768257385122</v>
      </c>
      <c r="AJ133" s="1">
        <f t="shared" si="0"/>
        <v>1.138596739994046</v>
      </c>
      <c r="AK133" s="1">
        <f t="shared" si="0"/>
        <v>1.1738466466463151</v>
      </c>
      <c r="AL133" s="1">
        <f t="shared" si="0"/>
        <v>2.0073331148923317</v>
      </c>
    </row>
    <row r="134" spans="1:38">
      <c r="C134" s="1">
        <f t="shared" si="1"/>
        <v>1.7351869711458694</v>
      </c>
      <c r="D134" s="1">
        <f t="shared" si="0"/>
        <v>2.4211985821712516</v>
      </c>
      <c r="E134" s="1">
        <f t="shared" si="0"/>
        <v>3.2003430604064191</v>
      </c>
      <c r="F134" s="1">
        <f t="shared" si="0"/>
        <v>6.0465307388525913</v>
      </c>
      <c r="G134" s="1">
        <f t="shared" si="0"/>
        <v>1.5521418491517904</v>
      </c>
      <c r="H134" s="1">
        <f t="shared" si="0"/>
        <v>3.3912230995244963</v>
      </c>
      <c r="I134" s="1">
        <f t="shared" si="0"/>
        <v>3.3926863715197895</v>
      </c>
      <c r="J134" s="1">
        <f t="shared" si="0"/>
        <v>4.7126359864018186</v>
      </c>
      <c r="K134" s="1">
        <f t="shared" si="0"/>
        <v>1.676862426786909</v>
      </c>
      <c r="L134" s="1">
        <f t="shared" si="0"/>
        <v>2.1525489611004471</v>
      </c>
      <c r="M134" s="1">
        <f t="shared" si="0"/>
        <v>2.1788166476186985</v>
      </c>
      <c r="N134" s="1">
        <f t="shared" si="0"/>
        <v>2.8043705322007053</v>
      </c>
      <c r="O134" s="1">
        <f t="shared" si="0"/>
        <v>0.97087467789203363</v>
      </c>
      <c r="P134" s="1">
        <f t="shared" si="0"/>
        <v>2.2875140308103301</v>
      </c>
      <c r="Q134" s="1">
        <f t="shared" si="0"/>
        <v>2.6905740265753977</v>
      </c>
      <c r="R134" s="1">
        <f t="shared" si="0"/>
        <v>3.0856011193797017</v>
      </c>
      <c r="S134" s="1">
        <f t="shared" si="0"/>
        <v>0.82173810852065887</v>
      </c>
      <c r="T134" s="1">
        <f t="shared" si="0"/>
        <v>1.3914029173330618</v>
      </c>
      <c r="U134" s="1">
        <f t="shared" si="0"/>
        <v>1.25028133358844</v>
      </c>
      <c r="V134" s="1">
        <f t="shared" si="0"/>
        <v>1.5632661044514478</v>
      </c>
      <c r="W134" s="1">
        <f t="shared" si="0"/>
        <v>0.68201545026937216</v>
      </c>
      <c r="X134" s="1">
        <f t="shared" si="0"/>
        <v>1.2412842368514445</v>
      </c>
      <c r="Y134" s="1">
        <f t="shared" si="0"/>
        <v>1.3842514511991328</v>
      </c>
      <c r="Z134" s="1">
        <f t="shared" si="0"/>
        <v>1.8341519781917606</v>
      </c>
      <c r="AA134" s="1">
        <f t="shared" si="0"/>
        <v>0.55711590945305522</v>
      </c>
      <c r="AB134" s="1">
        <f t="shared" si="0"/>
        <v>0.97229248260634682</v>
      </c>
      <c r="AC134" s="1">
        <f t="shared" si="0"/>
        <v>1.8045583436389847</v>
      </c>
      <c r="AD134" s="1">
        <f t="shared" si="0"/>
        <v>1.795875804563567</v>
      </c>
      <c r="AE134" s="1">
        <f t="shared" si="0"/>
        <v>0.50701501632904111</v>
      </c>
      <c r="AF134" s="1">
        <f t="shared" si="0"/>
        <v>0.89171908563793989</v>
      </c>
      <c r="AG134" s="1">
        <f t="shared" si="0"/>
        <v>1.1783619381801202</v>
      </c>
      <c r="AH134" s="1">
        <f t="shared" si="0"/>
        <v>1.4667816474360218</v>
      </c>
      <c r="AI134" s="1">
        <f t="shared" si="0"/>
        <v>0.53612100766678017</v>
      </c>
      <c r="AJ134" s="1">
        <f t="shared" si="0"/>
        <v>1.0482344529832348</v>
      </c>
      <c r="AK134" s="1">
        <f t="shared" si="0"/>
        <v>0.96270263948671519</v>
      </c>
      <c r="AL134" s="1">
        <f t="shared" si="0"/>
        <v>1.798552578081873</v>
      </c>
    </row>
    <row r="135" spans="1:38">
      <c r="C135" s="1">
        <f t="shared" si="1"/>
        <v>2.2597370502516387</v>
      </c>
      <c r="D135" s="1">
        <f t="shared" si="0"/>
        <v>1.8529828195773625</v>
      </c>
      <c r="E135" s="1">
        <f t="shared" si="0"/>
        <v>5.2664771244956183</v>
      </c>
      <c r="F135" s="1">
        <f t="shared" si="0"/>
        <v>6.1094152950301908</v>
      </c>
      <c r="G135" s="1">
        <f t="shared" si="0"/>
        <v>1.7379174214312871</v>
      </c>
      <c r="H135" s="1">
        <f t="shared" si="0"/>
        <v>3.4956698331442517</v>
      </c>
      <c r="I135" s="1">
        <f t="shared" si="0"/>
        <v>2.7815429100593723</v>
      </c>
      <c r="J135" s="1">
        <f t="shared" si="0"/>
        <v>5.2500253529251877</v>
      </c>
      <c r="K135" s="1">
        <f t="shared" si="0"/>
        <v>1.8184952960894818</v>
      </c>
      <c r="L135" s="1">
        <f t="shared" si="0"/>
        <v>2.0499796057676134</v>
      </c>
      <c r="M135" s="1">
        <f t="shared" si="0"/>
        <v>2.2670400635915966</v>
      </c>
      <c r="N135" s="1">
        <f t="shared" si="0"/>
        <v>3.1393294262678664</v>
      </c>
      <c r="O135" s="1">
        <f t="shared" si="0"/>
        <v>0.92587301446903592</v>
      </c>
      <c r="P135" s="1">
        <f t="shared" si="0"/>
        <v>2.2149000112010175</v>
      </c>
      <c r="Q135" s="1">
        <f t="shared" si="0"/>
        <v>2.7668407374772315</v>
      </c>
      <c r="R135" s="1">
        <f t="shared" si="0"/>
        <v>3.4082500112886436</v>
      </c>
      <c r="S135" s="1">
        <f t="shared" si="0"/>
        <v>0.72953602328236744</v>
      </c>
      <c r="T135" s="1">
        <f t="shared" si="0"/>
        <v>1.4727788399522364</v>
      </c>
      <c r="U135" s="1">
        <f t="shared" si="0"/>
        <v>1.3632075787986229</v>
      </c>
      <c r="V135" s="1">
        <f t="shared" si="0"/>
        <v>1.6084386066287655</v>
      </c>
      <c r="W135" s="1">
        <f t="shared" si="0"/>
        <v>0.75661932682635624</v>
      </c>
      <c r="X135" s="1">
        <f t="shared" si="0"/>
        <v>1.1595057987608712</v>
      </c>
      <c r="Y135" s="1">
        <f t="shared" si="0"/>
        <v>1.340002202829613</v>
      </c>
      <c r="Z135" s="1">
        <f t="shared" si="0"/>
        <v>1.9567055443401391</v>
      </c>
      <c r="AA135" s="1">
        <f t="shared" si="0"/>
        <v>0.53938318809107011</v>
      </c>
      <c r="AB135" s="1">
        <f t="shared" si="0"/>
        <v>0.87036342829237223</v>
      </c>
      <c r="AC135" s="1">
        <f t="shared" si="0"/>
        <v>1.9558239100174428</v>
      </c>
      <c r="AD135" s="1">
        <f t="shared" si="0"/>
        <v>1.6841039174445218</v>
      </c>
      <c r="AE135" s="1">
        <f t="shared" si="0"/>
        <v>0.57758090283783037</v>
      </c>
      <c r="AF135" s="1">
        <f t="shared" si="0"/>
        <v>0.88322387907347277</v>
      </c>
      <c r="AG135" s="1">
        <f t="shared" si="0"/>
        <v>1.1891415684471873</v>
      </c>
      <c r="AH135" s="1">
        <f t="shared" si="0"/>
        <v>1.841148027278918</v>
      </c>
      <c r="AI135" s="1">
        <f t="shared" si="0"/>
        <v>0.67752979613618913</v>
      </c>
      <c r="AJ135" s="1">
        <f t="shared" si="0"/>
        <v>1.0936117269202907</v>
      </c>
      <c r="AK135" s="1">
        <f t="shared" si="0"/>
        <v>1.5861813611459392</v>
      </c>
      <c r="AL135" s="1">
        <f t="shared" si="0"/>
        <v>1.8542548339797391</v>
      </c>
    </row>
    <row r="136" spans="1:38">
      <c r="C136" s="1">
        <f t="shared" si="1"/>
        <v>2.3591748070069625</v>
      </c>
      <c r="D136" s="1">
        <f t="shared" si="0"/>
        <v>3.7344579979894394</v>
      </c>
      <c r="E136" s="1">
        <f t="shared" si="0"/>
        <v>6.055737399766846</v>
      </c>
      <c r="F136" s="1">
        <f t="shared" si="0"/>
        <v>8.2327330048696741</v>
      </c>
      <c r="G136" s="1">
        <f t="shared" si="0"/>
        <v>2.2128811366739822</v>
      </c>
      <c r="H136" s="1">
        <f t="shared" si="0"/>
        <v>5.2937274331815525</v>
      </c>
      <c r="I136" s="1">
        <f t="shared" si="0"/>
        <v>5.5833802394207517</v>
      </c>
      <c r="J136" s="1">
        <f t="shared" si="0"/>
        <v>7.9967135587285316</v>
      </c>
      <c r="K136" s="1">
        <f t="shared" si="0"/>
        <v>3.056913411418742</v>
      </c>
      <c r="L136" s="1">
        <f t="shared" si="0"/>
        <v>2.2808669020059349</v>
      </c>
      <c r="M136" s="1">
        <f t="shared" si="0"/>
        <v>3.5579509095362472</v>
      </c>
      <c r="N136" s="1">
        <f t="shared" si="0"/>
        <v>3.987594609244749</v>
      </c>
      <c r="O136" s="1">
        <f t="shared" si="0"/>
        <v>1.0700281041967257</v>
      </c>
      <c r="P136" s="1">
        <f t="shared" si="0"/>
        <v>2.545754320988332</v>
      </c>
      <c r="Q136" s="1">
        <f t="shared" si="0"/>
        <v>3.7254837689501694</v>
      </c>
      <c r="R136" s="1">
        <f t="shared" si="0"/>
        <v>4.2311181200042656</v>
      </c>
      <c r="S136" s="1">
        <f t="shared" si="0"/>
        <v>0.93111511451887174</v>
      </c>
      <c r="T136" s="1">
        <f t="shared" si="0"/>
        <v>1.7893967295584916</v>
      </c>
      <c r="U136" s="1">
        <f t="shared" si="0"/>
        <v>1.5795454399894215</v>
      </c>
      <c r="V136" s="1">
        <f t="shared" si="0"/>
        <v>2.5103504163034613</v>
      </c>
      <c r="W136" s="1">
        <f t="shared" si="0"/>
        <v>0.87449744042447275</v>
      </c>
      <c r="X136" s="1">
        <f t="shared" si="0"/>
        <v>1.1826644385604095</v>
      </c>
      <c r="Y136" s="1">
        <f t="shared" si="0"/>
        <v>2.0487494554240655</v>
      </c>
      <c r="Z136" s="1">
        <f t="shared" si="0"/>
        <v>2.7271212298598129</v>
      </c>
      <c r="AA136" s="1">
        <f t="shared" si="0"/>
        <v>0.50095242442279198</v>
      </c>
      <c r="AB136" s="1">
        <f t="shared" si="0"/>
        <v>1.2818165339085148</v>
      </c>
      <c r="AC136" s="1">
        <f t="shared" si="0"/>
        <v>2.4887578842383862</v>
      </c>
      <c r="AD136" s="1">
        <f t="shared" si="0"/>
        <v>2.0631819732131271</v>
      </c>
      <c r="AE136" s="1">
        <f t="shared" si="0"/>
        <v>0.75955918578295012</v>
      </c>
      <c r="AF136" s="1">
        <f t="shared" si="0"/>
        <v>1.4110067273033842</v>
      </c>
      <c r="AG136" s="1">
        <f t="shared" si="0"/>
        <v>2.5146610322921341</v>
      </c>
      <c r="AH136" s="1">
        <f t="shared" si="0"/>
        <v>2.5884998402819215</v>
      </c>
      <c r="AI136" s="1">
        <f t="shared" si="0"/>
        <v>0.98293035351364366</v>
      </c>
      <c r="AJ136" s="1">
        <f t="shared" si="0"/>
        <v>1.566827372688246</v>
      </c>
      <c r="AK136" s="1">
        <f t="shared" si="0"/>
        <v>1.7306963005479066</v>
      </c>
      <c r="AL136" s="1">
        <f t="shared" si="0"/>
        <v>2.4213242042525125</v>
      </c>
    </row>
    <row r="137" spans="1:38">
      <c r="C137" s="1">
        <f t="shared" si="1"/>
        <v>1.3546428353180586</v>
      </c>
      <c r="D137" s="1">
        <f t="shared" si="0"/>
        <v>2.939156747574458</v>
      </c>
      <c r="E137" s="1">
        <f>ATAN(E127/E116)*180 / PI()</f>
        <v>3.8515078247897878</v>
      </c>
      <c r="F137" s="1">
        <f t="shared" si="0"/>
        <v>5.2313328810749677</v>
      </c>
      <c r="G137" s="1">
        <f t="shared" si="0"/>
        <v>1.5952594575417567</v>
      </c>
      <c r="H137" s="1">
        <f t="shared" si="0"/>
        <v>2.9470915407960274</v>
      </c>
      <c r="I137" s="1">
        <f t="shared" si="0"/>
        <v>5.0022328258721585</v>
      </c>
      <c r="J137" s="1">
        <f t="shared" si="0"/>
        <v>5.2448580533278379</v>
      </c>
      <c r="K137" s="1">
        <f t="shared" si="0"/>
        <v>2.2806754680422636</v>
      </c>
      <c r="L137" s="1">
        <f t="shared" si="0"/>
        <v>1.8511620528692696</v>
      </c>
      <c r="M137" s="1">
        <f t="shared" si="0"/>
        <v>2.5253653894280248</v>
      </c>
      <c r="N137" s="1">
        <f t="shared" si="0"/>
        <v>3.4733503326187578</v>
      </c>
      <c r="O137" s="1">
        <f t="shared" si="0"/>
        <v>1.0077731988563592</v>
      </c>
      <c r="P137" s="1">
        <f t="shared" si="0"/>
        <v>1.4920314316368271</v>
      </c>
      <c r="Q137" s="1">
        <f t="shared" si="0"/>
        <v>2.3819597541622226</v>
      </c>
      <c r="R137" s="1">
        <f t="shared" si="0"/>
        <v>3.1115665852345393</v>
      </c>
      <c r="S137" s="1">
        <f t="shared" si="0"/>
        <v>1.0434454212700863</v>
      </c>
      <c r="T137" s="1">
        <f t="shared" si="0"/>
        <v>1.9429605238350596</v>
      </c>
      <c r="U137" s="1">
        <f t="shared" si="0"/>
        <v>1.6886930481704381</v>
      </c>
      <c r="V137" s="1">
        <f t="shared" si="0"/>
        <v>2.4225392898168874</v>
      </c>
      <c r="W137" s="1">
        <f t="shared" si="0"/>
        <v>0.55935026375540797</v>
      </c>
      <c r="X137" s="1">
        <f t="shared" si="0"/>
        <v>1.2625109583274987</v>
      </c>
      <c r="Y137" s="1">
        <f t="shared" si="0"/>
        <v>1.8183934740433678</v>
      </c>
      <c r="Z137" s="1">
        <f t="shared" si="0"/>
        <v>1.4885315031172552</v>
      </c>
      <c r="AA137" s="1">
        <f t="shared" si="0"/>
        <v>0.70258839242353011</v>
      </c>
      <c r="AB137" s="1">
        <f t="shared" si="0"/>
        <v>1.1714397641039491</v>
      </c>
      <c r="AC137" s="1">
        <f t="shared" si="0"/>
        <v>1.9482215973247443</v>
      </c>
      <c r="AD137" s="1">
        <f t="shared" si="0"/>
        <v>1.9826537321558235</v>
      </c>
      <c r="AE137" s="1">
        <f t="shared" si="0"/>
        <v>0.57532267811718096</v>
      </c>
      <c r="AF137" s="1">
        <f t="shared" si="0"/>
        <v>1.0752879796327321</v>
      </c>
      <c r="AG137" s="1">
        <f t="shared" si="0"/>
        <v>1.7386300303632676</v>
      </c>
      <c r="AH137" s="1">
        <f t="shared" si="0"/>
        <v>1.7508099832518336</v>
      </c>
      <c r="AI137" s="1">
        <f t="shared" si="0"/>
        <v>0.55361306335063087</v>
      </c>
      <c r="AJ137" s="1">
        <f t="shared" si="0"/>
        <v>1.0945293490961407</v>
      </c>
      <c r="AK137" s="1">
        <f t="shared" si="0"/>
        <v>0.97899697189071067</v>
      </c>
      <c r="AL137" s="1">
        <f t="shared" si="0"/>
        <v>2.1595741112022311</v>
      </c>
    </row>
    <row r="138" spans="1:38">
      <c r="C138" s="1">
        <f t="shared" si="1"/>
        <v>1.2920842411982727</v>
      </c>
      <c r="D138" s="1">
        <f t="shared" si="0"/>
        <v>2.3925305006937045</v>
      </c>
      <c r="E138" s="1">
        <f t="shared" si="0"/>
        <v>4.1207163004056184</v>
      </c>
      <c r="F138" s="1">
        <f t="shared" si="0"/>
        <v>6.1456166012092375</v>
      </c>
      <c r="G138" s="1">
        <f t="shared" si="0"/>
        <v>1.4569068067561828</v>
      </c>
      <c r="H138" s="1">
        <f t="shared" si="0"/>
        <v>3.5270640347601865</v>
      </c>
      <c r="I138" s="1">
        <f t="shared" si="0"/>
        <v>4.1073645329209834</v>
      </c>
      <c r="J138" s="1">
        <f t="shared" si="0"/>
        <v>5.1442853804135744</v>
      </c>
      <c r="K138" s="1">
        <f t="shared" si="0"/>
        <v>1.8773081395850619</v>
      </c>
      <c r="L138" s="1">
        <f t="shared" si="0"/>
        <v>2.388172820520694</v>
      </c>
      <c r="M138" s="1">
        <f t="shared" si="0"/>
        <v>2.3090041105547998</v>
      </c>
      <c r="N138" s="1">
        <f t="shared" si="0"/>
        <v>3.2604817553947809</v>
      </c>
      <c r="O138" s="1">
        <f t="shared" si="0"/>
        <v>0.8788188350298245</v>
      </c>
      <c r="P138" s="1">
        <f t="shared" si="0"/>
        <v>1.4358027156076447</v>
      </c>
      <c r="Q138" s="1">
        <f t="shared" si="0"/>
        <v>2.9323346180826597</v>
      </c>
      <c r="R138" s="1">
        <f t="shared" si="0"/>
        <v>3.0500304467361254</v>
      </c>
      <c r="S138" s="1">
        <f t="shared" si="0"/>
        <v>1.0069149985225885</v>
      </c>
      <c r="T138" s="1">
        <f t="shared" si="0"/>
        <v>1.8807385698763774</v>
      </c>
      <c r="U138" s="1">
        <f t="shared" si="0"/>
        <v>1.6282636220927478</v>
      </c>
      <c r="V138" s="1">
        <f t="shared" si="0"/>
        <v>2.2446735239130762</v>
      </c>
      <c r="W138" s="1">
        <f t="shared" si="0"/>
        <v>0.73036082937647617</v>
      </c>
      <c r="X138" s="1">
        <f t="shared" si="0"/>
        <v>1.1105632401927872</v>
      </c>
      <c r="Y138" s="1">
        <f t="shared" si="0"/>
        <v>1.6459535499219373</v>
      </c>
      <c r="Z138" s="1">
        <f t="shared" si="0"/>
        <v>2.2460530586407152</v>
      </c>
      <c r="AA138" s="1">
        <f t="shared" si="0"/>
        <v>0.67742101022460766</v>
      </c>
      <c r="AB138" s="1">
        <f t="shared" si="0"/>
        <v>1.0247091382654161</v>
      </c>
      <c r="AC138" s="1">
        <f t="shared" ref="D138:AL140" si="2">ATAN(AC128/AC117)*180 / PI()</f>
        <v>2.1494999037344424</v>
      </c>
      <c r="AD138" s="1">
        <f t="shared" si="2"/>
        <v>2.1681583036744851</v>
      </c>
      <c r="AE138" s="1">
        <f t="shared" si="2"/>
        <v>0.61223462414559426</v>
      </c>
      <c r="AF138" s="1">
        <f t="shared" si="2"/>
        <v>1.0358853380633668</v>
      </c>
      <c r="AG138" s="1">
        <f t="shared" si="2"/>
        <v>1.2993881110204564</v>
      </c>
      <c r="AH138" s="1">
        <f t="shared" si="2"/>
        <v>1.6999338773420434</v>
      </c>
      <c r="AI138" s="1">
        <f t="shared" si="2"/>
        <v>0.49515991644215523</v>
      </c>
      <c r="AJ138" s="1">
        <f t="shared" si="2"/>
        <v>1.0936654780833297</v>
      </c>
      <c r="AK138" s="1">
        <f t="shared" si="2"/>
        <v>1.0152775619951857</v>
      </c>
      <c r="AL138" s="1">
        <f t="shared" si="2"/>
        <v>2.2651467020005449</v>
      </c>
    </row>
    <row r="139" spans="1:38">
      <c r="C139" s="1">
        <f t="shared" si="1"/>
        <v>1.7907815872514545</v>
      </c>
      <c r="D139" s="1">
        <f t="shared" si="2"/>
        <v>2.7764591400303185</v>
      </c>
      <c r="E139" s="1">
        <f t="shared" si="2"/>
        <v>4.6499267841289935</v>
      </c>
      <c r="F139" s="1">
        <f t="shared" si="2"/>
        <v>3.7977697955937892</v>
      </c>
      <c r="G139" s="1">
        <f t="shared" si="2"/>
        <v>1.8931671638194005</v>
      </c>
      <c r="H139" s="1">
        <f t="shared" si="2"/>
        <v>4.4644319339575684</v>
      </c>
      <c r="I139" s="1">
        <f t="shared" si="2"/>
        <v>3.7034415487933985</v>
      </c>
      <c r="J139" s="1">
        <f t="shared" si="2"/>
        <v>6.2382364583844989</v>
      </c>
      <c r="K139" s="1">
        <f t="shared" si="2"/>
        <v>2.1218024714855543</v>
      </c>
      <c r="L139" s="1">
        <f t="shared" si="2"/>
        <v>2.0583296230852426</v>
      </c>
      <c r="M139" s="1">
        <f t="shared" si="2"/>
        <v>2.3832056404699924</v>
      </c>
      <c r="N139" s="1">
        <f t="shared" si="2"/>
        <v>2.4295380973925567</v>
      </c>
      <c r="O139" s="1">
        <f t="shared" si="2"/>
        <v>1.0374765476755587</v>
      </c>
      <c r="P139" s="1">
        <f t="shared" si="2"/>
        <v>2.4655300766791801</v>
      </c>
      <c r="Q139" s="1">
        <f t="shared" si="2"/>
        <v>2.5715488438836158</v>
      </c>
      <c r="R139" s="1">
        <f t="shared" si="2"/>
        <v>3.3110754398826003</v>
      </c>
      <c r="S139" s="1">
        <f t="shared" si="2"/>
        <v>0.8859691927362926</v>
      </c>
      <c r="T139" s="1">
        <f t="shared" si="2"/>
        <v>1.6111804930385487</v>
      </c>
      <c r="U139" s="1">
        <f t="shared" si="2"/>
        <v>1.5403233023529996</v>
      </c>
      <c r="V139" s="1">
        <f t="shared" si="2"/>
        <v>2.1362621616753104</v>
      </c>
      <c r="W139" s="1">
        <f t="shared" si="2"/>
        <v>0.65422417836675939</v>
      </c>
      <c r="X139" s="1">
        <f t="shared" si="2"/>
        <v>1.1832014090969933</v>
      </c>
      <c r="Y139" s="1">
        <f t="shared" si="2"/>
        <v>1.5982365665399521</v>
      </c>
      <c r="Z139" s="1">
        <f t="shared" si="2"/>
        <v>2.32119923843437</v>
      </c>
      <c r="AA139" s="1">
        <f t="shared" si="2"/>
        <v>0.60692774006802963</v>
      </c>
      <c r="AB139" s="1">
        <f t="shared" si="2"/>
        <v>1.0003057746430435</v>
      </c>
      <c r="AC139" s="1">
        <f t="shared" si="2"/>
        <v>1.9610876321882449</v>
      </c>
      <c r="AD139" s="1">
        <f t="shared" si="2"/>
        <v>1.8647738398857963</v>
      </c>
      <c r="AE139" s="1">
        <f t="shared" si="2"/>
        <v>0.5379302318853979</v>
      </c>
      <c r="AF139" s="1">
        <f t="shared" si="2"/>
        <v>0.91835839846986611</v>
      </c>
      <c r="AG139" s="1">
        <f t="shared" si="2"/>
        <v>1.3028271302509837</v>
      </c>
      <c r="AH139" s="1">
        <f t="shared" si="2"/>
        <v>1.6547795727330712</v>
      </c>
      <c r="AI139" s="1">
        <f t="shared" si="2"/>
        <v>0.61986344012015882</v>
      </c>
      <c r="AJ139" s="1">
        <f t="shared" si="2"/>
        <v>1.054340501077818</v>
      </c>
      <c r="AK139" s="1">
        <f t="shared" si="2"/>
        <v>1.1478137061919402</v>
      </c>
      <c r="AL139" s="1">
        <f t="shared" si="2"/>
        <v>2.2184175203922085</v>
      </c>
    </row>
    <row r="140" spans="1:38">
      <c r="C140" s="1">
        <f t="shared" si="1"/>
        <v>1.7646941836642978</v>
      </c>
      <c r="D140" s="1">
        <f t="shared" si="2"/>
        <v>2.5713868227669967</v>
      </c>
      <c r="E140" s="1">
        <f t="shared" si="2"/>
        <v>4.9357290971940699</v>
      </c>
      <c r="F140" s="1">
        <f t="shared" si="2"/>
        <v>4.0548830349276059</v>
      </c>
      <c r="G140" s="1">
        <f t="shared" si="2"/>
        <v>1.8007095715414938</v>
      </c>
      <c r="H140" s="1">
        <f t="shared" si="2"/>
        <v>4.1336282850341446</v>
      </c>
      <c r="I140" s="1">
        <f t="shared" si="2"/>
        <v>4.3261640370068193</v>
      </c>
      <c r="J140" s="1">
        <f t="shared" si="2"/>
        <v>6.9964146376854606</v>
      </c>
      <c r="K140" s="1">
        <f t="shared" si="2"/>
        <v>1.9795450391055969</v>
      </c>
      <c r="L140" s="1">
        <f t="shared" si="2"/>
        <v>1.8327818584617259</v>
      </c>
      <c r="M140" s="1">
        <f t="shared" si="2"/>
        <v>2.5135479442448476</v>
      </c>
      <c r="N140" s="1">
        <f t="shared" si="2"/>
        <v>3.3711521634086976</v>
      </c>
      <c r="O140" s="1">
        <f t="shared" si="2"/>
        <v>1.0964866583108734</v>
      </c>
      <c r="P140" s="1">
        <f t="shared" si="2"/>
        <v>2.2120270228515748</v>
      </c>
      <c r="Q140" s="1">
        <f t="shared" si="2"/>
        <v>2.4021726113474817</v>
      </c>
      <c r="R140" s="1">
        <f t="shared" si="2"/>
        <v>3.5146942081005585</v>
      </c>
      <c r="S140" s="1">
        <f t="shared" si="2"/>
        <v>0.83429663446638835</v>
      </c>
      <c r="T140" s="1">
        <f t="shared" si="2"/>
        <v>1.7057157029641195</v>
      </c>
      <c r="U140" s="1">
        <f t="shared" si="2"/>
        <v>1.4067341566855607</v>
      </c>
      <c r="V140" s="1">
        <f t="shared" si="2"/>
        <v>1.8687284243594513</v>
      </c>
      <c r="W140" s="1">
        <f t="shared" si="2"/>
        <v>0.80934034711855873</v>
      </c>
      <c r="X140" s="1">
        <f t="shared" si="2"/>
        <v>1.117378519255837</v>
      </c>
      <c r="Y140" s="1">
        <f t="shared" si="2"/>
        <v>1.487917617411892</v>
      </c>
      <c r="Z140" s="1">
        <f t="shared" si="2"/>
        <v>1.8010728672874941</v>
      </c>
      <c r="AA140" s="1">
        <f t="shared" si="2"/>
        <v>0.66593139843156091</v>
      </c>
      <c r="AB140" s="1">
        <f t="shared" si="2"/>
        <v>0.96337025416097533</v>
      </c>
      <c r="AC140" s="1">
        <f t="shared" si="2"/>
        <v>1.9870394678359928</v>
      </c>
      <c r="AD140" s="1">
        <f t="shared" si="2"/>
        <v>1.7817080974680803</v>
      </c>
      <c r="AE140" s="1">
        <f t="shared" si="2"/>
        <v>0.55145386237731664</v>
      </c>
      <c r="AF140" s="1">
        <f t="shared" si="2"/>
        <v>1.12168138451583</v>
      </c>
      <c r="AG140" s="1">
        <f t="shared" si="2"/>
        <v>1.8859343293462167</v>
      </c>
      <c r="AH140" s="1">
        <f t="shared" si="2"/>
        <v>2.1865181660776636</v>
      </c>
      <c r="AI140" s="1">
        <f t="shared" si="2"/>
        <v>0.7633043006678929</v>
      </c>
      <c r="AJ140" s="1">
        <f t="shared" si="2"/>
        <v>1.309131094439075</v>
      </c>
      <c r="AK140" s="1">
        <f t="shared" si="2"/>
        <v>2.412994902279693</v>
      </c>
      <c r="AL140" s="1">
        <f t="shared" si="2"/>
        <v>2.2457955860282866</v>
      </c>
    </row>
    <row r="149" spans="1:4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44">
      <c r="A150" s="3"/>
      <c r="B150" s="23"/>
      <c r="C150" s="155" t="s">
        <v>14</v>
      </c>
      <c r="D150" s="155"/>
      <c r="E150" s="155"/>
      <c r="F150" s="155"/>
      <c r="G150" s="155"/>
      <c r="H150" s="155"/>
      <c r="I150" s="155"/>
      <c r="J150" s="155"/>
      <c r="K150" s="155"/>
      <c r="M150" s="155" t="s">
        <v>17</v>
      </c>
      <c r="N150" s="155"/>
      <c r="O150" s="155"/>
      <c r="P150" s="155"/>
      <c r="Q150" s="155"/>
      <c r="R150" s="155"/>
      <c r="S150" s="155"/>
      <c r="T150" s="155"/>
      <c r="U150" s="155"/>
    </row>
    <row r="151" spans="1:44">
      <c r="A151" s="3"/>
      <c r="B151" s="23"/>
      <c r="C151" s="155" t="s">
        <v>8</v>
      </c>
      <c r="D151" s="155"/>
      <c r="E151" s="155"/>
      <c r="F151" s="155" t="s">
        <v>9</v>
      </c>
      <c r="G151" s="155"/>
      <c r="H151" s="155"/>
      <c r="I151" s="155" t="s">
        <v>10</v>
      </c>
      <c r="J151" s="155"/>
      <c r="K151" s="155"/>
      <c r="M151" s="155" t="s">
        <v>8</v>
      </c>
      <c r="N151" s="155"/>
      <c r="O151" s="155"/>
      <c r="P151" s="155" t="s">
        <v>9</v>
      </c>
      <c r="Q151" s="155"/>
      <c r="R151" s="155"/>
      <c r="S151" s="155" t="s">
        <v>10</v>
      </c>
      <c r="T151" s="155"/>
      <c r="U151" s="155"/>
    </row>
    <row r="152" spans="1:44" ht="28.5">
      <c r="A152" s="4"/>
      <c r="B152" s="24" t="s">
        <v>13</v>
      </c>
      <c r="C152" s="23" t="s">
        <v>12</v>
      </c>
      <c r="D152" s="23" t="s">
        <v>9</v>
      </c>
      <c r="E152" s="23" t="s">
        <v>11</v>
      </c>
      <c r="F152" s="23" t="s">
        <v>12</v>
      </c>
      <c r="G152" s="23" t="s">
        <v>9</v>
      </c>
      <c r="H152" s="23" t="s">
        <v>11</v>
      </c>
      <c r="I152" s="23" t="s">
        <v>12</v>
      </c>
      <c r="J152" s="23" t="s">
        <v>9</v>
      </c>
      <c r="K152" s="23" t="s">
        <v>11</v>
      </c>
      <c r="M152" s="23" t="s">
        <v>12</v>
      </c>
      <c r="N152" s="23" t="s">
        <v>9</v>
      </c>
      <c r="O152" s="23" t="s">
        <v>11</v>
      </c>
      <c r="P152" s="23" t="s">
        <v>12</v>
      </c>
      <c r="Q152" s="23" t="s">
        <v>9</v>
      </c>
      <c r="R152" s="23" t="s">
        <v>11</v>
      </c>
      <c r="S152" s="23" t="s">
        <v>12</v>
      </c>
      <c r="T152" s="23" t="s">
        <v>9</v>
      </c>
      <c r="U152" s="23" t="s">
        <v>11</v>
      </c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</row>
    <row r="153" spans="1:44">
      <c r="A153" s="4"/>
      <c r="B153" s="5">
        <v>10</v>
      </c>
      <c r="C153" s="9">
        <v>2.6528783465911556</v>
      </c>
      <c r="D153" s="9">
        <v>3.427981672249071</v>
      </c>
      <c r="E153" s="10">
        <v>7.0361542029100246</v>
      </c>
      <c r="F153" s="10">
        <v>11.319488953995171</v>
      </c>
      <c r="G153" s="9">
        <v>2.3036049564787593</v>
      </c>
      <c r="H153" s="9">
        <v>4.197415542539674</v>
      </c>
      <c r="I153" s="9">
        <v>4.8046305373083724</v>
      </c>
      <c r="J153" s="10">
        <v>9.9407445596084649</v>
      </c>
      <c r="K153" s="11">
        <v>2.9800063785618827</v>
      </c>
      <c r="M153" s="15">
        <v>6.4368271803852446</v>
      </c>
      <c r="N153" s="16">
        <v>4.508127882548612</v>
      </c>
      <c r="O153" s="16">
        <v>7.2658694152177707</v>
      </c>
      <c r="P153" s="9">
        <v>1.0224808663733562</v>
      </c>
      <c r="Q153" s="16">
        <v>5.5034261213354112</v>
      </c>
      <c r="R153" s="16">
        <v>4.8640586679235263</v>
      </c>
      <c r="S153" s="16">
        <v>4.7336192578499121</v>
      </c>
      <c r="T153" s="9">
        <v>1.0296481558284496</v>
      </c>
      <c r="U153" s="11">
        <v>1.5783282604822841</v>
      </c>
      <c r="W153" s="2">
        <v>4.17011198553561E-2</v>
      </c>
      <c r="X153" s="2">
        <v>5.39109516823566E-2</v>
      </c>
      <c r="Y153" s="2">
        <v>0.111082620269775</v>
      </c>
      <c r="Z153" s="2">
        <v>0.18015612255932201</v>
      </c>
      <c r="AA153" s="2">
        <v>3.6204452085407297E-2</v>
      </c>
      <c r="AB153" s="2">
        <v>6.6051053278184002E-2</v>
      </c>
      <c r="AC153" s="2">
        <v>7.5648361249288601E-2</v>
      </c>
      <c r="AD153" s="2">
        <v>0.157734735853372</v>
      </c>
      <c r="AE153" s="2">
        <v>4.6852085443075397E-2</v>
      </c>
      <c r="AF153" s="29"/>
      <c r="AG153" s="2">
        <v>0.19179206467295101</v>
      </c>
      <c r="AH153" s="2">
        <v>0.13403555717215601</v>
      </c>
      <c r="AI153" s="2">
        <v>0.21674580778583</v>
      </c>
      <c r="AJ153" s="2">
        <v>3.0340838942058999E-2</v>
      </c>
      <c r="AK153" s="2">
        <v>0.163793980096229</v>
      </c>
      <c r="AL153" s="2">
        <v>0.14466723016163599</v>
      </c>
      <c r="AM153" s="2">
        <v>0.14076973623782599</v>
      </c>
      <c r="AN153" s="2">
        <v>3.0553564916105499E-2</v>
      </c>
      <c r="AO153" s="2">
        <v>4.6841791250753897E-2</v>
      </c>
      <c r="AP153" s="2"/>
      <c r="AQ153" s="2"/>
      <c r="AR153" s="2"/>
    </row>
    <row r="154" spans="1:44">
      <c r="A154" s="4"/>
      <c r="B154" s="5">
        <v>20</v>
      </c>
      <c r="C154" s="9">
        <v>2.3085682708508259</v>
      </c>
      <c r="D154" s="9">
        <v>2.7815103030925679</v>
      </c>
      <c r="E154" s="9">
        <v>4.231759809629617</v>
      </c>
      <c r="F154" s="10">
        <v>7.6006807123997246</v>
      </c>
      <c r="G154" s="9">
        <v>2.1875228874339046</v>
      </c>
      <c r="H154" s="9">
        <v>3.6681126791215255</v>
      </c>
      <c r="I154" s="9">
        <v>4.8059498154717382</v>
      </c>
      <c r="J154" s="10">
        <v>6.356358970634739</v>
      </c>
      <c r="K154" s="11">
        <v>2.6723772932491499</v>
      </c>
      <c r="M154" s="15">
        <v>2.6654121165525582</v>
      </c>
      <c r="N154" s="16">
        <v>2.8800142022455302</v>
      </c>
      <c r="O154" s="16">
        <v>4.5882717008796705</v>
      </c>
      <c r="P154" s="9">
        <v>0.98204513540134231</v>
      </c>
      <c r="Q154" s="16">
        <v>2.9454546911676069</v>
      </c>
      <c r="R154" s="16">
        <v>4.1109900717465573</v>
      </c>
      <c r="S154" s="16">
        <v>3.0450538833800533</v>
      </c>
      <c r="T154" s="9">
        <v>0.85762861695112835</v>
      </c>
      <c r="U154" s="11">
        <v>1.0915574158865959</v>
      </c>
      <c r="W154" s="2">
        <v>3.6282542080159901E-2</v>
      </c>
      <c r="X154" s="2">
        <v>4.3726217859613302E-2</v>
      </c>
      <c r="Y154" s="2">
        <v>6.6593461375910101E-2</v>
      </c>
      <c r="Z154" s="2">
        <v>0.120096521675659</v>
      </c>
      <c r="AA154" s="2">
        <v>3.4378234855742901E-2</v>
      </c>
      <c r="AB154" s="2">
        <v>5.76974278228157E-2</v>
      </c>
      <c r="AC154" s="2">
        <v>7.5669230872458804E-2</v>
      </c>
      <c r="AD154" s="2">
        <v>0.100257097476253</v>
      </c>
      <c r="AE154" s="2">
        <v>4.20080710144431E-2</v>
      </c>
      <c r="AF154" s="29"/>
      <c r="AG154" s="2">
        <v>7.9141468569590201E-2</v>
      </c>
      <c r="AH154" s="2">
        <v>8.5523783076870599E-2</v>
      </c>
      <c r="AI154" s="2">
        <v>0.13642851978173101</v>
      </c>
      <c r="AJ154" s="2">
        <v>2.91407194063301E-2</v>
      </c>
      <c r="AK154" s="2">
        <v>8.7470468326095396E-2</v>
      </c>
      <c r="AL154" s="2">
        <v>0.12218527716014201</v>
      </c>
      <c r="AM154" s="2">
        <v>9.0433727484736798E-2</v>
      </c>
      <c r="AN154" s="2">
        <v>2.5448253937917002E-2</v>
      </c>
      <c r="AO154" s="2">
        <v>3.2391079384566202E-2</v>
      </c>
    </row>
    <row r="155" spans="1:44">
      <c r="A155" s="4"/>
      <c r="B155" s="5">
        <v>30</v>
      </c>
      <c r="C155" s="9">
        <v>1.6524592688857795</v>
      </c>
      <c r="D155" s="9">
        <v>2.4566026883947725</v>
      </c>
      <c r="E155" s="9">
        <v>3.5867123911685521</v>
      </c>
      <c r="F155" s="10">
        <v>5.328808767793288</v>
      </c>
      <c r="G155" s="9">
        <v>1.7973518986100645</v>
      </c>
      <c r="H155" s="9">
        <v>3.4997504016320806</v>
      </c>
      <c r="I155" s="9">
        <v>4.2490082774947391</v>
      </c>
      <c r="J155" s="9">
        <v>3.2749245679380783</v>
      </c>
      <c r="K155" s="11">
        <v>1.6093675930621831</v>
      </c>
      <c r="M155" s="17">
        <v>2.1180671277175831</v>
      </c>
      <c r="N155" s="18">
        <v>2.0447910719416682</v>
      </c>
      <c r="O155" s="16">
        <v>3.4995442294206547</v>
      </c>
      <c r="P155" s="9">
        <v>0.99608780706527011</v>
      </c>
      <c r="Q155" s="9">
        <v>1.4896603935995871</v>
      </c>
      <c r="R155" s="16">
        <v>2.9909636570134812</v>
      </c>
      <c r="S155" s="16">
        <v>3.1689827157946069</v>
      </c>
      <c r="T155" s="9">
        <v>0.83835503498294028</v>
      </c>
      <c r="U155" s="11">
        <v>1.4697997079277416</v>
      </c>
      <c r="W155" s="2">
        <v>2.5963968795761301E-2</v>
      </c>
      <c r="X155" s="2">
        <v>3.8611888217908903E-2</v>
      </c>
      <c r="Y155" s="2">
        <v>5.6413656138393498E-2</v>
      </c>
      <c r="Z155" s="2">
        <v>8.3946918415208599E-2</v>
      </c>
      <c r="AA155" s="2">
        <v>2.8242002139190401E-2</v>
      </c>
      <c r="AB155" s="2">
        <v>5.5042422787743003E-2</v>
      </c>
      <c r="AC155" s="2">
        <v>6.6865889118930599E-2</v>
      </c>
      <c r="AD155" s="2">
        <v>5.1498489952239102E-2</v>
      </c>
      <c r="AE155" s="2">
        <v>2.5286537565501799E-2</v>
      </c>
      <c r="AF155" s="29"/>
      <c r="AG155" s="2">
        <v>6.2872959627741795E-2</v>
      </c>
      <c r="AH155" s="2">
        <v>6.0695943225559601E-2</v>
      </c>
      <c r="AI155" s="2">
        <v>0.103962880689436</v>
      </c>
      <c r="AJ155" s="2">
        <v>2.95574980488249E-2</v>
      </c>
      <c r="AK155" s="2">
        <v>4.4209075456011597E-2</v>
      </c>
      <c r="AL155" s="2">
        <v>8.8824376912957401E-2</v>
      </c>
      <c r="AM155" s="2">
        <v>9.4121605517481305E-2</v>
      </c>
      <c r="AN155" s="2">
        <v>2.4876269961279899E-2</v>
      </c>
      <c r="AO155" s="2">
        <v>4.3619403825740997E-2</v>
      </c>
    </row>
    <row r="156" spans="1:44">
      <c r="A156" s="4"/>
      <c r="B156" s="5">
        <v>40</v>
      </c>
      <c r="C156" s="9">
        <v>1.7351869711458694</v>
      </c>
      <c r="D156" s="9">
        <v>2.4211985821712516</v>
      </c>
      <c r="E156" s="9">
        <v>3.2003430604064191</v>
      </c>
      <c r="F156" s="10">
        <v>6.0465307388525913</v>
      </c>
      <c r="G156" s="9">
        <v>1.5521418491517904</v>
      </c>
      <c r="H156" s="9">
        <v>3.3912230995244963</v>
      </c>
      <c r="I156" s="9">
        <v>3.3926863715197895</v>
      </c>
      <c r="J156" s="9">
        <v>4.7126359864018186</v>
      </c>
      <c r="K156" s="11">
        <v>1.676862426786909</v>
      </c>
      <c r="M156" s="17">
        <v>2.1525489611004471</v>
      </c>
      <c r="N156" s="18">
        <v>2.1788166476186985</v>
      </c>
      <c r="O156" s="16">
        <v>2.8043705322007053</v>
      </c>
      <c r="P156" s="9">
        <v>0.97087467789203363</v>
      </c>
      <c r="Q156" s="9">
        <v>2.2875140308103301</v>
      </c>
      <c r="R156" s="16">
        <v>2.6905740265753977</v>
      </c>
      <c r="S156" s="16">
        <v>3.0856011193797017</v>
      </c>
      <c r="T156" s="9">
        <v>0.82173810852065887</v>
      </c>
      <c r="U156" s="11">
        <v>1.3914029173330618</v>
      </c>
      <c r="W156" s="2">
        <v>2.7264589087613401E-2</v>
      </c>
      <c r="X156" s="2">
        <v>3.8054752915857699E-2</v>
      </c>
      <c r="Y156" s="2">
        <v>5.0323217454550997E-2</v>
      </c>
      <c r="Z156" s="2">
        <v>9.5332852334422305E-2</v>
      </c>
      <c r="AA156" s="2">
        <v>2.4386953041017699E-2</v>
      </c>
      <c r="AB156" s="2">
        <v>5.3331499762651099E-2</v>
      </c>
      <c r="AC156" s="2">
        <v>5.3354565530346898E-2</v>
      </c>
      <c r="AD156" s="2">
        <v>7.4193300042548094E-2</v>
      </c>
      <c r="AE156" s="2">
        <v>2.6347616464609501E-2</v>
      </c>
      <c r="AF156" s="29"/>
      <c r="AG156" s="2">
        <v>6.3897478562163004E-2</v>
      </c>
      <c r="AH156" s="2">
        <v>6.4677971091558401E-2</v>
      </c>
      <c r="AI156" s="2">
        <v>8.3273857988234001E-2</v>
      </c>
      <c r="AJ156" s="2">
        <v>2.88091889770851E-2</v>
      </c>
      <c r="AK156" s="2">
        <v>6.7907992701804296E-2</v>
      </c>
      <c r="AL156" s="2">
        <v>7.9889670819976499E-2</v>
      </c>
      <c r="AM156" s="2">
        <v>9.1640238295168805E-2</v>
      </c>
      <c r="AN156" s="2">
        <v>2.4383132334895301E-2</v>
      </c>
      <c r="AO156" s="2">
        <v>4.1291873094822198E-2</v>
      </c>
    </row>
    <row r="157" spans="1:44">
      <c r="A157" s="4"/>
      <c r="B157" s="5">
        <v>50</v>
      </c>
      <c r="C157" s="9">
        <v>2.2597370502516387</v>
      </c>
      <c r="D157" s="9">
        <v>1.8529828195773625</v>
      </c>
      <c r="E157" s="9">
        <v>5.2664771244956183</v>
      </c>
      <c r="F157" s="10">
        <v>6.1094152950301908</v>
      </c>
      <c r="G157" s="9">
        <v>1.7379174214312871</v>
      </c>
      <c r="H157" s="9">
        <v>3.4956698331442517</v>
      </c>
      <c r="I157" s="9">
        <v>2.7815429100593723</v>
      </c>
      <c r="J157" s="10">
        <v>5.2500253529251877</v>
      </c>
      <c r="K157" s="11">
        <v>1.8184952960894818</v>
      </c>
      <c r="M157" s="17">
        <v>2.0499796057676134</v>
      </c>
      <c r="N157" s="18">
        <v>2.2670400635915966</v>
      </c>
      <c r="O157" s="16">
        <v>3.1393294262678664</v>
      </c>
      <c r="P157" s="9">
        <v>0.92587301446903592</v>
      </c>
      <c r="Q157" s="9">
        <v>2.2149000112010175</v>
      </c>
      <c r="R157" s="16">
        <v>2.7668407374772315</v>
      </c>
      <c r="S157" s="16">
        <v>3.4082500112886436</v>
      </c>
      <c r="T157" s="9">
        <v>0.72953602328236744</v>
      </c>
      <c r="U157" s="11">
        <v>1.4727788399522364</v>
      </c>
      <c r="W157" s="2">
        <v>3.55142826685452E-2</v>
      </c>
      <c r="X157" s="2">
        <v>2.91167380113584E-2</v>
      </c>
      <c r="Y157" s="2">
        <v>8.2959396768127899E-2</v>
      </c>
      <c r="Z157" s="2">
        <v>9.6331840345049394E-2</v>
      </c>
      <c r="AA157" s="2">
        <v>2.7307518323493402E-2</v>
      </c>
      <c r="AB157" s="2">
        <v>5.4978085902361799E-2</v>
      </c>
      <c r="AC157" s="2">
        <v>4.3726731257672097E-2</v>
      </c>
      <c r="AD157" s="2">
        <v>8.2698784106405299E-2</v>
      </c>
      <c r="AE157" s="2">
        <v>2.85744527547853E-2</v>
      </c>
      <c r="AF157" s="29"/>
      <c r="AG157" s="2">
        <v>6.08500868642129E-2</v>
      </c>
      <c r="AH157" s="2">
        <v>6.7299557193377796E-2</v>
      </c>
      <c r="AI157" s="2">
        <v>9.3239102920556205E-2</v>
      </c>
      <c r="AJ157" s="2">
        <v>2.7473596787929998E-2</v>
      </c>
      <c r="AK157" s="2">
        <v>6.5750161574941596E-2</v>
      </c>
      <c r="AL157" s="2">
        <v>8.2157690305273395E-2</v>
      </c>
      <c r="AM157" s="2">
        <v>0.10124425887794899</v>
      </c>
      <c r="AN157" s="2">
        <v>2.16469393954687E-2</v>
      </c>
      <c r="AO157" s="2">
        <v>4.37078547643047E-2</v>
      </c>
    </row>
    <row r="158" spans="1:44">
      <c r="A158" s="4"/>
      <c r="B158" s="5">
        <v>60</v>
      </c>
      <c r="C158" s="9">
        <v>2.3591748070069625</v>
      </c>
      <c r="D158" s="9">
        <v>3.7344579979894394</v>
      </c>
      <c r="E158" s="9">
        <v>6.055737399766846</v>
      </c>
      <c r="F158" s="10">
        <v>8.2327330048696741</v>
      </c>
      <c r="G158" s="9">
        <v>2.2128811366739822</v>
      </c>
      <c r="H158" s="10">
        <v>5.2937274331815525</v>
      </c>
      <c r="I158" s="10">
        <v>5.5833802394207517</v>
      </c>
      <c r="J158" s="10">
        <v>7.9967135587285316</v>
      </c>
      <c r="K158" s="11">
        <v>3.056913411418742</v>
      </c>
      <c r="M158" s="17">
        <v>2.2808669020059349</v>
      </c>
      <c r="N158" s="16">
        <v>3.5579509095362472</v>
      </c>
      <c r="O158" s="16">
        <v>3.987594609244749</v>
      </c>
      <c r="P158" s="9">
        <v>1.0700281041967257</v>
      </c>
      <c r="Q158" s="9">
        <v>2.545754320988332</v>
      </c>
      <c r="R158" s="16">
        <v>3.7254837689501694</v>
      </c>
      <c r="S158" s="16">
        <v>4.2311181200042656</v>
      </c>
      <c r="T158" s="9">
        <v>0.93111511451887174</v>
      </c>
      <c r="U158" s="11">
        <v>1.7893967295584916</v>
      </c>
      <c r="W158" s="2">
        <v>3.7078788174220702E-2</v>
      </c>
      <c r="X158" s="2">
        <v>5.8743938907173603E-2</v>
      </c>
      <c r="Y158" s="2">
        <v>9.5479095356325094E-2</v>
      </c>
      <c r="Z158" s="2">
        <v>0.130216870255286</v>
      </c>
      <c r="AA158" s="2">
        <v>3.4777149267591297E-2</v>
      </c>
      <c r="AB158" s="2">
        <v>8.3391099525509299E-2</v>
      </c>
      <c r="AC158" s="2">
        <v>8.7982206606208202E-2</v>
      </c>
      <c r="AD158" s="2">
        <v>0.126434108708424</v>
      </c>
      <c r="AE158" s="2">
        <v>4.8063497516688598E-2</v>
      </c>
      <c r="AF158" s="29"/>
      <c r="AG158" s="2">
        <v>6.7710454629022004E-2</v>
      </c>
      <c r="AH158" s="2">
        <v>0.10570243190353699</v>
      </c>
      <c r="AI158" s="2">
        <v>0.118505710745056</v>
      </c>
      <c r="AJ158" s="2">
        <v>3.1752064487945597E-2</v>
      </c>
      <c r="AK158" s="2">
        <v>7.5583796573132203E-2</v>
      </c>
      <c r="AL158" s="2">
        <v>0.11069337109150899</v>
      </c>
      <c r="AM158" s="2">
        <v>0.125768505728201</v>
      </c>
      <c r="AN158" s="2">
        <v>2.76291738802267E-2</v>
      </c>
      <c r="AO158" s="2">
        <v>5.3109738026951299E-2</v>
      </c>
    </row>
    <row r="159" spans="1:44">
      <c r="A159" s="4"/>
      <c r="B159" s="5">
        <v>70</v>
      </c>
      <c r="C159" s="9">
        <v>1.3546428353180586</v>
      </c>
      <c r="D159" s="9">
        <v>2.939156747574458</v>
      </c>
      <c r="E159" s="9">
        <v>3.8515078247897878</v>
      </c>
      <c r="F159" s="10">
        <v>5.2313328810749677</v>
      </c>
      <c r="G159" s="9">
        <v>1.5952594575417567</v>
      </c>
      <c r="H159" s="9">
        <v>2.9470915407960274</v>
      </c>
      <c r="I159" s="10">
        <v>5.0022328258721585</v>
      </c>
      <c r="J159" s="10">
        <v>5.2448580533278379</v>
      </c>
      <c r="K159" s="11">
        <v>2.2806754680422636</v>
      </c>
      <c r="M159" s="17">
        <v>1.8511620528692696</v>
      </c>
      <c r="N159" s="18">
        <v>2.5253653894280248</v>
      </c>
      <c r="O159" s="16">
        <v>3.4733503326187578</v>
      </c>
      <c r="P159" s="9">
        <v>1.0077731988563592</v>
      </c>
      <c r="Q159" s="9">
        <v>1.4920314316368271</v>
      </c>
      <c r="R159" s="9">
        <v>2.3819597541622226</v>
      </c>
      <c r="S159" s="16">
        <v>3.1115665852345393</v>
      </c>
      <c r="T159" s="9">
        <v>1.0434454212700863</v>
      </c>
      <c r="U159" s="11">
        <v>1.9429605238350596</v>
      </c>
      <c r="W159" s="2">
        <v>2.1282645644306201E-2</v>
      </c>
      <c r="X159" s="2">
        <v>4.6208705785182602E-2</v>
      </c>
      <c r="Y159" s="2">
        <v>6.0590635164811703E-2</v>
      </c>
      <c r="Z159" s="2">
        <v>8.2402693177774405E-2</v>
      </c>
      <c r="AA159" s="2">
        <v>2.5064754083210499E-2</v>
      </c>
      <c r="AB159" s="2">
        <v>4.63336746775901E-2</v>
      </c>
      <c r="AC159" s="2">
        <v>7.8775138899832398E-2</v>
      </c>
      <c r="AD159" s="2">
        <v>8.2616931706949698E-2</v>
      </c>
      <c r="AE159" s="2">
        <v>3.5843699466544698E-2</v>
      </c>
      <c r="AF159" s="29"/>
      <c r="AG159" s="2">
        <v>5.4944203186898799E-2</v>
      </c>
      <c r="AH159" s="2">
        <v>7.4977658500327199E-2</v>
      </c>
      <c r="AI159" s="2">
        <v>0.10318280728179299</v>
      </c>
      <c r="AJ159" s="2">
        <v>2.9904316648440201E-2</v>
      </c>
      <c r="AK159" s="2">
        <v>4.4279473222767998E-2</v>
      </c>
      <c r="AL159" s="2">
        <v>7.0714912585013306E-2</v>
      </c>
      <c r="AM159" s="2">
        <v>9.2412906810067502E-2</v>
      </c>
      <c r="AN159" s="2">
        <v>3.0963072037532499E-2</v>
      </c>
      <c r="AO159" s="2">
        <v>5.7670907346085799E-2</v>
      </c>
    </row>
    <row r="160" spans="1:44">
      <c r="A160" s="4"/>
      <c r="B160" s="5">
        <v>80</v>
      </c>
      <c r="C160" s="9">
        <v>1.2920842411982727</v>
      </c>
      <c r="D160" s="9">
        <v>2.3925305006937045</v>
      </c>
      <c r="E160" s="9">
        <v>4.1207163004056184</v>
      </c>
      <c r="F160" s="10">
        <v>6.1456166012092375</v>
      </c>
      <c r="G160" s="9">
        <v>1.4569068067561828</v>
      </c>
      <c r="H160" s="9">
        <v>3.5270640347601865</v>
      </c>
      <c r="I160" s="9">
        <v>4.1073645329209834</v>
      </c>
      <c r="J160" s="10">
        <v>5.1442853804135744</v>
      </c>
      <c r="K160" s="11">
        <v>1.8773081395850619</v>
      </c>
      <c r="M160" s="17">
        <v>2.388172820520694</v>
      </c>
      <c r="N160" s="18">
        <v>2.3090041105547998</v>
      </c>
      <c r="O160" s="16">
        <v>3.2604817553947809</v>
      </c>
      <c r="P160" s="9">
        <v>0.8788188350298245</v>
      </c>
      <c r="Q160" s="9">
        <v>1.4358027156076447</v>
      </c>
      <c r="R160" s="16">
        <v>2.9323346180826597</v>
      </c>
      <c r="S160" s="16">
        <v>3.0500304467361254</v>
      </c>
      <c r="T160" s="9">
        <v>1.0069149985225885</v>
      </c>
      <c r="U160" s="11">
        <v>1.8807385698763774</v>
      </c>
      <c r="W160" s="2">
        <v>2.0299453033800999E-2</v>
      </c>
      <c r="X160" s="2">
        <v>3.7603640148602402E-2</v>
      </c>
      <c r="Y160" s="2">
        <v>6.4839893551349406E-2</v>
      </c>
      <c r="Z160" s="2">
        <v>9.6907042875197302E-2</v>
      </c>
      <c r="AA160" s="2">
        <v>2.28899721721279E-2</v>
      </c>
      <c r="AB160" s="2">
        <v>5.54730816795811E-2</v>
      </c>
      <c r="AC160" s="2">
        <v>6.4629079438986395E-2</v>
      </c>
      <c r="AD160" s="2">
        <v>8.1024082583062304E-2</v>
      </c>
      <c r="AE160" s="2">
        <v>2.9499244446599199E-2</v>
      </c>
      <c r="AF160" s="29"/>
      <c r="AG160" s="2">
        <v>7.0899577783390094E-2</v>
      </c>
      <c r="AH160" s="2">
        <v>6.8546643240816094E-2</v>
      </c>
      <c r="AI160" s="2">
        <v>9.6845001704062503E-2</v>
      </c>
      <c r="AJ160" s="2">
        <v>2.6077124765093301E-2</v>
      </c>
      <c r="AK160" s="2">
        <v>4.2610043914266697E-2</v>
      </c>
      <c r="AL160" s="2">
        <v>8.7080161919113594E-2</v>
      </c>
      <c r="AM160" s="2">
        <v>9.0581803624989896E-2</v>
      </c>
      <c r="AN160" s="2">
        <v>2.98788454594071E-2</v>
      </c>
      <c r="AO160" s="2">
        <v>5.58226875297652E-2</v>
      </c>
    </row>
    <row r="161" spans="1:41">
      <c r="A161" s="4"/>
      <c r="B161" s="5">
        <v>90</v>
      </c>
      <c r="C161" s="9">
        <v>1.7907815872514545</v>
      </c>
      <c r="D161" s="9">
        <v>2.7764591400303185</v>
      </c>
      <c r="E161" s="9">
        <v>4.6499267841289935</v>
      </c>
      <c r="F161" s="9">
        <v>3.7977697955937892</v>
      </c>
      <c r="G161" s="9">
        <v>1.8931671638194005</v>
      </c>
      <c r="H161" s="9">
        <v>4.4644319339575684</v>
      </c>
      <c r="I161" s="9">
        <v>3.7034415487933985</v>
      </c>
      <c r="J161" s="10">
        <v>6.2382364583844989</v>
      </c>
      <c r="K161" s="11">
        <v>2.1218024714855543</v>
      </c>
      <c r="M161" s="17">
        <v>2.0583296230852426</v>
      </c>
      <c r="N161" s="18">
        <v>2.3832056404699924</v>
      </c>
      <c r="O161" s="18">
        <v>2.4295380973925567</v>
      </c>
      <c r="P161" s="9">
        <v>1.0374765476755587</v>
      </c>
      <c r="Q161" s="9">
        <v>2.4655300766791801</v>
      </c>
      <c r="R161" s="19">
        <v>2.5715488438836158</v>
      </c>
      <c r="S161" s="16">
        <v>3.3110754398826003</v>
      </c>
      <c r="T161" s="9">
        <v>0.8859691927362926</v>
      </c>
      <c r="U161" s="11">
        <v>1.6111804930385487</v>
      </c>
      <c r="W161" s="2">
        <v>2.8138694673380999E-2</v>
      </c>
      <c r="X161" s="2">
        <v>4.3646687428156403E-2</v>
      </c>
      <c r="Y161" s="2">
        <v>7.3201661121053599E-2</v>
      </c>
      <c r="Z161" s="2">
        <v>5.9742747618221799E-2</v>
      </c>
      <c r="AA161" s="2">
        <v>2.9748627314567601E-2</v>
      </c>
      <c r="AB161" s="2">
        <v>7.0269401082640501E-2</v>
      </c>
      <c r="AC161" s="2">
        <v>5.8254675257307702E-2</v>
      </c>
      <c r="AD161" s="2">
        <v>9.8379037142726E-2</v>
      </c>
      <c r="AE161" s="2">
        <v>3.3344439549792597E-2</v>
      </c>
      <c r="AF161" s="29"/>
      <c r="AG161" s="2">
        <v>6.1098155584037903E-2</v>
      </c>
      <c r="AH161" s="2">
        <v>7.0751942772420695E-2</v>
      </c>
      <c r="AI161" s="2">
        <v>7.2129082261649796E-2</v>
      </c>
      <c r="AJ161" s="2">
        <v>3.0785913578233799E-2</v>
      </c>
      <c r="AK161" s="2">
        <v>7.3198936889691105E-2</v>
      </c>
      <c r="AL161" s="2">
        <v>7.6350663786669604E-2</v>
      </c>
      <c r="AM161" s="2">
        <v>9.8351094380194598E-2</v>
      </c>
      <c r="AN161" s="2">
        <v>2.6289330476490801E-2</v>
      </c>
      <c r="AO161" s="2">
        <v>4.78172921802918E-2</v>
      </c>
    </row>
    <row r="162" spans="1:41">
      <c r="A162" s="4"/>
      <c r="B162" s="6">
        <v>100</v>
      </c>
      <c r="C162" s="12">
        <v>1.7646941836642978</v>
      </c>
      <c r="D162" s="12">
        <v>2.5713868227669967</v>
      </c>
      <c r="E162" s="13">
        <v>4.9357290971940699</v>
      </c>
      <c r="F162" s="12">
        <v>4.0548830349276059</v>
      </c>
      <c r="G162" s="12">
        <v>1.8007095715414938</v>
      </c>
      <c r="H162" s="12">
        <v>4.1336282850341446</v>
      </c>
      <c r="I162" s="12">
        <v>4.3261640370068193</v>
      </c>
      <c r="J162" s="13">
        <v>6.9964146376854606</v>
      </c>
      <c r="K162" s="14">
        <v>1.9795450391055969</v>
      </c>
      <c r="M162" s="20">
        <v>1.8327818584617259</v>
      </c>
      <c r="N162" s="21">
        <v>2.5135479442448476</v>
      </c>
      <c r="O162" s="21">
        <v>3.3711521634086976</v>
      </c>
      <c r="P162" s="12">
        <v>1.0964866583108734</v>
      </c>
      <c r="Q162" s="12">
        <v>2.2120270228515748</v>
      </c>
      <c r="R162" s="12">
        <v>2.4021726113474817</v>
      </c>
      <c r="S162" s="22">
        <v>3.5146942081005585</v>
      </c>
      <c r="T162" s="12">
        <v>0.83429663446638835</v>
      </c>
      <c r="U162" s="14">
        <v>1.7057157029641195</v>
      </c>
      <c r="W162" s="2">
        <v>2.77285199411723E-2</v>
      </c>
      <c r="X162" s="2">
        <v>4.0418389496774003E-2</v>
      </c>
      <c r="Y162" s="2">
        <v>7.7722604113812793E-2</v>
      </c>
      <c r="Z162" s="2">
        <v>6.3800505207123798E-2</v>
      </c>
      <c r="AA162" s="2">
        <v>2.82947963748965E-2</v>
      </c>
      <c r="AB162" s="2">
        <v>6.5043770564101405E-2</v>
      </c>
      <c r="AC162" s="2">
        <v>6.8084661417090894E-2</v>
      </c>
      <c r="AD162" s="2">
        <v>0.110448937448198</v>
      </c>
      <c r="AE162" s="2">
        <v>3.1106998945478501E-2</v>
      </c>
      <c r="AF162" s="29"/>
      <c r="AG162" s="2">
        <v>5.4398287813396097E-2</v>
      </c>
      <c r="AH162" s="2">
        <v>7.4626348984813504E-2</v>
      </c>
      <c r="AI162" s="2">
        <v>0.100139681939173</v>
      </c>
      <c r="AJ162" s="2">
        <v>3.2537386287354003E-2</v>
      </c>
      <c r="AK162" s="2">
        <v>6.5664790946677695E-2</v>
      </c>
      <c r="AL162" s="2">
        <v>7.1315686686758806E-2</v>
      </c>
      <c r="AM162" s="2">
        <v>0.104414078025892</v>
      </c>
      <c r="AN162" s="2">
        <v>2.4755829134359201E-2</v>
      </c>
      <c r="AO162" s="2">
        <v>5.0624560331815602E-2</v>
      </c>
    </row>
    <row r="163" spans="1:4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41">
      <c r="A165" s="4"/>
      <c r="B165" s="23"/>
      <c r="C165" s="155" t="s">
        <v>15</v>
      </c>
      <c r="D165" s="155"/>
      <c r="E165" s="155"/>
      <c r="F165" s="155"/>
      <c r="G165" s="155"/>
      <c r="H165" s="155"/>
      <c r="I165" s="155"/>
      <c r="J165" s="155"/>
      <c r="K165" s="155"/>
      <c r="M165" s="155" t="s">
        <v>16</v>
      </c>
      <c r="N165" s="155"/>
      <c r="O165" s="155"/>
      <c r="P165" s="155"/>
      <c r="Q165" s="155"/>
      <c r="R165" s="155"/>
      <c r="S165" s="155"/>
      <c r="T165" s="155"/>
      <c r="U165" s="155"/>
    </row>
    <row r="166" spans="1:41">
      <c r="A166" s="4"/>
      <c r="B166" s="23"/>
      <c r="C166" s="155" t="s">
        <v>8</v>
      </c>
      <c r="D166" s="155"/>
      <c r="E166" s="155"/>
      <c r="F166" s="155" t="s">
        <v>9</v>
      </c>
      <c r="G166" s="155"/>
      <c r="H166" s="155"/>
      <c r="I166" s="155" t="s">
        <v>10</v>
      </c>
      <c r="J166" s="155"/>
      <c r="K166" s="155"/>
      <c r="M166" s="155" t="s">
        <v>8</v>
      </c>
      <c r="N166" s="155"/>
      <c r="O166" s="155"/>
      <c r="P166" s="155" t="s">
        <v>9</v>
      </c>
      <c r="Q166" s="155"/>
      <c r="R166" s="155"/>
      <c r="S166" s="155" t="s">
        <v>10</v>
      </c>
      <c r="T166" s="155"/>
      <c r="U166" s="155"/>
    </row>
    <row r="167" spans="1:41" ht="28.5">
      <c r="A167" s="4"/>
      <c r="B167" s="24" t="s">
        <v>13</v>
      </c>
      <c r="C167" s="23" t="s">
        <v>12</v>
      </c>
      <c r="D167" s="23" t="s">
        <v>9</v>
      </c>
      <c r="E167" s="23" t="s">
        <v>11</v>
      </c>
      <c r="F167" s="23" t="s">
        <v>12</v>
      </c>
      <c r="G167" s="23" t="s">
        <v>9</v>
      </c>
      <c r="H167" s="23" t="s">
        <v>11</v>
      </c>
      <c r="I167" s="23" t="s">
        <v>12</v>
      </c>
      <c r="J167" s="23" t="s">
        <v>9</v>
      </c>
      <c r="K167" s="23" t="s">
        <v>11</v>
      </c>
      <c r="M167" s="23" t="s">
        <v>12</v>
      </c>
      <c r="N167" s="23" t="s">
        <v>9</v>
      </c>
      <c r="O167" s="23" t="s">
        <v>11</v>
      </c>
      <c r="P167" s="23" t="s">
        <v>12</v>
      </c>
      <c r="Q167" s="23" t="s">
        <v>9</v>
      </c>
      <c r="R167" s="23" t="s">
        <v>11</v>
      </c>
      <c r="S167" s="23" t="s">
        <v>12</v>
      </c>
      <c r="T167" s="23" t="s">
        <v>9</v>
      </c>
      <c r="U167" s="23" t="s">
        <v>11</v>
      </c>
    </row>
    <row r="168" spans="1:41">
      <c r="A168" s="4"/>
      <c r="B168" s="5">
        <v>10</v>
      </c>
      <c r="C168" s="9">
        <v>1.6333651625357526</v>
      </c>
      <c r="D168" s="16">
        <v>2.5109352381820251</v>
      </c>
      <c r="E168" s="9">
        <v>1.2182041370254562</v>
      </c>
      <c r="F168" s="16">
        <v>1.5552422378415258</v>
      </c>
      <c r="G168" s="16">
        <v>1.8354446992845905</v>
      </c>
      <c r="H168" s="16">
        <v>3.5505369635493782</v>
      </c>
      <c r="I168" s="9">
        <v>0.72463955190813767</v>
      </c>
      <c r="J168" s="9">
        <v>1.6303500287153092</v>
      </c>
      <c r="K168" s="25">
        <v>3.3387582629769708</v>
      </c>
      <c r="M168" s="7">
        <v>2.3881806418975011</v>
      </c>
      <c r="N168" s="9">
        <v>0.64475325136554762</v>
      </c>
      <c r="O168" s="16">
        <v>1.7608092166389715</v>
      </c>
      <c r="P168" s="16">
        <v>2.044560124564788</v>
      </c>
      <c r="Q168" s="16">
        <v>2.4261753001847253</v>
      </c>
      <c r="R168" s="16">
        <v>1.5041244727644967</v>
      </c>
      <c r="S168" s="16">
        <v>1.3920578159593502</v>
      </c>
      <c r="T168" s="16">
        <v>2.9076921803769595</v>
      </c>
      <c r="U168" s="25">
        <v>2.847476349519694</v>
      </c>
      <c r="W168" s="2">
        <v>7.1288312586417199E-2</v>
      </c>
      <c r="X168" s="2">
        <v>0.109630410598623</v>
      </c>
      <c r="Y168" s="2">
        <v>5.3162193934271601E-2</v>
      </c>
      <c r="Z168" s="2">
        <v>6.78769157266466E-2</v>
      </c>
      <c r="AA168" s="2">
        <v>8.0113789570495197E-2</v>
      </c>
      <c r="AB168" s="2">
        <v>0.15512001033119999</v>
      </c>
      <c r="AC168" s="2">
        <v>3.1620051127660198E-2</v>
      </c>
      <c r="AD168" s="2">
        <v>7.1156645777898597E-2</v>
      </c>
      <c r="AE168" s="2">
        <v>0.145845930174854</v>
      </c>
      <c r="AG168" s="2">
        <v>0.13762904343026999</v>
      </c>
      <c r="AH168" s="2">
        <v>3.7136688999264103E-2</v>
      </c>
      <c r="AI168" s="2">
        <v>0.10144726981796499</v>
      </c>
      <c r="AJ168" s="2">
        <v>0.117808218281424</v>
      </c>
      <c r="AK168" s="2">
        <v>0.139821245929031</v>
      </c>
      <c r="AL168" s="2">
        <v>8.6651257095060802E-2</v>
      </c>
      <c r="AM168" s="2">
        <v>8.0192554195156696E-2</v>
      </c>
      <c r="AN168" s="2">
        <v>0.16761496606058199</v>
      </c>
      <c r="AO168" s="2">
        <v>0.16413802004085801</v>
      </c>
    </row>
    <row r="169" spans="1:41">
      <c r="A169" s="4"/>
      <c r="B169" s="5">
        <v>20</v>
      </c>
      <c r="C169" s="9">
        <v>1.3163823968722292</v>
      </c>
      <c r="D169" s="16">
        <v>1.7732996534960435</v>
      </c>
      <c r="E169" s="9">
        <v>0.77034178852308466</v>
      </c>
      <c r="F169" s="16">
        <v>1.3281971680897151</v>
      </c>
      <c r="G169" s="16">
        <v>1.649771771409883</v>
      </c>
      <c r="H169" s="16">
        <v>2.3691980649879136</v>
      </c>
      <c r="I169" s="9">
        <v>0.49812466297331326</v>
      </c>
      <c r="J169" s="9">
        <v>1.0953162743775324</v>
      </c>
      <c r="K169" s="25">
        <v>2.3091258290865859</v>
      </c>
      <c r="M169" s="7">
        <v>1.9000909059305087</v>
      </c>
      <c r="N169" s="9">
        <v>0.54611655162016837</v>
      </c>
      <c r="O169" s="9">
        <v>1.1929386553837342</v>
      </c>
      <c r="P169" s="16">
        <v>1.836236227368329</v>
      </c>
      <c r="Q169" s="16">
        <v>2.1567793031107061</v>
      </c>
      <c r="R169" s="9">
        <v>0.56855941699516666</v>
      </c>
      <c r="S169" s="9">
        <v>1.2317053508773894</v>
      </c>
      <c r="T169" s="16">
        <v>1.7275836216280269</v>
      </c>
      <c r="U169" s="25">
        <v>2.1681713250870165</v>
      </c>
      <c r="W169" s="2">
        <v>5.7448126149462903E-2</v>
      </c>
      <c r="X169" s="2">
        <v>7.7399509119434107E-2</v>
      </c>
      <c r="Y169" s="2">
        <v>3.3614526940372903E-2</v>
      </c>
      <c r="Z169" s="2">
        <v>5.7963917462602599E-2</v>
      </c>
      <c r="AA169" s="2">
        <v>7.2004773909643702E-2</v>
      </c>
      <c r="AB169" s="2">
        <v>0.103434726435047</v>
      </c>
      <c r="AC169" s="2">
        <v>2.1735336254191901E-2</v>
      </c>
      <c r="AD169" s="2">
        <v>4.7798011161105297E-2</v>
      </c>
      <c r="AE169" s="2">
        <v>0.100809206726881</v>
      </c>
      <c r="AG169" s="2">
        <v>0.10947751636152001</v>
      </c>
      <c r="AH169" s="2">
        <v>3.1455007923168098E-2</v>
      </c>
      <c r="AI169" s="2">
        <v>6.87182642441201E-2</v>
      </c>
      <c r="AJ169" s="2">
        <v>0.10579583781393399</v>
      </c>
      <c r="AK169" s="2">
        <v>0.124280277021245</v>
      </c>
      <c r="AL169" s="2">
        <v>3.27477465087627E-2</v>
      </c>
      <c r="AM169" s="2">
        <v>7.0952065633777595E-2</v>
      </c>
      <c r="AN169" s="2">
        <v>9.9531838360857702E-2</v>
      </c>
      <c r="AO169" s="2">
        <v>0.124937345925505</v>
      </c>
    </row>
    <row r="170" spans="1:41">
      <c r="A170" s="4"/>
      <c r="B170" s="5">
        <v>30</v>
      </c>
      <c r="C170" s="9">
        <v>1.3122513736334864</v>
      </c>
      <c r="D170" s="16">
        <v>1.8154012652409641</v>
      </c>
      <c r="E170" s="9">
        <v>0.79798733418801959</v>
      </c>
      <c r="F170" s="16">
        <v>1.3944782000584135</v>
      </c>
      <c r="G170" s="16">
        <v>1.6336395412228899</v>
      </c>
      <c r="H170" s="16">
        <v>1.6768461527920795</v>
      </c>
      <c r="I170" s="9">
        <v>0.54306934240187843</v>
      </c>
      <c r="J170" s="9">
        <v>1.2083617764377896</v>
      </c>
      <c r="K170" s="25">
        <v>2.4012079294643449</v>
      </c>
      <c r="M170" s="7">
        <v>1.6662193271468235</v>
      </c>
      <c r="N170" s="9">
        <v>0.53732337003226294</v>
      </c>
      <c r="O170" s="9">
        <v>1.1085623541220682</v>
      </c>
      <c r="P170" s="9">
        <v>1.2292845625265603</v>
      </c>
      <c r="Q170" s="16">
        <v>1.9539975782815993</v>
      </c>
      <c r="R170" s="9">
        <v>0.59572768257385122</v>
      </c>
      <c r="S170" s="9">
        <v>1.138596739994046</v>
      </c>
      <c r="T170" s="9">
        <v>1.1738466466463151</v>
      </c>
      <c r="U170" s="25">
        <v>2.0073331148923317</v>
      </c>
      <c r="W170" s="2">
        <v>5.7267781375239003E-2</v>
      </c>
      <c r="X170" s="2">
        <v>7.9238341456495498E-2</v>
      </c>
      <c r="Y170" s="2">
        <v>3.4821017430085102E-2</v>
      </c>
      <c r="Z170" s="2">
        <v>6.08576066492372E-2</v>
      </c>
      <c r="AA170" s="2">
        <v>7.1300294351514096E-2</v>
      </c>
      <c r="AB170" s="2">
        <v>7.3187112817261396E-2</v>
      </c>
      <c r="AC170" s="2">
        <v>2.3696579859464599E-2</v>
      </c>
      <c r="AD170" s="2">
        <v>5.27325473064921E-2</v>
      </c>
      <c r="AE170" s="2">
        <v>0.104833843600146</v>
      </c>
      <c r="AG170" s="2">
        <v>9.5994406472700106E-2</v>
      </c>
      <c r="AH170" s="2">
        <v>3.0948511743781701E-2</v>
      </c>
      <c r="AI170" s="2">
        <v>6.3856576425234304E-2</v>
      </c>
      <c r="AJ170" s="2">
        <v>7.0812573906530396E-2</v>
      </c>
      <c r="AK170" s="2">
        <v>0.11258583282321399</v>
      </c>
      <c r="AL170" s="2">
        <v>3.4312687849903802E-2</v>
      </c>
      <c r="AM170" s="2">
        <v>6.5587098309969505E-2</v>
      </c>
      <c r="AN170" s="2">
        <v>6.7618174247474405E-2</v>
      </c>
      <c r="AO170" s="2">
        <v>0.115661413360402</v>
      </c>
    </row>
    <row r="171" spans="1:41">
      <c r="A171" s="4"/>
      <c r="B171" s="5">
        <v>40</v>
      </c>
      <c r="C171" s="9">
        <v>1.25028133358844</v>
      </c>
      <c r="D171" s="9">
        <v>1.5632661044514478</v>
      </c>
      <c r="E171" s="9">
        <v>0.68201545026937216</v>
      </c>
      <c r="F171" s="9">
        <v>1.2412842368514445</v>
      </c>
      <c r="G171" s="16">
        <v>1.3842514511991328</v>
      </c>
      <c r="H171" s="16">
        <v>1.8341519781917606</v>
      </c>
      <c r="I171" s="9">
        <v>0.55711590945305522</v>
      </c>
      <c r="J171" s="9">
        <v>0.97229248260634682</v>
      </c>
      <c r="K171" s="25">
        <v>1.8045583436389847</v>
      </c>
      <c r="M171" s="7">
        <v>1.795875804563567</v>
      </c>
      <c r="N171" s="9">
        <v>0.50701501632904111</v>
      </c>
      <c r="O171" s="16">
        <v>0.89171908563793989</v>
      </c>
      <c r="P171" s="9">
        <v>1.1783619381801202</v>
      </c>
      <c r="Q171" s="16">
        <v>1.4667816474360218</v>
      </c>
      <c r="R171" s="9">
        <v>0.53612100766678017</v>
      </c>
      <c r="S171" s="9">
        <v>1.0482344529832348</v>
      </c>
      <c r="T171" s="9">
        <v>0.96270263948671519</v>
      </c>
      <c r="U171" s="25">
        <v>1.798552578081873</v>
      </c>
      <c r="W171" s="2">
        <v>5.4562475394782699E-2</v>
      </c>
      <c r="X171" s="2">
        <v>6.8227282375319206E-2</v>
      </c>
      <c r="Y171" s="2">
        <v>2.9759943479908901E-2</v>
      </c>
      <c r="Z171" s="2">
        <v>5.41697173405555E-2</v>
      </c>
      <c r="AA171" s="2">
        <v>6.0411118059742197E-2</v>
      </c>
      <c r="AB171" s="2">
        <v>8.0057326089100198E-2</v>
      </c>
      <c r="AC171" s="2">
        <v>2.43095334706331E-2</v>
      </c>
      <c r="AD171" s="2">
        <v>4.24283355714083E-2</v>
      </c>
      <c r="AE171" s="2">
        <v>7.8764757299904398E-2</v>
      </c>
      <c r="AG171" s="2">
        <v>0.10346890728204</v>
      </c>
      <c r="AH171" s="2">
        <v>2.9202730849592701E-2</v>
      </c>
      <c r="AI171" s="2">
        <v>5.1363479518454797E-2</v>
      </c>
      <c r="AJ171" s="2">
        <v>6.7878345979475105E-2</v>
      </c>
      <c r="AK171" s="2">
        <v>8.4499018356159097E-2</v>
      </c>
      <c r="AL171" s="2">
        <v>3.0879254565682499E-2</v>
      </c>
      <c r="AM171" s="2">
        <v>6.0380707244347E-2</v>
      </c>
      <c r="AN171" s="2">
        <v>5.5452910118740699E-2</v>
      </c>
      <c r="AO171" s="2">
        <v>0.103623230158803</v>
      </c>
    </row>
    <row r="172" spans="1:41">
      <c r="A172" s="4"/>
      <c r="B172" s="5">
        <v>50</v>
      </c>
      <c r="C172" s="9">
        <v>1.3632075787986229</v>
      </c>
      <c r="D172" s="9">
        <v>1.6084386066287655</v>
      </c>
      <c r="E172" s="9">
        <v>0.75661932682635624</v>
      </c>
      <c r="F172" s="9">
        <v>1.1595057987608712</v>
      </c>
      <c r="G172" s="9">
        <v>1.340002202829613</v>
      </c>
      <c r="H172" s="16">
        <v>1.9567055443401391</v>
      </c>
      <c r="I172" s="9">
        <v>0.53938318809107011</v>
      </c>
      <c r="J172" s="9">
        <v>0.87036342829237223</v>
      </c>
      <c r="K172" s="25">
        <v>1.9558239100174428</v>
      </c>
      <c r="M172" s="7">
        <v>1.6841039174445218</v>
      </c>
      <c r="N172" s="9">
        <v>0.57758090283783037</v>
      </c>
      <c r="O172" s="16">
        <v>0.88322387907347277</v>
      </c>
      <c r="P172" s="9">
        <v>1.1891415684471873</v>
      </c>
      <c r="Q172" s="16">
        <v>1.841148027278918</v>
      </c>
      <c r="R172" s="9">
        <v>0.67752979613618913</v>
      </c>
      <c r="S172" s="9">
        <v>1.0936117269202907</v>
      </c>
      <c r="T172" s="16">
        <v>1.5861813611459392</v>
      </c>
      <c r="U172" s="25">
        <v>1.8542548339797391</v>
      </c>
      <c r="W172" s="2">
        <v>5.9492377857662003E-2</v>
      </c>
      <c r="X172" s="2">
        <v>7.0199815467121396E-2</v>
      </c>
      <c r="Y172" s="2">
        <v>3.3015665263344603E-2</v>
      </c>
      <c r="Z172" s="2">
        <v>5.0599892527202699E-2</v>
      </c>
      <c r="AA172" s="2">
        <v>5.8479288641343601E-2</v>
      </c>
      <c r="AB172" s="2">
        <v>8.5410592624436996E-2</v>
      </c>
      <c r="AC172" s="2">
        <v>2.3535726683204701E-2</v>
      </c>
      <c r="AD172" s="2">
        <v>3.7979690193880797E-2</v>
      </c>
      <c r="AE172" s="2">
        <v>8.5372079190048494E-2</v>
      </c>
      <c r="AG172" s="2">
        <v>9.70253659555982E-2</v>
      </c>
      <c r="AH172" s="2">
        <v>3.3267398777256603E-2</v>
      </c>
      <c r="AI172" s="2">
        <v>5.08740733362847E-2</v>
      </c>
      <c r="AJ172" s="2">
        <v>6.8499473205199599E-2</v>
      </c>
      <c r="AK172" s="2">
        <v>0.106079028723463</v>
      </c>
      <c r="AL172" s="2">
        <v>3.90247338923225E-2</v>
      </c>
      <c r="AM172" s="2">
        <v>6.2995164015481706E-2</v>
      </c>
      <c r="AN172" s="2">
        <v>9.1380834257679497E-2</v>
      </c>
      <c r="AO172" s="2">
        <v>0.106834712211492</v>
      </c>
    </row>
    <row r="173" spans="1:41">
      <c r="A173" s="4"/>
      <c r="B173" s="5">
        <v>60</v>
      </c>
      <c r="C173" s="9">
        <v>1.5795454399894215</v>
      </c>
      <c r="D173" s="16">
        <v>2.5103504163034613</v>
      </c>
      <c r="E173" s="9">
        <v>0.87449744042447275</v>
      </c>
      <c r="F173" s="9">
        <v>1.1826644385604095</v>
      </c>
      <c r="G173" s="16">
        <v>2.0487494554240655</v>
      </c>
      <c r="H173" s="16">
        <v>2.7271212298598129</v>
      </c>
      <c r="I173" s="9">
        <v>0.50095242442279198</v>
      </c>
      <c r="J173" s="9">
        <v>1.2818165339085148</v>
      </c>
      <c r="K173" s="25">
        <v>2.4887578842383862</v>
      </c>
      <c r="M173" s="7">
        <v>2.0631819732131271</v>
      </c>
      <c r="N173" s="9">
        <v>0.75955918578295012</v>
      </c>
      <c r="O173" s="16">
        <v>1.4110067273033842</v>
      </c>
      <c r="P173" s="16">
        <v>2.5146610322921341</v>
      </c>
      <c r="Q173" s="16">
        <v>2.5884998402819215</v>
      </c>
      <c r="R173" s="9">
        <v>0.98293035351364366</v>
      </c>
      <c r="S173" s="16">
        <v>1.566827372688246</v>
      </c>
      <c r="T173" s="16">
        <v>1.7306963005479066</v>
      </c>
      <c r="U173" s="25">
        <v>2.4213242042525125</v>
      </c>
      <c r="W173" s="2">
        <v>6.8938136961464697E-2</v>
      </c>
      <c r="X173" s="2">
        <v>0.109604843870979</v>
      </c>
      <c r="Y173" s="2">
        <v>3.8160112330045799E-2</v>
      </c>
      <c r="Z173" s="2">
        <v>5.1610801090967801E-2</v>
      </c>
      <c r="AA173" s="2">
        <v>8.9431677695782294E-2</v>
      </c>
      <c r="AB173" s="2">
        <v>0.119083052450266</v>
      </c>
      <c r="AC173" s="2">
        <v>2.1858730002999399E-2</v>
      </c>
      <c r="AD173" s="2">
        <v>5.5939130182373099E-2</v>
      </c>
      <c r="AE173" s="2">
        <v>0.108660896551686</v>
      </c>
      <c r="AG173" s="2">
        <v>0.118882139168433</v>
      </c>
      <c r="AH173" s="2">
        <v>4.3750031514013701E-2</v>
      </c>
      <c r="AI173" s="2">
        <v>8.1284586446447094E-2</v>
      </c>
      <c r="AJ173" s="2">
        <v>0.144927145599205</v>
      </c>
      <c r="AK173" s="2">
        <v>0.14918840170047301</v>
      </c>
      <c r="AL173" s="2">
        <v>5.6618278745384297E-2</v>
      </c>
      <c r="AM173" s="2">
        <v>9.0265280177503598E-2</v>
      </c>
      <c r="AN173" s="2">
        <v>9.9711279178821402E-2</v>
      </c>
      <c r="AO173" s="2">
        <v>0.139541342273661</v>
      </c>
    </row>
    <row r="174" spans="1:41">
      <c r="A174" s="4"/>
      <c r="B174" s="5">
        <v>70</v>
      </c>
      <c r="C174" s="9">
        <v>1.6886930481704381</v>
      </c>
      <c r="D174" s="16">
        <v>2.4225392898168874</v>
      </c>
      <c r="E174" s="9">
        <v>0.55935026375540797</v>
      </c>
      <c r="F174" s="9">
        <v>1.2625109583274987</v>
      </c>
      <c r="G174" s="16">
        <v>1.8183934740433678</v>
      </c>
      <c r="H174" s="16">
        <v>1.4885315031172552</v>
      </c>
      <c r="I174" s="9">
        <v>0.70258839242353011</v>
      </c>
      <c r="J174" s="9">
        <v>1.1714397641039491</v>
      </c>
      <c r="K174" s="25">
        <v>1.9482215973247443</v>
      </c>
      <c r="M174" s="7">
        <v>1.9826537321558235</v>
      </c>
      <c r="N174" s="9">
        <v>0.57532267811718096</v>
      </c>
      <c r="O174" s="9">
        <v>1.0752879796327321</v>
      </c>
      <c r="P174" s="16">
        <v>1.7386300303632676</v>
      </c>
      <c r="Q174" s="16">
        <v>1.7508099832518336</v>
      </c>
      <c r="R174" s="9">
        <v>0.55361306335063087</v>
      </c>
      <c r="S174" s="9">
        <v>1.0945293490961407</v>
      </c>
      <c r="T174" s="9">
        <v>0.97899697189071067</v>
      </c>
      <c r="U174" s="25">
        <v>2.1595741112022311</v>
      </c>
      <c r="W174" s="2">
        <v>7.3704477290077106E-2</v>
      </c>
      <c r="X174" s="2">
        <v>0.105766251041873</v>
      </c>
      <c r="Y174" s="2">
        <v>2.44070348238614E-2</v>
      </c>
      <c r="Z174" s="2">
        <v>5.5096350113274399E-2</v>
      </c>
      <c r="AA174" s="2">
        <v>7.9369032571291395E-2</v>
      </c>
      <c r="AB174" s="2">
        <v>6.4964055833060197E-2</v>
      </c>
      <c r="AC174" s="2">
        <v>3.0657738502656299E-2</v>
      </c>
      <c r="AD174" s="2">
        <v>5.1120825515945399E-2</v>
      </c>
      <c r="AE174" s="2">
        <v>8.5039980399480797E-2</v>
      </c>
      <c r="AG174" s="2">
        <v>0.11423825823086201</v>
      </c>
      <c r="AH174" s="2">
        <v>3.31373212039325E-2</v>
      </c>
      <c r="AI174" s="2">
        <v>6.1939413759152899E-2</v>
      </c>
      <c r="AJ174" s="2">
        <v>0.100168648314942</v>
      </c>
      <c r="AK174" s="2">
        <v>0.100870814139808</v>
      </c>
      <c r="AL174" s="2">
        <v>3.1886815772669198E-2</v>
      </c>
      <c r="AM174" s="2">
        <v>6.3048034534256794E-2</v>
      </c>
      <c r="AN174" s="2">
        <v>5.6391665806497598E-2</v>
      </c>
      <c r="AO174" s="2">
        <v>0.12444147501524699</v>
      </c>
    </row>
    <row r="175" spans="1:41">
      <c r="A175" s="4"/>
      <c r="B175" s="5">
        <v>80</v>
      </c>
      <c r="C175" s="9">
        <v>1.6282636220927478</v>
      </c>
      <c r="D175" s="16">
        <v>2.2446735239130762</v>
      </c>
      <c r="E175" s="9">
        <v>0.73036082937647617</v>
      </c>
      <c r="F175" s="9">
        <v>1.1105632401927872</v>
      </c>
      <c r="G175" s="9">
        <v>1.6459535499219373</v>
      </c>
      <c r="H175" s="16">
        <v>2.2460530586407152</v>
      </c>
      <c r="I175" s="9">
        <v>0.67742101022460766</v>
      </c>
      <c r="J175" s="9">
        <v>1.0247091382654161</v>
      </c>
      <c r="K175" s="25">
        <v>2.1494999037344424</v>
      </c>
      <c r="M175" s="7">
        <v>2.1681583036744851</v>
      </c>
      <c r="N175" s="9">
        <v>0.61223462414559426</v>
      </c>
      <c r="O175" s="9">
        <v>1.0358853380633668</v>
      </c>
      <c r="P175" s="9">
        <v>1.2993881110204564</v>
      </c>
      <c r="Q175" s="16">
        <v>1.6999338773420434</v>
      </c>
      <c r="R175" s="9">
        <v>0.49515991644215523</v>
      </c>
      <c r="S175" s="9">
        <v>1.0936654780833297</v>
      </c>
      <c r="T175" s="9">
        <v>1.0152775619951857</v>
      </c>
      <c r="U175" s="25">
        <v>2.2651467020005449</v>
      </c>
      <c r="W175" s="2">
        <v>7.1065535458655696E-2</v>
      </c>
      <c r="X175" s="2">
        <v>9.7992498229271294E-2</v>
      </c>
      <c r="Y175" s="2">
        <v>3.18697292020996E-2</v>
      </c>
      <c r="Z175" s="2">
        <v>4.8463532135941401E-2</v>
      </c>
      <c r="AA175" s="2">
        <v>7.1838034683952501E-2</v>
      </c>
      <c r="AB175" s="2">
        <v>9.8052784325704398E-2</v>
      </c>
      <c r="AC175" s="2">
        <v>2.95594449981256E-2</v>
      </c>
      <c r="AD175" s="2">
        <v>4.4716138537686599E-2</v>
      </c>
      <c r="AE175" s="2">
        <v>9.3833652325105002E-2</v>
      </c>
      <c r="AG175" s="2">
        <v>0.124936594870995</v>
      </c>
      <c r="AH175" s="2">
        <v>3.52635250954021E-2</v>
      </c>
      <c r="AI175" s="2">
        <v>5.9669213959632199E-2</v>
      </c>
      <c r="AJ175" s="2">
        <v>7.4852215712597606E-2</v>
      </c>
      <c r="AK175" s="2">
        <v>9.7937901788731893E-2</v>
      </c>
      <c r="AL175" s="2">
        <v>2.8519873883115301E-2</v>
      </c>
      <c r="AM175" s="2">
        <v>6.2998260988431198E-2</v>
      </c>
      <c r="AN175" s="2">
        <v>5.8481910878436003E-2</v>
      </c>
      <c r="AO175" s="2">
        <v>0.13053109634475199</v>
      </c>
    </row>
    <row r="176" spans="1:41">
      <c r="A176" s="4"/>
      <c r="B176" s="5">
        <v>90</v>
      </c>
      <c r="C176" s="9">
        <v>1.5403233023529996</v>
      </c>
      <c r="D176" s="16">
        <v>2.1362621616753104</v>
      </c>
      <c r="E176" s="9">
        <v>0.65422417836675939</v>
      </c>
      <c r="F176" s="9">
        <v>1.1832014090969933</v>
      </c>
      <c r="G176" s="9">
        <v>1.5982365665399521</v>
      </c>
      <c r="H176" s="16">
        <v>2.32119923843437</v>
      </c>
      <c r="I176" s="9">
        <v>0.60692774006802963</v>
      </c>
      <c r="J176" s="9">
        <v>1.0003057746430435</v>
      </c>
      <c r="K176" s="25">
        <v>1.9610876321882449</v>
      </c>
      <c r="M176" s="7">
        <v>1.8647738398857963</v>
      </c>
      <c r="N176" s="9">
        <v>0.5379302318853979</v>
      </c>
      <c r="O176" s="9">
        <v>0.91835839846986611</v>
      </c>
      <c r="P176" s="9">
        <v>1.3028271302509837</v>
      </c>
      <c r="Q176" s="16">
        <v>1.6547795727330712</v>
      </c>
      <c r="R176" s="9">
        <v>0.61986344012015882</v>
      </c>
      <c r="S176" s="9">
        <v>1.054340501077818</v>
      </c>
      <c r="T176" s="9">
        <v>1.1478137061919402</v>
      </c>
      <c r="U176" s="25">
        <v>2.2184175203922085</v>
      </c>
      <c r="W176" s="2">
        <v>6.7225479089074197E-2</v>
      </c>
      <c r="X176" s="2">
        <v>9.3255238161690707E-2</v>
      </c>
      <c r="Y176" s="2">
        <v>2.8547155558057501E-2</v>
      </c>
      <c r="Z176" s="2">
        <v>5.1634240840609101E-2</v>
      </c>
      <c r="AA176" s="2">
        <v>6.9754318723642905E-2</v>
      </c>
      <c r="AB176" s="2">
        <v>0.10133686966041699</v>
      </c>
      <c r="AC176" s="2">
        <v>2.6483209025889E-2</v>
      </c>
      <c r="AD176" s="2">
        <v>4.3651008322524401E-2</v>
      </c>
      <c r="AE176" s="2">
        <v>8.5602020950786895E-2</v>
      </c>
      <c r="AG176" s="2">
        <v>0.10744120205463401</v>
      </c>
      <c r="AH176" s="2">
        <v>3.0983467555018601E-2</v>
      </c>
      <c r="AI176" s="2">
        <v>5.2898176711526003E-2</v>
      </c>
      <c r="AJ176" s="2">
        <v>7.5050391178845002E-2</v>
      </c>
      <c r="AK176" s="2">
        <v>9.5334970204672506E-2</v>
      </c>
      <c r="AL176" s="2">
        <v>3.5702964153851199E-2</v>
      </c>
      <c r="AM176" s="2">
        <v>6.0732508794256998E-2</v>
      </c>
      <c r="AN176" s="2">
        <v>6.6118168851331593E-2</v>
      </c>
      <c r="AO176" s="2">
        <v>0.127835564109925</v>
      </c>
    </row>
    <row r="177" spans="1:41">
      <c r="A177" s="4"/>
      <c r="B177" s="6">
        <v>100</v>
      </c>
      <c r="C177" s="12">
        <v>1.4067341566855607</v>
      </c>
      <c r="D177" s="22">
        <v>1.8687284243594513</v>
      </c>
      <c r="E177" s="12">
        <v>0.80934034711855873</v>
      </c>
      <c r="F177" s="12">
        <v>1.117378519255837</v>
      </c>
      <c r="G177" s="12">
        <v>1.487917617411892</v>
      </c>
      <c r="H177" s="27">
        <v>1.8010728672874941</v>
      </c>
      <c r="I177" s="12">
        <v>0.66593139843156091</v>
      </c>
      <c r="J177" s="12">
        <v>0.96337025416097533</v>
      </c>
      <c r="K177" s="26">
        <v>1.9870394678359928</v>
      </c>
      <c r="M177" s="8">
        <v>1.7817080974680803</v>
      </c>
      <c r="N177" s="12">
        <v>0.55145386237731664</v>
      </c>
      <c r="O177" s="12">
        <v>1.12168138451583</v>
      </c>
      <c r="P177" s="22">
        <v>1.8859343293462167</v>
      </c>
      <c r="Q177" s="22">
        <v>2.1865181660776636</v>
      </c>
      <c r="R177" s="12">
        <v>0.7633043006678929</v>
      </c>
      <c r="S177" s="12">
        <v>1.309131094439075</v>
      </c>
      <c r="T177" s="22">
        <v>2.412994902279693</v>
      </c>
      <c r="U177" s="26">
        <v>2.2457955860282866</v>
      </c>
      <c r="W177" s="2">
        <v>6.1392693328199799E-2</v>
      </c>
      <c r="X177" s="2">
        <v>8.1567584636595303E-2</v>
      </c>
      <c r="Y177" s="2">
        <v>3.5316483544918197E-2</v>
      </c>
      <c r="Z177" s="2">
        <v>4.8761017221965103E-2</v>
      </c>
      <c r="AA177" s="2">
        <v>6.4937251936356397E-2</v>
      </c>
      <c r="AB177" s="2">
        <v>7.8612524035133996E-2</v>
      </c>
      <c r="AC177" s="2">
        <v>2.90580472046836E-2</v>
      </c>
      <c r="AD177" s="2">
        <v>4.2038918809726301E-2</v>
      </c>
      <c r="AE177" s="2">
        <v>8.6735728677747995E-2</v>
      </c>
      <c r="AG177" s="2">
        <v>0.102652110048241</v>
      </c>
      <c r="AH177" s="2">
        <v>3.17624431582052E-2</v>
      </c>
      <c r="AI177" s="2">
        <v>6.4612464623503493E-2</v>
      </c>
      <c r="AJ177" s="2">
        <v>0.10866126538731601</v>
      </c>
      <c r="AK177" s="2">
        <v>0.12599557561295699</v>
      </c>
      <c r="AL177" s="2">
        <v>4.3965772746534897E-2</v>
      </c>
      <c r="AM177" s="2">
        <v>7.5413662156231201E-2</v>
      </c>
      <c r="AN177" s="2">
        <v>0.13906075408615401</v>
      </c>
      <c r="AO177" s="2">
        <v>0.129414823142701</v>
      </c>
    </row>
    <row r="180" spans="1:41">
      <c r="B180" s="23"/>
      <c r="C180" s="155" t="s">
        <v>8</v>
      </c>
      <c r="D180" s="155"/>
      <c r="E180" s="155"/>
      <c r="F180" s="155" t="s">
        <v>9</v>
      </c>
      <c r="G180" s="155"/>
      <c r="H180" s="155"/>
      <c r="I180" s="155" t="s">
        <v>10</v>
      </c>
      <c r="J180" s="155"/>
      <c r="K180" s="155"/>
      <c r="W180" s="30"/>
      <c r="X180" s="30"/>
      <c r="Y180" s="30"/>
      <c r="Z180" s="30"/>
      <c r="AA180" s="30"/>
      <c r="AB180" s="30"/>
      <c r="AC180" s="30"/>
      <c r="AD180" s="30"/>
      <c r="AE180" s="30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1:41" ht="28.5">
      <c r="B181" s="24" t="s">
        <v>13</v>
      </c>
      <c r="C181" s="23" t="s">
        <v>12</v>
      </c>
      <c r="D181" s="23" t="s">
        <v>9</v>
      </c>
      <c r="E181" s="23" t="s">
        <v>11</v>
      </c>
      <c r="F181" s="23" t="s">
        <v>12</v>
      </c>
      <c r="G181" s="23" t="s">
        <v>9</v>
      </c>
      <c r="H181" s="23" t="s">
        <v>11</v>
      </c>
      <c r="I181" s="23" t="s">
        <v>12</v>
      </c>
      <c r="J181" s="23" t="s">
        <v>9</v>
      </c>
      <c r="K181" s="23" t="s">
        <v>11</v>
      </c>
      <c r="W181" s="1">
        <f>W153*100</f>
        <v>4.1701119855356099</v>
      </c>
      <c r="X181" s="1">
        <f t="shared" ref="X181:AO181" si="3">X153*100</f>
        <v>5.39109516823566</v>
      </c>
      <c r="Y181" s="1">
        <f t="shared" si="3"/>
        <v>11.108262026977499</v>
      </c>
      <c r="Z181" s="1">
        <f t="shared" si="3"/>
        <v>18.015612255932201</v>
      </c>
      <c r="AA181" s="1">
        <f t="shared" si="3"/>
        <v>3.6204452085407297</v>
      </c>
      <c r="AB181" s="1">
        <f t="shared" si="3"/>
        <v>6.6051053278184</v>
      </c>
      <c r="AC181" s="1">
        <f t="shared" si="3"/>
        <v>7.5648361249288598</v>
      </c>
      <c r="AD181" s="1">
        <f t="shared" si="3"/>
        <v>15.7734735853372</v>
      </c>
      <c r="AE181" s="1">
        <f t="shared" si="3"/>
        <v>4.6852085443075397</v>
      </c>
      <c r="AF181" s="1"/>
      <c r="AG181" s="1">
        <f t="shared" si="3"/>
        <v>19.179206467295103</v>
      </c>
      <c r="AH181" s="1">
        <f t="shared" si="3"/>
        <v>13.403555717215601</v>
      </c>
      <c r="AI181" s="1">
        <f t="shared" si="3"/>
        <v>21.674580778583</v>
      </c>
      <c r="AJ181" s="1">
        <f t="shared" si="3"/>
        <v>3.0340838942058999</v>
      </c>
      <c r="AK181" s="1">
        <f t="shared" si="3"/>
        <v>16.3793980096229</v>
      </c>
      <c r="AL181" s="1">
        <f t="shared" si="3"/>
        <v>14.466723016163598</v>
      </c>
      <c r="AM181" s="1">
        <f t="shared" si="3"/>
        <v>14.0769736237826</v>
      </c>
      <c r="AN181" s="1">
        <f t="shared" si="3"/>
        <v>3.0553564916105498</v>
      </c>
      <c r="AO181" s="1">
        <f t="shared" si="3"/>
        <v>4.6841791250753895</v>
      </c>
    </row>
    <row r="182" spans="1:41">
      <c r="B182" s="5">
        <v>10</v>
      </c>
      <c r="C182" s="35">
        <f>AVERAGE(W153,AG153,W168,AG168)/0.076</f>
        <v>1.4552978307401128</v>
      </c>
      <c r="D182" s="35">
        <f t="shared" ref="D182:K182" si="4">AVERAGE(X153,AH153,X168,AH168)/0.076</f>
        <v>1.1010316067513146</v>
      </c>
      <c r="E182" s="35">
        <f t="shared" si="4"/>
        <v>1.5869667493678998</v>
      </c>
      <c r="F182" s="35">
        <f t="shared" si="4"/>
        <v>1.3032305773337225</v>
      </c>
      <c r="G182" s="35">
        <f t="shared" si="4"/>
        <v>1.3813600910564554</v>
      </c>
      <c r="H182" s="35">
        <f t="shared" si="4"/>
        <v>1.4884524699542132</v>
      </c>
      <c r="I182" s="35">
        <f t="shared" si="4"/>
        <v>1.0797062592431956</v>
      </c>
      <c r="J182" s="35">
        <f t="shared" si="4"/>
        <v>1.4048023441051252</v>
      </c>
      <c r="K182" s="35">
        <f t="shared" si="4"/>
        <v>1.3278875885182282</v>
      </c>
      <c r="M182" s="35"/>
      <c r="N182" s="35"/>
      <c r="O182" s="35"/>
      <c r="P182" s="35"/>
      <c r="Q182" s="35"/>
      <c r="R182" s="35"/>
      <c r="S182" s="35"/>
      <c r="T182" s="35"/>
      <c r="U182" s="35"/>
      <c r="W182" s="1">
        <f t="shared" ref="W182:AO182" si="5">W154*100</f>
        <v>3.6282542080159899</v>
      </c>
      <c r="X182" s="1">
        <f t="shared" si="5"/>
        <v>4.3726217859613303</v>
      </c>
      <c r="Y182" s="1">
        <f t="shared" si="5"/>
        <v>6.6593461375910099</v>
      </c>
      <c r="Z182" s="1">
        <f t="shared" si="5"/>
        <v>12.0096521675659</v>
      </c>
      <c r="AA182" s="1">
        <f t="shared" si="5"/>
        <v>3.43782348557429</v>
      </c>
      <c r="AB182" s="1">
        <f t="shared" si="5"/>
        <v>5.7697427822815701</v>
      </c>
      <c r="AC182" s="1">
        <f t="shared" si="5"/>
        <v>7.5669230872458808</v>
      </c>
      <c r="AD182" s="1">
        <f t="shared" si="5"/>
        <v>10.025709747625299</v>
      </c>
      <c r="AE182" s="1">
        <f t="shared" si="5"/>
        <v>4.20080710144431</v>
      </c>
      <c r="AF182" s="1"/>
      <c r="AG182" s="1">
        <f t="shared" si="5"/>
        <v>7.9141468569590199</v>
      </c>
      <c r="AH182" s="1">
        <f t="shared" si="5"/>
        <v>8.5523783076870608</v>
      </c>
      <c r="AI182" s="1">
        <f t="shared" si="5"/>
        <v>13.642851978173102</v>
      </c>
      <c r="AJ182" s="1">
        <f t="shared" si="5"/>
        <v>2.91407194063301</v>
      </c>
      <c r="AK182" s="1">
        <f t="shared" si="5"/>
        <v>8.7470468326095396</v>
      </c>
      <c r="AL182" s="1">
        <f t="shared" si="5"/>
        <v>12.218527716014201</v>
      </c>
      <c r="AM182" s="1">
        <f t="shared" si="5"/>
        <v>9.0433727484736792</v>
      </c>
      <c r="AN182" s="1">
        <f t="shared" si="5"/>
        <v>2.5448253937917</v>
      </c>
      <c r="AO182" s="1">
        <f t="shared" si="5"/>
        <v>3.2391079384566202</v>
      </c>
    </row>
    <row r="183" spans="1:41">
      <c r="B183" s="5">
        <v>20</v>
      </c>
      <c r="C183" s="36">
        <f t="shared" ref="C183:C191" si="6">AVERAGE(W154,AG154,W169,AG169)/0.076</f>
        <v>0.92878175381820072</v>
      </c>
      <c r="D183" s="36">
        <f t="shared" ref="D183:D191" si="7">AVERAGE(X154,AH154,X169,AH169)/0.076</f>
        <v>0.78323854598383591</v>
      </c>
      <c r="E183" s="36">
        <f t="shared" ref="E183:E191" si="8">AVERAGE(Y154,AI154,Y169,AI169)/0.076</f>
        <v>1.0044564879675464</v>
      </c>
      <c r="F183" s="35">
        <f t="shared" ref="F183:F191" si="9">AVERAGE(Z154,AJ154,Z169,AJ169)/0.076</f>
        <v>1.0295953827583082</v>
      </c>
      <c r="G183" s="35">
        <f t="shared" ref="G183:G191" si="10">AVERAGE(AA154,AK154,AA169,AK169)/0.076</f>
        <v>1.0464926122129177</v>
      </c>
      <c r="H183" s="35">
        <f t="shared" ref="H183:H191" si="11">AVERAGE(AB154,AL154,AB169,AL169)/0.076</f>
        <v>1.0396880852854191</v>
      </c>
      <c r="I183" s="36">
        <f t="shared" ref="I183:I191" si="12">AVERAGE(AC154,AM154,AC169,AM169)/0.076</f>
        <v>0.85128407975383258</v>
      </c>
      <c r="J183" s="36">
        <f t="shared" ref="J183:J191" si="13">AVERAGE(AD154,AN154,AD169,AN169)/0.076</f>
        <v>0.89814210834254271</v>
      </c>
      <c r="K183" s="36">
        <f t="shared" ref="K183:K191" si="14">AVERAGE(AE154,AO154,AE169,AO169)/0.076</f>
        <v>0.98732139161643184</v>
      </c>
      <c r="M183" s="36"/>
      <c r="N183" s="36"/>
      <c r="O183" s="36"/>
      <c r="P183" s="35"/>
      <c r="Q183" s="35"/>
      <c r="R183" s="35"/>
      <c r="S183" s="36"/>
      <c r="T183" s="36"/>
      <c r="U183" s="36"/>
      <c r="W183" s="1">
        <f t="shared" ref="W183:AO183" si="15">W155*100</f>
        <v>2.5963968795761301</v>
      </c>
      <c r="X183" s="1">
        <f t="shared" si="15"/>
        <v>3.8611888217908903</v>
      </c>
      <c r="Y183" s="1">
        <f t="shared" si="15"/>
        <v>5.6413656138393495</v>
      </c>
      <c r="Z183" s="1">
        <f t="shared" si="15"/>
        <v>8.39469184152086</v>
      </c>
      <c r="AA183" s="1">
        <f t="shared" si="15"/>
        <v>2.8242002139190401</v>
      </c>
      <c r="AB183" s="1">
        <f t="shared" si="15"/>
        <v>5.5042422787743002</v>
      </c>
      <c r="AC183" s="1">
        <f t="shared" si="15"/>
        <v>6.6865889118930601</v>
      </c>
      <c r="AD183" s="1">
        <f t="shared" si="15"/>
        <v>5.1498489952239099</v>
      </c>
      <c r="AE183" s="1">
        <f t="shared" si="15"/>
        <v>2.5286537565501801</v>
      </c>
      <c r="AF183" s="1"/>
      <c r="AG183" s="1">
        <f t="shared" si="15"/>
        <v>6.2872959627741798</v>
      </c>
      <c r="AH183" s="1">
        <f t="shared" si="15"/>
        <v>6.0695943225559601</v>
      </c>
      <c r="AI183" s="1">
        <f t="shared" si="15"/>
        <v>10.396288068943599</v>
      </c>
      <c r="AJ183" s="1">
        <f t="shared" si="15"/>
        <v>2.95574980488249</v>
      </c>
      <c r="AK183" s="1">
        <f t="shared" si="15"/>
        <v>4.4209075456011595</v>
      </c>
      <c r="AL183" s="1">
        <f t="shared" si="15"/>
        <v>8.8824376912957401</v>
      </c>
      <c r="AM183" s="1">
        <f t="shared" si="15"/>
        <v>9.4121605517481299</v>
      </c>
      <c r="AN183" s="1">
        <f t="shared" si="15"/>
        <v>2.48762699612799</v>
      </c>
      <c r="AO183" s="1">
        <f t="shared" si="15"/>
        <v>4.3619403825741001</v>
      </c>
    </row>
    <row r="184" spans="1:41">
      <c r="B184" s="5">
        <v>30</v>
      </c>
      <c r="C184" s="36">
        <f t="shared" si="6"/>
        <v>0.79637867194553358</v>
      </c>
      <c r="D184" s="36">
        <f t="shared" si="7"/>
        <v>0.68912725211758463</v>
      </c>
      <c r="E184" s="36">
        <f t="shared" si="8"/>
        <v>0.85215174566825291</v>
      </c>
      <c r="F184" s="36">
        <f t="shared" si="9"/>
        <v>0.80649538493355621</v>
      </c>
      <c r="G184" s="36">
        <f t="shared" si="10"/>
        <v>0.84321448937477006</v>
      </c>
      <c r="H184" s="36">
        <f t="shared" si="11"/>
        <v>0.82686381699955802</v>
      </c>
      <c r="I184" s="36">
        <f t="shared" si="12"/>
        <v>0.82326043686133554</v>
      </c>
      <c r="J184" s="36">
        <f t="shared" si="13"/>
        <v>0.64712329430093918</v>
      </c>
      <c r="K184" s="36">
        <f t="shared" si="14"/>
        <v>0.9519776261572066</v>
      </c>
      <c r="M184" s="36"/>
      <c r="N184" s="36"/>
      <c r="O184" s="36"/>
      <c r="P184" s="36"/>
      <c r="Q184" s="36"/>
      <c r="R184" s="36"/>
      <c r="S184" s="36"/>
      <c r="T184" s="36"/>
      <c r="U184" s="36"/>
      <c r="W184" s="1">
        <f t="shared" ref="W184:AO184" si="16">W156*100</f>
        <v>2.72645890876134</v>
      </c>
      <c r="X184" s="1">
        <f t="shared" si="16"/>
        <v>3.8054752915857701</v>
      </c>
      <c r="Y184" s="1">
        <f t="shared" si="16"/>
        <v>5.0323217454550999</v>
      </c>
      <c r="Z184" s="1">
        <f t="shared" si="16"/>
        <v>9.5332852334422302</v>
      </c>
      <c r="AA184" s="1">
        <f t="shared" si="16"/>
        <v>2.43869530410177</v>
      </c>
      <c r="AB184" s="1">
        <f t="shared" si="16"/>
        <v>5.3331499762651102</v>
      </c>
      <c r="AC184" s="1">
        <f t="shared" si="16"/>
        <v>5.3354565530346898</v>
      </c>
      <c r="AD184" s="1">
        <f t="shared" si="16"/>
        <v>7.4193300042548094</v>
      </c>
      <c r="AE184" s="1">
        <f t="shared" si="16"/>
        <v>2.6347616464609502</v>
      </c>
      <c r="AF184" s="1"/>
      <c r="AG184" s="1">
        <f t="shared" si="16"/>
        <v>6.3897478562163004</v>
      </c>
      <c r="AH184" s="1">
        <f t="shared" si="16"/>
        <v>6.4677971091558399</v>
      </c>
      <c r="AI184" s="1">
        <f t="shared" si="16"/>
        <v>8.3273857988233999</v>
      </c>
      <c r="AJ184" s="1">
        <f t="shared" si="16"/>
        <v>2.8809188977085101</v>
      </c>
      <c r="AK184" s="1">
        <f t="shared" si="16"/>
        <v>6.7907992701804298</v>
      </c>
      <c r="AL184" s="1">
        <f t="shared" si="16"/>
        <v>7.9889670819976502</v>
      </c>
      <c r="AM184" s="1">
        <f t="shared" si="16"/>
        <v>9.1640238295168803</v>
      </c>
      <c r="AN184" s="1">
        <f t="shared" si="16"/>
        <v>2.4383132334895299</v>
      </c>
      <c r="AO184" s="1">
        <f t="shared" si="16"/>
        <v>4.1291873094822202</v>
      </c>
    </row>
    <row r="185" spans="1:41">
      <c r="B185" s="5">
        <v>40</v>
      </c>
      <c r="C185" s="36">
        <f t="shared" si="6"/>
        <v>0.81971529712697078</v>
      </c>
      <c r="D185" s="36">
        <f t="shared" si="7"/>
        <v>0.65843005668528953</v>
      </c>
      <c r="E185" s="36">
        <f t="shared" si="8"/>
        <v>0.70631742908272599</v>
      </c>
      <c r="F185" s="36">
        <f t="shared" si="9"/>
        <v>0.80983587049848027</v>
      </c>
      <c r="G185" s="36">
        <f t="shared" si="10"/>
        <v>0.78027987552211608</v>
      </c>
      <c r="H185" s="36">
        <f t="shared" si="11"/>
        <v>0.80315049749148137</v>
      </c>
      <c r="I185" s="36">
        <f t="shared" si="12"/>
        <v>0.75554290967268367</v>
      </c>
      <c r="J185" s="36">
        <f t="shared" si="13"/>
        <v>0.64624236206444874</v>
      </c>
      <c r="K185" s="36">
        <f t="shared" si="14"/>
        <v>0.82245880598072074</v>
      </c>
      <c r="M185" s="36"/>
      <c r="N185" s="36"/>
      <c r="O185" s="36"/>
      <c r="P185" s="36"/>
      <c r="Q185" s="36"/>
      <c r="R185" s="36"/>
      <c r="S185" s="36"/>
      <c r="T185" s="36"/>
      <c r="U185" s="36"/>
      <c r="W185" s="1">
        <f t="shared" ref="W185:AO185" si="17">W157*100</f>
        <v>3.5514282668545198</v>
      </c>
      <c r="X185" s="1">
        <f t="shared" si="17"/>
        <v>2.9116738011358398</v>
      </c>
      <c r="Y185" s="1">
        <f t="shared" si="17"/>
        <v>8.2959396768127895</v>
      </c>
      <c r="Z185" s="1">
        <f t="shared" si="17"/>
        <v>9.6331840345049393</v>
      </c>
      <c r="AA185" s="1">
        <f t="shared" si="17"/>
        <v>2.7307518323493403</v>
      </c>
      <c r="AB185" s="1">
        <f t="shared" si="17"/>
        <v>5.49780859023618</v>
      </c>
      <c r="AC185" s="1">
        <f t="shared" si="17"/>
        <v>4.3726731257672098</v>
      </c>
      <c r="AD185" s="1">
        <f t="shared" si="17"/>
        <v>8.2698784106405299</v>
      </c>
      <c r="AE185" s="1">
        <f t="shared" si="17"/>
        <v>2.85744527547853</v>
      </c>
      <c r="AF185" s="1"/>
      <c r="AG185" s="1">
        <f t="shared" si="17"/>
        <v>6.0850086864212898</v>
      </c>
      <c r="AH185" s="1">
        <f t="shared" si="17"/>
        <v>6.7299557193377799</v>
      </c>
      <c r="AI185" s="1">
        <f t="shared" si="17"/>
        <v>9.3239102920556203</v>
      </c>
      <c r="AJ185" s="1">
        <f t="shared" si="17"/>
        <v>2.7473596787929999</v>
      </c>
      <c r="AK185" s="1">
        <f t="shared" si="17"/>
        <v>6.5750161574941597</v>
      </c>
      <c r="AL185" s="1">
        <f t="shared" si="17"/>
        <v>8.2157690305273388</v>
      </c>
      <c r="AM185" s="1">
        <f t="shared" si="17"/>
        <v>10.124425887794899</v>
      </c>
      <c r="AN185" s="1">
        <f t="shared" si="17"/>
        <v>2.1646939395468698</v>
      </c>
      <c r="AO185" s="1">
        <f t="shared" si="17"/>
        <v>4.3707854764304699</v>
      </c>
    </row>
    <row r="186" spans="1:41">
      <c r="B186" s="5">
        <v>50</v>
      </c>
      <c r="C186" s="36">
        <f t="shared" si="6"/>
        <v>0.8318490570592707</v>
      </c>
      <c r="D186" s="36">
        <f t="shared" si="7"/>
        <v>0.65751154424050728</v>
      </c>
      <c r="E186" s="36">
        <f t="shared" si="8"/>
        <v>0.85555341542208363</v>
      </c>
      <c r="F186" s="36">
        <f t="shared" si="9"/>
        <v>0.79902895679401875</v>
      </c>
      <c r="G186" s="36">
        <f t="shared" si="10"/>
        <v>0.84742104362908421</v>
      </c>
      <c r="H186" s="36">
        <f t="shared" si="11"/>
        <v>0.8604312589618246</v>
      </c>
      <c r="I186" s="36">
        <f t="shared" si="12"/>
        <v>0.76151934484969575</v>
      </c>
      <c r="J186" s="36">
        <f t="shared" si="13"/>
        <v>0.76877055247840231</v>
      </c>
      <c r="K186" s="36">
        <f t="shared" si="14"/>
        <v>0.8700299306599687</v>
      </c>
      <c r="M186" s="36"/>
      <c r="N186" s="36"/>
      <c r="O186" s="36"/>
      <c r="P186" s="36"/>
      <c r="Q186" s="36"/>
      <c r="R186" s="36"/>
      <c r="S186" s="36"/>
      <c r="T186" s="36"/>
      <c r="U186" s="36"/>
      <c r="W186" s="1">
        <f t="shared" ref="W186:AO186" si="18">W158*100</f>
        <v>3.70787881742207</v>
      </c>
      <c r="X186" s="1">
        <f t="shared" si="18"/>
        <v>5.8743938907173598</v>
      </c>
      <c r="Y186" s="1">
        <f t="shared" si="18"/>
        <v>9.5479095356325097</v>
      </c>
      <c r="Z186" s="1">
        <f t="shared" si="18"/>
        <v>13.0216870255286</v>
      </c>
      <c r="AA186" s="1">
        <f t="shared" si="18"/>
        <v>3.4777149267591296</v>
      </c>
      <c r="AB186" s="1">
        <f t="shared" si="18"/>
        <v>8.3391099525509293</v>
      </c>
      <c r="AC186" s="1">
        <f t="shared" si="18"/>
        <v>8.7982206606208209</v>
      </c>
      <c r="AD186" s="1">
        <f t="shared" si="18"/>
        <v>12.6434108708424</v>
      </c>
      <c r="AE186" s="1">
        <f t="shared" si="18"/>
        <v>4.8063497516688596</v>
      </c>
      <c r="AF186" s="1"/>
      <c r="AG186" s="1">
        <f t="shared" si="18"/>
        <v>6.7710454629022001</v>
      </c>
      <c r="AH186" s="1">
        <f t="shared" si="18"/>
        <v>10.570243190353699</v>
      </c>
      <c r="AI186" s="1">
        <f t="shared" si="18"/>
        <v>11.8505710745056</v>
      </c>
      <c r="AJ186" s="1">
        <f t="shared" si="18"/>
        <v>3.1752064487945599</v>
      </c>
      <c r="AK186" s="1">
        <f t="shared" si="18"/>
        <v>7.5583796573132203</v>
      </c>
      <c r="AL186" s="1">
        <f t="shared" si="18"/>
        <v>11.069337109150899</v>
      </c>
      <c r="AM186" s="1">
        <f t="shared" si="18"/>
        <v>12.576850572820101</v>
      </c>
      <c r="AN186" s="1">
        <f t="shared" si="18"/>
        <v>2.7629173880226698</v>
      </c>
      <c r="AO186" s="1">
        <f t="shared" si="18"/>
        <v>5.3109738026951296</v>
      </c>
    </row>
    <row r="187" spans="1:41">
      <c r="B187" s="5">
        <v>60</v>
      </c>
      <c r="C187" s="36">
        <f t="shared" si="6"/>
        <v>0.96253131228006716</v>
      </c>
      <c r="D187" s="36">
        <f t="shared" si="7"/>
        <v>1.0453988361700766</v>
      </c>
      <c r="E187" s="36">
        <f t="shared" si="8"/>
        <v>1.0968075818351117</v>
      </c>
      <c r="F187" s="36">
        <f t="shared" si="9"/>
        <v>1.1792989520835671</v>
      </c>
      <c r="G187" s="35">
        <f t="shared" si="10"/>
        <v>1.1479638988058514</v>
      </c>
      <c r="H187" s="35">
        <f t="shared" si="11"/>
        <v>1.2164006638574625</v>
      </c>
      <c r="I187" s="35">
        <f t="shared" si="12"/>
        <v>1.0719563240622114</v>
      </c>
      <c r="J187" s="35">
        <f t="shared" si="13"/>
        <v>1.0187950393087013</v>
      </c>
      <c r="K187" s="35">
        <f t="shared" si="14"/>
        <v>1.1492614288453515</v>
      </c>
      <c r="M187" s="36"/>
      <c r="N187" s="36"/>
      <c r="O187" s="36"/>
      <c r="P187" s="36"/>
      <c r="Q187" s="35"/>
      <c r="R187" s="35"/>
      <c r="S187" s="35"/>
      <c r="T187" s="35"/>
      <c r="U187" s="35"/>
      <c r="W187" s="1">
        <f t="shared" ref="W187:AO187" si="19">W159*100</f>
        <v>2.1282645644306202</v>
      </c>
      <c r="X187" s="1">
        <f t="shared" si="19"/>
        <v>4.62087057851826</v>
      </c>
      <c r="Y187" s="1">
        <f t="shared" si="19"/>
        <v>6.0590635164811699</v>
      </c>
      <c r="Z187" s="1">
        <f t="shared" si="19"/>
        <v>8.2402693177774413</v>
      </c>
      <c r="AA187" s="1">
        <f t="shared" si="19"/>
        <v>2.5064754083210499</v>
      </c>
      <c r="AB187" s="1">
        <f t="shared" si="19"/>
        <v>4.63336746775901</v>
      </c>
      <c r="AC187" s="1">
        <f t="shared" si="19"/>
        <v>7.8775138899832395</v>
      </c>
      <c r="AD187" s="1">
        <f t="shared" si="19"/>
        <v>8.2616931706949703</v>
      </c>
      <c r="AE187" s="1">
        <f t="shared" si="19"/>
        <v>3.5843699466544701</v>
      </c>
      <c r="AF187" s="1"/>
      <c r="AG187" s="1">
        <f t="shared" si="19"/>
        <v>5.4944203186898797</v>
      </c>
      <c r="AH187" s="1">
        <f t="shared" si="19"/>
        <v>7.49776585003272</v>
      </c>
      <c r="AI187" s="1">
        <f t="shared" si="19"/>
        <v>10.3182807281793</v>
      </c>
      <c r="AJ187" s="1">
        <f t="shared" si="19"/>
        <v>2.9904316648440199</v>
      </c>
      <c r="AK187" s="1">
        <f t="shared" si="19"/>
        <v>4.4279473222767995</v>
      </c>
      <c r="AL187" s="1">
        <f t="shared" si="19"/>
        <v>7.0714912585013305</v>
      </c>
      <c r="AM187" s="1">
        <f t="shared" si="19"/>
        <v>9.2412906810067508</v>
      </c>
      <c r="AN187" s="1">
        <f t="shared" si="19"/>
        <v>3.0963072037532497</v>
      </c>
      <c r="AO187" s="1">
        <f t="shared" si="19"/>
        <v>5.7670907346085798</v>
      </c>
    </row>
    <row r="188" spans="1:41">
      <c r="B188" s="5">
        <v>70</v>
      </c>
      <c r="C188" s="36">
        <f t="shared" si="6"/>
        <v>0.86897889589521093</v>
      </c>
      <c r="D188" s="36">
        <f t="shared" si="7"/>
        <v>0.85555900174774768</v>
      </c>
      <c r="E188" s="36">
        <f t="shared" si="8"/>
        <v>0.82276279943953612</v>
      </c>
      <c r="F188" s="36">
        <f t="shared" si="9"/>
        <v>0.88017107978431253</v>
      </c>
      <c r="G188" s="36">
        <f t="shared" si="10"/>
        <v>0.82100024347723</v>
      </c>
      <c r="H188" s="36">
        <f t="shared" si="11"/>
        <v>0.7036166410142527</v>
      </c>
      <c r="I188" s="36">
        <f t="shared" si="12"/>
        <v>0.87136124587767438</v>
      </c>
      <c r="J188" s="36">
        <f t="shared" si="13"/>
        <v>0.72727794429909598</v>
      </c>
      <c r="K188" s="36">
        <f t="shared" si="14"/>
        <v>0.99669757311631024</v>
      </c>
      <c r="M188" s="36"/>
      <c r="N188" s="36"/>
      <c r="O188" s="36"/>
      <c r="P188" s="36"/>
      <c r="Q188" s="36"/>
      <c r="R188" s="36"/>
      <c r="S188" s="36"/>
      <c r="T188" s="36"/>
      <c r="U188" s="36"/>
      <c r="W188" s="1">
        <f t="shared" ref="W188:AO188" si="20">W160*100</f>
        <v>2.0299453033800998</v>
      </c>
      <c r="X188" s="1">
        <f t="shared" si="20"/>
        <v>3.7603640148602402</v>
      </c>
      <c r="Y188" s="1">
        <f t="shared" si="20"/>
        <v>6.4839893551349403</v>
      </c>
      <c r="Z188" s="1">
        <f t="shared" si="20"/>
        <v>9.6907042875197309</v>
      </c>
      <c r="AA188" s="1">
        <f t="shared" si="20"/>
        <v>2.2889972172127901</v>
      </c>
      <c r="AB188" s="1">
        <f t="shared" si="20"/>
        <v>5.5473081679581098</v>
      </c>
      <c r="AC188" s="1">
        <f t="shared" si="20"/>
        <v>6.4629079438986397</v>
      </c>
      <c r="AD188" s="1">
        <f t="shared" si="20"/>
        <v>8.1024082583062302</v>
      </c>
      <c r="AE188" s="1">
        <f t="shared" si="20"/>
        <v>2.9499244446599198</v>
      </c>
      <c r="AF188" s="1"/>
      <c r="AG188" s="1">
        <f t="shared" si="20"/>
        <v>7.0899577783390093</v>
      </c>
      <c r="AH188" s="1">
        <f t="shared" si="20"/>
        <v>6.8546643240816092</v>
      </c>
      <c r="AI188" s="1">
        <f t="shared" si="20"/>
        <v>9.6845001704062508</v>
      </c>
      <c r="AJ188" s="1">
        <f t="shared" si="20"/>
        <v>2.60771247650933</v>
      </c>
      <c r="AK188" s="1">
        <f t="shared" si="20"/>
        <v>4.2610043914266695</v>
      </c>
      <c r="AL188" s="1">
        <f t="shared" si="20"/>
        <v>8.7080161919113586</v>
      </c>
      <c r="AM188" s="1">
        <f t="shared" si="20"/>
        <v>9.0581803624989892</v>
      </c>
      <c r="AN188" s="1">
        <f t="shared" si="20"/>
        <v>2.9878845459407102</v>
      </c>
      <c r="AO188" s="1">
        <f t="shared" si="20"/>
        <v>5.5822687529765203</v>
      </c>
    </row>
    <row r="189" spans="1:41">
      <c r="B189" s="5">
        <v>80</v>
      </c>
      <c r="C189" s="36">
        <f t="shared" si="6"/>
        <v>0.9447406616672428</v>
      </c>
      <c r="D189" s="36">
        <f t="shared" si="7"/>
        <v>0.78752074577003905</v>
      </c>
      <c r="E189" s="36">
        <f t="shared" si="8"/>
        <v>0.83297315268797267</v>
      </c>
      <c r="F189" s="36">
        <f t="shared" si="9"/>
        <v>0.81019709042378163</v>
      </c>
      <c r="G189" s="36">
        <f t="shared" si="10"/>
        <v>0.77393405447065466</v>
      </c>
      <c r="H189" s="36">
        <f t="shared" si="11"/>
        <v>0.88528257173524472</v>
      </c>
      <c r="I189" s="36">
        <f t="shared" si="12"/>
        <v>0.81502825345570096</v>
      </c>
      <c r="J189" s="36">
        <f t="shared" si="13"/>
        <v>0.7042795311137896</v>
      </c>
      <c r="K189" s="36">
        <f t="shared" si="14"/>
        <v>1.0187061863362545</v>
      </c>
      <c r="M189" s="36"/>
      <c r="N189" s="36"/>
      <c r="O189" s="36"/>
      <c r="P189" s="36"/>
      <c r="Q189" s="36"/>
      <c r="R189" s="36"/>
      <c r="S189" s="36"/>
      <c r="T189" s="36"/>
      <c r="U189" s="36"/>
      <c r="W189" s="1">
        <f t="shared" ref="W189:AO189" si="21">W161*100</f>
        <v>2.8138694673380997</v>
      </c>
      <c r="X189" s="1">
        <f t="shared" si="21"/>
        <v>4.3646687428156401</v>
      </c>
      <c r="Y189" s="1">
        <f t="shared" si="21"/>
        <v>7.3201661121053601</v>
      </c>
      <c r="Z189" s="1">
        <f t="shared" si="21"/>
        <v>5.9742747618221799</v>
      </c>
      <c r="AA189" s="1">
        <f t="shared" si="21"/>
        <v>2.9748627314567599</v>
      </c>
      <c r="AB189" s="1">
        <f t="shared" si="21"/>
        <v>7.0269401082640499</v>
      </c>
      <c r="AC189" s="1">
        <f t="shared" si="21"/>
        <v>5.8254675257307698</v>
      </c>
      <c r="AD189" s="1">
        <f t="shared" si="21"/>
        <v>9.8379037142725991</v>
      </c>
      <c r="AE189" s="1">
        <f t="shared" si="21"/>
        <v>3.3344439549792595</v>
      </c>
      <c r="AF189" s="1"/>
      <c r="AG189" s="1">
        <f t="shared" si="21"/>
        <v>6.1098155584037901</v>
      </c>
      <c r="AH189" s="1">
        <f t="shared" si="21"/>
        <v>7.0751942772420691</v>
      </c>
      <c r="AI189" s="1">
        <f t="shared" si="21"/>
        <v>7.2129082261649797</v>
      </c>
      <c r="AJ189" s="1">
        <f t="shared" si="21"/>
        <v>3.0785913578233801</v>
      </c>
      <c r="AK189" s="1">
        <f t="shared" si="21"/>
        <v>7.3198936889691106</v>
      </c>
      <c r="AL189" s="1">
        <f t="shared" si="21"/>
        <v>7.6350663786669601</v>
      </c>
      <c r="AM189" s="1">
        <f t="shared" si="21"/>
        <v>9.8351094380194599</v>
      </c>
      <c r="AN189" s="1">
        <f t="shared" si="21"/>
        <v>2.6289330476490802</v>
      </c>
      <c r="AO189" s="1">
        <f t="shared" si="21"/>
        <v>4.7817292180291799</v>
      </c>
    </row>
    <row r="190" spans="1:41">
      <c r="B190" s="5">
        <v>90</v>
      </c>
      <c r="C190" s="36">
        <f t="shared" si="6"/>
        <v>0.86810372171423389</v>
      </c>
      <c r="D190" s="36">
        <f t="shared" si="7"/>
        <v>0.78499123657002101</v>
      </c>
      <c r="E190" s="36">
        <f t="shared" si="8"/>
        <v>0.74597393306673332</v>
      </c>
      <c r="F190" s="36">
        <f t="shared" si="9"/>
        <v>0.71451741189443985</v>
      </c>
      <c r="G190" s="36">
        <f t="shared" si="10"/>
        <v>0.88170017477820439</v>
      </c>
      <c r="H190" s="36">
        <f t="shared" si="11"/>
        <v>0.93309177198545501</v>
      </c>
      <c r="I190" s="36">
        <f t="shared" si="12"/>
        <v>0.80204436663700107</v>
      </c>
      <c r="J190" s="36">
        <f t="shared" si="13"/>
        <v>0.77117613418773945</v>
      </c>
      <c r="K190" s="36">
        <f t="shared" si="14"/>
        <v>0.96907669996972479</v>
      </c>
      <c r="M190" s="36"/>
      <c r="N190" s="36"/>
      <c r="O190" s="36"/>
      <c r="P190" s="36"/>
      <c r="Q190" s="36"/>
      <c r="R190" s="36"/>
      <c r="S190" s="36"/>
      <c r="T190" s="36"/>
      <c r="U190" s="36"/>
      <c r="W190" s="1">
        <f t="shared" ref="W190:AO190" si="22">W162*100</f>
        <v>2.77285199411723</v>
      </c>
      <c r="X190" s="1">
        <f t="shared" si="22"/>
        <v>4.0418389496774001</v>
      </c>
      <c r="Y190" s="1">
        <f t="shared" si="22"/>
        <v>7.7722604113812794</v>
      </c>
      <c r="Z190" s="1">
        <f t="shared" si="22"/>
        <v>6.3800505207123797</v>
      </c>
      <c r="AA190" s="1">
        <f t="shared" si="22"/>
        <v>2.82947963748965</v>
      </c>
      <c r="AB190" s="1">
        <f t="shared" si="22"/>
        <v>6.5043770564101404</v>
      </c>
      <c r="AC190" s="1">
        <f t="shared" si="22"/>
        <v>6.808466141709089</v>
      </c>
      <c r="AD190" s="1">
        <f t="shared" si="22"/>
        <v>11.044893744819801</v>
      </c>
      <c r="AE190" s="1">
        <f t="shared" si="22"/>
        <v>3.1106998945478503</v>
      </c>
      <c r="AF190" s="1"/>
      <c r="AG190" s="1">
        <f t="shared" si="22"/>
        <v>5.4398287813396093</v>
      </c>
      <c r="AH190" s="1">
        <f t="shared" si="22"/>
        <v>7.4626348984813502</v>
      </c>
      <c r="AI190" s="1">
        <f t="shared" si="22"/>
        <v>10.0139681939173</v>
      </c>
      <c r="AJ190" s="1">
        <f t="shared" si="22"/>
        <v>3.2537386287354004</v>
      </c>
      <c r="AK190" s="1">
        <f t="shared" si="22"/>
        <v>6.5664790946677698</v>
      </c>
      <c r="AL190" s="1">
        <f t="shared" si="22"/>
        <v>7.1315686686758806</v>
      </c>
      <c r="AM190" s="1">
        <f t="shared" si="22"/>
        <v>10.4414078025892</v>
      </c>
      <c r="AN190" s="1">
        <f t="shared" si="22"/>
        <v>2.47558291343592</v>
      </c>
      <c r="AO190" s="1">
        <f t="shared" si="22"/>
        <v>5.0624560331815598</v>
      </c>
    </row>
    <row r="191" spans="1:41">
      <c r="B191" s="5">
        <v>100</v>
      </c>
      <c r="C191" s="36">
        <f t="shared" si="6"/>
        <v>0.80977503661516193</v>
      </c>
      <c r="D191" s="36">
        <f t="shared" si="7"/>
        <v>0.7512327838039079</v>
      </c>
      <c r="E191" s="36">
        <f t="shared" si="8"/>
        <v>0.91378695467568261</v>
      </c>
      <c r="F191" s="36">
        <f t="shared" si="9"/>
        <v>0.83473741481499641</v>
      </c>
      <c r="G191" s="36">
        <f t="shared" si="10"/>
        <v>0.93714610154897227</v>
      </c>
      <c r="H191" s="36">
        <f t="shared" si="11"/>
        <v>0.85176892773858259</v>
      </c>
      <c r="I191" s="36">
        <f t="shared" si="12"/>
        <v>0.91108700264440035</v>
      </c>
      <c r="J191" s="35">
        <f t="shared" si="13"/>
        <v>1.0404751298632813</v>
      </c>
      <c r="K191" s="36">
        <f t="shared" si="14"/>
        <v>0.97987536545310228</v>
      </c>
      <c r="M191" s="36"/>
      <c r="N191" s="36"/>
      <c r="O191" s="36"/>
      <c r="P191" s="36"/>
      <c r="Q191" s="36"/>
      <c r="R191" s="36"/>
      <c r="S191" s="36"/>
      <c r="T191" s="35"/>
      <c r="U191" s="36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>
      <c r="W192" s="1">
        <f t="shared" ref="W192:AE192" si="23">W168*100</f>
        <v>7.1288312586417195</v>
      </c>
      <c r="X192" s="1">
        <f t="shared" si="23"/>
        <v>10.963041059862299</v>
      </c>
      <c r="Y192" s="1">
        <f t="shared" si="23"/>
        <v>5.3162193934271604</v>
      </c>
      <c r="Z192" s="1">
        <f t="shared" si="23"/>
        <v>6.7876915726646603</v>
      </c>
      <c r="AA192" s="1">
        <f t="shared" si="23"/>
        <v>8.0113789570495193</v>
      </c>
      <c r="AB192" s="1">
        <f t="shared" si="23"/>
        <v>15.512001033119999</v>
      </c>
      <c r="AC192" s="1">
        <f t="shared" si="23"/>
        <v>3.1620051127660198</v>
      </c>
      <c r="AD192" s="1">
        <f t="shared" si="23"/>
        <v>7.1156645777898593</v>
      </c>
      <c r="AE192" s="1">
        <f t="shared" si="23"/>
        <v>14.5845930174854</v>
      </c>
      <c r="AF192" s="1"/>
      <c r="AG192" s="1">
        <f t="shared" ref="AG192:AO192" si="24">AG168*100</f>
        <v>13.762904343026999</v>
      </c>
      <c r="AH192" s="1">
        <f t="shared" si="24"/>
        <v>3.7136688999264105</v>
      </c>
      <c r="AI192" s="1">
        <f t="shared" si="24"/>
        <v>10.144726981796499</v>
      </c>
      <c r="AJ192" s="1">
        <f t="shared" si="24"/>
        <v>11.7808218281424</v>
      </c>
      <c r="AK192" s="1">
        <f t="shared" si="24"/>
        <v>13.9821245929031</v>
      </c>
      <c r="AL192" s="1">
        <f t="shared" si="24"/>
        <v>8.6651257095060803</v>
      </c>
      <c r="AM192" s="1">
        <f t="shared" si="24"/>
        <v>8.0192554195156696</v>
      </c>
      <c r="AN192" s="1">
        <f t="shared" si="24"/>
        <v>16.761496606058198</v>
      </c>
      <c r="AO192" s="1">
        <f t="shared" si="24"/>
        <v>16.413802004085802</v>
      </c>
    </row>
    <row r="193" spans="22:41">
      <c r="V193" s="31"/>
      <c r="W193" s="32">
        <f t="shared" ref="W193:AE193" si="25">W169*100</f>
        <v>5.7448126149462899</v>
      </c>
      <c r="X193" s="1">
        <f t="shared" si="25"/>
        <v>7.7399509119434109</v>
      </c>
      <c r="Y193" s="1">
        <f t="shared" si="25"/>
        <v>3.3614526940372902</v>
      </c>
      <c r="Z193" s="1">
        <f t="shared" si="25"/>
        <v>5.7963917462602597</v>
      </c>
      <c r="AA193" s="1">
        <f t="shared" si="25"/>
        <v>7.2004773909643704</v>
      </c>
      <c r="AB193" s="1">
        <f t="shared" si="25"/>
        <v>10.3434726435047</v>
      </c>
      <c r="AC193" s="1">
        <f t="shared" si="25"/>
        <v>2.1735336254191902</v>
      </c>
      <c r="AD193" s="1">
        <f t="shared" si="25"/>
        <v>4.77980111611053</v>
      </c>
      <c r="AE193" s="1">
        <f t="shared" si="25"/>
        <v>10.0809206726881</v>
      </c>
      <c r="AF193" s="1"/>
      <c r="AG193" s="1">
        <f t="shared" ref="AG193:AO193" si="26">AG169*100</f>
        <v>10.947751636152001</v>
      </c>
      <c r="AH193" s="1">
        <f t="shared" si="26"/>
        <v>3.1455007923168097</v>
      </c>
      <c r="AI193" s="1">
        <f t="shared" si="26"/>
        <v>6.87182642441201</v>
      </c>
      <c r="AJ193" s="1">
        <f t="shared" si="26"/>
        <v>10.579583781393399</v>
      </c>
      <c r="AK193" s="1">
        <f t="shared" si="26"/>
        <v>12.428027702124499</v>
      </c>
      <c r="AL193" s="1">
        <f t="shared" si="26"/>
        <v>3.2747746508762701</v>
      </c>
      <c r="AM193" s="1">
        <f t="shared" si="26"/>
        <v>7.0952065633777597</v>
      </c>
      <c r="AN193" s="1">
        <f t="shared" si="26"/>
        <v>9.9531838360857705</v>
      </c>
      <c r="AO193" s="1">
        <f t="shared" si="26"/>
        <v>12.493734592550499</v>
      </c>
    </row>
    <row r="194" spans="22:41">
      <c r="V194" s="31"/>
      <c r="W194" s="32">
        <f t="shared" ref="W194:AE194" si="27">W170*100</f>
        <v>5.7267781375239002</v>
      </c>
      <c r="X194" s="1">
        <f t="shared" si="27"/>
        <v>7.9238341456495496</v>
      </c>
      <c r="Y194" s="1">
        <f t="shared" si="27"/>
        <v>3.4821017430085104</v>
      </c>
      <c r="Z194" s="1">
        <f t="shared" si="27"/>
        <v>6.0857606649237201</v>
      </c>
      <c r="AA194" s="1">
        <f t="shared" si="27"/>
        <v>7.1300294351514095</v>
      </c>
      <c r="AB194" s="1">
        <f t="shared" si="27"/>
        <v>7.3187112817261397</v>
      </c>
      <c r="AC194" s="1">
        <f t="shared" si="27"/>
        <v>2.3696579859464597</v>
      </c>
      <c r="AD194" s="1">
        <f t="shared" si="27"/>
        <v>5.2732547306492101</v>
      </c>
      <c r="AE194" s="1">
        <f t="shared" si="27"/>
        <v>10.4833843600146</v>
      </c>
      <c r="AF194" s="1"/>
      <c r="AG194" s="1">
        <f t="shared" ref="AG194:AO194" si="28">AG170*100</f>
        <v>9.5994406472700113</v>
      </c>
      <c r="AH194" s="1">
        <f t="shared" si="28"/>
        <v>3.0948511743781699</v>
      </c>
      <c r="AI194" s="1">
        <f t="shared" si="28"/>
        <v>6.3856576425234302</v>
      </c>
      <c r="AJ194" s="1">
        <f t="shared" si="28"/>
        <v>7.0812573906530396</v>
      </c>
      <c r="AK194" s="1">
        <f t="shared" si="28"/>
        <v>11.2585832823214</v>
      </c>
      <c r="AL194" s="1">
        <f t="shared" si="28"/>
        <v>3.43126878499038</v>
      </c>
      <c r="AM194" s="1">
        <f t="shared" si="28"/>
        <v>6.5587098309969507</v>
      </c>
      <c r="AN194" s="1">
        <f t="shared" si="28"/>
        <v>6.7618174247474405</v>
      </c>
      <c r="AO194" s="1">
        <f t="shared" si="28"/>
        <v>11.5661413360402</v>
      </c>
    </row>
    <row r="195" spans="22:41">
      <c r="V195" s="33"/>
      <c r="W195" s="32">
        <f t="shared" ref="W195:AE195" si="29">W171*100</f>
        <v>5.4562475394782695</v>
      </c>
      <c r="X195" s="1">
        <f t="shared" si="29"/>
        <v>6.8227282375319209</v>
      </c>
      <c r="Y195" s="1">
        <f t="shared" si="29"/>
        <v>2.9759943479908904</v>
      </c>
      <c r="Z195" s="1">
        <f t="shared" si="29"/>
        <v>5.4169717340555499</v>
      </c>
      <c r="AA195" s="1">
        <f t="shared" si="29"/>
        <v>6.0411118059742197</v>
      </c>
      <c r="AB195" s="1">
        <f t="shared" si="29"/>
        <v>8.0057326089100194</v>
      </c>
      <c r="AC195" s="1">
        <f t="shared" si="29"/>
        <v>2.4309533470633098</v>
      </c>
      <c r="AD195" s="1">
        <f t="shared" si="29"/>
        <v>4.2428335571408304</v>
      </c>
      <c r="AE195" s="1">
        <f t="shared" si="29"/>
        <v>7.8764757299904398</v>
      </c>
      <c r="AF195" s="1"/>
      <c r="AG195" s="1">
        <f t="shared" ref="AG195:AO195" si="30">AG171*100</f>
        <v>10.346890728204</v>
      </c>
      <c r="AH195" s="1">
        <f t="shared" si="30"/>
        <v>2.9202730849592702</v>
      </c>
      <c r="AI195" s="1">
        <f t="shared" si="30"/>
        <v>5.1363479518454795</v>
      </c>
      <c r="AJ195" s="1">
        <f t="shared" si="30"/>
        <v>6.7878345979475103</v>
      </c>
      <c r="AK195" s="1">
        <f t="shared" si="30"/>
        <v>8.4499018356159095</v>
      </c>
      <c r="AL195" s="1">
        <f t="shared" si="30"/>
        <v>3.0879254565682501</v>
      </c>
      <c r="AM195" s="1">
        <f t="shared" si="30"/>
        <v>6.0380707244347001</v>
      </c>
      <c r="AN195" s="1">
        <f t="shared" si="30"/>
        <v>5.5452910118740695</v>
      </c>
      <c r="AO195" s="1">
        <f t="shared" si="30"/>
        <v>10.3623230158803</v>
      </c>
    </row>
    <row r="196" spans="22:41">
      <c r="V196" s="33"/>
      <c r="W196" s="32">
        <f t="shared" ref="W196:AE196" si="31">W172*100</f>
        <v>5.9492377857662007</v>
      </c>
      <c r="X196" s="1">
        <f t="shared" si="31"/>
        <v>7.01998154671214</v>
      </c>
      <c r="Y196" s="1">
        <f t="shared" si="31"/>
        <v>3.3015665263344602</v>
      </c>
      <c r="Z196" s="1">
        <f t="shared" si="31"/>
        <v>5.0599892527202694</v>
      </c>
      <c r="AA196" s="1">
        <f t="shared" si="31"/>
        <v>5.8479288641343601</v>
      </c>
      <c r="AB196" s="1">
        <f t="shared" si="31"/>
        <v>8.5410592624436994</v>
      </c>
      <c r="AC196" s="1">
        <f t="shared" si="31"/>
        <v>2.3535726683204703</v>
      </c>
      <c r="AD196" s="1">
        <f t="shared" si="31"/>
        <v>3.7979690193880797</v>
      </c>
      <c r="AE196" s="1">
        <f t="shared" si="31"/>
        <v>8.5372079190048495</v>
      </c>
      <c r="AF196" s="1"/>
      <c r="AG196" s="1">
        <f t="shared" ref="AG196:AO196" si="32">AG172*100</f>
        <v>9.7025365955598204</v>
      </c>
      <c r="AH196" s="1">
        <f t="shared" si="32"/>
        <v>3.3267398777256605</v>
      </c>
      <c r="AI196" s="1">
        <f t="shared" si="32"/>
        <v>5.0874073336284704</v>
      </c>
      <c r="AJ196" s="1">
        <f t="shared" si="32"/>
        <v>6.8499473205199601</v>
      </c>
      <c r="AK196" s="1">
        <f t="shared" si="32"/>
        <v>10.607902872346301</v>
      </c>
      <c r="AL196" s="1">
        <f t="shared" si="32"/>
        <v>3.9024733892322501</v>
      </c>
      <c r="AM196" s="1">
        <f t="shared" si="32"/>
        <v>6.2995164015481704</v>
      </c>
      <c r="AN196" s="1">
        <f t="shared" si="32"/>
        <v>9.1380834257679489</v>
      </c>
      <c r="AO196" s="1">
        <f t="shared" si="32"/>
        <v>10.683471221149201</v>
      </c>
    </row>
    <row r="197" spans="22:41">
      <c r="V197" s="33"/>
      <c r="W197" s="32">
        <f t="shared" ref="W197:AE197" si="33">W173*100</f>
        <v>6.89381369614647</v>
      </c>
      <c r="X197" s="1">
        <f t="shared" si="33"/>
        <v>10.9604843870979</v>
      </c>
      <c r="Y197" s="1">
        <f t="shared" si="33"/>
        <v>3.8160112330045801</v>
      </c>
      <c r="Z197" s="1">
        <f t="shared" si="33"/>
        <v>5.1610801090967797</v>
      </c>
      <c r="AA197" s="1">
        <f t="shared" si="33"/>
        <v>8.9431677695782295</v>
      </c>
      <c r="AB197" s="1">
        <f t="shared" si="33"/>
        <v>11.9083052450266</v>
      </c>
      <c r="AC197" s="1">
        <f t="shared" si="33"/>
        <v>2.18587300029994</v>
      </c>
      <c r="AD197" s="1">
        <f t="shared" si="33"/>
        <v>5.59391301823731</v>
      </c>
      <c r="AE197" s="1">
        <f t="shared" si="33"/>
        <v>10.866089655168599</v>
      </c>
      <c r="AF197" s="1"/>
      <c r="AG197" s="1">
        <f t="shared" ref="AG197:AO197" si="34">AG173*100</f>
        <v>11.8882139168433</v>
      </c>
      <c r="AH197" s="1">
        <f t="shared" si="34"/>
        <v>4.3750031514013701</v>
      </c>
      <c r="AI197" s="1">
        <f t="shared" si="34"/>
        <v>8.1284586446447094</v>
      </c>
      <c r="AJ197" s="1">
        <f t="shared" si="34"/>
        <v>14.492714559920501</v>
      </c>
      <c r="AK197" s="1">
        <f t="shared" si="34"/>
        <v>14.918840170047302</v>
      </c>
      <c r="AL197" s="1">
        <f t="shared" si="34"/>
        <v>5.6618278745384298</v>
      </c>
      <c r="AM197" s="1">
        <f t="shared" si="34"/>
        <v>9.0265280177503602</v>
      </c>
      <c r="AN197" s="1">
        <f t="shared" si="34"/>
        <v>9.971127917882141</v>
      </c>
      <c r="AO197" s="1">
        <f t="shared" si="34"/>
        <v>13.954134227366099</v>
      </c>
    </row>
    <row r="198" spans="22:41">
      <c r="V198" s="33"/>
      <c r="W198" s="32">
        <f t="shared" ref="W198:AE198" si="35">W174*100</f>
        <v>7.3704477290077106</v>
      </c>
      <c r="X198" s="1">
        <f t="shared" si="35"/>
        <v>10.576625104187301</v>
      </c>
      <c r="Y198" s="1">
        <f t="shared" si="35"/>
        <v>2.44070348238614</v>
      </c>
      <c r="Z198" s="1">
        <f t="shared" si="35"/>
        <v>5.5096350113274397</v>
      </c>
      <c r="AA198" s="1">
        <f t="shared" si="35"/>
        <v>7.9369032571291394</v>
      </c>
      <c r="AB198" s="1">
        <f t="shared" si="35"/>
        <v>6.4964055833060197</v>
      </c>
      <c r="AC198" s="1">
        <f t="shared" si="35"/>
        <v>3.06577385026563</v>
      </c>
      <c r="AD198" s="1">
        <f t="shared" si="35"/>
        <v>5.1120825515945398</v>
      </c>
      <c r="AE198" s="1">
        <f t="shared" si="35"/>
        <v>8.5039980399480797</v>
      </c>
      <c r="AF198" s="1"/>
      <c r="AG198" s="1">
        <f t="shared" ref="AG198:AO198" si="36">AG174*100</f>
        <v>11.423825823086201</v>
      </c>
      <c r="AH198" s="1">
        <f t="shared" si="36"/>
        <v>3.3137321203932499</v>
      </c>
      <c r="AI198" s="1">
        <f t="shared" si="36"/>
        <v>6.1939413759152897</v>
      </c>
      <c r="AJ198" s="1">
        <f t="shared" si="36"/>
        <v>10.0168648314942</v>
      </c>
      <c r="AK198" s="1">
        <f t="shared" si="36"/>
        <v>10.087081413980799</v>
      </c>
      <c r="AL198" s="1">
        <f t="shared" si="36"/>
        <v>3.1886815772669199</v>
      </c>
      <c r="AM198" s="1">
        <f t="shared" si="36"/>
        <v>6.3048034534256798</v>
      </c>
      <c r="AN198" s="1">
        <f t="shared" si="36"/>
        <v>5.6391665806497597</v>
      </c>
      <c r="AO198" s="1">
        <f t="shared" si="36"/>
        <v>12.4441475015247</v>
      </c>
    </row>
    <row r="199" spans="22:41">
      <c r="V199" s="33"/>
      <c r="W199" s="32">
        <f t="shared" ref="W199:AE199" si="37">W175*100</f>
        <v>7.1065535458655695</v>
      </c>
      <c r="X199" s="1">
        <f t="shared" si="37"/>
        <v>9.7992498229271288</v>
      </c>
      <c r="Y199" s="1">
        <f t="shared" si="37"/>
        <v>3.1869729202099601</v>
      </c>
      <c r="Z199" s="1">
        <f t="shared" si="37"/>
        <v>4.8463532135941403</v>
      </c>
      <c r="AA199" s="1">
        <f t="shared" si="37"/>
        <v>7.1838034683952499</v>
      </c>
      <c r="AB199" s="1">
        <f t="shared" si="37"/>
        <v>9.8052784325704394</v>
      </c>
      <c r="AC199" s="1">
        <f t="shared" si="37"/>
        <v>2.9559444998125599</v>
      </c>
      <c r="AD199" s="1">
        <f t="shared" si="37"/>
        <v>4.4716138537686598</v>
      </c>
      <c r="AE199" s="1">
        <f t="shared" si="37"/>
        <v>9.383365232510501</v>
      </c>
      <c r="AF199" s="1"/>
      <c r="AG199" s="1">
        <f t="shared" ref="AG199:AO199" si="38">AG175*100</f>
        <v>12.493659487099499</v>
      </c>
      <c r="AH199" s="1">
        <f t="shared" si="38"/>
        <v>3.5263525095402102</v>
      </c>
      <c r="AI199" s="1">
        <f t="shared" si="38"/>
        <v>5.9669213959632197</v>
      </c>
      <c r="AJ199" s="1">
        <f t="shared" si="38"/>
        <v>7.4852215712597605</v>
      </c>
      <c r="AK199" s="1">
        <f t="shared" si="38"/>
        <v>9.7937901788731896</v>
      </c>
      <c r="AL199" s="1">
        <f t="shared" si="38"/>
        <v>2.8519873883115299</v>
      </c>
      <c r="AM199" s="1">
        <f t="shared" si="38"/>
        <v>6.2998260988431198</v>
      </c>
      <c r="AN199" s="1">
        <f t="shared" si="38"/>
        <v>5.8481910878435999</v>
      </c>
      <c r="AO199" s="1">
        <f t="shared" si="38"/>
        <v>13.053109634475199</v>
      </c>
    </row>
    <row r="200" spans="22:41">
      <c r="V200" s="33"/>
      <c r="W200" s="32">
        <f t="shared" ref="W200:AE200" si="39">W176*100</f>
        <v>6.72254790890742</v>
      </c>
      <c r="X200" s="1">
        <f t="shared" si="39"/>
        <v>9.3255238161690706</v>
      </c>
      <c r="Y200" s="1">
        <f t="shared" si="39"/>
        <v>2.85471555580575</v>
      </c>
      <c r="Z200" s="1">
        <f t="shared" si="39"/>
        <v>5.1634240840609102</v>
      </c>
      <c r="AA200" s="1">
        <f t="shared" si="39"/>
        <v>6.9754318723642905</v>
      </c>
      <c r="AB200" s="1">
        <f t="shared" si="39"/>
        <v>10.133686966041699</v>
      </c>
      <c r="AC200" s="1">
        <f t="shared" si="39"/>
        <v>2.6483209025889001</v>
      </c>
      <c r="AD200" s="1">
        <f t="shared" si="39"/>
        <v>4.3651008322524403</v>
      </c>
      <c r="AE200" s="1">
        <f t="shared" si="39"/>
        <v>8.5602020950786901</v>
      </c>
      <c r="AF200" s="1"/>
      <c r="AG200" s="1">
        <f t="shared" ref="AG200:AO200" si="40">AG176*100</f>
        <v>10.7441202054634</v>
      </c>
      <c r="AH200" s="1">
        <f t="shared" si="40"/>
        <v>3.09834675550186</v>
      </c>
      <c r="AI200" s="1">
        <f t="shared" si="40"/>
        <v>5.2898176711526004</v>
      </c>
      <c r="AJ200" s="1">
        <f t="shared" si="40"/>
        <v>7.5050391178845004</v>
      </c>
      <c r="AK200" s="1">
        <f t="shared" si="40"/>
        <v>9.5334970204672498</v>
      </c>
      <c r="AL200" s="1">
        <f t="shared" si="40"/>
        <v>3.57029641538512</v>
      </c>
      <c r="AM200" s="1">
        <f t="shared" si="40"/>
        <v>6.0732508794257001</v>
      </c>
      <c r="AN200" s="1">
        <f t="shared" si="40"/>
        <v>6.6118168851331589</v>
      </c>
      <c r="AO200" s="1">
        <f t="shared" si="40"/>
        <v>12.7835564109925</v>
      </c>
    </row>
    <row r="201" spans="22:41">
      <c r="V201" s="33"/>
      <c r="W201" s="32">
        <f t="shared" ref="W201:AE201" si="41">W177*100</f>
        <v>6.1392693328199801</v>
      </c>
      <c r="X201" s="1">
        <f t="shared" si="41"/>
        <v>8.1567584636595303</v>
      </c>
      <c r="Y201" s="1">
        <f t="shared" si="41"/>
        <v>3.5316483544918196</v>
      </c>
      <c r="Z201" s="1">
        <f t="shared" si="41"/>
        <v>4.8761017221965099</v>
      </c>
      <c r="AA201" s="1">
        <f t="shared" si="41"/>
        <v>6.4937251936356395</v>
      </c>
      <c r="AB201" s="1">
        <f t="shared" si="41"/>
        <v>7.8612524035133999</v>
      </c>
      <c r="AC201" s="1">
        <f t="shared" si="41"/>
        <v>2.9058047204683599</v>
      </c>
      <c r="AD201" s="1">
        <f t="shared" si="41"/>
        <v>4.2038918809726304</v>
      </c>
      <c r="AE201" s="1">
        <f t="shared" si="41"/>
        <v>8.6735728677747996</v>
      </c>
      <c r="AF201" s="1"/>
      <c r="AG201" s="1">
        <f t="shared" ref="AG201:AO201" si="42">AG177*100</f>
        <v>10.265211004824099</v>
      </c>
      <c r="AH201" s="1">
        <f t="shared" si="42"/>
        <v>3.17624431582052</v>
      </c>
      <c r="AI201" s="1">
        <f t="shared" si="42"/>
        <v>6.4612464623503492</v>
      </c>
      <c r="AJ201" s="1">
        <f t="shared" si="42"/>
        <v>10.866126538731601</v>
      </c>
      <c r="AK201" s="1">
        <f t="shared" si="42"/>
        <v>12.599557561295699</v>
      </c>
      <c r="AL201" s="1">
        <f t="shared" si="42"/>
        <v>4.3965772746534899</v>
      </c>
      <c r="AM201" s="1">
        <f t="shared" si="42"/>
        <v>7.5413662156231203</v>
      </c>
      <c r="AN201" s="1">
        <f t="shared" si="42"/>
        <v>13.906075408615401</v>
      </c>
      <c r="AO201" s="1">
        <f t="shared" si="42"/>
        <v>12.9414823142701</v>
      </c>
    </row>
    <row r="202" spans="22:41">
      <c r="V202" s="33"/>
      <c r="W202" s="31"/>
    </row>
    <row r="203" spans="22:41">
      <c r="V203" s="33"/>
      <c r="W203" s="31"/>
    </row>
    <row r="204" spans="22:41">
      <c r="V204" s="33"/>
      <c r="W204" s="31"/>
    </row>
    <row r="205" spans="22:41">
      <c r="V205" s="34"/>
      <c r="W205" s="31"/>
    </row>
    <row r="206" spans="22:41"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</row>
    <row r="207" spans="22:41">
      <c r="W207" s="34"/>
      <c r="X207" s="34"/>
      <c r="Y207" s="34"/>
      <c r="Z207" s="34"/>
      <c r="AA207" s="34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</row>
    <row r="208" spans="22:41">
      <c r="W208" s="34"/>
      <c r="X208" s="34"/>
      <c r="Y208" s="34"/>
      <c r="Z208" s="34"/>
      <c r="AA208" s="34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</row>
    <row r="209" spans="1:41">
      <c r="W209" s="34"/>
      <c r="X209" s="34"/>
      <c r="Y209" s="34"/>
      <c r="Z209" s="34"/>
      <c r="AA209" s="34"/>
      <c r="AB209" s="31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</row>
    <row r="210" spans="1:41">
      <c r="W210" s="34"/>
      <c r="X210" s="34"/>
      <c r="Y210" s="34"/>
      <c r="Z210" s="34"/>
      <c r="AA210" s="34"/>
      <c r="AB210" s="31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</row>
    <row r="211" spans="1:41">
      <c r="W211" s="34"/>
      <c r="X211" s="34"/>
      <c r="Y211" s="34"/>
      <c r="Z211" s="34"/>
      <c r="AA211" s="34"/>
      <c r="AB211" s="31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</row>
    <row r="212" spans="1:41">
      <c r="W212" s="34"/>
      <c r="X212" s="34"/>
      <c r="Y212" s="34"/>
      <c r="Z212" s="34"/>
      <c r="AA212" s="34"/>
      <c r="AB212" s="31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</row>
    <row r="213" spans="1:41">
      <c r="W213" s="40"/>
      <c r="X213" s="40"/>
      <c r="Y213" s="40"/>
      <c r="Z213" s="40"/>
      <c r="AA213" s="40"/>
      <c r="AB213" s="32"/>
      <c r="AC213" s="1"/>
      <c r="AD213" s="1"/>
      <c r="AE213" s="1"/>
    </row>
    <row r="214" spans="1:41">
      <c r="W214" s="40"/>
      <c r="X214" s="40"/>
      <c r="Y214" s="40"/>
      <c r="Z214" s="40"/>
      <c r="AA214" s="40"/>
      <c r="AB214" s="32"/>
      <c r="AC214" s="1"/>
      <c r="AD214" s="1"/>
      <c r="AE214" s="1"/>
    </row>
    <row r="215" spans="1:41">
      <c r="W215" s="40"/>
      <c r="X215" s="40"/>
      <c r="Y215" s="40"/>
      <c r="Z215" s="40"/>
      <c r="AA215" s="40"/>
      <c r="AB215" s="32"/>
      <c r="AC215" s="1"/>
      <c r="AD215" s="1"/>
      <c r="AE215" s="1"/>
    </row>
    <row r="216" spans="1:41">
      <c r="W216" s="1"/>
      <c r="X216" s="32"/>
      <c r="Y216" s="32"/>
      <c r="Z216" s="32"/>
      <c r="AA216" s="32"/>
      <c r="AB216" s="32"/>
      <c r="AC216" s="1"/>
      <c r="AD216" s="1"/>
      <c r="AE216" s="1"/>
    </row>
    <row r="217" spans="1:4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3"/>
      <c r="Y217" s="73"/>
      <c r="Z217" s="31"/>
      <c r="AA217" s="31"/>
      <c r="AB217" s="31"/>
    </row>
    <row r="218" spans="1:41">
      <c r="A218" s="71"/>
      <c r="B218" s="71"/>
      <c r="C218" s="72"/>
      <c r="D218" s="72"/>
      <c r="E218" s="72"/>
      <c r="F218" s="72"/>
      <c r="G218" s="72"/>
      <c r="H218" s="72"/>
      <c r="I218" s="72"/>
      <c r="J218" s="72"/>
      <c r="K218" s="72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3"/>
      <c r="Y218" s="73"/>
      <c r="Z218" s="31"/>
    </row>
    <row r="219" spans="1:41">
      <c r="A219" s="71"/>
      <c r="B219" s="71"/>
      <c r="C219" s="72"/>
      <c r="D219" s="72"/>
      <c r="E219" s="72"/>
      <c r="F219" s="72"/>
      <c r="G219" s="72"/>
      <c r="H219" s="72"/>
      <c r="I219" s="72"/>
      <c r="J219" s="72"/>
      <c r="K219" s="72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spans="1:41">
      <c r="A220" s="71"/>
      <c r="B220" s="71"/>
      <c r="C220" s="72"/>
      <c r="D220" s="72"/>
      <c r="E220" s="72"/>
      <c r="F220" s="72"/>
      <c r="G220" s="72"/>
      <c r="H220" s="72"/>
      <c r="I220" s="72"/>
      <c r="J220" s="72"/>
      <c r="K220" s="72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spans="1:41" ht="17.25" thickBot="1">
      <c r="A221" s="71"/>
      <c r="B221" s="71"/>
      <c r="C221" s="72"/>
      <c r="D221" s="72"/>
      <c r="E221" s="72"/>
      <c r="F221" s="72"/>
      <c r="G221" s="72"/>
      <c r="H221" s="72"/>
      <c r="I221" s="72"/>
      <c r="J221" s="72"/>
      <c r="K221" s="72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spans="1:41" ht="16.5" customHeight="1">
      <c r="A222" s="71"/>
      <c r="B222" s="111"/>
      <c r="C222" s="156" t="s">
        <v>35</v>
      </c>
      <c r="D222" s="157"/>
      <c r="E222" s="157"/>
      <c r="F222" s="157"/>
      <c r="G222" s="157"/>
      <c r="H222" s="157"/>
      <c r="I222" s="157"/>
      <c r="J222" s="157"/>
      <c r="K222" s="158"/>
      <c r="L222" s="71"/>
      <c r="M222" s="37"/>
      <c r="N222" s="156" t="s">
        <v>34</v>
      </c>
      <c r="O222" s="157"/>
      <c r="P222" s="157"/>
      <c r="Q222" s="157"/>
      <c r="R222" s="157"/>
      <c r="S222" s="157"/>
      <c r="T222" s="157"/>
      <c r="U222" s="157"/>
      <c r="V222" s="158"/>
      <c r="W222" s="71"/>
      <c r="X222" s="71"/>
      <c r="Y222" s="71"/>
    </row>
    <row r="223" spans="1:41" ht="16.5" customHeight="1">
      <c r="A223" s="71"/>
      <c r="B223" s="164" t="s">
        <v>18</v>
      </c>
      <c r="C223" s="159" t="s">
        <v>37</v>
      </c>
      <c r="D223" s="160"/>
      <c r="E223" s="160"/>
      <c r="F223" s="163" t="s">
        <v>38</v>
      </c>
      <c r="G223" s="163"/>
      <c r="H223" s="163"/>
      <c r="I223" s="161" t="s">
        <v>39</v>
      </c>
      <c r="J223" s="161"/>
      <c r="K223" s="162"/>
      <c r="L223" s="71"/>
      <c r="M223" s="166" t="s">
        <v>18</v>
      </c>
      <c r="N223" s="159" t="s">
        <v>37</v>
      </c>
      <c r="O223" s="160"/>
      <c r="P223" s="160"/>
      <c r="Q223" s="163" t="s">
        <v>38</v>
      </c>
      <c r="R223" s="163"/>
      <c r="S223" s="163"/>
      <c r="T223" s="161" t="s">
        <v>39</v>
      </c>
      <c r="U223" s="161"/>
      <c r="V223" s="162"/>
      <c r="W223" s="71"/>
      <c r="X223" s="71"/>
      <c r="Y223" s="71"/>
    </row>
    <row r="224" spans="1:41" ht="30" customHeight="1">
      <c r="A224" s="71"/>
      <c r="B224" s="165"/>
      <c r="C224" s="138" t="s">
        <v>36</v>
      </c>
      <c r="D224" s="140" t="s">
        <v>40</v>
      </c>
      <c r="E224" s="142" t="s">
        <v>41</v>
      </c>
      <c r="F224" s="139" t="s">
        <v>36</v>
      </c>
      <c r="G224" s="140" t="s">
        <v>40</v>
      </c>
      <c r="H224" s="141" t="s">
        <v>41</v>
      </c>
      <c r="I224" s="143" t="s">
        <v>36</v>
      </c>
      <c r="J224" s="140" t="s">
        <v>40</v>
      </c>
      <c r="K224" s="141" t="s">
        <v>41</v>
      </c>
      <c r="L224" s="71"/>
      <c r="M224" s="167"/>
      <c r="N224" s="138" t="s">
        <v>36</v>
      </c>
      <c r="O224" s="140" t="s">
        <v>40</v>
      </c>
      <c r="P224" s="142" t="s">
        <v>41</v>
      </c>
      <c r="Q224" s="139" t="s">
        <v>36</v>
      </c>
      <c r="R224" s="140" t="s">
        <v>40</v>
      </c>
      <c r="S224" s="141" t="s">
        <v>41</v>
      </c>
      <c r="T224" s="143" t="s">
        <v>36</v>
      </c>
      <c r="U224" s="140" t="s">
        <v>40</v>
      </c>
      <c r="V224" s="141" t="s">
        <v>41</v>
      </c>
      <c r="W224" s="71"/>
      <c r="X224" s="71"/>
      <c r="Y224" s="71"/>
    </row>
    <row r="225" spans="1:36">
      <c r="A225" s="71"/>
      <c r="B225" s="61">
        <v>10</v>
      </c>
      <c r="C225" s="50">
        <f t="shared" ref="C225:C234" si="43">W153*100</f>
        <v>4.1701119855356099</v>
      </c>
      <c r="D225" s="51">
        <f t="shared" ref="D225:D234" si="44">X153*100</f>
        <v>5.39109516823566</v>
      </c>
      <c r="E225" s="42">
        <f t="shared" ref="E225:E234" si="45">Y153*100</f>
        <v>11.108262026977499</v>
      </c>
      <c r="F225" s="41">
        <f t="shared" ref="F225:F234" si="46">Z153*100</f>
        <v>18.015612255932201</v>
      </c>
      <c r="G225" s="51">
        <f t="shared" ref="G225:G234" si="47">AA153*100</f>
        <v>3.6204452085407297</v>
      </c>
      <c r="H225" s="54">
        <f t="shared" ref="H225:H234" si="48">AB153*100</f>
        <v>6.6051053278184</v>
      </c>
      <c r="I225" s="51">
        <f t="shared" ref="I225:I234" si="49">AC153*100</f>
        <v>7.5648361249288598</v>
      </c>
      <c r="J225" s="42">
        <f t="shared" ref="J225:J234" si="50">AD153*100</f>
        <v>15.7734735853372</v>
      </c>
      <c r="K225" s="57">
        <f t="shared" ref="K225:K234" si="51">AE153*100</f>
        <v>4.6852085443075397</v>
      </c>
      <c r="L225" s="71"/>
      <c r="M225" s="61">
        <v>10</v>
      </c>
      <c r="N225" s="47">
        <f t="shared" ref="N225:N234" si="52">AG153/0.01</f>
        <v>19.179206467295099</v>
      </c>
      <c r="O225" s="42">
        <f t="shared" ref="O225:O234" si="53">AH153/0.01</f>
        <v>13.403555717215601</v>
      </c>
      <c r="P225" s="44">
        <f t="shared" ref="P225:P234" si="54">AI153/0.01</f>
        <v>21.674580778583</v>
      </c>
      <c r="Q225" s="51">
        <f t="shared" ref="Q225:Q234" si="55">AJ153/0.01</f>
        <v>3.0340838942058999</v>
      </c>
      <c r="R225" s="42">
        <f t="shared" ref="R225:R234" si="56">AK153/0.01</f>
        <v>16.3793980096229</v>
      </c>
      <c r="S225" s="42">
        <f t="shared" ref="S225:S234" si="57">AL153/0.01</f>
        <v>14.466723016163598</v>
      </c>
      <c r="T225" s="41">
        <f t="shared" ref="T225:T234" si="58">AM153/0.01</f>
        <v>14.076973623782598</v>
      </c>
      <c r="U225" s="51">
        <f t="shared" ref="U225:U234" si="59">AN153/0.01</f>
        <v>3.0553564916105498</v>
      </c>
      <c r="V225" s="57">
        <f t="shared" ref="V225:V234" si="60">AO153/0.01</f>
        <v>4.6841791250753895</v>
      </c>
      <c r="W225" s="71"/>
      <c r="X225" s="71"/>
      <c r="Y225" s="71"/>
      <c r="AB225" s="2">
        <v>0.13762904343026999</v>
      </c>
      <c r="AC225" s="2">
        <v>3.7136688999264103E-2</v>
      </c>
      <c r="AD225" s="2">
        <v>0.10144726981796499</v>
      </c>
      <c r="AE225" s="2">
        <v>0.117808218281424</v>
      </c>
      <c r="AF225" s="2">
        <v>0.139821245929031</v>
      </c>
      <c r="AG225" s="2">
        <v>8.6651257095060802E-2</v>
      </c>
      <c r="AH225" s="2">
        <v>8.0192554195156696E-2</v>
      </c>
      <c r="AI225" s="2">
        <v>0.16761496606058199</v>
      </c>
      <c r="AJ225" s="2">
        <v>0.16413802004085801</v>
      </c>
    </row>
    <row r="226" spans="1:36">
      <c r="A226" s="71"/>
      <c r="B226" s="62">
        <v>20</v>
      </c>
      <c r="C226" s="50">
        <f t="shared" si="43"/>
        <v>3.6282542080159899</v>
      </c>
      <c r="D226" s="51">
        <f t="shared" si="44"/>
        <v>4.3726217859613303</v>
      </c>
      <c r="E226" s="51">
        <f t="shared" si="45"/>
        <v>6.6593461375910099</v>
      </c>
      <c r="F226" s="41">
        <f t="shared" si="46"/>
        <v>12.0096521675659</v>
      </c>
      <c r="G226" s="51">
        <f t="shared" si="47"/>
        <v>3.43782348557429</v>
      </c>
      <c r="H226" s="54">
        <f t="shared" si="48"/>
        <v>5.7697427822815701</v>
      </c>
      <c r="I226" s="51">
        <f t="shared" si="49"/>
        <v>7.5669230872458808</v>
      </c>
      <c r="J226" s="42">
        <f t="shared" si="50"/>
        <v>10.025709747625299</v>
      </c>
      <c r="K226" s="57">
        <f t="shared" si="51"/>
        <v>4.20080710144431</v>
      </c>
      <c r="L226" s="71"/>
      <c r="M226" s="62">
        <v>20</v>
      </c>
      <c r="N226" s="47">
        <f t="shared" si="52"/>
        <v>7.9141468569590199</v>
      </c>
      <c r="O226" s="42">
        <f t="shared" si="53"/>
        <v>8.552378307687059</v>
      </c>
      <c r="P226" s="44">
        <f t="shared" si="54"/>
        <v>13.6428519781731</v>
      </c>
      <c r="Q226" s="51">
        <f t="shared" si="55"/>
        <v>2.91407194063301</v>
      </c>
      <c r="R226" s="42">
        <f t="shared" si="56"/>
        <v>8.7470468326095396</v>
      </c>
      <c r="S226" s="42">
        <f t="shared" si="57"/>
        <v>12.218527716014201</v>
      </c>
      <c r="T226" s="41">
        <f t="shared" si="58"/>
        <v>9.0433727484736792</v>
      </c>
      <c r="U226" s="51">
        <f t="shared" si="59"/>
        <v>2.5448253937917</v>
      </c>
      <c r="V226" s="57">
        <f t="shared" si="60"/>
        <v>3.2391079384566202</v>
      </c>
      <c r="W226" s="71"/>
      <c r="X226" s="71"/>
      <c r="Y226" s="71"/>
      <c r="AB226" s="2">
        <v>0.10947751636152001</v>
      </c>
      <c r="AC226" s="2">
        <v>3.1455007923168098E-2</v>
      </c>
      <c r="AD226" s="2">
        <v>6.87182642441201E-2</v>
      </c>
      <c r="AE226" s="2">
        <v>0.10579583781393399</v>
      </c>
      <c r="AF226" s="2">
        <v>0.124280277021245</v>
      </c>
      <c r="AG226" s="2">
        <v>3.27477465087627E-2</v>
      </c>
      <c r="AH226" s="2">
        <v>7.0952065633777595E-2</v>
      </c>
      <c r="AI226" s="2">
        <v>9.9531838360857702E-2</v>
      </c>
      <c r="AJ226" s="2">
        <v>0.124937345925505</v>
      </c>
    </row>
    <row r="227" spans="1:36">
      <c r="A227" s="71"/>
      <c r="B227" s="63">
        <v>30</v>
      </c>
      <c r="C227" s="50">
        <f t="shared" si="43"/>
        <v>2.5963968795761301</v>
      </c>
      <c r="D227" s="51">
        <f t="shared" si="44"/>
        <v>3.8611888217908903</v>
      </c>
      <c r="E227" s="51">
        <f t="shared" si="45"/>
        <v>5.6413656138393495</v>
      </c>
      <c r="F227" s="41">
        <f t="shared" si="46"/>
        <v>8.39469184152086</v>
      </c>
      <c r="G227" s="51">
        <f t="shared" si="47"/>
        <v>2.8242002139190401</v>
      </c>
      <c r="H227" s="54">
        <f t="shared" si="48"/>
        <v>5.5042422787743002</v>
      </c>
      <c r="I227" s="51">
        <f t="shared" si="49"/>
        <v>6.6865889118930601</v>
      </c>
      <c r="J227" s="51">
        <f t="shared" si="50"/>
        <v>5.1498489952239099</v>
      </c>
      <c r="K227" s="57">
        <f t="shared" si="51"/>
        <v>2.5286537565501801</v>
      </c>
      <c r="L227" s="71"/>
      <c r="M227" s="63">
        <v>30</v>
      </c>
      <c r="N227" s="133">
        <f t="shared" si="52"/>
        <v>6.2872959627741798</v>
      </c>
      <c r="O227" s="59">
        <f t="shared" si="53"/>
        <v>6.0695943225559601</v>
      </c>
      <c r="P227" s="44">
        <f t="shared" si="54"/>
        <v>10.396288068943599</v>
      </c>
      <c r="Q227" s="51">
        <f t="shared" si="55"/>
        <v>2.95574980488249</v>
      </c>
      <c r="R227" s="51">
        <f t="shared" si="56"/>
        <v>4.4209075456011595</v>
      </c>
      <c r="S227" s="42">
        <f t="shared" si="57"/>
        <v>8.8824376912957401</v>
      </c>
      <c r="T227" s="41">
        <f t="shared" si="58"/>
        <v>9.4121605517481299</v>
      </c>
      <c r="U227" s="51">
        <f t="shared" si="59"/>
        <v>2.48762699612799</v>
      </c>
      <c r="V227" s="57">
        <f t="shared" si="60"/>
        <v>4.3619403825740992</v>
      </c>
      <c r="W227" s="71"/>
      <c r="X227" s="71"/>
      <c r="Y227" s="71"/>
      <c r="AB227" s="2">
        <v>9.5994406472700106E-2</v>
      </c>
      <c r="AC227" s="2">
        <v>3.0948511743781701E-2</v>
      </c>
      <c r="AD227" s="2">
        <v>6.3856576425234304E-2</v>
      </c>
      <c r="AE227" s="2">
        <v>7.0812573906530396E-2</v>
      </c>
      <c r="AF227" s="2">
        <v>0.11258583282321399</v>
      </c>
      <c r="AG227" s="2">
        <v>3.4312687849903802E-2</v>
      </c>
      <c r="AH227" s="2">
        <v>6.5587098309969505E-2</v>
      </c>
      <c r="AI227" s="2">
        <v>6.7618174247474405E-2</v>
      </c>
      <c r="AJ227" s="2">
        <v>0.115661413360402</v>
      </c>
    </row>
    <row r="228" spans="1:36">
      <c r="A228" s="71"/>
      <c r="B228" s="64">
        <v>40</v>
      </c>
      <c r="C228" s="50">
        <f t="shared" si="43"/>
        <v>2.72645890876134</v>
      </c>
      <c r="D228" s="51">
        <f t="shared" si="44"/>
        <v>3.8054752915857701</v>
      </c>
      <c r="E228" s="51">
        <f t="shared" si="45"/>
        <v>5.0323217454550999</v>
      </c>
      <c r="F228" s="41">
        <f t="shared" si="46"/>
        <v>9.5332852334422302</v>
      </c>
      <c r="G228" s="51">
        <f t="shared" si="47"/>
        <v>2.43869530410177</v>
      </c>
      <c r="H228" s="54">
        <f t="shared" si="48"/>
        <v>5.3331499762651102</v>
      </c>
      <c r="I228" s="51">
        <f t="shared" si="49"/>
        <v>5.3354565530346898</v>
      </c>
      <c r="J228" s="51">
        <f t="shared" si="50"/>
        <v>7.4193300042548094</v>
      </c>
      <c r="K228" s="57">
        <f t="shared" si="51"/>
        <v>2.6347616464609502</v>
      </c>
      <c r="L228" s="71"/>
      <c r="M228" s="64">
        <v>40</v>
      </c>
      <c r="N228" s="133">
        <f t="shared" si="52"/>
        <v>6.3897478562163004</v>
      </c>
      <c r="O228" s="59">
        <f t="shared" si="53"/>
        <v>6.4677971091558399</v>
      </c>
      <c r="P228" s="44">
        <f t="shared" si="54"/>
        <v>8.3273857988233999</v>
      </c>
      <c r="Q228" s="51">
        <f t="shared" si="55"/>
        <v>2.8809188977085101</v>
      </c>
      <c r="R228" s="51">
        <f t="shared" si="56"/>
        <v>6.7907992701804298</v>
      </c>
      <c r="S228" s="42">
        <f t="shared" si="57"/>
        <v>7.9889670819976502</v>
      </c>
      <c r="T228" s="41">
        <f t="shared" si="58"/>
        <v>9.1640238295168803</v>
      </c>
      <c r="U228" s="51">
        <f t="shared" si="59"/>
        <v>2.4383132334895299</v>
      </c>
      <c r="V228" s="57">
        <f t="shared" si="60"/>
        <v>4.1291873094822193</v>
      </c>
      <c r="W228" s="71"/>
      <c r="X228" s="71"/>
      <c r="Y228" s="71"/>
      <c r="AB228" s="2">
        <v>0.10346890728204</v>
      </c>
      <c r="AC228" s="2">
        <v>2.9202730849592701E-2</v>
      </c>
      <c r="AD228" s="2">
        <v>5.1363479518454797E-2</v>
      </c>
      <c r="AE228" s="2">
        <v>6.7878345979475105E-2</v>
      </c>
      <c r="AF228" s="2">
        <v>8.4499018356159097E-2</v>
      </c>
      <c r="AG228" s="2">
        <v>3.0879254565682499E-2</v>
      </c>
      <c r="AH228" s="2">
        <v>6.0380707244347E-2</v>
      </c>
      <c r="AI228" s="2">
        <v>5.5452910118740699E-2</v>
      </c>
      <c r="AJ228" s="2">
        <v>0.103623230158803</v>
      </c>
    </row>
    <row r="229" spans="1:36">
      <c r="A229" s="71"/>
      <c r="B229" s="65">
        <v>50</v>
      </c>
      <c r="C229" s="50">
        <f t="shared" si="43"/>
        <v>3.5514282668545198</v>
      </c>
      <c r="D229" s="51">
        <f t="shared" si="44"/>
        <v>2.9116738011358398</v>
      </c>
      <c r="E229" s="51">
        <f t="shared" si="45"/>
        <v>8.2959396768127895</v>
      </c>
      <c r="F229" s="41">
        <f t="shared" si="46"/>
        <v>9.6331840345049393</v>
      </c>
      <c r="G229" s="51">
        <f t="shared" si="47"/>
        <v>2.7307518323493403</v>
      </c>
      <c r="H229" s="54">
        <f t="shared" si="48"/>
        <v>5.49780859023618</v>
      </c>
      <c r="I229" s="51">
        <f t="shared" si="49"/>
        <v>4.3726731257672098</v>
      </c>
      <c r="J229" s="42">
        <f t="shared" si="50"/>
        <v>8.2698784106405299</v>
      </c>
      <c r="K229" s="57">
        <f t="shared" si="51"/>
        <v>2.85744527547853</v>
      </c>
      <c r="L229" s="71"/>
      <c r="M229" s="65">
        <v>50</v>
      </c>
      <c r="N229" s="133">
        <f t="shared" si="52"/>
        <v>6.0850086864212898</v>
      </c>
      <c r="O229" s="59">
        <f t="shared" si="53"/>
        <v>6.729955719337779</v>
      </c>
      <c r="P229" s="44">
        <f t="shared" si="54"/>
        <v>9.3239102920556203</v>
      </c>
      <c r="Q229" s="51">
        <f t="shared" si="55"/>
        <v>2.7473596787929999</v>
      </c>
      <c r="R229" s="51">
        <f t="shared" si="56"/>
        <v>6.5750161574941597</v>
      </c>
      <c r="S229" s="42">
        <f t="shared" si="57"/>
        <v>8.2157690305273388</v>
      </c>
      <c r="T229" s="41">
        <f t="shared" si="58"/>
        <v>10.124425887794899</v>
      </c>
      <c r="U229" s="51">
        <f t="shared" si="59"/>
        <v>2.1646939395468698</v>
      </c>
      <c r="V229" s="57">
        <f t="shared" si="60"/>
        <v>4.3707854764304699</v>
      </c>
      <c r="W229" s="71"/>
      <c r="X229" s="71"/>
      <c r="Y229" s="71"/>
      <c r="AB229" s="2">
        <v>9.70253659555982E-2</v>
      </c>
      <c r="AC229" s="2">
        <v>3.3267398777256603E-2</v>
      </c>
      <c r="AD229" s="2">
        <v>5.08740733362847E-2</v>
      </c>
      <c r="AE229" s="2">
        <v>6.8499473205199599E-2</v>
      </c>
      <c r="AF229" s="2">
        <v>0.106079028723463</v>
      </c>
      <c r="AG229" s="2">
        <v>3.90247338923225E-2</v>
      </c>
      <c r="AH229" s="2">
        <v>6.2995164015481706E-2</v>
      </c>
      <c r="AI229" s="2">
        <v>9.1380834257679497E-2</v>
      </c>
      <c r="AJ229" s="2">
        <v>0.106834712211492</v>
      </c>
    </row>
    <row r="230" spans="1:36">
      <c r="A230" s="71"/>
      <c r="B230" s="66">
        <v>60</v>
      </c>
      <c r="C230" s="50">
        <f t="shared" si="43"/>
        <v>3.70787881742207</v>
      </c>
      <c r="D230" s="51">
        <f t="shared" si="44"/>
        <v>5.8743938907173598</v>
      </c>
      <c r="E230" s="51">
        <f t="shared" si="45"/>
        <v>9.5479095356325097</v>
      </c>
      <c r="F230" s="41">
        <f t="shared" si="46"/>
        <v>13.0216870255286</v>
      </c>
      <c r="G230" s="51">
        <f t="shared" si="47"/>
        <v>3.4777149267591296</v>
      </c>
      <c r="H230" s="44">
        <f t="shared" si="48"/>
        <v>8.3391099525509293</v>
      </c>
      <c r="I230" s="42">
        <f t="shared" si="49"/>
        <v>8.7982206606208209</v>
      </c>
      <c r="J230" s="42">
        <f t="shared" si="50"/>
        <v>12.6434108708424</v>
      </c>
      <c r="K230" s="57">
        <f t="shared" si="51"/>
        <v>4.8063497516688596</v>
      </c>
      <c r="L230" s="71"/>
      <c r="M230" s="66">
        <v>60</v>
      </c>
      <c r="N230" s="133">
        <f t="shared" si="52"/>
        <v>6.7710454629022001</v>
      </c>
      <c r="O230" s="42">
        <f t="shared" si="53"/>
        <v>10.570243190353699</v>
      </c>
      <c r="P230" s="44">
        <f t="shared" si="54"/>
        <v>11.8505710745056</v>
      </c>
      <c r="Q230" s="51">
        <f t="shared" si="55"/>
        <v>3.1752064487945595</v>
      </c>
      <c r="R230" s="51">
        <f t="shared" si="56"/>
        <v>7.5583796573132203</v>
      </c>
      <c r="S230" s="42">
        <f t="shared" si="57"/>
        <v>11.069337109150899</v>
      </c>
      <c r="T230" s="41">
        <f t="shared" si="58"/>
        <v>12.576850572820099</v>
      </c>
      <c r="U230" s="51">
        <f t="shared" si="59"/>
        <v>2.7629173880226698</v>
      </c>
      <c r="V230" s="57">
        <f t="shared" si="60"/>
        <v>5.3109738026951296</v>
      </c>
      <c r="W230" s="71"/>
      <c r="X230" s="71"/>
      <c r="Y230" s="71"/>
      <c r="AB230" s="2">
        <v>0.118882139168433</v>
      </c>
      <c r="AC230" s="2">
        <v>4.3750031514013701E-2</v>
      </c>
      <c r="AD230" s="2">
        <v>8.1284586446447094E-2</v>
      </c>
      <c r="AE230" s="2">
        <v>0.144927145599205</v>
      </c>
      <c r="AF230" s="2">
        <v>0.14918840170047301</v>
      </c>
      <c r="AG230" s="2">
        <v>5.6618278745384297E-2</v>
      </c>
      <c r="AH230" s="2">
        <v>9.0265280177503598E-2</v>
      </c>
      <c r="AI230" s="2">
        <v>9.9711279178821402E-2</v>
      </c>
      <c r="AJ230" s="2">
        <v>0.139541342273661</v>
      </c>
    </row>
    <row r="231" spans="1:36">
      <c r="A231" s="71"/>
      <c r="B231" s="67">
        <v>70</v>
      </c>
      <c r="C231" s="50">
        <f t="shared" si="43"/>
        <v>2.1282645644306202</v>
      </c>
      <c r="D231" s="51">
        <f t="shared" si="44"/>
        <v>4.62087057851826</v>
      </c>
      <c r="E231" s="96">
        <f t="shared" si="45"/>
        <v>6.0590635164811699</v>
      </c>
      <c r="F231" s="41">
        <f t="shared" si="46"/>
        <v>8.2402693177774413</v>
      </c>
      <c r="G231" s="51">
        <f t="shared" si="47"/>
        <v>2.5064754083210499</v>
      </c>
      <c r="H231" s="98">
        <f t="shared" si="48"/>
        <v>4.63336746775901</v>
      </c>
      <c r="I231" s="42">
        <f t="shared" si="49"/>
        <v>7.8775138899832395</v>
      </c>
      <c r="J231" s="42">
        <f t="shared" si="50"/>
        <v>8.2616931706949703</v>
      </c>
      <c r="K231" s="57">
        <f t="shared" si="51"/>
        <v>3.5843699466544701</v>
      </c>
      <c r="L231" s="71"/>
      <c r="M231" s="67">
        <v>70</v>
      </c>
      <c r="N231" s="134">
        <f t="shared" si="52"/>
        <v>5.4944203186898797</v>
      </c>
      <c r="O231" s="59">
        <f t="shared" si="53"/>
        <v>7.49776585003272</v>
      </c>
      <c r="P231" s="44">
        <f t="shared" si="54"/>
        <v>10.3182807281793</v>
      </c>
      <c r="Q231" s="51">
        <f t="shared" si="55"/>
        <v>2.9904316648440199</v>
      </c>
      <c r="R231" s="51">
        <f t="shared" si="56"/>
        <v>4.4279473222767995</v>
      </c>
      <c r="S231" s="51">
        <f t="shared" si="57"/>
        <v>7.0714912585013305</v>
      </c>
      <c r="T231" s="41">
        <f t="shared" si="58"/>
        <v>9.2412906810067508</v>
      </c>
      <c r="U231" s="51">
        <f t="shared" si="59"/>
        <v>3.0963072037532497</v>
      </c>
      <c r="V231" s="57">
        <f t="shared" si="60"/>
        <v>5.7670907346085798</v>
      </c>
      <c r="W231" s="71"/>
      <c r="X231" s="71"/>
      <c r="Y231" s="71"/>
      <c r="AB231" s="2">
        <v>0.11423825823086201</v>
      </c>
      <c r="AC231" s="2">
        <v>3.31373212039325E-2</v>
      </c>
      <c r="AD231" s="2">
        <v>6.1939413759152899E-2</v>
      </c>
      <c r="AE231" s="2">
        <v>0.100168648314942</v>
      </c>
      <c r="AF231" s="2">
        <v>0.100870814139808</v>
      </c>
      <c r="AG231" s="2">
        <v>3.1886815772669198E-2</v>
      </c>
      <c r="AH231" s="2">
        <v>6.3048034534256794E-2</v>
      </c>
      <c r="AI231" s="2">
        <v>5.6391665806497598E-2</v>
      </c>
      <c r="AJ231" s="2">
        <v>0.12444147501524699</v>
      </c>
    </row>
    <row r="232" spans="1:36">
      <c r="A232" s="71"/>
      <c r="B232" s="68">
        <v>80</v>
      </c>
      <c r="C232" s="95">
        <f t="shared" si="43"/>
        <v>2.0299453033800998</v>
      </c>
      <c r="D232" s="96">
        <f t="shared" si="44"/>
        <v>3.7603640148602402</v>
      </c>
      <c r="E232" s="51">
        <f t="shared" si="45"/>
        <v>6.4839893551349403</v>
      </c>
      <c r="F232" s="41">
        <f t="shared" si="46"/>
        <v>9.6907042875197309</v>
      </c>
      <c r="G232" s="96">
        <f t="shared" si="47"/>
        <v>2.2889972172127901</v>
      </c>
      <c r="H232" s="54">
        <f t="shared" si="48"/>
        <v>5.5473081679581098</v>
      </c>
      <c r="I232" s="51">
        <f t="shared" si="49"/>
        <v>6.4629079438986397</v>
      </c>
      <c r="J232" s="99">
        <f t="shared" si="50"/>
        <v>8.1024082583062302</v>
      </c>
      <c r="K232" s="100">
        <f t="shared" si="51"/>
        <v>2.9499244446599198</v>
      </c>
      <c r="L232" s="71"/>
      <c r="M232" s="68">
        <v>80</v>
      </c>
      <c r="N232" s="133">
        <f t="shared" si="52"/>
        <v>7.0899577783390093</v>
      </c>
      <c r="O232" s="101">
        <f t="shared" si="53"/>
        <v>6.8546643240816092</v>
      </c>
      <c r="P232" s="44">
        <f t="shared" si="54"/>
        <v>9.6845001704062508</v>
      </c>
      <c r="Q232" s="96">
        <f t="shared" si="55"/>
        <v>2.60771247650933</v>
      </c>
      <c r="R232" s="96">
        <f t="shared" si="56"/>
        <v>4.2610043914266695</v>
      </c>
      <c r="S232" s="42">
        <f t="shared" si="57"/>
        <v>8.7080161919113586</v>
      </c>
      <c r="T232" s="104">
        <f t="shared" si="58"/>
        <v>9.0581803624989892</v>
      </c>
      <c r="U232" s="96">
        <f t="shared" si="59"/>
        <v>2.9878845459407102</v>
      </c>
      <c r="V232" s="57">
        <f t="shared" si="60"/>
        <v>5.5822687529765203</v>
      </c>
      <c r="W232" s="71"/>
      <c r="X232" s="71"/>
      <c r="Y232" s="71"/>
      <c r="AB232" s="2">
        <v>0.124936594870995</v>
      </c>
      <c r="AC232" s="2">
        <v>3.52635250954021E-2</v>
      </c>
      <c r="AD232" s="2">
        <v>5.9669213959632199E-2</v>
      </c>
      <c r="AE232" s="2">
        <v>7.4852215712597606E-2</v>
      </c>
      <c r="AF232" s="2">
        <v>9.7937901788731893E-2</v>
      </c>
      <c r="AG232" s="2">
        <v>2.8519873883115301E-2</v>
      </c>
      <c r="AH232" s="2">
        <v>6.2998260988431198E-2</v>
      </c>
      <c r="AI232" s="2">
        <v>5.8481910878436003E-2</v>
      </c>
      <c r="AJ232" s="2">
        <v>0.13053109634475199</v>
      </c>
    </row>
    <row r="233" spans="1:36">
      <c r="A233" s="71"/>
      <c r="B233" s="69">
        <v>90</v>
      </c>
      <c r="C233" s="50">
        <f t="shared" si="43"/>
        <v>2.8138694673380997</v>
      </c>
      <c r="D233" s="51">
        <f t="shared" si="44"/>
        <v>4.3646687428156401</v>
      </c>
      <c r="E233" s="51">
        <f t="shared" si="45"/>
        <v>7.3201661121053601</v>
      </c>
      <c r="F233" s="97">
        <f t="shared" si="46"/>
        <v>5.9742747618221799</v>
      </c>
      <c r="G233" s="51">
        <f t="shared" si="47"/>
        <v>2.9748627314567599</v>
      </c>
      <c r="H233" s="54">
        <f t="shared" si="48"/>
        <v>7.0269401082640499</v>
      </c>
      <c r="I233" s="96">
        <f t="shared" si="49"/>
        <v>5.8254675257307698</v>
      </c>
      <c r="J233" s="42">
        <f t="shared" si="50"/>
        <v>9.8379037142725991</v>
      </c>
      <c r="K233" s="57">
        <f t="shared" si="51"/>
        <v>3.3344439549792595</v>
      </c>
      <c r="L233" s="71"/>
      <c r="M233" s="69">
        <v>90</v>
      </c>
      <c r="N233" s="133">
        <f t="shared" si="52"/>
        <v>6.1098155584037901</v>
      </c>
      <c r="O233" s="59">
        <f t="shared" si="53"/>
        <v>7.0751942772420691</v>
      </c>
      <c r="P233" s="102">
        <f t="shared" si="54"/>
        <v>7.2129082261649797</v>
      </c>
      <c r="Q233" s="51">
        <f t="shared" si="55"/>
        <v>3.0785913578233797</v>
      </c>
      <c r="R233" s="51">
        <f t="shared" si="56"/>
        <v>7.3198936889691106</v>
      </c>
      <c r="S233" s="42">
        <f t="shared" si="57"/>
        <v>7.6350663786669601</v>
      </c>
      <c r="T233" s="41">
        <f t="shared" si="58"/>
        <v>9.8351094380194599</v>
      </c>
      <c r="U233" s="51">
        <f t="shared" si="59"/>
        <v>2.6289330476490802</v>
      </c>
      <c r="V233" s="100">
        <f t="shared" si="60"/>
        <v>4.7817292180291799</v>
      </c>
      <c r="W233" s="71"/>
      <c r="X233" s="71"/>
      <c r="Y233" s="71"/>
      <c r="AB233" s="2">
        <v>0.10744120205463401</v>
      </c>
      <c r="AC233" s="2">
        <v>3.0983467555018601E-2</v>
      </c>
      <c r="AD233" s="2">
        <v>5.2898176711526003E-2</v>
      </c>
      <c r="AE233" s="2">
        <v>7.5050391178845002E-2</v>
      </c>
      <c r="AF233" s="2">
        <v>9.5334970204672506E-2</v>
      </c>
      <c r="AG233" s="2">
        <v>3.5702964153851199E-2</v>
      </c>
      <c r="AH233" s="2">
        <v>6.0732508794256998E-2</v>
      </c>
      <c r="AI233" s="2">
        <v>6.6118168851331593E-2</v>
      </c>
      <c r="AJ233" s="2">
        <v>0.127835564109925</v>
      </c>
    </row>
    <row r="234" spans="1:36" ht="17.25" thickBot="1">
      <c r="A234" s="71"/>
      <c r="B234" s="70">
        <v>100</v>
      </c>
      <c r="C234" s="52">
        <f t="shared" si="43"/>
        <v>2.77285199411723</v>
      </c>
      <c r="D234" s="53">
        <f t="shared" si="44"/>
        <v>4.0418389496774001</v>
      </c>
      <c r="E234" s="43">
        <f t="shared" si="45"/>
        <v>7.7722604113812794</v>
      </c>
      <c r="F234" s="55">
        <f t="shared" si="46"/>
        <v>6.3800505207123797</v>
      </c>
      <c r="G234" s="53">
        <f t="shared" si="47"/>
        <v>2.82947963748965</v>
      </c>
      <c r="H234" s="56">
        <f t="shared" si="48"/>
        <v>6.5043770564101404</v>
      </c>
      <c r="I234" s="53">
        <f t="shared" si="49"/>
        <v>6.808466141709089</v>
      </c>
      <c r="J234" s="43">
        <f t="shared" si="50"/>
        <v>11.044893744819801</v>
      </c>
      <c r="K234" s="58">
        <f t="shared" si="51"/>
        <v>3.1106998945478503</v>
      </c>
      <c r="L234" s="71"/>
      <c r="M234" s="70">
        <v>100</v>
      </c>
      <c r="N234" s="135">
        <f t="shared" si="52"/>
        <v>5.4398287813396093</v>
      </c>
      <c r="O234" s="136">
        <f t="shared" si="53"/>
        <v>7.4626348984813502</v>
      </c>
      <c r="P234" s="137">
        <f t="shared" si="54"/>
        <v>10.0139681939173</v>
      </c>
      <c r="Q234" s="53">
        <f t="shared" si="55"/>
        <v>3.2537386287354004</v>
      </c>
      <c r="R234" s="53">
        <f t="shared" si="56"/>
        <v>6.5664790946677698</v>
      </c>
      <c r="S234" s="103">
        <f t="shared" si="57"/>
        <v>7.1315686686758806</v>
      </c>
      <c r="T234" s="49">
        <f t="shared" si="58"/>
        <v>10.4414078025892</v>
      </c>
      <c r="U234" s="53">
        <f t="shared" si="59"/>
        <v>2.47558291343592</v>
      </c>
      <c r="V234" s="58">
        <f t="shared" si="60"/>
        <v>5.0624560331815598</v>
      </c>
      <c r="W234" s="71"/>
      <c r="X234" s="71"/>
      <c r="Y234" s="71"/>
      <c r="AB234" s="2">
        <v>0.102652110048241</v>
      </c>
      <c r="AC234" s="2">
        <v>3.17624431582052E-2</v>
      </c>
      <c r="AD234" s="2">
        <v>6.4612464623503493E-2</v>
      </c>
      <c r="AE234" s="2">
        <v>0.10866126538731601</v>
      </c>
      <c r="AF234" s="2">
        <v>0.12599557561295699</v>
      </c>
      <c r="AG234" s="2">
        <v>4.3965772746534897E-2</v>
      </c>
      <c r="AH234" s="2">
        <v>7.5413662156231201E-2</v>
      </c>
      <c r="AI234" s="2">
        <v>0.13906075408615401</v>
      </c>
      <c r="AJ234" s="2">
        <v>0.129414823142701</v>
      </c>
    </row>
    <row r="235" spans="1:36" ht="18" thickBot="1">
      <c r="A235" s="71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71"/>
      <c r="M235" s="38"/>
      <c r="N235" s="39"/>
      <c r="O235" s="39"/>
      <c r="P235" s="39"/>
      <c r="Q235" s="39"/>
      <c r="R235" s="39"/>
      <c r="S235" s="39"/>
      <c r="T235" s="39"/>
      <c r="U235" s="39"/>
      <c r="V235" s="39"/>
      <c r="W235" s="71"/>
      <c r="X235" s="71"/>
      <c r="Y235" s="71"/>
    </row>
    <row r="236" spans="1:36">
      <c r="A236" s="71"/>
      <c r="B236" s="37"/>
      <c r="C236" s="156" t="s">
        <v>33</v>
      </c>
      <c r="D236" s="157"/>
      <c r="E236" s="157"/>
      <c r="F236" s="157"/>
      <c r="G236" s="157"/>
      <c r="H236" s="157"/>
      <c r="I236" s="157"/>
      <c r="J236" s="157"/>
      <c r="K236" s="158"/>
      <c r="L236" s="71"/>
      <c r="M236" s="37"/>
      <c r="N236" s="156" t="s">
        <v>32</v>
      </c>
      <c r="O236" s="157"/>
      <c r="P236" s="157"/>
      <c r="Q236" s="157"/>
      <c r="R236" s="157"/>
      <c r="S236" s="157"/>
      <c r="T236" s="157"/>
      <c r="U236" s="157"/>
      <c r="V236" s="158"/>
      <c r="W236" s="71"/>
      <c r="X236" s="71"/>
      <c r="Y236" s="71"/>
    </row>
    <row r="237" spans="1:36">
      <c r="A237" s="71"/>
      <c r="B237" s="164" t="s">
        <v>18</v>
      </c>
      <c r="C237" s="159" t="s">
        <v>37</v>
      </c>
      <c r="D237" s="160"/>
      <c r="E237" s="160"/>
      <c r="F237" s="163" t="s">
        <v>38</v>
      </c>
      <c r="G237" s="163"/>
      <c r="H237" s="163"/>
      <c r="I237" s="161" t="s">
        <v>39</v>
      </c>
      <c r="J237" s="161"/>
      <c r="K237" s="162"/>
      <c r="L237" s="71"/>
      <c r="M237" s="164" t="s">
        <v>18</v>
      </c>
      <c r="N237" s="159" t="s">
        <v>37</v>
      </c>
      <c r="O237" s="160"/>
      <c r="P237" s="160"/>
      <c r="Q237" s="163" t="s">
        <v>38</v>
      </c>
      <c r="R237" s="163"/>
      <c r="S237" s="163"/>
      <c r="T237" s="161" t="s">
        <v>39</v>
      </c>
      <c r="U237" s="161"/>
      <c r="V237" s="162"/>
      <c r="W237" s="71"/>
      <c r="X237" s="71"/>
      <c r="Y237" s="71"/>
    </row>
    <row r="238" spans="1:36" ht="30">
      <c r="A238" s="71"/>
      <c r="B238" s="165"/>
      <c r="C238" s="138" t="s">
        <v>19</v>
      </c>
      <c r="D238" s="140" t="s">
        <v>20</v>
      </c>
      <c r="E238" s="142" t="s">
        <v>21</v>
      </c>
      <c r="F238" s="139" t="s">
        <v>22</v>
      </c>
      <c r="G238" s="140" t="s">
        <v>23</v>
      </c>
      <c r="H238" s="141" t="s">
        <v>24</v>
      </c>
      <c r="I238" s="143" t="s">
        <v>25</v>
      </c>
      <c r="J238" s="140" t="s">
        <v>26</v>
      </c>
      <c r="K238" s="141" t="s">
        <v>27</v>
      </c>
      <c r="L238" s="71"/>
      <c r="M238" s="165"/>
      <c r="N238" s="138" t="s">
        <v>19</v>
      </c>
      <c r="O238" s="140" t="s">
        <v>20</v>
      </c>
      <c r="P238" s="142" t="s">
        <v>21</v>
      </c>
      <c r="Q238" s="139" t="s">
        <v>22</v>
      </c>
      <c r="R238" s="140" t="s">
        <v>23</v>
      </c>
      <c r="S238" s="141" t="s">
        <v>24</v>
      </c>
      <c r="T238" s="143" t="s">
        <v>25</v>
      </c>
      <c r="U238" s="140" t="s">
        <v>26</v>
      </c>
      <c r="V238" s="141" t="s">
        <v>27</v>
      </c>
      <c r="W238" s="71"/>
      <c r="X238" s="71"/>
      <c r="Y238" s="71"/>
    </row>
    <row r="239" spans="1:36">
      <c r="A239" s="71"/>
      <c r="B239" s="61">
        <v>10</v>
      </c>
      <c r="C239" s="50">
        <f t="shared" ref="C239:C248" si="61">W168/0.01</f>
        <v>7.1288312586417195</v>
      </c>
      <c r="D239" s="42">
        <f t="shared" ref="D239:D248" si="62">X168/0.01</f>
        <v>10.963041059862299</v>
      </c>
      <c r="E239" s="51">
        <f t="shared" ref="E239:E248" si="63">Y168/0.01</f>
        <v>5.3162193934271604</v>
      </c>
      <c r="F239" s="41">
        <f t="shared" ref="F239:F248" si="64">Z168/0.01</f>
        <v>6.7876915726646603</v>
      </c>
      <c r="G239" s="42">
        <f t="shared" ref="G239:G248" si="65">AA168/0.01</f>
        <v>8.0113789570495193</v>
      </c>
      <c r="H239" s="44">
        <f t="shared" ref="H239:H248" si="66">AB168/0.01</f>
        <v>15.512001033119999</v>
      </c>
      <c r="I239" s="51">
        <f t="shared" ref="I239:I248" si="67">AC168/0.01</f>
        <v>3.1620051127660198</v>
      </c>
      <c r="J239" s="51">
        <f t="shared" ref="J239:J248" si="68">AD168/0.01</f>
        <v>7.1156645777898593</v>
      </c>
      <c r="K239" s="45">
        <f t="shared" ref="K239:K248" si="69">AE168/0.01</f>
        <v>14.5845930174854</v>
      </c>
      <c r="L239" s="71"/>
      <c r="M239" s="61">
        <v>10</v>
      </c>
      <c r="N239" s="47">
        <f t="shared" ref="N239:N248" si="70">AG168/0.01</f>
        <v>13.762904343026999</v>
      </c>
      <c r="O239" s="51">
        <f t="shared" ref="O239:O248" si="71">AH168/0.01</f>
        <v>3.71366889992641</v>
      </c>
      <c r="P239" s="42">
        <f t="shared" ref="P239:P248" si="72">AI168/0.01</f>
        <v>10.144726981796499</v>
      </c>
      <c r="Q239" s="41">
        <f t="shared" ref="Q239:Q248" si="73">AJ168/0.01</f>
        <v>11.7808218281424</v>
      </c>
      <c r="R239" s="42">
        <f t="shared" ref="R239:R248" si="74">AK168/0.01</f>
        <v>13.9821245929031</v>
      </c>
      <c r="S239" s="44">
        <f t="shared" ref="S239:S248" si="75">AL168/0.01</f>
        <v>8.6651257095060803</v>
      </c>
      <c r="T239" s="42">
        <f t="shared" ref="T239:T248" si="76">AM168/0.01</f>
        <v>8.0192554195156696</v>
      </c>
      <c r="U239" s="42">
        <f t="shared" ref="U239:U248" si="77">AN168/0.01</f>
        <v>16.761496606058198</v>
      </c>
      <c r="V239" s="45">
        <f t="shared" ref="V239:V248" si="78">AO168/0.01</f>
        <v>16.413802004085799</v>
      </c>
      <c r="W239" s="71"/>
      <c r="X239" s="71"/>
      <c r="Y239" s="71"/>
    </row>
    <row r="240" spans="1:36">
      <c r="A240" s="71"/>
      <c r="B240" s="62">
        <v>20</v>
      </c>
      <c r="C240" s="50">
        <f t="shared" si="61"/>
        <v>5.7448126149462899</v>
      </c>
      <c r="D240" s="42">
        <f t="shared" si="62"/>
        <v>7.7399509119434109</v>
      </c>
      <c r="E240" s="51">
        <f t="shared" si="63"/>
        <v>3.3614526940372902</v>
      </c>
      <c r="F240" s="41">
        <f t="shared" si="64"/>
        <v>5.7963917462602597</v>
      </c>
      <c r="G240" s="42">
        <f t="shared" si="65"/>
        <v>7.2004773909643704</v>
      </c>
      <c r="H240" s="44">
        <f t="shared" si="66"/>
        <v>10.3434726435047</v>
      </c>
      <c r="I240" s="51">
        <f t="shared" si="67"/>
        <v>2.1735336254191902</v>
      </c>
      <c r="J240" s="51">
        <f t="shared" si="68"/>
        <v>4.77980111611053</v>
      </c>
      <c r="K240" s="45">
        <f t="shared" si="69"/>
        <v>10.0809206726881</v>
      </c>
      <c r="L240" s="71"/>
      <c r="M240" s="62">
        <v>20</v>
      </c>
      <c r="N240" s="47">
        <f t="shared" si="70"/>
        <v>10.947751636152001</v>
      </c>
      <c r="O240" s="51">
        <f t="shared" si="71"/>
        <v>3.1455007923168097</v>
      </c>
      <c r="P240" s="51">
        <f t="shared" si="72"/>
        <v>6.87182642441201</v>
      </c>
      <c r="Q240" s="41">
        <f t="shared" si="73"/>
        <v>10.579583781393399</v>
      </c>
      <c r="R240" s="42">
        <f t="shared" si="74"/>
        <v>12.428027702124499</v>
      </c>
      <c r="S240" s="54">
        <f t="shared" si="75"/>
        <v>3.2747746508762701</v>
      </c>
      <c r="T240" s="51">
        <f t="shared" si="76"/>
        <v>7.0952065633777597</v>
      </c>
      <c r="U240" s="42">
        <f t="shared" si="77"/>
        <v>9.9531838360857705</v>
      </c>
      <c r="V240" s="45">
        <f t="shared" si="78"/>
        <v>12.493734592550499</v>
      </c>
      <c r="W240" s="71"/>
      <c r="X240" s="71"/>
      <c r="Y240" s="71"/>
    </row>
    <row r="241" spans="1:25">
      <c r="A241" s="71"/>
      <c r="B241" s="63">
        <v>30</v>
      </c>
      <c r="C241" s="50">
        <f t="shared" si="61"/>
        <v>5.7267781375239002</v>
      </c>
      <c r="D241" s="42">
        <f t="shared" si="62"/>
        <v>7.9238341456495496</v>
      </c>
      <c r="E241" s="51">
        <f t="shared" si="63"/>
        <v>3.4821017430085099</v>
      </c>
      <c r="F241" s="41">
        <f t="shared" si="64"/>
        <v>6.0857606649237201</v>
      </c>
      <c r="G241" s="42">
        <f t="shared" si="65"/>
        <v>7.1300294351514095</v>
      </c>
      <c r="H241" s="44">
        <f t="shared" si="66"/>
        <v>7.3187112817261397</v>
      </c>
      <c r="I241" s="51">
        <f t="shared" si="67"/>
        <v>2.3696579859464597</v>
      </c>
      <c r="J241" s="51">
        <f t="shared" si="68"/>
        <v>5.2732547306492101</v>
      </c>
      <c r="K241" s="45">
        <f t="shared" si="69"/>
        <v>10.4833843600146</v>
      </c>
      <c r="L241" s="71"/>
      <c r="M241" s="63">
        <v>30</v>
      </c>
      <c r="N241" s="47">
        <f t="shared" si="70"/>
        <v>9.5994406472700096</v>
      </c>
      <c r="O241" s="51">
        <f t="shared" si="71"/>
        <v>3.0948511743781699</v>
      </c>
      <c r="P241" s="51">
        <f t="shared" si="72"/>
        <v>6.3856576425234302</v>
      </c>
      <c r="Q241" s="60">
        <f t="shared" si="73"/>
        <v>7.0812573906530396</v>
      </c>
      <c r="R241" s="42">
        <f t="shared" si="74"/>
        <v>11.2585832823214</v>
      </c>
      <c r="S241" s="54">
        <f t="shared" si="75"/>
        <v>3.43126878499038</v>
      </c>
      <c r="T241" s="51">
        <f t="shared" si="76"/>
        <v>6.5587098309969507</v>
      </c>
      <c r="U241" s="51">
        <f t="shared" si="77"/>
        <v>6.7618174247474405</v>
      </c>
      <c r="V241" s="45">
        <f t="shared" si="78"/>
        <v>11.5661413360402</v>
      </c>
      <c r="W241" s="71"/>
      <c r="X241" s="71"/>
      <c r="Y241" s="71"/>
    </row>
    <row r="242" spans="1:25">
      <c r="A242" s="71"/>
      <c r="B242" s="64">
        <v>40</v>
      </c>
      <c r="C242" s="50">
        <f t="shared" si="61"/>
        <v>5.4562475394782695</v>
      </c>
      <c r="D242" s="51">
        <f t="shared" si="62"/>
        <v>6.8227282375319209</v>
      </c>
      <c r="E242" s="51">
        <f t="shared" si="63"/>
        <v>2.9759943479908899</v>
      </c>
      <c r="F242" s="60">
        <f t="shared" si="64"/>
        <v>5.4169717340555499</v>
      </c>
      <c r="G242" s="42">
        <f t="shared" si="65"/>
        <v>6.0411118059742197</v>
      </c>
      <c r="H242" s="44">
        <f t="shared" si="66"/>
        <v>8.0057326089100194</v>
      </c>
      <c r="I242" s="51">
        <f t="shared" si="67"/>
        <v>2.4309533470633098</v>
      </c>
      <c r="J242" s="51">
        <f t="shared" si="68"/>
        <v>4.2428335571408295</v>
      </c>
      <c r="K242" s="45">
        <f t="shared" si="69"/>
        <v>7.8764757299904398</v>
      </c>
      <c r="L242" s="71"/>
      <c r="M242" s="64">
        <v>40</v>
      </c>
      <c r="N242" s="47">
        <f t="shared" si="70"/>
        <v>10.346890728204</v>
      </c>
      <c r="O242" s="96">
        <f t="shared" si="71"/>
        <v>2.9202730849592702</v>
      </c>
      <c r="P242" s="42">
        <f t="shared" si="72"/>
        <v>5.1363479518454795</v>
      </c>
      <c r="Q242" s="60">
        <f t="shared" si="73"/>
        <v>6.7878345979475103</v>
      </c>
      <c r="R242" s="42">
        <f t="shared" si="74"/>
        <v>8.4499018356159095</v>
      </c>
      <c r="S242" s="54">
        <f t="shared" si="75"/>
        <v>3.0879254565682497</v>
      </c>
      <c r="T242" s="96">
        <f t="shared" si="76"/>
        <v>6.0380707244347001</v>
      </c>
      <c r="U242" s="51">
        <f t="shared" si="77"/>
        <v>5.5452910118740695</v>
      </c>
      <c r="V242" s="45">
        <f t="shared" si="78"/>
        <v>10.3623230158803</v>
      </c>
      <c r="W242" s="71"/>
      <c r="X242" s="71"/>
      <c r="Y242" s="71"/>
    </row>
    <row r="243" spans="1:25">
      <c r="A243" s="71"/>
      <c r="B243" s="65">
        <v>50</v>
      </c>
      <c r="C243" s="50">
        <f t="shared" si="61"/>
        <v>5.9492377857661998</v>
      </c>
      <c r="D243" s="51">
        <f t="shared" si="62"/>
        <v>7.0199815467121391</v>
      </c>
      <c r="E243" s="51">
        <f t="shared" si="63"/>
        <v>3.3015665263344602</v>
      </c>
      <c r="F243" s="60">
        <f t="shared" si="64"/>
        <v>5.0599892527202694</v>
      </c>
      <c r="G243" s="96">
        <f t="shared" si="65"/>
        <v>5.8479288641343601</v>
      </c>
      <c r="H243" s="44">
        <f t="shared" si="66"/>
        <v>8.5410592624436994</v>
      </c>
      <c r="I243" s="51">
        <f t="shared" si="67"/>
        <v>2.3535726683204699</v>
      </c>
      <c r="J243" s="96">
        <f t="shared" si="68"/>
        <v>3.7979690193880797</v>
      </c>
      <c r="K243" s="45">
        <f t="shared" si="69"/>
        <v>8.5372079190048495</v>
      </c>
      <c r="L243" s="71"/>
      <c r="M243" s="65">
        <v>50</v>
      </c>
      <c r="N243" s="47">
        <f t="shared" si="70"/>
        <v>9.7025365955598204</v>
      </c>
      <c r="O243" s="51">
        <f t="shared" si="71"/>
        <v>3.32673987772566</v>
      </c>
      <c r="P243" s="42">
        <f t="shared" si="72"/>
        <v>5.0874073336284695</v>
      </c>
      <c r="Q243" s="97">
        <f t="shared" si="73"/>
        <v>6.8499473205199601</v>
      </c>
      <c r="R243" s="42">
        <f t="shared" si="74"/>
        <v>10.607902872346299</v>
      </c>
      <c r="S243" s="54">
        <f t="shared" si="75"/>
        <v>3.9024733892322501</v>
      </c>
      <c r="T243" s="51">
        <f t="shared" si="76"/>
        <v>6.2995164015481704</v>
      </c>
      <c r="U243" s="42">
        <f t="shared" si="77"/>
        <v>9.1380834257679489</v>
      </c>
      <c r="V243" s="45">
        <f t="shared" si="78"/>
        <v>10.683471221149199</v>
      </c>
      <c r="W243" s="71"/>
      <c r="X243" s="71"/>
      <c r="Y243" s="71"/>
    </row>
    <row r="244" spans="1:25">
      <c r="A244" s="71"/>
      <c r="B244" s="66">
        <v>60</v>
      </c>
      <c r="C244" s="50">
        <f t="shared" si="61"/>
        <v>6.8938136961464691</v>
      </c>
      <c r="D244" s="42">
        <f t="shared" si="62"/>
        <v>10.9604843870979</v>
      </c>
      <c r="E244" s="51">
        <f t="shared" si="63"/>
        <v>3.8160112330045797</v>
      </c>
      <c r="F244" s="60">
        <f t="shared" si="64"/>
        <v>5.1610801090967797</v>
      </c>
      <c r="G244" s="42">
        <f t="shared" si="65"/>
        <v>8.9431677695782295</v>
      </c>
      <c r="H244" s="44">
        <f t="shared" si="66"/>
        <v>11.9083052450266</v>
      </c>
      <c r="I244" s="51">
        <f t="shared" si="67"/>
        <v>2.18587300029994</v>
      </c>
      <c r="J244" s="51">
        <f t="shared" si="68"/>
        <v>5.59391301823731</v>
      </c>
      <c r="K244" s="45">
        <f t="shared" si="69"/>
        <v>10.866089655168599</v>
      </c>
      <c r="L244" s="71"/>
      <c r="M244" s="66">
        <v>60</v>
      </c>
      <c r="N244" s="47">
        <f t="shared" si="70"/>
        <v>11.8882139168433</v>
      </c>
      <c r="O244" s="51">
        <f t="shared" si="71"/>
        <v>4.3750031514013701</v>
      </c>
      <c r="P244" s="42">
        <f t="shared" si="72"/>
        <v>8.1284586446447094</v>
      </c>
      <c r="Q244" s="41">
        <f t="shared" si="73"/>
        <v>14.492714559920499</v>
      </c>
      <c r="R244" s="42">
        <f t="shared" si="74"/>
        <v>14.9188401700473</v>
      </c>
      <c r="S244" s="54">
        <f t="shared" si="75"/>
        <v>5.6618278745384298</v>
      </c>
      <c r="T244" s="42">
        <f t="shared" si="76"/>
        <v>9.0265280177503602</v>
      </c>
      <c r="U244" s="42">
        <f t="shared" si="77"/>
        <v>9.9711279178821393</v>
      </c>
      <c r="V244" s="45">
        <f t="shared" si="78"/>
        <v>13.954134227366099</v>
      </c>
      <c r="W244" s="71"/>
      <c r="X244" s="71"/>
      <c r="Y244" s="71"/>
    </row>
    <row r="245" spans="1:25">
      <c r="A245" s="71"/>
      <c r="B245" s="67">
        <v>70</v>
      </c>
      <c r="C245" s="50">
        <f t="shared" si="61"/>
        <v>7.3704477290077106</v>
      </c>
      <c r="D245" s="42">
        <f t="shared" si="62"/>
        <v>10.576625104187299</v>
      </c>
      <c r="E245" s="96">
        <f t="shared" si="63"/>
        <v>2.44070348238614</v>
      </c>
      <c r="F245" s="60">
        <f t="shared" si="64"/>
        <v>5.5096350113274397</v>
      </c>
      <c r="G245" s="42">
        <f t="shared" si="65"/>
        <v>7.9369032571291394</v>
      </c>
      <c r="H245" s="44">
        <f t="shared" si="66"/>
        <v>6.4964055833060197</v>
      </c>
      <c r="I245" s="51">
        <f t="shared" si="67"/>
        <v>3.06577385026563</v>
      </c>
      <c r="J245" s="51">
        <f t="shared" si="68"/>
        <v>5.1120825515945398</v>
      </c>
      <c r="K245" s="109">
        <f t="shared" si="69"/>
        <v>8.5039980399480797</v>
      </c>
      <c r="L245" s="71"/>
      <c r="M245" s="67">
        <v>70</v>
      </c>
      <c r="N245" s="47">
        <f t="shared" si="70"/>
        <v>11.423825823086201</v>
      </c>
      <c r="O245" s="51">
        <f t="shared" si="71"/>
        <v>3.3137321203932499</v>
      </c>
      <c r="P245" s="51">
        <f t="shared" si="72"/>
        <v>6.1939413759152897</v>
      </c>
      <c r="Q245" s="41">
        <f t="shared" si="73"/>
        <v>10.0168648314942</v>
      </c>
      <c r="R245" s="42">
        <f t="shared" si="74"/>
        <v>10.087081413980799</v>
      </c>
      <c r="S245" s="54">
        <f t="shared" si="75"/>
        <v>3.1886815772669199</v>
      </c>
      <c r="T245" s="51">
        <f t="shared" si="76"/>
        <v>6.3048034534256789</v>
      </c>
      <c r="U245" s="96">
        <f t="shared" si="77"/>
        <v>5.6391665806497597</v>
      </c>
      <c r="V245" s="109">
        <f t="shared" si="78"/>
        <v>12.444147501524698</v>
      </c>
      <c r="W245" s="71"/>
      <c r="X245" s="71"/>
      <c r="Y245" s="71"/>
    </row>
    <row r="246" spans="1:25">
      <c r="A246" s="71"/>
      <c r="B246" s="68">
        <v>80</v>
      </c>
      <c r="C246" s="50">
        <f t="shared" si="61"/>
        <v>7.1065535458655695</v>
      </c>
      <c r="D246" s="42">
        <f t="shared" si="62"/>
        <v>9.7992498229271288</v>
      </c>
      <c r="E246" s="51">
        <f t="shared" si="63"/>
        <v>3.1869729202099601</v>
      </c>
      <c r="F246" s="60">
        <f t="shared" si="64"/>
        <v>4.8463532135941403</v>
      </c>
      <c r="G246" s="51">
        <f t="shared" si="65"/>
        <v>7.1838034683952499</v>
      </c>
      <c r="H246" s="44">
        <f t="shared" si="66"/>
        <v>9.8052784325704394</v>
      </c>
      <c r="I246" s="51">
        <f t="shared" si="67"/>
        <v>2.9559444998125599</v>
      </c>
      <c r="J246" s="51">
        <f t="shared" si="68"/>
        <v>4.4716138537686598</v>
      </c>
      <c r="K246" s="45">
        <f t="shared" si="69"/>
        <v>9.3833652325104993</v>
      </c>
      <c r="L246" s="71"/>
      <c r="M246" s="68">
        <v>80</v>
      </c>
      <c r="N246" s="47">
        <f t="shared" si="70"/>
        <v>12.493659487099499</v>
      </c>
      <c r="O246" s="51">
        <f t="shared" si="71"/>
        <v>3.5263525095402097</v>
      </c>
      <c r="P246" s="51">
        <f t="shared" si="72"/>
        <v>5.9669213959632197</v>
      </c>
      <c r="Q246" s="60">
        <f t="shared" si="73"/>
        <v>7.4852215712597605</v>
      </c>
      <c r="R246" s="99">
        <f t="shared" si="74"/>
        <v>9.7937901788731896</v>
      </c>
      <c r="S246" s="98">
        <f t="shared" si="75"/>
        <v>2.8519873883115299</v>
      </c>
      <c r="T246" s="51">
        <f t="shared" si="76"/>
        <v>6.2998260988431198</v>
      </c>
      <c r="U246" s="51">
        <f t="shared" si="77"/>
        <v>5.8481910878435999</v>
      </c>
      <c r="V246" s="45">
        <f t="shared" si="78"/>
        <v>13.053109634475199</v>
      </c>
      <c r="W246" s="71"/>
      <c r="X246" s="71"/>
      <c r="Y246" s="71"/>
    </row>
    <row r="247" spans="1:25">
      <c r="A247" s="71"/>
      <c r="B247" s="69">
        <v>90</v>
      </c>
      <c r="C247" s="50">
        <f t="shared" si="61"/>
        <v>6.7225479089074192</v>
      </c>
      <c r="D247" s="42">
        <f t="shared" si="62"/>
        <v>9.3255238161690706</v>
      </c>
      <c r="E247" s="51">
        <f t="shared" si="63"/>
        <v>2.85471555580575</v>
      </c>
      <c r="F247" s="60">
        <f t="shared" si="64"/>
        <v>5.1634240840609102</v>
      </c>
      <c r="G247" s="51">
        <f t="shared" si="65"/>
        <v>6.9754318723642905</v>
      </c>
      <c r="H247" s="44">
        <f t="shared" si="66"/>
        <v>10.133686966041699</v>
      </c>
      <c r="I247" s="96">
        <f t="shared" si="67"/>
        <v>2.6483209025889001</v>
      </c>
      <c r="J247" s="51">
        <f t="shared" si="68"/>
        <v>4.3651008322524403</v>
      </c>
      <c r="K247" s="45">
        <f t="shared" si="69"/>
        <v>8.5602020950786901</v>
      </c>
      <c r="L247" s="71"/>
      <c r="M247" s="69">
        <v>90</v>
      </c>
      <c r="N247" s="110">
        <f t="shared" si="70"/>
        <v>10.7441202054634</v>
      </c>
      <c r="O247" s="51">
        <f t="shared" si="71"/>
        <v>3.09834675550186</v>
      </c>
      <c r="P247" s="96">
        <f t="shared" si="72"/>
        <v>5.2898176711526004</v>
      </c>
      <c r="Q247" s="60">
        <f t="shared" si="73"/>
        <v>7.5050391178845004</v>
      </c>
      <c r="R247" s="42">
        <f t="shared" si="74"/>
        <v>9.5334970204672498</v>
      </c>
      <c r="S247" s="54">
        <f t="shared" si="75"/>
        <v>3.57029641538512</v>
      </c>
      <c r="T247" s="51">
        <f t="shared" si="76"/>
        <v>6.0732508794257001</v>
      </c>
      <c r="U247" s="51">
        <f t="shared" si="77"/>
        <v>6.6118168851331589</v>
      </c>
      <c r="V247" s="45">
        <f t="shared" si="78"/>
        <v>12.7835564109925</v>
      </c>
      <c r="W247" s="71"/>
      <c r="X247" s="71"/>
      <c r="Y247" s="71"/>
    </row>
    <row r="248" spans="1:25" ht="17.25" thickBot="1">
      <c r="A248" s="71"/>
      <c r="B248" s="70">
        <v>100</v>
      </c>
      <c r="C248" s="105">
        <f t="shared" si="61"/>
        <v>6.1392693328199801</v>
      </c>
      <c r="D248" s="106">
        <f t="shared" si="62"/>
        <v>8.1567584636595303</v>
      </c>
      <c r="E248" s="53">
        <f t="shared" si="63"/>
        <v>3.5316483544918196</v>
      </c>
      <c r="F248" s="107">
        <f t="shared" si="64"/>
        <v>4.8761017221965099</v>
      </c>
      <c r="G248" s="53">
        <f t="shared" si="65"/>
        <v>6.4937251936356395</v>
      </c>
      <c r="H248" s="108">
        <f t="shared" si="66"/>
        <v>7.861252403513399</v>
      </c>
      <c r="I248" s="53">
        <f t="shared" si="67"/>
        <v>2.9058047204683599</v>
      </c>
      <c r="J248" s="53">
        <f t="shared" si="68"/>
        <v>4.2038918809726304</v>
      </c>
      <c r="K248" s="46">
        <f t="shared" si="69"/>
        <v>8.6735728677747996</v>
      </c>
      <c r="L248" s="71"/>
      <c r="M248" s="70">
        <v>100</v>
      </c>
      <c r="N248" s="48">
        <f t="shared" si="70"/>
        <v>10.265211004824099</v>
      </c>
      <c r="O248" s="53">
        <f t="shared" si="71"/>
        <v>3.17624431582052</v>
      </c>
      <c r="P248" s="53">
        <f t="shared" si="72"/>
        <v>6.4612464623503492</v>
      </c>
      <c r="Q248" s="49">
        <f t="shared" si="73"/>
        <v>10.866126538731601</v>
      </c>
      <c r="R248" s="43">
        <f t="shared" si="74"/>
        <v>12.599557561295699</v>
      </c>
      <c r="S248" s="56">
        <f t="shared" si="75"/>
        <v>4.3965772746534899</v>
      </c>
      <c r="T248" s="53">
        <f t="shared" si="76"/>
        <v>7.5413662156231203</v>
      </c>
      <c r="U248" s="43">
        <f t="shared" si="77"/>
        <v>13.906075408615401</v>
      </c>
      <c r="V248" s="46">
        <f t="shared" si="78"/>
        <v>12.9414823142701</v>
      </c>
      <c r="W248" s="71"/>
      <c r="X248" s="71"/>
      <c r="Y248" s="71"/>
    </row>
    <row r="249" spans="1:2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spans="1:2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spans="1:2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spans="1:2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</row>
    <row r="254" spans="1:25">
      <c r="A254" s="71"/>
      <c r="B254" s="71"/>
      <c r="C254" s="72"/>
      <c r="D254" s="72"/>
      <c r="E254" s="72"/>
      <c r="F254" s="72"/>
      <c r="G254" s="72"/>
      <c r="H254" s="72"/>
      <c r="I254" s="72"/>
      <c r="J254" s="72"/>
      <c r="K254" s="72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</row>
    <row r="255" spans="1:25">
      <c r="A255" s="71"/>
      <c r="B255" s="71"/>
      <c r="C255" s="72"/>
      <c r="D255" s="72"/>
      <c r="E255" s="72"/>
      <c r="F255" s="72"/>
      <c r="G255" s="72"/>
      <c r="H255" s="72"/>
      <c r="I255" s="72"/>
      <c r="J255" s="72"/>
      <c r="K255" s="72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</row>
    <row r="256" spans="1:25" ht="17.25" thickBot="1">
      <c r="A256" s="71"/>
      <c r="B256" s="71"/>
      <c r="C256" s="72"/>
      <c r="D256" s="72"/>
      <c r="E256" s="72"/>
      <c r="F256" s="72"/>
      <c r="G256" s="72"/>
      <c r="H256" s="72"/>
      <c r="I256" s="72"/>
      <c r="J256" s="72"/>
      <c r="K256" s="72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</row>
    <row r="257" spans="1:24" ht="17.25">
      <c r="A257" s="71"/>
      <c r="B257" s="37"/>
      <c r="C257" s="168" t="s">
        <v>28</v>
      </c>
      <c r="D257" s="169"/>
      <c r="E257" s="169"/>
      <c r="F257" s="169"/>
      <c r="G257" s="169"/>
      <c r="H257" s="169"/>
      <c r="I257" s="169"/>
      <c r="J257" s="169"/>
      <c r="K257" s="170"/>
      <c r="L257" s="71"/>
      <c r="M257" s="37"/>
      <c r="N257" s="168" t="s">
        <v>29</v>
      </c>
      <c r="O257" s="169"/>
      <c r="P257" s="169"/>
      <c r="Q257" s="169"/>
      <c r="R257" s="169"/>
      <c r="S257" s="169"/>
      <c r="T257" s="169"/>
      <c r="U257" s="169"/>
      <c r="V257" s="170"/>
      <c r="W257" s="71"/>
      <c r="X257" s="71"/>
    </row>
    <row r="258" spans="1:24">
      <c r="A258" s="71"/>
      <c r="B258" s="164" t="s">
        <v>18</v>
      </c>
      <c r="C258" s="159" t="s">
        <v>37</v>
      </c>
      <c r="D258" s="160"/>
      <c r="E258" s="160"/>
      <c r="F258" s="163" t="s">
        <v>38</v>
      </c>
      <c r="G258" s="163"/>
      <c r="H258" s="163"/>
      <c r="I258" s="161" t="s">
        <v>39</v>
      </c>
      <c r="J258" s="161"/>
      <c r="K258" s="162"/>
      <c r="L258" s="71"/>
      <c r="M258" s="166" t="s">
        <v>18</v>
      </c>
      <c r="N258" s="159" t="s">
        <v>37</v>
      </c>
      <c r="O258" s="160"/>
      <c r="P258" s="160"/>
      <c r="Q258" s="163" t="s">
        <v>38</v>
      </c>
      <c r="R258" s="163"/>
      <c r="S258" s="163"/>
      <c r="T258" s="161" t="s">
        <v>39</v>
      </c>
      <c r="U258" s="161"/>
      <c r="V258" s="162"/>
      <c r="W258" s="71"/>
      <c r="X258" s="71"/>
    </row>
    <row r="259" spans="1:24" ht="30" customHeight="1">
      <c r="A259" s="71"/>
      <c r="B259" s="165"/>
      <c r="C259" s="138" t="s">
        <v>36</v>
      </c>
      <c r="D259" s="140" t="s">
        <v>40</v>
      </c>
      <c r="E259" s="142" t="s">
        <v>41</v>
      </c>
      <c r="F259" s="139" t="s">
        <v>36</v>
      </c>
      <c r="G259" s="140" t="s">
        <v>40</v>
      </c>
      <c r="H259" s="141" t="s">
        <v>41</v>
      </c>
      <c r="I259" s="143" t="s">
        <v>36</v>
      </c>
      <c r="J259" s="140" t="s">
        <v>40</v>
      </c>
      <c r="K259" s="141" t="s">
        <v>41</v>
      </c>
      <c r="L259" s="71"/>
      <c r="M259" s="167"/>
      <c r="N259" s="138" t="s">
        <v>36</v>
      </c>
      <c r="O259" s="140" t="s">
        <v>40</v>
      </c>
      <c r="P259" s="142" t="s">
        <v>41</v>
      </c>
      <c r="Q259" s="139" t="s">
        <v>36</v>
      </c>
      <c r="R259" s="140" t="s">
        <v>40</v>
      </c>
      <c r="S259" s="141" t="s">
        <v>41</v>
      </c>
      <c r="T259" s="143" t="s">
        <v>36</v>
      </c>
      <c r="U259" s="140" t="s">
        <v>40</v>
      </c>
      <c r="V259" s="141" t="s">
        <v>41</v>
      </c>
      <c r="W259" s="71"/>
      <c r="X259" s="71"/>
    </row>
    <row r="260" spans="1:24">
      <c r="A260" s="71"/>
      <c r="B260" s="61">
        <v>10</v>
      </c>
      <c r="C260" s="74">
        <f t="shared" ref="C260:C269" si="79">180*TAN(C225/90)/PI()</f>
        <v>2.6566772157923602</v>
      </c>
      <c r="D260" s="76">
        <f t="shared" ref="D260:K260" si="80">180*TAN(D225/90)/PI()</f>
        <v>3.4361886003804685</v>
      </c>
      <c r="E260" s="75">
        <f t="shared" si="80"/>
        <v>7.1078691514411103</v>
      </c>
      <c r="F260" s="77">
        <f t="shared" si="80"/>
        <v>11.62477734430929</v>
      </c>
      <c r="G260" s="76">
        <f t="shared" si="80"/>
        <v>2.3060910635806655</v>
      </c>
      <c r="H260" s="84">
        <f t="shared" si="80"/>
        <v>4.2125063619368674</v>
      </c>
      <c r="I260" s="76">
        <f t="shared" si="80"/>
        <v>4.8272979454149691</v>
      </c>
      <c r="J260" s="75">
        <f t="shared" si="80"/>
        <v>10.145799163433281</v>
      </c>
      <c r="K260" s="90">
        <f t="shared" si="80"/>
        <v>2.9853937119854055</v>
      </c>
      <c r="L260" s="71"/>
      <c r="M260" s="61">
        <v>10</v>
      </c>
      <c r="N260" s="83">
        <f t="shared" ref="N260:N269" si="81">180*TAN(N225/170)/PI()</f>
        <v>6.4916099602617088</v>
      </c>
      <c r="O260" s="75">
        <f t="shared" ref="O260:V260" si="82">180*TAN(O225/170)/PI()</f>
        <v>4.5268381314345048</v>
      </c>
      <c r="P260" s="78">
        <f t="shared" si="82"/>
        <v>7.3449124981491147</v>
      </c>
      <c r="Q260" s="76">
        <f t="shared" si="82"/>
        <v>1.022698013228263</v>
      </c>
      <c r="R260" s="75">
        <f t="shared" si="82"/>
        <v>5.5375600345247307</v>
      </c>
      <c r="S260" s="75">
        <f t="shared" si="82"/>
        <v>4.8875813694097596</v>
      </c>
      <c r="T260" s="77">
        <f t="shared" si="82"/>
        <v>4.7552923373961145</v>
      </c>
      <c r="U260" s="76">
        <f t="shared" si="82"/>
        <v>1.029869902068075</v>
      </c>
      <c r="V260" s="90">
        <f t="shared" si="82"/>
        <v>1.5791272704408359</v>
      </c>
      <c r="W260" s="71"/>
      <c r="X260" s="71"/>
    </row>
    <row r="261" spans="1:24">
      <c r="A261" s="71"/>
      <c r="B261" s="62">
        <v>20</v>
      </c>
      <c r="C261" s="74">
        <f t="shared" si="79"/>
        <v>2.3110704979230863</v>
      </c>
      <c r="D261" s="76">
        <f t="shared" ref="D261:K269" si="83">180*TAN(D226/90)/PI()</f>
        <v>2.7858898358145563</v>
      </c>
      <c r="E261" s="76">
        <f t="shared" si="83"/>
        <v>4.2472253325970843</v>
      </c>
      <c r="F261" s="77">
        <f t="shared" si="83"/>
        <v>7.6912876651251088</v>
      </c>
      <c r="G261" s="76">
        <f t="shared" si="83"/>
        <v>2.1896514747416056</v>
      </c>
      <c r="H261" s="84">
        <f t="shared" si="83"/>
        <v>3.6781726526820142</v>
      </c>
      <c r="I261" s="76">
        <f t="shared" si="83"/>
        <v>4.8286359805029848</v>
      </c>
      <c r="J261" s="75">
        <f t="shared" si="83"/>
        <v>6.409097695449737</v>
      </c>
      <c r="K261" s="90">
        <f t="shared" si="83"/>
        <v>2.6762606567565062</v>
      </c>
      <c r="L261" s="71"/>
      <c r="M261" s="62">
        <v>20</v>
      </c>
      <c r="N261" s="83">
        <f t="shared" si="81"/>
        <v>2.6692651554442133</v>
      </c>
      <c r="O261" s="75">
        <f t="shared" ref="O261:V269" si="84">180*TAN(O226/170)/PI()</f>
        <v>2.8848764402095539</v>
      </c>
      <c r="P261" s="78">
        <f t="shared" si="84"/>
        <v>4.6080016345031067</v>
      </c>
      <c r="Q261" s="76">
        <f t="shared" si="84"/>
        <v>0.98223752104755391</v>
      </c>
      <c r="R261" s="75">
        <f t="shared" si="84"/>
        <v>2.9506565057839711</v>
      </c>
      <c r="S261" s="75">
        <f t="shared" si="84"/>
        <v>4.1251649798672236</v>
      </c>
      <c r="T261" s="77">
        <f t="shared" si="84"/>
        <v>3.0508023764823458</v>
      </c>
      <c r="U261" s="76">
        <f t="shared" si="84"/>
        <v>0.85775674636894861</v>
      </c>
      <c r="V261" s="90">
        <f t="shared" si="84"/>
        <v>1.0918216233738136</v>
      </c>
      <c r="W261" s="71"/>
      <c r="X261" s="71"/>
    </row>
    <row r="262" spans="1:24">
      <c r="A262" s="71"/>
      <c r="B262" s="63">
        <v>30</v>
      </c>
      <c r="C262" s="74">
        <f t="shared" si="79"/>
        <v>1.6533762935644452</v>
      </c>
      <c r="D262" s="76">
        <f t="shared" si="83"/>
        <v>2.4596183836775158</v>
      </c>
      <c r="E262" s="76">
        <f t="shared" si="83"/>
        <v>3.5961158557764823</v>
      </c>
      <c r="F262" s="77">
        <f t="shared" si="83"/>
        <v>5.3597793800179341</v>
      </c>
      <c r="G262" s="76">
        <f t="shared" si="83"/>
        <v>1.7985320769693487</v>
      </c>
      <c r="H262" s="84">
        <f t="shared" si="83"/>
        <v>3.5084848562201034</v>
      </c>
      <c r="I262" s="76">
        <f t="shared" si="83"/>
        <v>4.2646643140618021</v>
      </c>
      <c r="J262" s="76">
        <f t="shared" si="83"/>
        <v>3.2820785275294724</v>
      </c>
      <c r="K262" s="90">
        <f t="shared" si="83"/>
        <v>1.6102146990267563</v>
      </c>
      <c r="L262" s="71"/>
      <c r="M262" s="63">
        <v>30</v>
      </c>
      <c r="N262" s="128">
        <f t="shared" si="81"/>
        <v>2.119999172347987</v>
      </c>
      <c r="O262" s="89">
        <f t="shared" si="84"/>
        <v>2.0465293067688402</v>
      </c>
      <c r="P262" s="78">
        <f t="shared" si="84"/>
        <v>3.5082771369770356</v>
      </c>
      <c r="Q262" s="76">
        <f t="shared" si="84"/>
        <v>0.99628856582352732</v>
      </c>
      <c r="R262" s="76">
        <f t="shared" si="84"/>
        <v>1.4903321156334781</v>
      </c>
      <c r="S262" s="75">
        <f t="shared" si="84"/>
        <v>2.9964107337476755</v>
      </c>
      <c r="T262" s="77">
        <f t="shared" si="84"/>
        <v>3.1754633968123791</v>
      </c>
      <c r="U262" s="76">
        <f t="shared" si="84"/>
        <v>0.83847471760605152</v>
      </c>
      <c r="V262" s="90">
        <f t="shared" si="84"/>
        <v>1.4704449092492693</v>
      </c>
      <c r="W262" s="71"/>
      <c r="X262" s="71"/>
    </row>
    <row r="263" spans="1:24">
      <c r="A263" s="71"/>
      <c r="B263" s="64">
        <v>40</v>
      </c>
      <c r="C263" s="74">
        <f t="shared" si="79"/>
        <v>1.7362488157511007</v>
      </c>
      <c r="D263" s="76">
        <f t="shared" si="83"/>
        <v>2.4240856256305392</v>
      </c>
      <c r="E263" s="76">
        <f t="shared" si="83"/>
        <v>3.2070184174010872</v>
      </c>
      <c r="F263" s="77">
        <f t="shared" si="83"/>
        <v>6.091878946343126</v>
      </c>
      <c r="G263" s="76">
        <f t="shared" si="83"/>
        <v>1.552901728518193</v>
      </c>
      <c r="H263" s="84">
        <f t="shared" si="83"/>
        <v>3.3991682895538999</v>
      </c>
      <c r="I263" s="76">
        <f t="shared" si="83"/>
        <v>3.4006418724773924</v>
      </c>
      <c r="J263" s="76">
        <f t="shared" si="83"/>
        <v>4.7340209530520809</v>
      </c>
      <c r="K263" s="90">
        <f t="shared" si="83"/>
        <v>1.6778207030173433</v>
      </c>
      <c r="L263" s="71"/>
      <c r="M263" s="64">
        <v>40</v>
      </c>
      <c r="N263" s="128">
        <f t="shared" si="81"/>
        <v>2.1545769924679754</v>
      </c>
      <c r="O263" s="89">
        <f t="shared" si="84"/>
        <v>2.1809198989537948</v>
      </c>
      <c r="P263" s="78">
        <f t="shared" si="84"/>
        <v>2.8088590937232092</v>
      </c>
      <c r="Q263" s="76">
        <f t="shared" si="84"/>
        <v>0.97106057183721661</v>
      </c>
      <c r="R263" s="76">
        <f t="shared" si="84"/>
        <v>2.2899483544172941</v>
      </c>
      <c r="S263" s="75">
        <f t="shared" si="84"/>
        <v>2.6945373654553348</v>
      </c>
      <c r="T263" s="77">
        <f t="shared" si="84"/>
        <v>3.0915827294953853</v>
      </c>
      <c r="U263" s="76">
        <f t="shared" si="84"/>
        <v>0.82185081377601144</v>
      </c>
      <c r="V263" s="90">
        <f t="shared" si="84"/>
        <v>1.391950251781285</v>
      </c>
      <c r="W263" s="71"/>
      <c r="X263" s="71"/>
    </row>
    <row r="264" spans="1:24">
      <c r="A264" s="71"/>
      <c r="B264" s="65">
        <v>50</v>
      </c>
      <c r="C264" s="74">
        <f t="shared" si="79"/>
        <v>2.2620836859164672</v>
      </c>
      <c r="D264" s="76">
        <f t="shared" si="83"/>
        <v>1.8542760820750843</v>
      </c>
      <c r="E264" s="76">
        <f t="shared" si="83"/>
        <v>5.2963681400153328</v>
      </c>
      <c r="F264" s="77">
        <f t="shared" si="83"/>
        <v>6.1562030644284151</v>
      </c>
      <c r="G264" s="76">
        <f t="shared" si="83"/>
        <v>1.7389842893874903</v>
      </c>
      <c r="H264" s="84">
        <f t="shared" si="83"/>
        <v>3.5043737028963751</v>
      </c>
      <c r="I264" s="76">
        <f t="shared" si="83"/>
        <v>2.7859225970220729</v>
      </c>
      <c r="J264" s="75">
        <f t="shared" si="83"/>
        <v>5.2796356993255875</v>
      </c>
      <c r="K264" s="90">
        <f t="shared" si="83"/>
        <v>1.8197176415397016</v>
      </c>
      <c r="L264" s="71"/>
      <c r="M264" s="65">
        <v>50</v>
      </c>
      <c r="N264" s="128">
        <f t="shared" si="81"/>
        <v>2.0517311164113865</v>
      </c>
      <c r="O264" s="89">
        <f t="shared" si="84"/>
        <v>2.2694095459297694</v>
      </c>
      <c r="P264" s="78">
        <f t="shared" si="84"/>
        <v>3.1456295541622512</v>
      </c>
      <c r="Q264" s="76">
        <f t="shared" si="84"/>
        <v>0.926034234810032</v>
      </c>
      <c r="R264" s="76">
        <f t="shared" si="84"/>
        <v>2.2171095946046457</v>
      </c>
      <c r="S264" s="75">
        <f t="shared" si="84"/>
        <v>2.7711512461852119</v>
      </c>
      <c r="T264" s="77">
        <f t="shared" si="84"/>
        <v>3.4163157355701523</v>
      </c>
      <c r="U264" s="76">
        <f t="shared" si="84"/>
        <v>0.7296148851530182</v>
      </c>
      <c r="V264" s="90">
        <f t="shared" si="84"/>
        <v>1.4734279740614173</v>
      </c>
      <c r="W264" s="71"/>
      <c r="X264" s="71"/>
    </row>
    <row r="265" spans="1:24">
      <c r="A265" s="71"/>
      <c r="B265" s="66">
        <v>60</v>
      </c>
      <c r="C265" s="74">
        <f t="shared" si="79"/>
        <v>2.3618453962144121</v>
      </c>
      <c r="D265" s="76">
        <f t="shared" si="83"/>
        <v>3.7450752052918146</v>
      </c>
      <c r="E265" s="76">
        <f t="shared" si="83"/>
        <v>6.1012944767090227</v>
      </c>
      <c r="F265" s="77">
        <f t="shared" si="83"/>
        <v>8.3481982511649999</v>
      </c>
      <c r="G265" s="76">
        <f t="shared" si="83"/>
        <v>2.2150846780894557</v>
      </c>
      <c r="H265" s="78">
        <f t="shared" si="83"/>
        <v>5.3240872644561614</v>
      </c>
      <c r="I265" s="75">
        <f t="shared" si="83"/>
        <v>5.6190323158100171</v>
      </c>
      <c r="J265" s="75">
        <f t="shared" si="83"/>
        <v>8.1024167883789389</v>
      </c>
      <c r="K265" s="90">
        <f t="shared" si="83"/>
        <v>3.0627294478932203</v>
      </c>
      <c r="L265" s="71"/>
      <c r="M265" s="66">
        <v>60</v>
      </c>
      <c r="N265" s="128">
        <f t="shared" si="81"/>
        <v>2.2832800458981737</v>
      </c>
      <c r="O265" s="75">
        <f t="shared" si="84"/>
        <v>3.5671294478727087</v>
      </c>
      <c r="P265" s="78">
        <f t="shared" si="84"/>
        <v>4.0005274633506582</v>
      </c>
      <c r="Q265" s="76">
        <f t="shared" si="84"/>
        <v>1.0702769815489805</v>
      </c>
      <c r="R265" s="76">
        <f t="shared" si="84"/>
        <v>2.5491108109983589</v>
      </c>
      <c r="S265" s="75">
        <f t="shared" si="84"/>
        <v>3.736024423510278</v>
      </c>
      <c r="T265" s="77">
        <f t="shared" si="84"/>
        <v>4.2465765854780733</v>
      </c>
      <c r="U265" s="76">
        <f t="shared" si="84"/>
        <v>0.93127908921895175</v>
      </c>
      <c r="V265" s="90">
        <f t="shared" si="84"/>
        <v>1.7905612974706011</v>
      </c>
      <c r="W265" s="71"/>
      <c r="X265" s="71"/>
    </row>
    <row r="266" spans="1:24">
      <c r="A266" s="71"/>
      <c r="B266" s="67">
        <v>70</v>
      </c>
      <c r="C266" s="74">
        <f t="shared" si="79"/>
        <v>1.3551479109792506</v>
      </c>
      <c r="D266" s="76">
        <f t="shared" si="83"/>
        <v>2.9443252134168993</v>
      </c>
      <c r="E266" s="113">
        <f t="shared" si="83"/>
        <v>3.8631578296648241</v>
      </c>
      <c r="F266" s="77">
        <f t="shared" si="83"/>
        <v>5.2606264864595937</v>
      </c>
      <c r="G266" s="76">
        <f t="shared" si="83"/>
        <v>1.5960844701403654</v>
      </c>
      <c r="H266" s="115">
        <f t="shared" si="83"/>
        <v>2.9523020463132545</v>
      </c>
      <c r="I266" s="75">
        <f t="shared" si="83"/>
        <v>5.0278272897400962</v>
      </c>
      <c r="J266" s="75">
        <f t="shared" si="83"/>
        <v>5.2743806117429806</v>
      </c>
      <c r="K266" s="90">
        <f t="shared" si="83"/>
        <v>2.2830880037989458</v>
      </c>
      <c r="L266" s="71"/>
      <c r="M266" s="67">
        <v>70</v>
      </c>
      <c r="N266" s="129">
        <f t="shared" si="81"/>
        <v>1.8524515043918823</v>
      </c>
      <c r="O266" s="89">
        <f t="shared" si="84"/>
        <v>2.528641784222879</v>
      </c>
      <c r="P266" s="78">
        <f t="shared" si="84"/>
        <v>3.4818881791307912</v>
      </c>
      <c r="Q266" s="76">
        <f t="shared" si="84"/>
        <v>1.0079811076367062</v>
      </c>
      <c r="R266" s="76">
        <f t="shared" si="84"/>
        <v>1.4927063675539707</v>
      </c>
      <c r="S266" s="76">
        <f t="shared" si="84"/>
        <v>2.3847085524173788</v>
      </c>
      <c r="T266" s="77">
        <f t="shared" si="84"/>
        <v>3.1177007475673051</v>
      </c>
      <c r="U266" s="76">
        <f t="shared" si="84"/>
        <v>1.0436762034895004</v>
      </c>
      <c r="V266" s="90">
        <f t="shared" si="84"/>
        <v>1.9444516182672456</v>
      </c>
      <c r="W266" s="71"/>
      <c r="X266" s="71"/>
    </row>
    <row r="267" spans="1:24">
      <c r="A267" s="71"/>
      <c r="B267" s="68">
        <v>80</v>
      </c>
      <c r="C267" s="112">
        <f t="shared" si="79"/>
        <v>1.2925225041830533</v>
      </c>
      <c r="D267" s="113">
        <f t="shared" si="83"/>
        <v>2.3953160963546245</v>
      </c>
      <c r="E267" s="76">
        <f t="shared" si="83"/>
        <v>4.1349923713825829</v>
      </c>
      <c r="F267" s="77">
        <f t="shared" si="83"/>
        <v>6.1932468916203769</v>
      </c>
      <c r="G267" s="113">
        <f t="shared" si="83"/>
        <v>1.4575351711956526</v>
      </c>
      <c r="H267" s="84">
        <f t="shared" si="83"/>
        <v>3.5360050646719077</v>
      </c>
      <c r="I267" s="76">
        <f t="shared" si="83"/>
        <v>4.1215018548749605</v>
      </c>
      <c r="J267" s="116">
        <f t="shared" si="83"/>
        <v>5.1721339235256316</v>
      </c>
      <c r="K267" s="117">
        <f t="shared" si="83"/>
        <v>1.8786530396392589</v>
      </c>
      <c r="L267" s="71"/>
      <c r="M267" s="68">
        <v>80</v>
      </c>
      <c r="N267" s="128">
        <f t="shared" si="81"/>
        <v>2.390943207246282</v>
      </c>
      <c r="O267" s="118">
        <f t="shared" si="84"/>
        <v>2.3115077564812165</v>
      </c>
      <c r="P267" s="78">
        <f t="shared" si="84"/>
        <v>3.2675412990221213</v>
      </c>
      <c r="Q267" s="113">
        <f t="shared" si="84"/>
        <v>0.8789566998668823</v>
      </c>
      <c r="R267" s="113">
        <f t="shared" si="84"/>
        <v>1.4364041570088568</v>
      </c>
      <c r="S267" s="75">
        <f t="shared" si="84"/>
        <v>2.9374671210265553</v>
      </c>
      <c r="T267" s="121">
        <f t="shared" si="84"/>
        <v>3.0558072185695204</v>
      </c>
      <c r="U267" s="113">
        <f t="shared" si="84"/>
        <v>1.0071223765034027</v>
      </c>
      <c r="V267" s="90">
        <f t="shared" si="84"/>
        <v>1.882090860857224</v>
      </c>
      <c r="W267" s="71"/>
      <c r="X267" s="71"/>
    </row>
    <row r="268" spans="1:24">
      <c r="A268" s="71"/>
      <c r="B268" s="69">
        <v>90</v>
      </c>
      <c r="C268" s="74">
        <f t="shared" si="79"/>
        <v>1.7919488627072868</v>
      </c>
      <c r="D268" s="76">
        <f t="shared" si="83"/>
        <v>2.7808148230369407</v>
      </c>
      <c r="E268" s="76">
        <f t="shared" si="83"/>
        <v>4.670466047021792</v>
      </c>
      <c r="F268" s="114">
        <f t="shared" si="83"/>
        <v>3.80893766938437</v>
      </c>
      <c r="G268" s="76">
        <f t="shared" si="83"/>
        <v>1.8945464593808123</v>
      </c>
      <c r="H268" s="84">
        <f t="shared" si="83"/>
        <v>4.4826014151819145</v>
      </c>
      <c r="I268" s="113">
        <f t="shared" si="83"/>
        <v>3.7137957465978153</v>
      </c>
      <c r="J268" s="75">
        <f t="shared" si="83"/>
        <v>6.2880687136764326</v>
      </c>
      <c r="K268" s="90">
        <f t="shared" si="83"/>
        <v>2.1237447644427889</v>
      </c>
      <c r="L268" s="71"/>
      <c r="M268" s="69">
        <v>90</v>
      </c>
      <c r="N268" s="128">
        <f t="shared" si="81"/>
        <v>2.0601026405854457</v>
      </c>
      <c r="O268" s="89">
        <f t="shared" si="84"/>
        <v>2.3859587587551241</v>
      </c>
      <c r="P268" s="119">
        <f t="shared" si="84"/>
        <v>2.4324551083111525</v>
      </c>
      <c r="Q268" s="76">
        <f t="shared" si="84"/>
        <v>1.0377033912687221</v>
      </c>
      <c r="R268" s="76">
        <f t="shared" si="84"/>
        <v>2.4685788058375842</v>
      </c>
      <c r="S268" s="78">
        <f t="shared" si="84"/>
        <v>2.5750085242063201</v>
      </c>
      <c r="T268" s="77">
        <f t="shared" si="84"/>
        <v>3.318469419516564</v>
      </c>
      <c r="U268" s="76">
        <f t="shared" si="84"/>
        <v>0.88611045065661964</v>
      </c>
      <c r="V268" s="117">
        <f t="shared" si="84"/>
        <v>1.6120304663022187</v>
      </c>
      <c r="W268" s="71"/>
      <c r="X268" s="71"/>
    </row>
    <row r="269" spans="1:24" ht="17.25" thickBot="1">
      <c r="A269" s="71"/>
      <c r="B269" s="70">
        <v>100</v>
      </c>
      <c r="C269" s="91">
        <f t="shared" si="79"/>
        <v>1.7658111569881998</v>
      </c>
      <c r="D269" s="81">
        <f t="shared" si="83"/>
        <v>2.5748458484048609</v>
      </c>
      <c r="E269" s="87">
        <f t="shared" si="83"/>
        <v>4.9603117631385549</v>
      </c>
      <c r="F269" s="92">
        <f t="shared" si="83"/>
        <v>4.0684837307887314</v>
      </c>
      <c r="G269" s="81">
        <f t="shared" si="83"/>
        <v>1.8018963803513617</v>
      </c>
      <c r="H269" s="88">
        <f t="shared" si="83"/>
        <v>4.1480393995604246</v>
      </c>
      <c r="I269" s="81">
        <f t="shared" si="83"/>
        <v>4.3426915409758076</v>
      </c>
      <c r="J269" s="87">
        <f t="shared" si="83"/>
        <v>7.0669103724154194</v>
      </c>
      <c r="K269" s="93">
        <f t="shared" si="83"/>
        <v>1.9811220201984732</v>
      </c>
      <c r="L269" s="71"/>
      <c r="M269" s="70">
        <v>100</v>
      </c>
      <c r="N269" s="130">
        <f t="shared" si="81"/>
        <v>1.8340332579234682</v>
      </c>
      <c r="O269" s="131">
        <f t="shared" si="84"/>
        <v>2.5167785054370446</v>
      </c>
      <c r="P269" s="132">
        <f t="shared" si="84"/>
        <v>3.3789568245702148</v>
      </c>
      <c r="Q269" s="81">
        <f t="shared" si="84"/>
        <v>1.0967544620934042</v>
      </c>
      <c r="R269" s="81">
        <f t="shared" si="84"/>
        <v>2.2142280114409507</v>
      </c>
      <c r="S269" s="120">
        <f t="shared" si="84"/>
        <v>2.4049920573115591</v>
      </c>
      <c r="T269" s="86">
        <f t="shared" si="84"/>
        <v>3.5235412837422908</v>
      </c>
      <c r="U269" s="81">
        <f t="shared" si="84"/>
        <v>0.83441458715233319</v>
      </c>
      <c r="V269" s="93">
        <f t="shared" si="84"/>
        <v>1.706724328568012</v>
      </c>
      <c r="W269" s="71"/>
      <c r="X269" s="71"/>
    </row>
    <row r="270" spans="1:24" ht="18" thickBot="1">
      <c r="A270" s="71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71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71"/>
      <c r="X270" s="71"/>
    </row>
    <row r="271" spans="1:24" ht="17.25">
      <c r="A271" s="71"/>
      <c r="B271" s="37"/>
      <c r="C271" s="168" t="s">
        <v>31</v>
      </c>
      <c r="D271" s="169"/>
      <c r="E271" s="169"/>
      <c r="F271" s="169"/>
      <c r="G271" s="169"/>
      <c r="H271" s="169"/>
      <c r="I271" s="169"/>
      <c r="J271" s="169"/>
      <c r="K271" s="170"/>
      <c r="L271" s="71"/>
      <c r="M271" s="37"/>
      <c r="N271" s="168" t="s">
        <v>30</v>
      </c>
      <c r="O271" s="169"/>
      <c r="P271" s="169"/>
      <c r="Q271" s="169"/>
      <c r="R271" s="169"/>
      <c r="S271" s="169"/>
      <c r="T271" s="169"/>
      <c r="U271" s="169"/>
      <c r="V271" s="170"/>
      <c r="W271" s="71"/>
      <c r="X271" s="71"/>
    </row>
    <row r="272" spans="1:24">
      <c r="A272" s="71"/>
      <c r="B272" s="164" t="s">
        <v>18</v>
      </c>
      <c r="C272" s="159" t="s">
        <v>37</v>
      </c>
      <c r="D272" s="160"/>
      <c r="E272" s="160"/>
      <c r="F272" s="163" t="s">
        <v>38</v>
      </c>
      <c r="G272" s="163"/>
      <c r="H272" s="163"/>
      <c r="I272" s="161" t="s">
        <v>39</v>
      </c>
      <c r="J272" s="161"/>
      <c r="K272" s="162"/>
      <c r="L272" s="71"/>
      <c r="M272" s="164" t="s">
        <v>18</v>
      </c>
      <c r="N272" s="159" t="s">
        <v>37</v>
      </c>
      <c r="O272" s="160"/>
      <c r="P272" s="160"/>
      <c r="Q272" s="163" t="s">
        <v>38</v>
      </c>
      <c r="R272" s="163"/>
      <c r="S272" s="163"/>
      <c r="T272" s="161" t="s">
        <v>39</v>
      </c>
      <c r="U272" s="161"/>
      <c r="V272" s="162"/>
      <c r="W272" s="71"/>
      <c r="X272" s="71"/>
    </row>
    <row r="273" spans="1:24" ht="30" customHeight="1">
      <c r="A273" s="71"/>
      <c r="B273" s="165"/>
      <c r="C273" s="138" t="s">
        <v>36</v>
      </c>
      <c r="D273" s="140" t="s">
        <v>40</v>
      </c>
      <c r="E273" s="142" t="s">
        <v>41</v>
      </c>
      <c r="F273" s="139" t="s">
        <v>36</v>
      </c>
      <c r="G273" s="140" t="s">
        <v>40</v>
      </c>
      <c r="H273" s="141" t="s">
        <v>41</v>
      </c>
      <c r="I273" s="143" t="s">
        <v>36</v>
      </c>
      <c r="J273" s="140" t="s">
        <v>40</v>
      </c>
      <c r="K273" s="141" t="s">
        <v>41</v>
      </c>
      <c r="L273" s="71"/>
      <c r="M273" s="165"/>
      <c r="N273" s="138" t="s">
        <v>36</v>
      </c>
      <c r="O273" s="140" t="s">
        <v>40</v>
      </c>
      <c r="P273" s="142" t="s">
        <v>41</v>
      </c>
      <c r="Q273" s="139" t="s">
        <v>36</v>
      </c>
      <c r="R273" s="140" t="s">
        <v>40</v>
      </c>
      <c r="S273" s="141" t="s">
        <v>41</v>
      </c>
      <c r="T273" s="143" t="s">
        <v>36</v>
      </c>
      <c r="U273" s="140" t="s">
        <v>40</v>
      </c>
      <c r="V273" s="141" t="s">
        <v>41</v>
      </c>
      <c r="W273" s="71"/>
      <c r="X273" s="71"/>
    </row>
    <row r="274" spans="1:24">
      <c r="A274" s="71"/>
      <c r="B274" s="61">
        <v>10</v>
      </c>
      <c r="C274" s="74">
        <f>180*TAN(C239/250)/PI()</f>
        <v>1.6342507493101399</v>
      </c>
      <c r="D274" s="75">
        <f t="shared" ref="D274:K274" si="85">180*TAN(D239/250)/PI()</f>
        <v>2.5141557242135781</v>
      </c>
      <c r="E274" s="76">
        <f t="shared" si="85"/>
        <v>1.218571419681779</v>
      </c>
      <c r="F274" s="77">
        <f t="shared" si="85"/>
        <v>1.556006681885838</v>
      </c>
      <c r="G274" s="75">
        <f t="shared" si="85"/>
        <v>1.8367015645027951</v>
      </c>
      <c r="H274" s="78">
        <f t="shared" si="85"/>
        <v>3.5596581112129457</v>
      </c>
      <c r="I274" s="76">
        <f t="shared" si="85"/>
        <v>0.72471683635563466</v>
      </c>
      <c r="J274" s="76">
        <f t="shared" si="85"/>
        <v>1.6312307178745631</v>
      </c>
      <c r="K274" s="79">
        <f t="shared" si="85"/>
        <v>3.3463396373558107</v>
      </c>
      <c r="L274" s="71"/>
      <c r="M274" s="61">
        <v>10</v>
      </c>
      <c r="N274" s="83">
        <f>180*TAN(N239/330)/PI()</f>
        <v>2.3909510558710374</v>
      </c>
      <c r="O274" s="76">
        <f t="shared" ref="O274:V274" si="86">180*TAN(O239/330)/PI()</f>
        <v>0.64480768829214119</v>
      </c>
      <c r="P274" s="75">
        <f t="shared" si="86"/>
        <v>1.7619188249843087</v>
      </c>
      <c r="Q274" s="77">
        <f t="shared" si="86"/>
        <v>2.0462977700371425</v>
      </c>
      <c r="R274" s="75">
        <f t="shared" si="86"/>
        <v>2.4290802022637363</v>
      </c>
      <c r="S274" s="78">
        <f t="shared" si="86"/>
        <v>1.5048159601673534</v>
      </c>
      <c r="T274" s="75">
        <f t="shared" si="86"/>
        <v>1.392605923895468</v>
      </c>
      <c r="U274" s="75">
        <f t="shared" si="86"/>
        <v>2.9126961737970212</v>
      </c>
      <c r="V274" s="79">
        <f t="shared" si="86"/>
        <v>2.8521754037087725</v>
      </c>
      <c r="W274" s="71"/>
      <c r="X274" s="71"/>
    </row>
    <row r="275" spans="1:24">
      <c r="A275" s="71"/>
      <c r="B275" s="62">
        <v>20</v>
      </c>
      <c r="C275" s="74">
        <f t="shared" ref="C275:K283" si="87">180*TAN(C240/250)/PI()</f>
        <v>1.3168458609216547</v>
      </c>
      <c r="D275" s="75">
        <f t="shared" si="87"/>
        <v>1.774433056748405</v>
      </c>
      <c r="E275" s="76">
        <f t="shared" si="87"/>
        <v>0.77043463907961784</v>
      </c>
      <c r="F275" s="77">
        <f t="shared" si="87"/>
        <v>1.3286732275780209</v>
      </c>
      <c r="G275" s="75">
        <f t="shared" si="87"/>
        <v>1.6506843268960378</v>
      </c>
      <c r="H275" s="78">
        <f t="shared" si="87"/>
        <v>2.371902873250745</v>
      </c>
      <c r="I275" s="76">
        <f t="shared" si="87"/>
        <v>0.4981497649056838</v>
      </c>
      <c r="J275" s="76">
        <f t="shared" si="87"/>
        <v>1.0955832213303509</v>
      </c>
      <c r="K275" s="79">
        <f t="shared" si="87"/>
        <v>2.3116298713574692</v>
      </c>
      <c r="L275" s="71"/>
      <c r="M275" s="62">
        <v>20</v>
      </c>
      <c r="N275" s="83">
        <f t="shared" ref="N275:V283" si="88">180*TAN(N240/330)/PI()</f>
        <v>1.901485400147829</v>
      </c>
      <c r="O275" s="76">
        <f t="shared" si="88"/>
        <v>0.54614963082076484</v>
      </c>
      <c r="P275" s="76">
        <f t="shared" si="88"/>
        <v>1.1932835506935984</v>
      </c>
      <c r="Q275" s="77">
        <f t="shared" si="88"/>
        <v>1.8374947203457144</v>
      </c>
      <c r="R275" s="75">
        <f t="shared" si="88"/>
        <v>2.1588193250960921</v>
      </c>
      <c r="S275" s="84">
        <f t="shared" si="88"/>
        <v>0.56859674454965314</v>
      </c>
      <c r="T275" s="76">
        <f t="shared" si="88"/>
        <v>1.2320849844702395</v>
      </c>
      <c r="U275" s="75">
        <f t="shared" si="88"/>
        <v>1.7286315611682441</v>
      </c>
      <c r="V275" s="79">
        <f t="shared" si="88"/>
        <v>2.1702438720964143</v>
      </c>
      <c r="W275" s="71"/>
      <c r="X275" s="71"/>
    </row>
    <row r="276" spans="1:24">
      <c r="A276" s="71"/>
      <c r="B276" s="63">
        <v>30</v>
      </c>
      <c r="C276" s="74">
        <f t="shared" si="87"/>
        <v>1.312710486715795</v>
      </c>
      <c r="D276" s="75">
        <f t="shared" si="87"/>
        <v>1.816617378365964</v>
      </c>
      <c r="E276" s="76">
        <f t="shared" si="87"/>
        <v>0.79809054549946279</v>
      </c>
      <c r="F276" s="77">
        <f t="shared" si="87"/>
        <v>1.3950291729891344</v>
      </c>
      <c r="G276" s="75">
        <f t="shared" si="87"/>
        <v>1.6345255745825455</v>
      </c>
      <c r="H276" s="78">
        <f t="shared" si="87"/>
        <v>1.6778044011081443</v>
      </c>
      <c r="I276" s="76">
        <f t="shared" si="87"/>
        <v>0.54310187093297857</v>
      </c>
      <c r="J276" s="76">
        <f t="shared" si="87"/>
        <v>1.2087202262049814</v>
      </c>
      <c r="K276" s="79">
        <f t="shared" si="87"/>
        <v>2.4040239764479141</v>
      </c>
      <c r="L276" s="71"/>
      <c r="M276" s="63">
        <v>30</v>
      </c>
      <c r="N276" s="83">
        <f t="shared" si="88"/>
        <v>1.6671594631355253</v>
      </c>
      <c r="O276" s="76">
        <f t="shared" si="88"/>
        <v>0.53735487688646622</v>
      </c>
      <c r="P276" s="76">
        <f t="shared" si="88"/>
        <v>1.1088391057613169</v>
      </c>
      <c r="Q276" s="80">
        <f t="shared" si="88"/>
        <v>1.2296619615085125</v>
      </c>
      <c r="R276" s="75">
        <f t="shared" si="88"/>
        <v>1.9555142458785861</v>
      </c>
      <c r="S276" s="84">
        <f t="shared" si="88"/>
        <v>0.59577062129227798</v>
      </c>
      <c r="T276" s="76">
        <f t="shared" si="88"/>
        <v>1.1388966063005215</v>
      </c>
      <c r="U276" s="76">
        <f t="shared" si="88"/>
        <v>1.1741752421848799</v>
      </c>
      <c r="V276" s="79">
        <f t="shared" si="88"/>
        <v>2.0089774937298697</v>
      </c>
      <c r="W276" s="71"/>
      <c r="X276" s="71"/>
    </row>
    <row r="277" spans="1:24">
      <c r="A277" s="71"/>
      <c r="B277" s="64">
        <v>40</v>
      </c>
      <c r="C277" s="74">
        <f t="shared" si="87"/>
        <v>1.2506784088994936</v>
      </c>
      <c r="D277" s="76">
        <f t="shared" si="87"/>
        <v>1.5640424468226988</v>
      </c>
      <c r="E277" s="76">
        <f t="shared" si="87"/>
        <v>0.68207988225299865</v>
      </c>
      <c r="F277" s="80">
        <f t="shared" si="87"/>
        <v>1.2416727991802747</v>
      </c>
      <c r="G277" s="75">
        <f t="shared" si="87"/>
        <v>1.3847903865250732</v>
      </c>
      <c r="H277" s="78">
        <f t="shared" si="87"/>
        <v>1.8354061879808516</v>
      </c>
      <c r="I277" s="76">
        <f t="shared" si="87"/>
        <v>0.55715102804662597</v>
      </c>
      <c r="J277" s="76">
        <f t="shared" si="87"/>
        <v>0.97247919228618307</v>
      </c>
      <c r="K277" s="79">
        <f t="shared" si="87"/>
        <v>1.8057527832018496</v>
      </c>
      <c r="L277" s="71"/>
      <c r="M277" s="64">
        <v>40</v>
      </c>
      <c r="N277" s="83">
        <f t="shared" si="88"/>
        <v>1.7970530758951224</v>
      </c>
      <c r="O277" s="113">
        <f t="shared" si="88"/>
        <v>0.50704148648808622</v>
      </c>
      <c r="P277" s="75">
        <f t="shared" si="88"/>
        <v>0.89186311211883385</v>
      </c>
      <c r="Q277" s="80">
        <f t="shared" si="88"/>
        <v>1.1786943411956765</v>
      </c>
      <c r="R277" s="75">
        <f t="shared" si="88"/>
        <v>1.4674228808194634</v>
      </c>
      <c r="S277" s="84">
        <f t="shared" si="88"/>
        <v>0.53615230347526066</v>
      </c>
      <c r="T277" s="113">
        <f t="shared" si="88"/>
        <v>1.0484684280690144</v>
      </c>
      <c r="U277" s="76">
        <f t="shared" si="88"/>
        <v>0.96288387793196251</v>
      </c>
      <c r="V277" s="79">
        <f t="shared" si="88"/>
        <v>1.7997351245954387</v>
      </c>
      <c r="W277" s="71"/>
      <c r="X277" s="71"/>
    </row>
    <row r="278" spans="1:24">
      <c r="A278" s="71"/>
      <c r="B278" s="65">
        <v>50</v>
      </c>
      <c r="C278" s="74">
        <f t="shared" si="87"/>
        <v>1.363722298482454</v>
      </c>
      <c r="D278" s="76">
        <f t="shared" si="87"/>
        <v>1.6092842458037857</v>
      </c>
      <c r="E278" s="76">
        <f t="shared" si="87"/>
        <v>0.75670730277022225</v>
      </c>
      <c r="F278" s="80">
        <f t="shared" si="87"/>
        <v>1.1598224946022682</v>
      </c>
      <c r="G278" s="113">
        <f t="shared" si="87"/>
        <v>1.340491073367472</v>
      </c>
      <c r="H278" s="78">
        <f t="shared" si="87"/>
        <v>1.9582285307713578</v>
      </c>
      <c r="I278" s="76">
        <f t="shared" si="87"/>
        <v>0.5394150586980887</v>
      </c>
      <c r="J278" s="113">
        <f t="shared" si="87"/>
        <v>0.87049735142031537</v>
      </c>
      <c r="K278" s="79">
        <f t="shared" si="87"/>
        <v>1.9573448372965678</v>
      </c>
      <c r="L278" s="71"/>
      <c r="M278" s="65">
        <v>50</v>
      </c>
      <c r="N278" s="83">
        <f t="shared" si="88"/>
        <v>1.685074668728072</v>
      </c>
      <c r="O278" s="76">
        <f t="shared" si="88"/>
        <v>0.57762003570545273</v>
      </c>
      <c r="P278" s="75">
        <f t="shared" si="88"/>
        <v>0.88336382774307221</v>
      </c>
      <c r="Q278" s="114">
        <f t="shared" si="88"/>
        <v>1.1894831800077659</v>
      </c>
      <c r="R278" s="75">
        <f t="shared" si="88"/>
        <v>1.8424166527183339</v>
      </c>
      <c r="S278" s="84">
        <f t="shared" si="88"/>
        <v>0.67759296503900268</v>
      </c>
      <c r="T278" s="76">
        <f t="shared" si="88"/>
        <v>1.0938774292592515</v>
      </c>
      <c r="U278" s="75">
        <f t="shared" si="88"/>
        <v>1.5869923626916185</v>
      </c>
      <c r="V278" s="79">
        <f t="shared" si="88"/>
        <v>1.8555507633354156</v>
      </c>
      <c r="W278" s="71"/>
      <c r="X278" s="71"/>
    </row>
    <row r="279" spans="1:24">
      <c r="A279" s="71"/>
      <c r="B279" s="66">
        <v>60</v>
      </c>
      <c r="C279" s="74">
        <f t="shared" si="87"/>
        <v>1.580346300766543</v>
      </c>
      <c r="D279" s="75">
        <f t="shared" si="87"/>
        <v>2.5135686500130796</v>
      </c>
      <c r="E279" s="76">
        <f t="shared" si="87"/>
        <v>0.87463328120516359</v>
      </c>
      <c r="F279" s="80">
        <f t="shared" si="87"/>
        <v>1.1830004968878243</v>
      </c>
      <c r="G279" s="75">
        <f t="shared" si="87"/>
        <v>2.0504978124037936</v>
      </c>
      <c r="H279" s="78">
        <f t="shared" si="87"/>
        <v>2.7312485041552002</v>
      </c>
      <c r="I279" s="76">
        <f t="shared" si="87"/>
        <v>0.50097795630341524</v>
      </c>
      <c r="J279" s="76">
        <f t="shared" si="87"/>
        <v>1.2822444284657779</v>
      </c>
      <c r="K279" s="79">
        <f t="shared" si="87"/>
        <v>2.4918936932528557</v>
      </c>
      <c r="L279" s="71"/>
      <c r="M279" s="66">
        <v>60</v>
      </c>
      <c r="N279" s="83">
        <f t="shared" si="88"/>
        <v>2.0649675693475866</v>
      </c>
      <c r="O279" s="76">
        <f t="shared" si="88"/>
        <v>0.759648191322018</v>
      </c>
      <c r="P279" s="75">
        <f t="shared" si="88"/>
        <v>1.4115775324130047</v>
      </c>
      <c r="Q279" s="77">
        <f t="shared" si="88"/>
        <v>2.5178958921792058</v>
      </c>
      <c r="R279" s="75">
        <f t="shared" si="88"/>
        <v>2.5920284733661756</v>
      </c>
      <c r="S279" s="84">
        <f t="shared" si="88"/>
        <v>0.98312325997177974</v>
      </c>
      <c r="T279" s="75">
        <f t="shared" si="88"/>
        <v>1.5676090352906022</v>
      </c>
      <c r="U279" s="75">
        <f t="shared" si="88"/>
        <v>1.7317499177968687</v>
      </c>
      <c r="V279" s="79">
        <f t="shared" si="88"/>
        <v>2.4242116975938415</v>
      </c>
      <c r="W279" s="71"/>
      <c r="X279" s="71"/>
    </row>
    <row r="280" spans="1:24">
      <c r="A280" s="71"/>
      <c r="B280" s="67">
        <v>70</v>
      </c>
      <c r="C280" s="74">
        <f t="shared" si="87"/>
        <v>1.6896717610562411</v>
      </c>
      <c r="D280" s="75">
        <f t="shared" si="87"/>
        <v>2.4254311370801189</v>
      </c>
      <c r="E280" s="113">
        <f t="shared" si="87"/>
        <v>0.55938580660727266</v>
      </c>
      <c r="F280" s="80">
        <f t="shared" si="87"/>
        <v>1.2629198034045368</v>
      </c>
      <c r="G280" s="75">
        <f t="shared" si="87"/>
        <v>1.8196156140544519</v>
      </c>
      <c r="H280" s="78">
        <f t="shared" si="87"/>
        <v>1.4892016985621552</v>
      </c>
      <c r="I280" s="76">
        <f t="shared" si="87"/>
        <v>0.70265883336725932</v>
      </c>
      <c r="J280" s="76">
        <f t="shared" si="87"/>
        <v>1.1717663419986768</v>
      </c>
      <c r="K280" s="126">
        <f t="shared" si="87"/>
        <v>1.949724845615104</v>
      </c>
      <c r="L280" s="71"/>
      <c r="M280" s="67">
        <v>70</v>
      </c>
      <c r="N280" s="83">
        <f t="shared" si="88"/>
        <v>1.984238159789449</v>
      </c>
      <c r="O280" s="76">
        <f t="shared" si="88"/>
        <v>0.57536135374463693</v>
      </c>
      <c r="P280" s="76">
        <f t="shared" si="88"/>
        <v>1.0755405460135758</v>
      </c>
      <c r="Q280" s="77">
        <f t="shared" si="88"/>
        <v>1.7396982119470661</v>
      </c>
      <c r="R280" s="75">
        <f t="shared" si="88"/>
        <v>1.7519007845955574</v>
      </c>
      <c r="S280" s="84">
        <f t="shared" si="88"/>
        <v>0.55364752364300229</v>
      </c>
      <c r="T280" s="76">
        <f t="shared" si="88"/>
        <v>1.0947957209756531</v>
      </c>
      <c r="U280" s="113">
        <f t="shared" si="88"/>
        <v>0.97918757134547452</v>
      </c>
      <c r="V280" s="126">
        <f t="shared" si="88"/>
        <v>2.161622080784726</v>
      </c>
      <c r="W280" s="71"/>
      <c r="X280" s="71"/>
    </row>
    <row r="281" spans="1:24">
      <c r="A281" s="71"/>
      <c r="B281" s="68">
        <v>80</v>
      </c>
      <c r="C281" s="74">
        <f t="shared" si="87"/>
        <v>1.6291409328094622</v>
      </c>
      <c r="D281" s="75">
        <f t="shared" si="87"/>
        <v>2.2469735004666593</v>
      </c>
      <c r="E281" s="76">
        <f t="shared" si="87"/>
        <v>0.7304399590570938</v>
      </c>
      <c r="F281" s="80">
        <f t="shared" si="87"/>
        <v>1.1108414934357831</v>
      </c>
      <c r="G281" s="76">
        <f t="shared" si="87"/>
        <v>1.6468597808936463</v>
      </c>
      <c r="H281" s="78">
        <f t="shared" si="87"/>
        <v>2.248357282289501</v>
      </c>
      <c r="I281" s="76">
        <f t="shared" si="87"/>
        <v>0.67748414870207452</v>
      </c>
      <c r="J281" s="76">
        <f t="shared" si="87"/>
        <v>1.0249277081611263</v>
      </c>
      <c r="K281" s="79">
        <f t="shared" si="87"/>
        <v>2.1515193219915041</v>
      </c>
      <c r="L281" s="71"/>
      <c r="M281" s="68">
        <v>80</v>
      </c>
      <c r="N281" s="83">
        <f t="shared" si="88"/>
        <v>2.1702308133106163</v>
      </c>
      <c r="O281" s="76">
        <f t="shared" si="88"/>
        <v>0.6122812322852399</v>
      </c>
      <c r="P281" s="76">
        <f t="shared" si="88"/>
        <v>1.0361111393013076</v>
      </c>
      <c r="Q281" s="80">
        <f t="shared" si="88"/>
        <v>1.299833850625896</v>
      </c>
      <c r="R281" s="116">
        <f t="shared" si="88"/>
        <v>1.7009322755335119</v>
      </c>
      <c r="S281" s="115">
        <f t="shared" si="88"/>
        <v>0.49518457281068978</v>
      </c>
      <c r="T281" s="76">
        <f t="shared" si="88"/>
        <v>1.0939312196107016</v>
      </c>
      <c r="U281" s="76">
        <f t="shared" si="88"/>
        <v>1.0154901508979812</v>
      </c>
      <c r="V281" s="79">
        <f t="shared" si="88"/>
        <v>2.2675102469717143</v>
      </c>
      <c r="W281" s="71"/>
      <c r="X281" s="71"/>
    </row>
    <row r="282" spans="1:24">
      <c r="A282" s="71"/>
      <c r="B282" s="69">
        <v>90</v>
      </c>
      <c r="C282" s="74">
        <f t="shared" si="87"/>
        <v>1.5410659481508473</v>
      </c>
      <c r="D282" s="75">
        <f t="shared" si="87"/>
        <v>2.1382444684635926</v>
      </c>
      <c r="E282" s="76">
        <f t="shared" si="87"/>
        <v>0.65428104980500523</v>
      </c>
      <c r="F282" s="80">
        <f t="shared" si="87"/>
        <v>1.1835379254958189</v>
      </c>
      <c r="G282" s="76">
        <f t="shared" si="87"/>
        <v>1.599066208899196</v>
      </c>
      <c r="H282" s="78">
        <f t="shared" si="87"/>
        <v>2.3237428031032992</v>
      </c>
      <c r="I282" s="113">
        <f t="shared" si="87"/>
        <v>0.60697314659659596</v>
      </c>
      <c r="J282" s="76">
        <f t="shared" si="87"/>
        <v>1.0005090950449522</v>
      </c>
      <c r="K282" s="79">
        <f t="shared" si="87"/>
        <v>1.9626208810684211</v>
      </c>
      <c r="L282" s="71"/>
      <c r="M282" s="69">
        <v>90</v>
      </c>
      <c r="N282" s="127">
        <f t="shared" si="88"/>
        <v>1.8660919637868163</v>
      </c>
      <c r="O282" s="76">
        <f t="shared" si="88"/>
        <v>0.53796184561894955</v>
      </c>
      <c r="P282" s="113">
        <f t="shared" si="88"/>
        <v>0.91851572447387031</v>
      </c>
      <c r="Q282" s="80">
        <f t="shared" si="88"/>
        <v>1.3032764194781068</v>
      </c>
      <c r="R282" s="75">
        <f t="shared" si="88"/>
        <v>1.6557004677033176</v>
      </c>
      <c r="S282" s="84">
        <f t="shared" si="88"/>
        <v>0.61991181248207528</v>
      </c>
      <c r="T282" s="76">
        <f t="shared" si="88"/>
        <v>1.0545785896353461</v>
      </c>
      <c r="U282" s="76">
        <f t="shared" si="88"/>
        <v>1.1481209156567329</v>
      </c>
      <c r="V282" s="79">
        <f t="shared" si="88"/>
        <v>2.2206376572265865</v>
      </c>
      <c r="W282" s="71"/>
      <c r="X282" s="71"/>
    </row>
    <row r="283" spans="1:24" ht="17.25" thickBot="1">
      <c r="A283" s="71"/>
      <c r="B283" s="70">
        <v>100</v>
      </c>
      <c r="C283" s="122">
        <f t="shared" si="87"/>
        <v>1.4072997903674647</v>
      </c>
      <c r="D283" s="123">
        <f t="shared" si="87"/>
        <v>1.8700549573804648</v>
      </c>
      <c r="E283" s="81">
        <f t="shared" si="87"/>
        <v>0.80944802711905539</v>
      </c>
      <c r="F283" s="124">
        <f t="shared" si="87"/>
        <v>1.1176619279148323</v>
      </c>
      <c r="G283" s="81">
        <f t="shared" si="87"/>
        <v>1.4885869836766812</v>
      </c>
      <c r="H283" s="125">
        <f t="shared" si="87"/>
        <v>1.8022603949898839</v>
      </c>
      <c r="I283" s="81">
        <f t="shared" si="87"/>
        <v>0.66599137819618914</v>
      </c>
      <c r="J283" s="81">
        <f t="shared" si="87"/>
        <v>0.96355186998731901</v>
      </c>
      <c r="K283" s="82">
        <f t="shared" si="87"/>
        <v>1.9886344408826075</v>
      </c>
      <c r="L283" s="71"/>
      <c r="M283" s="70">
        <v>100</v>
      </c>
      <c r="N283" s="85">
        <f t="shared" si="88"/>
        <v>1.7828577094743023</v>
      </c>
      <c r="O283" s="81">
        <f t="shared" si="88"/>
        <v>0.5514879210119783</v>
      </c>
      <c r="P283" s="81">
        <f t="shared" si="88"/>
        <v>1.1219680806555803</v>
      </c>
      <c r="Q283" s="86">
        <f t="shared" si="88"/>
        <v>1.8872978662260733</v>
      </c>
      <c r="R283" s="87">
        <f t="shared" si="88"/>
        <v>2.1886438192100353</v>
      </c>
      <c r="S283" s="88">
        <f t="shared" si="88"/>
        <v>0.76339462941390646</v>
      </c>
      <c r="T283" s="81">
        <f t="shared" si="88"/>
        <v>1.3095869392343544</v>
      </c>
      <c r="U283" s="87">
        <f t="shared" si="88"/>
        <v>2.4158526676648684</v>
      </c>
      <c r="V283" s="82">
        <f t="shared" si="88"/>
        <v>2.2480990166137116</v>
      </c>
      <c r="W283" s="71"/>
      <c r="X283" s="71"/>
    </row>
    <row r="284" spans="1:2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</row>
    <row r="285" spans="1:24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</row>
    <row r="286" spans="1:24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</row>
    <row r="287" spans="1:24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</row>
  </sheetData>
  <mergeCells count="59">
    <mergeCell ref="T272:V272"/>
    <mergeCell ref="Q272:S272"/>
    <mergeCell ref="N272:P272"/>
    <mergeCell ref="T223:V223"/>
    <mergeCell ref="Q223:S223"/>
    <mergeCell ref="N223:P223"/>
    <mergeCell ref="N271:V271"/>
    <mergeCell ref="N257:V257"/>
    <mergeCell ref="B223:B224"/>
    <mergeCell ref="M223:M224"/>
    <mergeCell ref="F223:H223"/>
    <mergeCell ref="I223:K223"/>
    <mergeCell ref="T237:V237"/>
    <mergeCell ref="Q237:S237"/>
    <mergeCell ref="N237:P237"/>
    <mergeCell ref="I237:K237"/>
    <mergeCell ref="F237:H237"/>
    <mergeCell ref="C237:E237"/>
    <mergeCell ref="B237:B238"/>
    <mergeCell ref="M272:M273"/>
    <mergeCell ref="B272:B273"/>
    <mergeCell ref="I258:K258"/>
    <mergeCell ref="F258:H258"/>
    <mergeCell ref="C258:E258"/>
    <mergeCell ref="I272:K272"/>
    <mergeCell ref="F272:H272"/>
    <mergeCell ref="C272:E272"/>
    <mergeCell ref="C271:K271"/>
    <mergeCell ref="T258:V258"/>
    <mergeCell ref="Q258:S258"/>
    <mergeCell ref="N258:P258"/>
    <mergeCell ref="B258:B259"/>
    <mergeCell ref="M237:M238"/>
    <mergeCell ref="M258:M259"/>
    <mergeCell ref="C257:K257"/>
    <mergeCell ref="S166:U166"/>
    <mergeCell ref="C180:E180"/>
    <mergeCell ref="F180:H180"/>
    <mergeCell ref="I180:K180"/>
    <mergeCell ref="C236:K236"/>
    <mergeCell ref="N236:V236"/>
    <mergeCell ref="C166:E166"/>
    <mergeCell ref="F166:H166"/>
    <mergeCell ref="I166:K166"/>
    <mergeCell ref="M166:O166"/>
    <mergeCell ref="P166:R166"/>
    <mergeCell ref="C222:K222"/>
    <mergeCell ref="N222:V222"/>
    <mergeCell ref="C223:E223"/>
    <mergeCell ref="C150:K150"/>
    <mergeCell ref="M150:U150"/>
    <mergeCell ref="C165:K165"/>
    <mergeCell ref="M165:U165"/>
    <mergeCell ref="C151:E151"/>
    <mergeCell ref="F151:H151"/>
    <mergeCell ref="I151:K151"/>
    <mergeCell ref="M151:O151"/>
    <mergeCell ref="P151:R151"/>
    <mergeCell ref="S151:U15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6F56-A869-4233-A5E2-DBC6DB5510CF}">
  <dimension ref="A2:Z48"/>
  <sheetViews>
    <sheetView tabSelected="1" workbookViewId="0">
      <selection activeCell="G25" sqref="G25"/>
    </sheetView>
  </sheetViews>
  <sheetFormatPr defaultRowHeight="16.5"/>
  <sheetData>
    <row r="2" spans="1:23">
      <c r="A2" s="176" t="s">
        <v>42</v>
      </c>
      <c r="B2" s="145"/>
      <c r="C2" s="145">
        <v>0</v>
      </c>
      <c r="D2" s="145">
        <v>1</v>
      </c>
      <c r="E2" s="145">
        <v>2</v>
      </c>
      <c r="F2" s="145">
        <v>3</v>
      </c>
      <c r="G2" s="145">
        <v>4</v>
      </c>
      <c r="H2" s="145">
        <v>5</v>
      </c>
      <c r="I2" s="145">
        <v>6</v>
      </c>
      <c r="J2" s="145">
        <v>7</v>
      </c>
      <c r="K2" s="145">
        <v>8</v>
      </c>
      <c r="M2" s="171" t="s">
        <v>45</v>
      </c>
      <c r="N2" s="172"/>
      <c r="O2" s="173"/>
      <c r="P2" s="171" t="s">
        <v>46</v>
      </c>
      <c r="Q2" s="172"/>
      <c r="R2" s="173"/>
      <c r="S2" s="171" t="s">
        <v>47</v>
      </c>
      <c r="T2" s="172"/>
      <c r="U2" s="173"/>
      <c r="V2" s="146" t="s">
        <v>48</v>
      </c>
      <c r="W2" s="146" t="s">
        <v>49</v>
      </c>
    </row>
    <row r="3" spans="1:23">
      <c r="A3" s="176"/>
      <c r="B3" s="145">
        <v>0</v>
      </c>
      <c r="C3" s="145">
        <v>8.0149862268417191</v>
      </c>
      <c r="D3" s="145">
        <v>5.1335475551799501</v>
      </c>
      <c r="E3" s="145">
        <v>9.1789862114216394</v>
      </c>
      <c r="F3" s="145">
        <v>10.656154638314799</v>
      </c>
      <c r="G3" s="145">
        <v>0.64589000867308499</v>
      </c>
      <c r="H3" s="145">
        <v>5.7821815923520896</v>
      </c>
      <c r="I3" s="145">
        <v>8.4025157924226104</v>
      </c>
      <c r="J3" s="145">
        <v>5.8457309530503601</v>
      </c>
      <c r="K3" s="145">
        <v>8.4409663423551908</v>
      </c>
      <c r="M3" s="146"/>
      <c r="N3" s="146" t="s">
        <v>50</v>
      </c>
      <c r="O3" s="146" t="s">
        <v>51</v>
      </c>
      <c r="P3" s="146"/>
      <c r="Q3" s="146" t="s">
        <v>50</v>
      </c>
      <c r="R3" s="146" t="s">
        <v>51</v>
      </c>
      <c r="S3" s="146"/>
      <c r="T3" s="146" t="s">
        <v>50</v>
      </c>
      <c r="U3" s="146" t="s">
        <v>51</v>
      </c>
      <c r="V3" s="146">
        <v>6.651693104653579</v>
      </c>
      <c r="W3" s="146">
        <v>2.7245193781472286</v>
      </c>
    </row>
    <row r="4" spans="1:23">
      <c r="A4" s="176"/>
      <c r="B4" s="145">
        <v>1</v>
      </c>
      <c r="C4" s="145">
        <v>8.0063357922578895</v>
      </c>
      <c r="D4" s="145">
        <v>4.3101622743193904</v>
      </c>
      <c r="E4" s="145">
        <v>8.2346843841370507</v>
      </c>
      <c r="F4" s="145">
        <v>10.3456593612879</v>
      </c>
      <c r="G4" s="145">
        <v>1.3308977913833</v>
      </c>
      <c r="H4" s="145">
        <v>5.0728472371392304</v>
      </c>
      <c r="I4" s="145">
        <v>9.0368550974355593</v>
      </c>
      <c r="J4" s="145">
        <v>5.2984594844821498</v>
      </c>
      <c r="K4" s="145">
        <v>6.5180047018267402</v>
      </c>
      <c r="M4" s="146" t="s">
        <v>52</v>
      </c>
      <c r="N4" s="146">
        <v>6.9001065911790498</v>
      </c>
      <c r="O4" s="146">
        <v>2.7843420969690222</v>
      </c>
      <c r="P4" s="146" t="s">
        <v>53</v>
      </c>
      <c r="Q4" s="146">
        <v>6.9148644125355681</v>
      </c>
      <c r="R4" s="146">
        <v>1.6968748227653523</v>
      </c>
      <c r="S4" s="146" t="s">
        <v>54</v>
      </c>
      <c r="T4" s="146">
        <f>AVERAGE(E3:E6,H3:H6,K3:K6)</f>
        <v>7.1229626318905019</v>
      </c>
      <c r="U4" s="146">
        <v>1.4164730550259441</v>
      </c>
      <c r="V4" s="146"/>
      <c r="W4" s="146"/>
    </row>
    <row r="5" spans="1:23">
      <c r="A5" s="176"/>
      <c r="B5" s="145">
        <v>2</v>
      </c>
      <c r="C5" s="145">
        <v>7.7324349612566303</v>
      </c>
      <c r="D5" s="145">
        <v>5.8419743490068496</v>
      </c>
      <c r="E5" s="145">
        <v>8.4659631271701503</v>
      </c>
      <c r="F5" s="145">
        <v>10.7026323680695</v>
      </c>
      <c r="G5" s="145">
        <v>0.36637470881321599</v>
      </c>
      <c r="H5" s="145">
        <v>4.4173881334389504</v>
      </c>
      <c r="I5" s="145">
        <v>8.5948684336021497</v>
      </c>
      <c r="J5" s="145">
        <v>6.4318153984639901</v>
      </c>
      <c r="K5" s="145">
        <v>7.4880226182232503</v>
      </c>
      <c r="M5" s="146" t="s">
        <v>55</v>
      </c>
      <c r="N5" s="146">
        <v>6.4615451249188016</v>
      </c>
      <c r="O5" s="146">
        <v>2.6137540868663391</v>
      </c>
      <c r="P5" s="146" t="s">
        <v>56</v>
      </c>
      <c r="Q5" s="146">
        <v>5.5640527999739442</v>
      </c>
      <c r="R5" s="146">
        <v>3.9455678780442422</v>
      </c>
      <c r="S5" s="146" t="s">
        <v>56</v>
      </c>
      <c r="T5" s="146">
        <v>3.8086606726650665</v>
      </c>
      <c r="U5" s="146">
        <v>2.230772036471746</v>
      </c>
      <c r="V5" s="146"/>
      <c r="W5" s="146"/>
    </row>
    <row r="6" spans="1:23">
      <c r="A6" s="176"/>
      <c r="B6" s="145">
        <v>3</v>
      </c>
      <c r="C6" s="145">
        <v>7.1594952149006899</v>
      </c>
      <c r="D6" s="145">
        <v>3.6130838397984699</v>
      </c>
      <c r="E6" s="145">
        <v>7.2867190141364002</v>
      </c>
      <c r="F6" s="145">
        <v>9.9268185010044601</v>
      </c>
      <c r="G6" s="145">
        <v>0.99071072153900397</v>
      </c>
      <c r="H6" s="145">
        <v>6.5310785376717897</v>
      </c>
      <c r="I6" s="145">
        <v>9.70271572546811</v>
      </c>
      <c r="J6" s="145">
        <v>5.8952809872710397</v>
      </c>
      <c r="K6" s="145">
        <v>8.05870968281355</v>
      </c>
      <c r="M6" s="146" t="s">
        <v>57</v>
      </c>
      <c r="N6" s="146">
        <v>6.6712748997827429</v>
      </c>
      <c r="O6" s="146">
        <v>2.799661699711979</v>
      </c>
      <c r="P6" s="146" t="s">
        <v>58</v>
      </c>
      <c r="Q6" s="146">
        <v>7.4761621014512256</v>
      </c>
      <c r="R6" s="146">
        <v>1.3748300931290931</v>
      </c>
      <c r="S6" s="146" t="s">
        <v>59</v>
      </c>
      <c r="T6" s="146">
        <f>AVERAGE(C3:C6,F3:F6,I3:I6)</f>
        <v>9.0234560094051677</v>
      </c>
      <c r="U6" s="146">
        <v>1.1645128073079107</v>
      </c>
      <c r="V6" s="146"/>
      <c r="W6" s="146"/>
    </row>
    <row r="7" spans="1:23">
      <c r="C7">
        <f>AVERAGE(C3:K6)</f>
        <v>6.651693104653579</v>
      </c>
      <c r="M7" s="146" t="s">
        <v>60</v>
      </c>
      <c r="N7" s="146">
        <v>6.5738458027337234</v>
      </c>
      <c r="O7" s="146">
        <v>2.6768147548156702</v>
      </c>
      <c r="P7" s="146"/>
      <c r="Q7" s="146"/>
      <c r="R7" s="146"/>
      <c r="S7" s="146"/>
      <c r="T7" s="146"/>
      <c r="U7" s="146"/>
      <c r="V7" s="146"/>
      <c r="W7" s="146"/>
    </row>
    <row r="8" spans="1:23"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</row>
    <row r="9" spans="1:23">
      <c r="A9" s="176" t="s">
        <v>43</v>
      </c>
      <c r="B9" s="145"/>
      <c r="C9" s="145">
        <v>0</v>
      </c>
      <c r="D9" s="145">
        <v>1</v>
      </c>
      <c r="E9" s="145">
        <v>2</v>
      </c>
      <c r="F9" s="145">
        <v>3</v>
      </c>
      <c r="G9" s="145">
        <v>4</v>
      </c>
      <c r="H9" s="145">
        <v>5</v>
      </c>
      <c r="I9" s="145">
        <v>6</v>
      </c>
      <c r="J9" s="145">
        <v>7</v>
      </c>
      <c r="K9" s="145">
        <v>8</v>
      </c>
      <c r="M9" s="171" t="s">
        <v>45</v>
      </c>
      <c r="N9" s="172"/>
      <c r="O9" s="173"/>
      <c r="P9" s="171" t="s">
        <v>46</v>
      </c>
      <c r="Q9" s="172"/>
      <c r="R9" s="173"/>
      <c r="S9" s="171" t="s">
        <v>47</v>
      </c>
      <c r="T9" s="172"/>
      <c r="U9" s="173"/>
      <c r="V9" s="146" t="s">
        <v>48</v>
      </c>
      <c r="W9" s="146" t="s">
        <v>49</v>
      </c>
    </row>
    <row r="10" spans="1:23">
      <c r="A10" s="176"/>
      <c r="B10" s="145">
        <v>0</v>
      </c>
      <c r="C10" s="145">
        <v>1.2268476500000001</v>
      </c>
      <c r="D10" s="145">
        <v>0.89939899000000001</v>
      </c>
      <c r="E10" s="145">
        <v>3.808994583</v>
      </c>
      <c r="F10" s="145">
        <v>0.95838343599999998</v>
      </c>
      <c r="G10" s="145">
        <v>1.278859647</v>
      </c>
      <c r="H10" s="145">
        <v>2.2073530020000001</v>
      </c>
      <c r="I10" s="145">
        <v>1.4800193909999999</v>
      </c>
      <c r="J10" s="145">
        <v>0.95162176200000004</v>
      </c>
      <c r="K10" s="145">
        <v>2.526774482</v>
      </c>
      <c r="M10" s="146"/>
      <c r="N10" s="146" t="s">
        <v>50</v>
      </c>
      <c r="O10" s="146" t="s">
        <v>51</v>
      </c>
      <c r="P10" s="146"/>
      <c r="Q10" s="146" t="s">
        <v>50</v>
      </c>
      <c r="R10" s="146" t="s">
        <v>51</v>
      </c>
      <c r="S10" s="146"/>
      <c r="T10" s="146" t="s">
        <v>50</v>
      </c>
      <c r="U10" s="146" t="s">
        <v>51</v>
      </c>
      <c r="V10" s="146">
        <v>1.4919556839999999</v>
      </c>
      <c r="W10" s="146">
        <v>0.78465702800000003</v>
      </c>
    </row>
    <row r="11" spans="1:23">
      <c r="A11" s="176"/>
      <c r="B11" s="145">
        <v>1</v>
      </c>
      <c r="C11" s="145">
        <v>1.3495871100000001</v>
      </c>
      <c r="D11" s="145">
        <v>0.681275191</v>
      </c>
      <c r="E11" s="145">
        <v>3.019474233</v>
      </c>
      <c r="F11" s="145">
        <v>0.78956704</v>
      </c>
      <c r="G11" s="145">
        <v>0.85202757200000001</v>
      </c>
      <c r="H11" s="145">
        <v>1.591392669</v>
      </c>
      <c r="I11" s="145">
        <v>1.491609688</v>
      </c>
      <c r="J11" s="145">
        <v>1.349442075</v>
      </c>
      <c r="K11" s="145">
        <v>1.6535107840000001</v>
      </c>
      <c r="M11" s="146" t="s">
        <v>52</v>
      </c>
      <c r="N11" s="146">
        <v>1.704250327</v>
      </c>
      <c r="O11" s="146">
        <v>0.91829005200000002</v>
      </c>
      <c r="P11" s="146" t="s">
        <v>53</v>
      </c>
      <c r="Q11" s="146">
        <v>1.719300821</v>
      </c>
      <c r="R11" s="146">
        <v>1.0670548769999999</v>
      </c>
      <c r="S11" s="146" t="s">
        <v>54</v>
      </c>
      <c r="T11" s="146">
        <v>2.1769959330000002</v>
      </c>
      <c r="U11" s="146">
        <v>0.70949314900000005</v>
      </c>
      <c r="V11" s="146"/>
      <c r="W11" s="146"/>
    </row>
    <row r="12" spans="1:23">
      <c r="A12" s="176"/>
      <c r="B12" s="145">
        <v>2</v>
      </c>
      <c r="C12" s="145">
        <v>1.0529483660000001</v>
      </c>
      <c r="D12" s="145">
        <v>3.5249784549999998</v>
      </c>
      <c r="E12" s="145">
        <v>2.1014270129999999</v>
      </c>
      <c r="F12" s="145">
        <v>0.41164472200000002</v>
      </c>
      <c r="G12" s="145">
        <v>0.82637877100000001</v>
      </c>
      <c r="H12" s="145">
        <v>2.0357666970000001</v>
      </c>
      <c r="I12" s="145">
        <v>1.207555674</v>
      </c>
      <c r="J12" s="145">
        <v>0.76744837899999996</v>
      </c>
      <c r="K12" s="145">
        <v>1.919894459</v>
      </c>
      <c r="M12" s="146" t="s">
        <v>55</v>
      </c>
      <c r="N12" s="146">
        <v>1.419765151</v>
      </c>
      <c r="O12" s="146">
        <v>0.66022194400000001</v>
      </c>
      <c r="P12" s="146" t="s">
        <v>56</v>
      </c>
      <c r="Q12" s="146">
        <v>1.295638968</v>
      </c>
      <c r="R12" s="146">
        <v>0.63080498399999996</v>
      </c>
      <c r="S12" s="146" t="s">
        <v>56</v>
      </c>
      <c r="T12" s="146">
        <v>1.2271566410000001</v>
      </c>
      <c r="U12" s="146">
        <v>0.73470581099999999</v>
      </c>
      <c r="V12" s="146"/>
      <c r="W12" s="146"/>
    </row>
    <row r="13" spans="1:23">
      <c r="A13" s="176"/>
      <c r="B13" s="145">
        <v>3</v>
      </c>
      <c r="C13" s="145">
        <v>0.90590239699999997</v>
      </c>
      <c r="D13" s="145">
        <v>1.119076016</v>
      </c>
      <c r="E13" s="145">
        <v>0.94169984500000004</v>
      </c>
      <c r="F13" s="145">
        <v>1.10180631</v>
      </c>
      <c r="G13" s="145">
        <v>0.94273824799999995</v>
      </c>
      <c r="H13" s="145">
        <v>2.5517494959999998</v>
      </c>
      <c r="I13" s="145">
        <v>0.88470196999999995</v>
      </c>
      <c r="J13" s="145">
        <v>1.532634579</v>
      </c>
      <c r="K13" s="145">
        <v>1.7659139269999999</v>
      </c>
      <c r="M13" s="146" t="s">
        <v>57</v>
      </c>
      <c r="N13" s="146">
        <v>1.538671393</v>
      </c>
      <c r="O13" s="146">
        <v>0.90507481000000001</v>
      </c>
      <c r="P13" s="146" t="s">
        <v>58</v>
      </c>
      <c r="Q13" s="146">
        <v>1.4609272639999999</v>
      </c>
      <c r="R13" s="146">
        <v>0.46834825600000002</v>
      </c>
      <c r="S13" s="146" t="s">
        <v>59</v>
      </c>
      <c r="T13" s="146">
        <v>1.0717144789999999</v>
      </c>
      <c r="U13" s="146">
        <v>0.29645480499999999</v>
      </c>
      <c r="V13" s="146"/>
      <c r="W13" s="146"/>
    </row>
    <row r="14" spans="1:23">
      <c r="C14">
        <f>AVERAGE(C10:K13)</f>
        <v>1.4919556841388892</v>
      </c>
      <c r="D14">
        <f>_xlfn.STDEV.P(C10:K13)</f>
        <v>0.78465702790398262</v>
      </c>
      <c r="M14" s="146" t="s">
        <v>60</v>
      </c>
      <c r="N14" s="146">
        <v>1.305135865</v>
      </c>
      <c r="O14" s="146">
        <v>0.52637635500000002</v>
      </c>
      <c r="P14" s="146"/>
      <c r="Q14" s="146"/>
      <c r="R14" s="146"/>
      <c r="S14" s="146"/>
      <c r="T14" s="146"/>
      <c r="U14" s="146"/>
      <c r="V14" s="146"/>
      <c r="W14" s="146"/>
    </row>
    <row r="15" spans="1:23"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</row>
    <row r="16" spans="1:23">
      <c r="A16" s="176" t="s">
        <v>44</v>
      </c>
      <c r="B16" s="145"/>
      <c r="C16" s="145">
        <v>0</v>
      </c>
      <c r="D16" s="145">
        <v>1</v>
      </c>
      <c r="E16" s="145">
        <v>2</v>
      </c>
      <c r="F16" s="145">
        <v>3</v>
      </c>
      <c r="G16" s="145">
        <v>4</v>
      </c>
      <c r="H16" s="145">
        <v>5</v>
      </c>
      <c r="I16" s="145">
        <v>6</v>
      </c>
      <c r="J16" s="145">
        <v>7</v>
      </c>
      <c r="K16" s="145">
        <v>8</v>
      </c>
      <c r="M16" s="171" t="s">
        <v>45</v>
      </c>
      <c r="N16" s="172"/>
      <c r="O16" s="173"/>
      <c r="P16" s="171" t="s">
        <v>46</v>
      </c>
      <c r="Q16" s="172"/>
      <c r="R16" s="173"/>
      <c r="S16" s="171" t="s">
        <v>47</v>
      </c>
      <c r="T16" s="172"/>
      <c r="U16" s="173"/>
      <c r="V16" s="146" t="s">
        <v>48</v>
      </c>
      <c r="W16" s="146" t="s">
        <v>49</v>
      </c>
    </row>
    <row r="17" spans="1:23">
      <c r="A17" s="176"/>
      <c r="B17" s="145">
        <v>0</v>
      </c>
      <c r="C17" s="145">
        <v>0.379491793629534</v>
      </c>
      <c r="D17" s="145">
        <v>1.0374088316160801</v>
      </c>
      <c r="E17" s="145">
        <v>2.9178585209767398</v>
      </c>
      <c r="F17" s="145">
        <v>0.917492481018642</v>
      </c>
      <c r="G17" s="145">
        <v>0.84811435427656201</v>
      </c>
      <c r="H17" s="145">
        <v>1.79253213469448</v>
      </c>
      <c r="I17" s="145">
        <v>0.89961648857854404</v>
      </c>
      <c r="J17" s="145">
        <v>0.76668307808352398</v>
      </c>
      <c r="K17" s="145">
        <v>2.6361877094643398</v>
      </c>
      <c r="M17" s="146"/>
      <c r="N17" s="146" t="s">
        <v>50</v>
      </c>
      <c r="O17" s="146" t="s">
        <v>51</v>
      </c>
      <c r="P17" s="146"/>
      <c r="Q17" s="146" t="s">
        <v>50</v>
      </c>
      <c r="R17" s="146" t="s">
        <v>51</v>
      </c>
      <c r="S17" s="146"/>
      <c r="T17" s="146" t="s">
        <v>50</v>
      </c>
      <c r="U17" s="146" t="s">
        <v>51</v>
      </c>
      <c r="V17" s="146">
        <v>1.133078014365599</v>
      </c>
      <c r="W17" s="146">
        <v>0.58599950343386864</v>
      </c>
    </row>
    <row r="18" spans="1:23">
      <c r="A18" s="176"/>
      <c r="B18" s="145">
        <v>1</v>
      </c>
      <c r="C18" s="145">
        <v>0.93167238062241198</v>
      </c>
      <c r="D18" s="145">
        <v>1.4902971176950599</v>
      </c>
      <c r="E18" s="145">
        <v>1.48200142606126</v>
      </c>
      <c r="F18" s="145">
        <v>0.96266158921699496</v>
      </c>
      <c r="G18" s="145">
        <v>0.78882318963897402</v>
      </c>
      <c r="H18" s="145">
        <v>0.89416215563946599</v>
      </c>
      <c r="I18" s="145">
        <v>0.97638610730219499</v>
      </c>
      <c r="J18" s="145">
        <v>0.46980586424030502</v>
      </c>
      <c r="K18" s="145">
        <v>1.61834117996141</v>
      </c>
      <c r="M18" s="146" t="s">
        <v>52</v>
      </c>
      <c r="N18" s="146">
        <v>1.3550428213709382</v>
      </c>
      <c r="O18" s="146">
        <v>0.83863117948797028</v>
      </c>
      <c r="P18" s="146" t="s">
        <v>53</v>
      </c>
      <c r="Q18" s="146">
        <v>1.228438503840017</v>
      </c>
      <c r="R18" s="146">
        <v>0.66613036628817335</v>
      </c>
      <c r="S18" s="146" t="s">
        <v>54</v>
      </c>
      <c r="T18" s="146">
        <v>1.6062158332764913</v>
      </c>
      <c r="U18" s="146">
        <v>0.64760122180520718</v>
      </c>
      <c r="V18" s="146"/>
      <c r="W18" s="146"/>
    </row>
    <row r="19" spans="1:23">
      <c r="A19" s="176"/>
      <c r="B19" s="145">
        <v>2</v>
      </c>
      <c r="C19" s="145">
        <v>0.66675965168205897</v>
      </c>
      <c r="D19" s="145">
        <v>2.1135924337069198</v>
      </c>
      <c r="E19" s="145">
        <v>0.77455465765855303</v>
      </c>
      <c r="F19" s="145">
        <v>0.99877600101002495</v>
      </c>
      <c r="G19" s="145">
        <v>0.67810843787485897</v>
      </c>
      <c r="H19" s="145">
        <v>1.09575124028927</v>
      </c>
      <c r="I19" s="145">
        <v>0.92999065998270802</v>
      </c>
      <c r="J19" s="145">
        <v>1.3788496680599001</v>
      </c>
      <c r="K19" s="145">
        <v>1.3354481914744101</v>
      </c>
      <c r="M19" s="146" t="s">
        <v>55</v>
      </c>
      <c r="N19" s="146">
        <v>1.0682390011531195</v>
      </c>
      <c r="O19" s="146">
        <v>0.35849638991223143</v>
      </c>
      <c r="P19" s="146" t="s">
        <v>56</v>
      </c>
      <c r="Q19" s="146">
        <v>0.98859412773519006</v>
      </c>
      <c r="R19" s="146">
        <v>0.47284644685752325</v>
      </c>
      <c r="S19" s="146" t="s">
        <v>56</v>
      </c>
      <c r="T19" s="146">
        <v>0.99027102811118228</v>
      </c>
      <c r="U19" s="146">
        <v>0.44407820631612566</v>
      </c>
      <c r="V19" s="146"/>
      <c r="W19" s="146"/>
    </row>
    <row r="20" spans="1:23">
      <c r="A20" s="176"/>
      <c r="B20" s="145">
        <v>3</v>
      </c>
      <c r="C20" s="145">
        <v>1.04380242228774</v>
      </c>
      <c r="D20" s="145">
        <v>0.96712319684889403</v>
      </c>
      <c r="E20" s="145">
        <v>0.93669961329495299</v>
      </c>
      <c r="F20" s="145">
        <v>0.25487784702828098</v>
      </c>
      <c r="G20" s="145">
        <v>0.57369026675184898</v>
      </c>
      <c r="H20" s="145">
        <v>2.0581398353828799</v>
      </c>
      <c r="I20" s="145">
        <v>0.67143875815034104</v>
      </c>
      <c r="J20" s="145">
        <v>0.77075589854126203</v>
      </c>
      <c r="K20" s="145">
        <v>1.73291333442014</v>
      </c>
      <c r="M20" s="146" t="s">
        <v>57</v>
      </c>
      <c r="N20" s="146">
        <v>1.107981215748745</v>
      </c>
      <c r="O20" s="146">
        <v>0.43085976034341322</v>
      </c>
      <c r="P20" s="146" t="s">
        <v>58</v>
      </c>
      <c r="Q20" s="146">
        <v>1.18220141152159</v>
      </c>
      <c r="R20" s="146">
        <v>0.57488303356460924</v>
      </c>
      <c r="S20" s="146" t="s">
        <v>59</v>
      </c>
      <c r="T20" s="146">
        <v>0.80274718170912296</v>
      </c>
      <c r="U20" s="146">
        <v>0.24540123931091593</v>
      </c>
      <c r="V20" s="146"/>
      <c r="W20" s="146"/>
    </row>
    <row r="21" spans="1:23">
      <c r="C21">
        <f>AVERAGE(C17:K20)</f>
        <v>1.133078014365599</v>
      </c>
      <c r="D21">
        <f>_xlfn.STDEV.P(C17:K20)</f>
        <v>0.58599950343386864</v>
      </c>
      <c r="M21" s="146" t="s">
        <v>60</v>
      </c>
      <c r="N21" s="146">
        <v>1.0010490191895931</v>
      </c>
      <c r="O21" s="146">
        <v>0.53346569165693092</v>
      </c>
      <c r="P21" s="146"/>
      <c r="Q21" s="146"/>
      <c r="R21" s="146"/>
      <c r="S21" s="146"/>
      <c r="T21" s="146"/>
      <c r="U21" s="146"/>
      <c r="V21" s="146"/>
      <c r="W21" s="146"/>
    </row>
    <row r="26" spans="1:23" ht="17.25" thickBot="1"/>
    <row r="27" spans="1:23">
      <c r="B27" s="147"/>
      <c r="C27" s="174" t="s">
        <v>67</v>
      </c>
      <c r="D27" s="174"/>
      <c r="E27" s="174" t="s">
        <v>69</v>
      </c>
      <c r="F27" s="174"/>
      <c r="G27" s="174" t="s">
        <v>68</v>
      </c>
      <c r="H27" s="175"/>
    </row>
    <row r="28" spans="1:23">
      <c r="B28" s="148"/>
      <c r="C28" s="32" t="s">
        <v>74</v>
      </c>
      <c r="D28" s="32" t="s">
        <v>75</v>
      </c>
      <c r="E28" s="32" t="s">
        <v>74</v>
      </c>
      <c r="F28" s="32" t="s">
        <v>75</v>
      </c>
      <c r="G28" s="32" t="s">
        <v>74</v>
      </c>
      <c r="H28" s="149" t="s">
        <v>75</v>
      </c>
    </row>
    <row r="29" spans="1:23">
      <c r="B29" s="148" t="s">
        <v>61</v>
      </c>
      <c r="C29" s="150">
        <v>6.9148644125355698</v>
      </c>
      <c r="D29" s="150">
        <v>1.6968748227653501</v>
      </c>
      <c r="E29" s="150">
        <v>5.5640527999739442</v>
      </c>
      <c r="F29" s="150">
        <v>3.9455678780442422</v>
      </c>
      <c r="G29" s="150">
        <v>7.4761621014512256</v>
      </c>
      <c r="H29" s="151">
        <v>1.3748300931290931</v>
      </c>
    </row>
    <row r="30" spans="1:23">
      <c r="B30" s="148" t="s">
        <v>62</v>
      </c>
      <c r="C30" s="150">
        <v>1.719300821</v>
      </c>
      <c r="D30" s="150">
        <v>1.0670548769999999</v>
      </c>
      <c r="E30" s="150">
        <v>1.295638968</v>
      </c>
      <c r="F30" s="150">
        <v>0.63080498399999996</v>
      </c>
      <c r="G30" s="150">
        <v>1.4609272639999999</v>
      </c>
      <c r="H30" s="151">
        <v>0.46834825600000002</v>
      </c>
    </row>
    <row r="31" spans="1:23" ht="17.25" thickBot="1">
      <c r="B31" s="152" t="s">
        <v>63</v>
      </c>
      <c r="C31" s="153">
        <v>1.228438503840017</v>
      </c>
      <c r="D31" s="153">
        <v>0.66613036628817335</v>
      </c>
      <c r="E31" s="153">
        <v>0.98859412773519006</v>
      </c>
      <c r="F31" s="153">
        <v>0.47284644685752325</v>
      </c>
      <c r="G31" s="153">
        <v>1.18220141152159</v>
      </c>
      <c r="H31" s="154">
        <v>0.57488303356460924</v>
      </c>
    </row>
    <row r="32" spans="1:23" ht="17.25" thickBot="1">
      <c r="B32" s="147"/>
      <c r="C32" s="174" t="s">
        <v>64</v>
      </c>
      <c r="D32" s="174"/>
      <c r="E32" s="174" t="s">
        <v>65</v>
      </c>
      <c r="F32" s="174"/>
      <c r="G32" s="174" t="s">
        <v>66</v>
      </c>
      <c r="H32" s="175"/>
      <c r="I32" s="1"/>
      <c r="J32" s="1"/>
    </row>
    <row r="33" spans="2:26">
      <c r="B33" s="148"/>
      <c r="C33" s="32" t="s">
        <v>74</v>
      </c>
      <c r="D33" s="32" t="s">
        <v>75</v>
      </c>
      <c r="E33" s="32" t="s">
        <v>74</v>
      </c>
      <c r="F33" s="32" t="s">
        <v>75</v>
      </c>
      <c r="G33" s="32" t="s">
        <v>74</v>
      </c>
      <c r="H33" s="149" t="s">
        <v>75</v>
      </c>
      <c r="I33" s="1"/>
      <c r="J33" s="1"/>
      <c r="M33" s="174"/>
      <c r="N33" s="174"/>
      <c r="O33" s="174"/>
      <c r="P33" s="174"/>
      <c r="Q33" s="174"/>
      <c r="R33" s="175"/>
      <c r="S33" s="174"/>
      <c r="T33" s="174"/>
      <c r="U33" s="174"/>
      <c r="V33" s="174"/>
      <c r="W33" s="174"/>
      <c r="X33" s="174"/>
      <c r="Y33" s="174"/>
      <c r="Z33" s="175"/>
    </row>
    <row r="34" spans="2:26">
      <c r="B34" s="148" t="s">
        <v>61</v>
      </c>
      <c r="C34" s="150">
        <v>7.1229626318905019</v>
      </c>
      <c r="D34" s="150">
        <v>1.4164730550259441</v>
      </c>
      <c r="E34" s="150">
        <v>3.8086606726650665</v>
      </c>
      <c r="F34" s="150">
        <v>2.230772036471746</v>
      </c>
      <c r="G34" s="150">
        <v>9.0234560094051677</v>
      </c>
      <c r="H34" s="151">
        <v>1.1645128073079107</v>
      </c>
      <c r="I34" s="1"/>
      <c r="J34" s="1"/>
      <c r="M34" s="32"/>
      <c r="N34" s="32"/>
      <c r="O34" s="32"/>
      <c r="P34" s="32"/>
      <c r="Q34" s="32"/>
      <c r="R34" s="149"/>
      <c r="S34" s="32"/>
      <c r="T34" s="32"/>
      <c r="U34" s="32"/>
      <c r="V34" s="32"/>
      <c r="W34" s="32"/>
      <c r="X34" s="32"/>
      <c r="Y34" s="32"/>
      <c r="Z34" s="149"/>
    </row>
    <row r="35" spans="2:26">
      <c r="B35" s="148" t="s">
        <v>62</v>
      </c>
      <c r="C35" s="150">
        <v>2.1769959330000002</v>
      </c>
      <c r="D35" s="150">
        <v>0.70949314900000005</v>
      </c>
      <c r="E35" s="150">
        <v>1.2271566410000001</v>
      </c>
      <c r="F35" s="150">
        <v>0.73470581099999999</v>
      </c>
      <c r="G35" s="150">
        <v>1.0717144789999999</v>
      </c>
      <c r="H35" s="151">
        <v>0.29645480499999999</v>
      </c>
      <c r="I35" s="1"/>
      <c r="J35" s="1"/>
      <c r="M35" s="150"/>
      <c r="N35" s="150"/>
      <c r="O35" s="150"/>
      <c r="P35" s="150"/>
      <c r="Q35" s="150"/>
      <c r="R35" s="151"/>
      <c r="S35" s="150"/>
      <c r="T35" s="150"/>
      <c r="U35" s="150"/>
      <c r="V35" s="150"/>
      <c r="W35" s="150"/>
      <c r="X35" s="150"/>
      <c r="Y35" s="150"/>
      <c r="Z35" s="151"/>
    </row>
    <row r="36" spans="2:26" ht="17.25" thickBot="1">
      <c r="B36" s="152" t="s">
        <v>63</v>
      </c>
      <c r="C36" s="153">
        <v>1.6062158332764913</v>
      </c>
      <c r="D36" s="153">
        <v>0.64760122180520718</v>
      </c>
      <c r="E36" s="153">
        <v>0.99027102811118228</v>
      </c>
      <c r="F36" s="153">
        <v>0.44407820631612566</v>
      </c>
      <c r="G36" s="153">
        <v>0.80274718170912296</v>
      </c>
      <c r="H36" s="154">
        <v>0.24540123931091593</v>
      </c>
      <c r="I36" s="1"/>
      <c r="J36" s="1"/>
      <c r="M36" s="150"/>
      <c r="N36" s="150"/>
      <c r="O36" s="150"/>
      <c r="P36" s="150"/>
      <c r="Q36" s="150"/>
      <c r="R36" s="151"/>
      <c r="S36" s="150"/>
      <c r="T36" s="150"/>
      <c r="U36" s="150"/>
      <c r="V36" s="150"/>
      <c r="W36" s="150"/>
      <c r="X36" s="150"/>
      <c r="Y36" s="150"/>
      <c r="Z36" s="151"/>
    </row>
    <row r="37" spans="2:26" ht="17.25" thickBot="1">
      <c r="B37" s="147"/>
      <c r="C37" s="174" t="s">
        <v>70</v>
      </c>
      <c r="D37" s="174"/>
      <c r="E37" s="174" t="s">
        <v>71</v>
      </c>
      <c r="F37" s="174"/>
      <c r="G37" s="174" t="s">
        <v>72</v>
      </c>
      <c r="H37" s="174"/>
      <c r="I37" s="174" t="s">
        <v>73</v>
      </c>
      <c r="J37" s="175"/>
      <c r="M37" s="153"/>
      <c r="N37" s="153"/>
      <c r="O37" s="153"/>
      <c r="P37" s="153"/>
      <c r="Q37" s="153"/>
      <c r="R37" s="154"/>
      <c r="S37" s="153"/>
      <c r="T37" s="153"/>
      <c r="U37" s="153"/>
      <c r="V37" s="153"/>
      <c r="W37" s="153"/>
      <c r="X37" s="153"/>
      <c r="Y37" s="153"/>
      <c r="Z37" s="154"/>
    </row>
    <row r="38" spans="2:26">
      <c r="B38" s="148"/>
      <c r="C38" s="32" t="s">
        <v>74</v>
      </c>
      <c r="D38" s="32" t="s">
        <v>75</v>
      </c>
      <c r="E38" s="32" t="s">
        <v>74</v>
      </c>
      <c r="F38" s="32" t="s">
        <v>75</v>
      </c>
      <c r="G38" s="32" t="s">
        <v>74</v>
      </c>
      <c r="H38" s="32" t="s">
        <v>75</v>
      </c>
      <c r="I38" s="32" t="s">
        <v>74</v>
      </c>
      <c r="J38" s="149" t="s">
        <v>75</v>
      </c>
    </row>
    <row r="39" spans="2:26">
      <c r="B39" s="148" t="s">
        <v>61</v>
      </c>
      <c r="C39" s="150">
        <v>6.9001065911790498</v>
      </c>
      <c r="D39" s="150">
        <v>2.7843420969690222</v>
      </c>
      <c r="E39" s="150">
        <v>6.4615451249188016</v>
      </c>
      <c r="F39" s="150">
        <v>2.6137540868663391</v>
      </c>
      <c r="G39" s="150">
        <v>6.6712748997827429</v>
      </c>
      <c r="H39" s="150">
        <v>2.799661699711979</v>
      </c>
      <c r="I39" s="150">
        <v>6.5738458027337234</v>
      </c>
      <c r="J39" s="151">
        <v>2.6768147548156702</v>
      </c>
    </row>
    <row r="40" spans="2:26">
      <c r="B40" s="148" t="s">
        <v>62</v>
      </c>
      <c r="C40" s="150">
        <v>1.704250327</v>
      </c>
      <c r="D40" s="150">
        <v>0.91829005200000002</v>
      </c>
      <c r="E40" s="150">
        <v>1.419765151</v>
      </c>
      <c r="F40" s="150">
        <v>0.66022194400000001</v>
      </c>
      <c r="G40" s="150">
        <v>1.538671393</v>
      </c>
      <c r="H40" s="150">
        <v>0.90507481000000001</v>
      </c>
      <c r="I40" s="150">
        <v>1.305135865</v>
      </c>
      <c r="J40" s="151">
        <v>0.52637635500000002</v>
      </c>
    </row>
    <row r="41" spans="2:26" ht="17.25" thickBot="1">
      <c r="B41" s="152" t="s">
        <v>63</v>
      </c>
      <c r="C41" s="153">
        <v>1.3550428213709382</v>
      </c>
      <c r="D41" s="153">
        <v>0.83863117948797028</v>
      </c>
      <c r="E41" s="153">
        <v>1.0682390011531195</v>
      </c>
      <c r="F41" s="153">
        <v>0.35849638991223143</v>
      </c>
      <c r="G41" s="153">
        <v>1.107981215748745</v>
      </c>
      <c r="H41" s="153">
        <v>0.43085976034341322</v>
      </c>
      <c r="I41" s="153">
        <v>1.0010490191895931</v>
      </c>
      <c r="J41" s="154">
        <v>0.53346569165693092</v>
      </c>
    </row>
    <row r="43" spans="2:26">
      <c r="C43" s="177"/>
      <c r="D43" s="177"/>
      <c r="E43" s="177"/>
      <c r="F43" s="177"/>
      <c r="G43" s="177"/>
      <c r="H43" s="177"/>
      <c r="I43" s="177"/>
      <c r="J43" s="177"/>
      <c r="K43" s="177"/>
      <c r="L43" s="177"/>
    </row>
    <row r="44" spans="2:26">
      <c r="C44" s="177" t="s">
        <v>78</v>
      </c>
      <c r="D44" s="177"/>
      <c r="E44" s="177"/>
      <c r="F44" s="177" t="s">
        <v>77</v>
      </c>
      <c r="G44" s="177"/>
      <c r="H44" s="177"/>
      <c r="I44" s="177" t="s">
        <v>76</v>
      </c>
      <c r="J44" s="177"/>
      <c r="K44" s="177"/>
      <c r="L44" s="177"/>
    </row>
    <row r="45" spans="2:26">
      <c r="C45">
        <v>-30</v>
      </c>
      <c r="D45">
        <v>0</v>
      </c>
      <c r="E45">
        <v>30</v>
      </c>
      <c r="F45">
        <v>-20</v>
      </c>
      <c r="G45">
        <v>0</v>
      </c>
      <c r="H45">
        <v>20</v>
      </c>
      <c r="I45">
        <v>0.9</v>
      </c>
      <c r="J45">
        <v>1.7</v>
      </c>
      <c r="K45">
        <v>2.5</v>
      </c>
      <c r="L45">
        <v>3.3</v>
      </c>
    </row>
    <row r="46" spans="2:26">
      <c r="B46" t="s">
        <v>81</v>
      </c>
      <c r="C46" s="150">
        <v>6.9148644125355698</v>
      </c>
      <c r="D46" s="150">
        <v>5.5640527999739442</v>
      </c>
      <c r="E46" s="150">
        <v>7.4761621014512256</v>
      </c>
      <c r="F46" s="150">
        <v>7.1229626318905019</v>
      </c>
      <c r="G46" s="150">
        <v>3.8086606726650665</v>
      </c>
      <c r="H46" s="150">
        <v>9.0234560094051677</v>
      </c>
      <c r="I46" s="150">
        <v>6.9001065911790498</v>
      </c>
      <c r="J46" s="150">
        <v>6.4615451249188016</v>
      </c>
      <c r="K46" s="150">
        <v>6.6712748997827429</v>
      </c>
      <c r="L46" s="150">
        <v>6.5738458027337234</v>
      </c>
    </row>
    <row r="47" spans="2:26">
      <c r="B47" t="s">
        <v>79</v>
      </c>
      <c r="C47" s="150">
        <v>1.719300821</v>
      </c>
      <c r="D47" s="150">
        <v>1.295638968</v>
      </c>
      <c r="E47" s="150">
        <v>1.4609272639999999</v>
      </c>
      <c r="F47" s="150">
        <v>2.1769959330000002</v>
      </c>
      <c r="G47" s="150">
        <v>1.2271566410000001</v>
      </c>
      <c r="H47" s="150">
        <v>1.0717144789999999</v>
      </c>
      <c r="I47" s="150">
        <v>1.704250327</v>
      </c>
      <c r="J47" s="150">
        <v>1.419765151</v>
      </c>
      <c r="K47" s="150">
        <v>1.538671393</v>
      </c>
      <c r="L47" s="150">
        <v>1.305135865</v>
      </c>
    </row>
    <row r="48" spans="2:26" ht="17.25" thickBot="1">
      <c r="B48" t="s">
        <v>80</v>
      </c>
      <c r="C48" s="153">
        <v>1.228438503840017</v>
      </c>
      <c r="D48" s="153">
        <v>0.98859412773519006</v>
      </c>
      <c r="E48" s="153">
        <v>1.18220141152159</v>
      </c>
      <c r="F48" s="153">
        <v>1.6062158332764913</v>
      </c>
      <c r="G48" s="153">
        <v>0.99027102811118228</v>
      </c>
      <c r="H48" s="153">
        <v>0.80274718170912296</v>
      </c>
      <c r="I48" s="153">
        <v>1.3550428213709382</v>
      </c>
      <c r="J48" s="153">
        <v>1.0682390011531195</v>
      </c>
      <c r="K48" s="153">
        <v>1.107981215748745</v>
      </c>
      <c r="L48" s="153">
        <v>1.0010490191895931</v>
      </c>
    </row>
  </sheetData>
  <mergeCells count="33">
    <mergeCell ref="C44:E44"/>
    <mergeCell ref="F44:H44"/>
    <mergeCell ref="I44:L44"/>
    <mergeCell ref="C43:L43"/>
    <mergeCell ref="O33:P33"/>
    <mergeCell ref="Q33:R33"/>
    <mergeCell ref="C37:D37"/>
    <mergeCell ref="E37:F37"/>
    <mergeCell ref="G37:H37"/>
    <mergeCell ref="I37:J37"/>
    <mergeCell ref="A2:A6"/>
    <mergeCell ref="A9:A13"/>
    <mergeCell ref="A16:A20"/>
    <mergeCell ref="C32:D32"/>
    <mergeCell ref="E32:F32"/>
    <mergeCell ref="Y33:Z33"/>
    <mergeCell ref="W33:X33"/>
    <mergeCell ref="U33:V33"/>
    <mergeCell ref="S33:T33"/>
    <mergeCell ref="G27:H27"/>
    <mergeCell ref="E27:F27"/>
    <mergeCell ref="C27:D27"/>
    <mergeCell ref="G32:H32"/>
    <mergeCell ref="M33:N33"/>
    <mergeCell ref="M9:O9"/>
    <mergeCell ref="M2:O2"/>
    <mergeCell ref="S2:U2"/>
    <mergeCell ref="S9:U9"/>
    <mergeCell ref="S16:U16"/>
    <mergeCell ref="P16:R16"/>
    <mergeCell ref="P9:R9"/>
    <mergeCell ref="P2:R2"/>
    <mergeCell ref="M16:O1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e_for_targets</vt:lpstr>
      <vt:lpstr>projection_means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motionlab_3080</dc:creator>
  <cp:lastModifiedBy>motionlab_3080</cp:lastModifiedBy>
  <dcterms:modified xsi:type="dcterms:W3CDTF">2023-11-02T11:44:43Z</dcterms:modified>
</cp:coreProperties>
</file>