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enovo\OneDrive\Desktop\DA Project\Healthcare\"/>
    </mc:Choice>
  </mc:AlternateContent>
  <xr:revisionPtr revIDLastSave="0" documentId="13_ncr:1_{9DB30CAB-0836-4C87-8E02-0386C45DB3E8}" xr6:coauthVersionLast="47" xr6:coauthVersionMax="47" xr10:uidLastSave="{00000000-0000-0000-0000-000000000000}"/>
  <bookViews>
    <workbookView xWindow="-108" yWindow="-108" windowWidth="23256" windowHeight="12456" firstSheet="4" activeTab="8" xr2:uid="{05D62FA8-024A-4661-89A0-860CDAFC0046}"/>
  </bookViews>
  <sheets>
    <sheet name="patients" sheetId="1" r:id="rId1"/>
    <sheet name="Doctors" sheetId="2" r:id="rId2"/>
    <sheet name="Treatment" sheetId="3" r:id="rId3"/>
    <sheet name="Billing" sheetId="4" r:id="rId4"/>
    <sheet name="Appointment" sheetId="5" r:id="rId5"/>
    <sheet name="Sheet4" sheetId="9" r:id="rId6"/>
    <sheet name="Pivot Table" sheetId="8" r:id="rId7"/>
    <sheet name="Power Pivot Data" sheetId="6" r:id="rId8"/>
    <sheet name="Dashboard" sheetId="10" r:id="rId9"/>
  </sheets>
  <definedNames>
    <definedName name="_xlcn.WorksheetConnection_patients.csv.xlsxTable2" hidden="1">Table2[]</definedName>
    <definedName name="_xlcn.WorksheetConnection_patients.csv.xlsxTable3" hidden="1">Table3[]</definedName>
    <definedName name="_xlcn.WorksheetConnection_patients.csv.xlsxTable4" hidden="1">Table4[]</definedName>
    <definedName name="_xlcn.WorksheetConnection_patients.csv.xlsxTable5" hidden="1">Table5[]</definedName>
    <definedName name="_xlcn.WorksheetConnection_patients.csv.xlsxTable6" hidden="1">Table6[]</definedName>
    <definedName name="Appointment_tb">'Power Pivot Data'!$AU$1:$BA$201</definedName>
    <definedName name="Billing_tb">'Power Pivot Data'!$AK$1:$AQ$201</definedName>
    <definedName name="Doctor_tb">'Power Pivot Data'!$P$1:$W$11</definedName>
    <definedName name="ExternalData_1" localSheetId="5" hidden="1">Sheet4!$A$3:$L$53</definedName>
    <definedName name="Patient_tb">'Power Pivot Data'!$A$1:$K$51</definedName>
    <definedName name="Slicer_gender">#N/A</definedName>
    <definedName name="Slicer_specialization">#N/A</definedName>
    <definedName name="Slicer_Status">#N/A</definedName>
    <definedName name="Slicer_treatment_type">#N/A</definedName>
    <definedName name="Treatment_tb">'Power Pivot Data'!$AB$1:$AG$201</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40" r:id="rId19"/>
    <pivotCache cacheId="43" r:id="rId20"/>
    <pivotCache cacheId="46" r:id="rId21"/>
    <pivotCache cacheId="49" r:id="rId22"/>
    <pivotCache cacheId="52" r:id="rId23"/>
    <pivotCache cacheId="55" r:id="rId24"/>
    <pivotCache cacheId="58" r:id="rId25"/>
  </pivotCaches>
  <extLst>
    <ext xmlns:x14="http://schemas.microsoft.com/office/spreadsheetml/2009/9/main" uri="{876F7934-8845-4945-9796-88D515C7AA90}">
      <x14:pivotCaches>
        <pivotCache cacheId="16"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6" name="Appoint_pvt" connection="WorksheetConnection_patients.csv.xlsx!Table6"/>
          <x15:modelTable id="Table5" name="Bill_pvt" connection="WorksheetConnection_patients.csv.xlsx!Table5"/>
          <x15:modelTable id="Table4" name="Treatment_pvt" connection="WorksheetConnection_patients.csv.xlsx!Table4"/>
          <x15:modelTable id="Table3" name="Doctor_pvt" connection="WorksheetConnection_patients.csv.xlsx!Table3"/>
          <x15:modelTable id="Table2" name="Patient_pvt" connection="WorksheetConnection_patients.csv.xlsx!Table2"/>
        </x15:modelTables>
        <x15:modelRelationships>
          <x15:modelRelationship fromTable="Treatment_pvt" fromColumn="treatment_id" toTable="Bill_pvt" toColumn="Treatment_Id"/>
          <x15:modelRelationship fromTable="Appoint_pvt" fromColumn="Patient_Id" toTable="Patient_pvt" toColumn="patient_id"/>
          <x15:modelRelationship fromTable="Appoint_pvt" fromColumn="Doctor_Id" toTable="Doctor_pvt" toColumn="doctor_id"/>
          <x15:modelRelationship fromTable="Appoint_pvt" fromColumn="Appointment_Id" toTable="Treatment_pvt" toColumn="appointment_id"/>
        </x15:modelRelationships>
        <x15:extLst>
          <ext xmlns:x16="http://schemas.microsoft.com/office/spreadsheetml/2014/11/main" uri="{9835A34E-60A6-4A7C-AAB8-D5F71C897F49}">
            <x16:modelTimeGroupings>
              <x16:modelTimeGrouping tableName="Appoint_pvt" columnName="Appointment_Date" columnId="Appointment_Date">
                <x16:calculatedTimeColumn columnName="Appointment_Date (Month Index)" columnId="Appointment_Date (Month Index)" contentType="monthsindex" isSelected="1"/>
                <x16:calculatedTimeColumn columnName="Appointment_Date (Month)" columnId="Appointmen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 i="6" l="1"/>
  <c r="AH3" i="6"/>
  <c r="AH4"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H7" i="8"/>
  <c r="B6" i="8"/>
  <c r="H15" i="8"/>
  <c r="C12" i="8"/>
  <c r="F7" i="8"/>
  <c r="K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26487A-5658-44C7-80D8-2EC2C47F0B94}" keepAlive="1" name="ModelConnection_ExternalData_1" description="Data Model" type="5" refreshedVersion="8" minRefreshableVersion="5" saveData="1">
    <dbPr connection="Data Model Connection" command="DRILLTHROUGH MAXROWS 1000 SELECT FROM [Model] WHERE ([Appoint_pvt].[Reason_For_Visit].&amp;[Therapy],[Measures].[Average of Age]) RETURN [$Patient_pvt].[patient_id],[$Patient_pvt].[first_name],[$Patient_pvt].[last_name],[$Patient_pvt].[gender],[$Patient_pvt].[date_of_birth],[$Patient_pvt].[contact_number],[$Patient_pvt].[address],[$Patient_pvt].[registration_date],[$Patient_pvt].[insurance_provider],[$Patient_pvt].[insurance_number],[$Patient_pvt].[email],[$Patient_pvt].[Age]" commandType="4"/>
    <extLst>
      <ext xmlns:x15="http://schemas.microsoft.com/office/spreadsheetml/2010/11/main" uri="{DE250136-89BD-433C-8126-D09CA5730AF9}">
        <x15:connection id="" model="1"/>
      </ext>
    </extLst>
  </connection>
  <connection id="2" xr16:uid="{EA9DFA48-B194-45A7-9994-F636E63450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3F4DF70-7A74-44AE-811D-E2276AE58723}" name="WorksheetConnection_patients.csv.xlsx!Table2" type="102" refreshedVersion="8" minRefreshableVersion="5">
    <extLst>
      <ext xmlns:x15="http://schemas.microsoft.com/office/spreadsheetml/2010/11/main" uri="{DE250136-89BD-433C-8126-D09CA5730AF9}">
        <x15:connection id="Table2">
          <x15:rangePr sourceName="_xlcn.WorksheetConnection_patients.csv.xlsxTable2"/>
        </x15:connection>
      </ext>
    </extLst>
  </connection>
  <connection id="4" xr16:uid="{C3861289-800F-4542-9436-5F6FFB296F2B}" name="WorksheetConnection_patients.csv.xlsx!Table3" type="102" refreshedVersion="8" minRefreshableVersion="5">
    <extLst>
      <ext xmlns:x15="http://schemas.microsoft.com/office/spreadsheetml/2010/11/main" uri="{DE250136-89BD-433C-8126-D09CA5730AF9}">
        <x15:connection id="Table3">
          <x15:rangePr sourceName="_xlcn.WorksheetConnection_patients.csv.xlsxTable3"/>
        </x15:connection>
      </ext>
    </extLst>
  </connection>
  <connection id="5" xr16:uid="{56271D4B-DF66-4DEE-99E7-2D533130BFC0}" name="WorksheetConnection_patients.csv.xlsx!Table4" type="102" refreshedVersion="8" minRefreshableVersion="5">
    <extLst>
      <ext xmlns:x15="http://schemas.microsoft.com/office/spreadsheetml/2010/11/main" uri="{DE250136-89BD-433C-8126-D09CA5730AF9}">
        <x15:connection id="Table4">
          <x15:rangePr sourceName="_xlcn.WorksheetConnection_patients.csv.xlsxTable4"/>
        </x15:connection>
      </ext>
    </extLst>
  </connection>
  <connection id="6" xr16:uid="{DFD3F438-E9C7-4AA3-8B96-15D4C68004A3}" name="WorksheetConnection_patients.csv.xlsx!Table5" type="102" refreshedVersion="8" minRefreshableVersion="5">
    <extLst>
      <ext xmlns:x15="http://schemas.microsoft.com/office/spreadsheetml/2010/11/main" uri="{DE250136-89BD-433C-8126-D09CA5730AF9}">
        <x15:connection id="Table5">
          <x15:rangePr sourceName="_xlcn.WorksheetConnection_patients.csv.xlsxTable5"/>
        </x15:connection>
      </ext>
    </extLst>
  </connection>
  <connection id="7" xr16:uid="{92A0C404-29DD-4388-ACA0-A5F1A8D1A2EC}" name="WorksheetConnection_patients.csv.xlsx!Table6" type="102" refreshedVersion="8" minRefreshableVersion="5">
    <extLst>
      <ext xmlns:x15="http://schemas.microsoft.com/office/spreadsheetml/2010/11/main" uri="{DE250136-89BD-433C-8126-D09CA5730AF9}">
        <x15:connection id="Table6">
          <x15:rangePr sourceName="_xlcn.WorksheetConnection_patients.csv.xlsxTable6"/>
        </x15:connection>
      </ext>
    </extLst>
  </connection>
</connections>
</file>

<file path=xl/sharedStrings.xml><?xml version="1.0" encoding="utf-8"?>
<sst xmlns="http://schemas.openxmlformats.org/spreadsheetml/2006/main" count="7092" uniqueCount="904">
  <si>
    <t>patient_id</t>
  </si>
  <si>
    <t>first_name</t>
  </si>
  <si>
    <t>last_name</t>
  </si>
  <si>
    <t>gender</t>
  </si>
  <si>
    <t>date_of_birth</t>
  </si>
  <si>
    <t>contact_number</t>
  </si>
  <si>
    <t>address</t>
  </si>
  <si>
    <t>registration_date</t>
  </si>
  <si>
    <t>insurance_provider</t>
  </si>
  <si>
    <t>insurance_number</t>
  </si>
  <si>
    <t>email</t>
  </si>
  <si>
    <t>P001</t>
  </si>
  <si>
    <t>David</t>
  </si>
  <si>
    <t>Williams</t>
  </si>
  <si>
    <t>F</t>
  </si>
  <si>
    <t>789 Pine Rd</t>
  </si>
  <si>
    <t>WellnessCorp</t>
  </si>
  <si>
    <t>INS840674</t>
  </si>
  <si>
    <t>david.williams@mail.com</t>
  </si>
  <si>
    <t>P002</t>
  </si>
  <si>
    <t>Emily</t>
  </si>
  <si>
    <t>Smith</t>
  </si>
  <si>
    <t>321 Maple Dr</t>
  </si>
  <si>
    <t>PulseSecure</t>
  </si>
  <si>
    <t>INS354079</t>
  </si>
  <si>
    <t>emily.smith@mail.com</t>
  </si>
  <si>
    <t>P003</t>
  </si>
  <si>
    <t>Laura</t>
  </si>
  <si>
    <t>Jones</t>
  </si>
  <si>
    <t>M</t>
  </si>
  <si>
    <t>INS650929</t>
  </si>
  <si>
    <t>laura.jones@mail.com</t>
  </si>
  <si>
    <t>P004</t>
  </si>
  <si>
    <t>Michael</t>
  </si>
  <si>
    <t>Johnson</t>
  </si>
  <si>
    <t>123 Elm St</t>
  </si>
  <si>
    <t>HealthIndia</t>
  </si>
  <si>
    <t>INS789944</t>
  </si>
  <si>
    <t>michael.johnson@mail.com</t>
  </si>
  <si>
    <t>P005</t>
  </si>
  <si>
    <t>Wilson</t>
  </si>
  <si>
    <t>MedCare Plus</t>
  </si>
  <si>
    <t>INS788105</t>
  </si>
  <si>
    <t>david.wilson@mail.com</t>
  </si>
  <si>
    <t>P006</t>
  </si>
  <si>
    <t>Linda</t>
  </si>
  <si>
    <t>INS613758</t>
  </si>
  <si>
    <t>linda.jones@mail.com</t>
  </si>
  <si>
    <t>P007</t>
  </si>
  <si>
    <t>Alex</t>
  </si>
  <si>
    <t>INS465890</t>
  </si>
  <si>
    <t>alex.johnson@mail.com</t>
  </si>
  <si>
    <t>P008</t>
  </si>
  <si>
    <t>Davis</t>
  </si>
  <si>
    <t>456 Oak Ave</t>
  </si>
  <si>
    <t>INS545101</t>
  </si>
  <si>
    <t>david.davis@mail.com</t>
  </si>
  <si>
    <t>P009</t>
  </si>
  <si>
    <t>INS136631</t>
  </si>
  <si>
    <t>laura.davis@mail.com</t>
  </si>
  <si>
    <t>P010</t>
  </si>
  <si>
    <t>Taylor</t>
  </si>
  <si>
    <t>INS866577</t>
  </si>
  <si>
    <t>michael.taylor@mail.com</t>
  </si>
  <si>
    <t>P011</t>
  </si>
  <si>
    <t>INS172991</t>
  </si>
  <si>
    <t>emily.jones@mail.com</t>
  </si>
  <si>
    <t>P012</t>
  </si>
  <si>
    <t>INS104014</t>
  </si>
  <si>
    <t>P013</t>
  </si>
  <si>
    <t>INS373237</t>
  </si>
  <si>
    <t>laura.johnson@mail.com</t>
  </si>
  <si>
    <t>P014</t>
  </si>
  <si>
    <t>INS118070</t>
  </si>
  <si>
    <t>alex.taylor@mail.com</t>
  </si>
  <si>
    <t>P015</t>
  </si>
  <si>
    <t>Sarah</t>
  </si>
  <si>
    <t>INS922209</t>
  </si>
  <si>
    <t>sarah.johnson@mail.com</t>
  </si>
  <si>
    <t>P016</t>
  </si>
  <si>
    <t>INS156958</t>
  </si>
  <si>
    <t>P017</t>
  </si>
  <si>
    <t>Jane</t>
  </si>
  <si>
    <t>INS182074</t>
  </si>
  <si>
    <t>jane.jones@mail.com</t>
  </si>
  <si>
    <t>P018</t>
  </si>
  <si>
    <t>INS635017</t>
  </si>
  <si>
    <t>laura.wilson@mail.com</t>
  </si>
  <si>
    <t>P019</t>
  </si>
  <si>
    <t>Miller</t>
  </si>
  <si>
    <t>INS855073</t>
  </si>
  <si>
    <t>sarah.miller@mail.com</t>
  </si>
  <si>
    <t>P020</t>
  </si>
  <si>
    <t>Moore</t>
  </si>
  <si>
    <t>INS276089</t>
  </si>
  <si>
    <t>jane.moore@mail.com</t>
  </si>
  <si>
    <t>P021</t>
  </si>
  <si>
    <t>INS297392</t>
  </si>
  <si>
    <t>michael.wilson@mail.com</t>
  </si>
  <si>
    <t>P022</t>
  </si>
  <si>
    <t>John</t>
  </si>
  <si>
    <t>Brown</t>
  </si>
  <si>
    <t>INS258823</t>
  </si>
  <si>
    <t>john.brown@mail.com</t>
  </si>
  <si>
    <t>P023</t>
  </si>
  <si>
    <t>INS730152</t>
  </si>
  <si>
    <t>linda.johnson@mail.com</t>
  </si>
  <si>
    <t>P024</t>
  </si>
  <si>
    <t>INS493002</t>
  </si>
  <si>
    <t>sarah.brown@mail.com</t>
  </si>
  <si>
    <t>P025</t>
  </si>
  <si>
    <t>Robert</t>
  </si>
  <si>
    <t>INS833429</t>
  </si>
  <si>
    <t>robert.wilson@mail.com</t>
  </si>
  <si>
    <t>P026</t>
  </si>
  <si>
    <t>INS598863</t>
  </si>
  <si>
    <t>john.taylor@mail.com</t>
  </si>
  <si>
    <t>P027</t>
  </si>
  <si>
    <t>INS467654</t>
  </si>
  <si>
    <t>linda.moore@mail.com</t>
  </si>
  <si>
    <t>P028</t>
  </si>
  <si>
    <t>INS679036</t>
  </si>
  <si>
    <t>alex.moore@mail.com</t>
  </si>
  <si>
    <t>P029</t>
  </si>
  <si>
    <t>INS630089</t>
  </si>
  <si>
    <t>david.smith@mail.com</t>
  </si>
  <si>
    <t>P030</t>
  </si>
  <si>
    <t>INS250262</t>
  </si>
  <si>
    <t>emily.moore@mail.com</t>
  </si>
  <si>
    <t>P031</t>
  </si>
  <si>
    <t>INS542905</t>
  </si>
  <si>
    <t>robert.miller@mail.com</t>
  </si>
  <si>
    <t>P032</t>
  </si>
  <si>
    <t>INS335362</t>
  </si>
  <si>
    <t>P033</t>
  </si>
  <si>
    <t>INS544209</t>
  </si>
  <si>
    <t>P034</t>
  </si>
  <si>
    <t>INS653880</t>
  </si>
  <si>
    <t>alex.smith@mail.com</t>
  </si>
  <si>
    <t>P035</t>
  </si>
  <si>
    <t>INS897079</t>
  </si>
  <si>
    <t>P036</t>
  </si>
  <si>
    <t>INS764076</t>
  </si>
  <si>
    <t>P037</t>
  </si>
  <si>
    <t>INS319963</t>
  </si>
  <si>
    <t>robert.williams@mail.com</t>
  </si>
  <si>
    <t>P038</t>
  </si>
  <si>
    <t>INS580761</t>
  </si>
  <si>
    <t>P039</t>
  </si>
  <si>
    <t>INS348710</t>
  </si>
  <si>
    <t>jane.wilson@mail.com</t>
  </si>
  <si>
    <t>P040</t>
  </si>
  <si>
    <t>INS320984</t>
  </si>
  <si>
    <t>emily.williams@mail.com</t>
  </si>
  <si>
    <t>P041</t>
  </si>
  <si>
    <t>INS997059</t>
  </si>
  <si>
    <t>P042</t>
  </si>
  <si>
    <t>INS956748</t>
  </si>
  <si>
    <t>jane.smith@mail.com</t>
  </si>
  <si>
    <t>P043</t>
  </si>
  <si>
    <t>INS882355</t>
  </si>
  <si>
    <t>linda.brown@mail.com</t>
  </si>
  <si>
    <t>P044</t>
  </si>
  <si>
    <t>INS364512</t>
  </si>
  <si>
    <t>robert.taylor@mail.com</t>
  </si>
  <si>
    <t>P045</t>
  </si>
  <si>
    <t>INS701863</t>
  </si>
  <si>
    <t>linda.miller@mail.com</t>
  </si>
  <si>
    <t>P046</t>
  </si>
  <si>
    <t>INS368799</t>
  </si>
  <si>
    <t>P047</t>
  </si>
  <si>
    <t>INS337549</t>
  </si>
  <si>
    <t>P048</t>
  </si>
  <si>
    <t>INS694319</t>
  </si>
  <si>
    <t>emily.miller@mail.com</t>
  </si>
  <si>
    <t>P049</t>
  </si>
  <si>
    <t>INS584299</t>
  </si>
  <si>
    <t>david.moore@mail.com</t>
  </si>
  <si>
    <t>P050</t>
  </si>
  <si>
    <t>INS712210</t>
  </si>
  <si>
    <t>doctor_id</t>
  </si>
  <si>
    <t>specialization</t>
  </si>
  <si>
    <t>phone_number</t>
  </si>
  <si>
    <t>years_experience</t>
  </si>
  <si>
    <t>hospital_branch</t>
  </si>
  <si>
    <t>D001</t>
  </si>
  <si>
    <t>Dermatology</t>
  </si>
  <si>
    <t>Westside Clinic</t>
  </si>
  <si>
    <t>dr.david.taylor@hospital.com</t>
  </si>
  <si>
    <t>D002</t>
  </si>
  <si>
    <t>Pediatrics</t>
  </si>
  <si>
    <t>Eastside Clinic</t>
  </si>
  <si>
    <t>dr.jane.davis@hospital.com</t>
  </si>
  <si>
    <t>D003</t>
  </si>
  <si>
    <t>dr.jane.smith@hospital.com</t>
  </si>
  <si>
    <t>D004</t>
  </si>
  <si>
    <t>Central Hospital</t>
  </si>
  <si>
    <t>dr.david.jones@hospital.com</t>
  </si>
  <si>
    <t>D005</t>
  </si>
  <si>
    <t>dr.sarah.taylor@hospital.com</t>
  </si>
  <si>
    <t>D006</t>
  </si>
  <si>
    <t>dr.alex.davis@hospital.com</t>
  </si>
  <si>
    <t>D007</t>
  </si>
  <si>
    <t>Oncology</t>
  </si>
  <si>
    <t>dr.robert.davis@hospital.com</t>
  </si>
  <si>
    <t>D008</t>
  </si>
  <si>
    <t>dr.linda.brown@hospital.com</t>
  </si>
  <si>
    <t>D009</t>
  </si>
  <si>
    <t>dr.sarah.smith@hospital.com</t>
  </si>
  <si>
    <t>D010</t>
  </si>
  <si>
    <t>dr.linda.wilson@hospital.com</t>
  </si>
  <si>
    <t>treatment_id</t>
  </si>
  <si>
    <t>appointment_id</t>
  </si>
  <si>
    <t>treatment_type</t>
  </si>
  <si>
    <t>description</t>
  </si>
  <si>
    <t>cost</t>
  </si>
  <si>
    <t>treatment_date</t>
  </si>
  <si>
    <t>T001</t>
  </si>
  <si>
    <t>A001</t>
  </si>
  <si>
    <t>Chemotherapy</t>
  </si>
  <si>
    <t>Basic screening</t>
  </si>
  <si>
    <t>T002</t>
  </si>
  <si>
    <t>A002</t>
  </si>
  <si>
    <t>MRI</t>
  </si>
  <si>
    <t>Advanced protocol</t>
  </si>
  <si>
    <t>T003</t>
  </si>
  <si>
    <t>A003</t>
  </si>
  <si>
    <t>Standard procedure</t>
  </si>
  <si>
    <t>T004</t>
  </si>
  <si>
    <t>A004</t>
  </si>
  <si>
    <t>T005</t>
  </si>
  <si>
    <t>A005</t>
  </si>
  <si>
    <t>ECG</t>
  </si>
  <si>
    <t>T006</t>
  </si>
  <si>
    <t>A006</t>
  </si>
  <si>
    <t>T007</t>
  </si>
  <si>
    <t>A007</t>
  </si>
  <si>
    <t>T008</t>
  </si>
  <si>
    <t>A008</t>
  </si>
  <si>
    <t>Physiotherapy</t>
  </si>
  <si>
    <t>T009</t>
  </si>
  <si>
    <t>A009</t>
  </si>
  <si>
    <t>T010</t>
  </si>
  <si>
    <t>A010</t>
  </si>
  <si>
    <t>T011</t>
  </si>
  <si>
    <t>A011</t>
  </si>
  <si>
    <t>T012</t>
  </si>
  <si>
    <t>A012</t>
  </si>
  <si>
    <t>T013</t>
  </si>
  <si>
    <t>A013</t>
  </si>
  <si>
    <t>T014</t>
  </si>
  <si>
    <t>A014</t>
  </si>
  <si>
    <t>T015</t>
  </si>
  <si>
    <t>A015</t>
  </si>
  <si>
    <t>T016</t>
  </si>
  <si>
    <t>A016</t>
  </si>
  <si>
    <t>T017</t>
  </si>
  <si>
    <t>A017</t>
  </si>
  <si>
    <t>T018</t>
  </si>
  <si>
    <t>A018</t>
  </si>
  <si>
    <t>T019</t>
  </si>
  <si>
    <t>A019</t>
  </si>
  <si>
    <t>X-Ray</t>
  </si>
  <si>
    <t>T020</t>
  </si>
  <si>
    <t>A020</t>
  </si>
  <si>
    <t>T021</t>
  </si>
  <si>
    <t>A021</t>
  </si>
  <si>
    <t>T022</t>
  </si>
  <si>
    <t>A022</t>
  </si>
  <si>
    <t>T023</t>
  </si>
  <si>
    <t>A023</t>
  </si>
  <si>
    <t>T024</t>
  </si>
  <si>
    <t>A024</t>
  </si>
  <si>
    <t>T025</t>
  </si>
  <si>
    <t>A025</t>
  </si>
  <si>
    <t>T026</t>
  </si>
  <si>
    <t>A026</t>
  </si>
  <si>
    <t>T027</t>
  </si>
  <si>
    <t>A027</t>
  </si>
  <si>
    <t>T028</t>
  </si>
  <si>
    <t>A028</t>
  </si>
  <si>
    <t>T029</t>
  </si>
  <si>
    <t>A029</t>
  </si>
  <si>
    <t>T030</t>
  </si>
  <si>
    <t>A030</t>
  </si>
  <si>
    <t>T031</t>
  </si>
  <si>
    <t>A031</t>
  </si>
  <si>
    <t>T032</t>
  </si>
  <si>
    <t>A032</t>
  </si>
  <si>
    <t>T033</t>
  </si>
  <si>
    <t>A033</t>
  </si>
  <si>
    <t>T034</t>
  </si>
  <si>
    <t>A034</t>
  </si>
  <si>
    <t>T035</t>
  </si>
  <si>
    <t>A035</t>
  </si>
  <si>
    <t>T036</t>
  </si>
  <si>
    <t>A036</t>
  </si>
  <si>
    <t>T037</t>
  </si>
  <si>
    <t>A037</t>
  </si>
  <si>
    <t>T038</t>
  </si>
  <si>
    <t>A038</t>
  </si>
  <si>
    <t>T039</t>
  </si>
  <si>
    <t>A039</t>
  </si>
  <si>
    <t>T040</t>
  </si>
  <si>
    <t>A040</t>
  </si>
  <si>
    <t>T041</t>
  </si>
  <si>
    <t>A041</t>
  </si>
  <si>
    <t>T042</t>
  </si>
  <si>
    <t>A042</t>
  </si>
  <si>
    <t>T043</t>
  </si>
  <si>
    <t>A043</t>
  </si>
  <si>
    <t>T044</t>
  </si>
  <si>
    <t>A044</t>
  </si>
  <si>
    <t>T045</t>
  </si>
  <si>
    <t>A045</t>
  </si>
  <si>
    <t>T046</t>
  </si>
  <si>
    <t>A046</t>
  </si>
  <si>
    <t>T047</t>
  </si>
  <si>
    <t>A047</t>
  </si>
  <si>
    <t>T048</t>
  </si>
  <si>
    <t>A048</t>
  </si>
  <si>
    <t>T049</t>
  </si>
  <si>
    <t>A049</t>
  </si>
  <si>
    <t>T050</t>
  </si>
  <si>
    <t>A050</t>
  </si>
  <si>
    <t>T051</t>
  </si>
  <si>
    <t>A051</t>
  </si>
  <si>
    <t>T052</t>
  </si>
  <si>
    <t>A052</t>
  </si>
  <si>
    <t>T053</t>
  </si>
  <si>
    <t>A053</t>
  </si>
  <si>
    <t>T054</t>
  </si>
  <si>
    <t>A054</t>
  </si>
  <si>
    <t>T055</t>
  </si>
  <si>
    <t>A055</t>
  </si>
  <si>
    <t>T056</t>
  </si>
  <si>
    <t>A056</t>
  </si>
  <si>
    <t>T057</t>
  </si>
  <si>
    <t>A057</t>
  </si>
  <si>
    <t>T058</t>
  </si>
  <si>
    <t>A058</t>
  </si>
  <si>
    <t>T059</t>
  </si>
  <si>
    <t>A059</t>
  </si>
  <si>
    <t>T060</t>
  </si>
  <si>
    <t>A060</t>
  </si>
  <si>
    <t>T061</t>
  </si>
  <si>
    <t>A061</t>
  </si>
  <si>
    <t>T062</t>
  </si>
  <si>
    <t>A062</t>
  </si>
  <si>
    <t>T063</t>
  </si>
  <si>
    <t>A063</t>
  </si>
  <si>
    <t>T064</t>
  </si>
  <si>
    <t>A064</t>
  </si>
  <si>
    <t>T065</t>
  </si>
  <si>
    <t>A065</t>
  </si>
  <si>
    <t>T066</t>
  </si>
  <si>
    <t>A066</t>
  </si>
  <si>
    <t>T067</t>
  </si>
  <si>
    <t>A067</t>
  </si>
  <si>
    <t>T068</t>
  </si>
  <si>
    <t>A068</t>
  </si>
  <si>
    <t>T069</t>
  </si>
  <si>
    <t>A069</t>
  </si>
  <si>
    <t>T070</t>
  </si>
  <si>
    <t>A070</t>
  </si>
  <si>
    <t>T071</t>
  </si>
  <si>
    <t>A071</t>
  </si>
  <si>
    <t>T072</t>
  </si>
  <si>
    <t>A072</t>
  </si>
  <si>
    <t>T073</t>
  </si>
  <si>
    <t>A073</t>
  </si>
  <si>
    <t>T074</t>
  </si>
  <si>
    <t>A074</t>
  </si>
  <si>
    <t>T075</t>
  </si>
  <si>
    <t>A075</t>
  </si>
  <si>
    <t>T076</t>
  </si>
  <si>
    <t>A076</t>
  </si>
  <si>
    <t>T077</t>
  </si>
  <si>
    <t>A077</t>
  </si>
  <si>
    <t>T078</t>
  </si>
  <si>
    <t>A078</t>
  </si>
  <si>
    <t>T079</t>
  </si>
  <si>
    <t>A079</t>
  </si>
  <si>
    <t>T080</t>
  </si>
  <si>
    <t>A080</t>
  </si>
  <si>
    <t>T081</t>
  </si>
  <si>
    <t>A081</t>
  </si>
  <si>
    <t>T082</t>
  </si>
  <si>
    <t>A082</t>
  </si>
  <si>
    <t>T083</t>
  </si>
  <si>
    <t>A083</t>
  </si>
  <si>
    <t>T084</t>
  </si>
  <si>
    <t>A084</t>
  </si>
  <si>
    <t>T085</t>
  </si>
  <si>
    <t>A085</t>
  </si>
  <si>
    <t>T086</t>
  </si>
  <si>
    <t>A086</t>
  </si>
  <si>
    <t>T087</t>
  </si>
  <si>
    <t>A087</t>
  </si>
  <si>
    <t>T088</t>
  </si>
  <si>
    <t>A088</t>
  </si>
  <si>
    <t>T089</t>
  </si>
  <si>
    <t>A089</t>
  </si>
  <si>
    <t>T090</t>
  </si>
  <si>
    <t>A090</t>
  </si>
  <si>
    <t>T091</t>
  </si>
  <si>
    <t>A091</t>
  </si>
  <si>
    <t>T092</t>
  </si>
  <si>
    <t>A092</t>
  </si>
  <si>
    <t>T093</t>
  </si>
  <si>
    <t>A093</t>
  </si>
  <si>
    <t>T094</t>
  </si>
  <si>
    <t>A094</t>
  </si>
  <si>
    <t>T095</t>
  </si>
  <si>
    <t>A095</t>
  </si>
  <si>
    <t>T096</t>
  </si>
  <si>
    <t>A096</t>
  </si>
  <si>
    <t>T097</t>
  </si>
  <si>
    <t>A097</t>
  </si>
  <si>
    <t>T098</t>
  </si>
  <si>
    <t>A098</t>
  </si>
  <si>
    <t>T099</t>
  </si>
  <si>
    <t>A099</t>
  </si>
  <si>
    <t>T100</t>
  </si>
  <si>
    <t>A100</t>
  </si>
  <si>
    <t>T101</t>
  </si>
  <si>
    <t>A101</t>
  </si>
  <si>
    <t>T102</t>
  </si>
  <si>
    <t>A102</t>
  </si>
  <si>
    <t>T103</t>
  </si>
  <si>
    <t>A103</t>
  </si>
  <si>
    <t>T104</t>
  </si>
  <si>
    <t>A104</t>
  </si>
  <si>
    <t>T105</t>
  </si>
  <si>
    <t>A105</t>
  </si>
  <si>
    <t>T106</t>
  </si>
  <si>
    <t>A106</t>
  </si>
  <si>
    <t>T107</t>
  </si>
  <si>
    <t>A107</t>
  </si>
  <si>
    <t>T108</t>
  </si>
  <si>
    <t>A108</t>
  </si>
  <si>
    <t>T109</t>
  </si>
  <si>
    <t>A109</t>
  </si>
  <si>
    <t>T110</t>
  </si>
  <si>
    <t>A110</t>
  </si>
  <si>
    <t>T111</t>
  </si>
  <si>
    <t>A111</t>
  </si>
  <si>
    <t>T112</t>
  </si>
  <si>
    <t>A112</t>
  </si>
  <si>
    <t>T113</t>
  </si>
  <si>
    <t>A113</t>
  </si>
  <si>
    <t>T114</t>
  </si>
  <si>
    <t>A114</t>
  </si>
  <si>
    <t>T115</t>
  </si>
  <si>
    <t>A115</t>
  </si>
  <si>
    <t>T116</t>
  </si>
  <si>
    <t>A116</t>
  </si>
  <si>
    <t>T117</t>
  </si>
  <si>
    <t>A117</t>
  </si>
  <si>
    <t>T118</t>
  </si>
  <si>
    <t>A118</t>
  </si>
  <si>
    <t>T119</t>
  </si>
  <si>
    <t>A119</t>
  </si>
  <si>
    <t>T120</t>
  </si>
  <si>
    <t>A120</t>
  </si>
  <si>
    <t>T121</t>
  </si>
  <si>
    <t>A121</t>
  </si>
  <si>
    <t>T122</t>
  </si>
  <si>
    <t>A122</t>
  </si>
  <si>
    <t>T123</t>
  </si>
  <si>
    <t>A123</t>
  </si>
  <si>
    <t>T124</t>
  </si>
  <si>
    <t>A124</t>
  </si>
  <si>
    <t>T125</t>
  </si>
  <si>
    <t>A125</t>
  </si>
  <si>
    <t>T126</t>
  </si>
  <si>
    <t>A126</t>
  </si>
  <si>
    <t>T127</t>
  </si>
  <si>
    <t>A127</t>
  </si>
  <si>
    <t>T128</t>
  </si>
  <si>
    <t>A128</t>
  </si>
  <si>
    <t>T129</t>
  </si>
  <si>
    <t>A129</t>
  </si>
  <si>
    <t>T130</t>
  </si>
  <si>
    <t>A130</t>
  </si>
  <si>
    <t>T131</t>
  </si>
  <si>
    <t>A131</t>
  </si>
  <si>
    <t>T132</t>
  </si>
  <si>
    <t>A132</t>
  </si>
  <si>
    <t>T133</t>
  </si>
  <si>
    <t>A133</t>
  </si>
  <si>
    <t>T134</t>
  </si>
  <si>
    <t>A134</t>
  </si>
  <si>
    <t>T135</t>
  </si>
  <si>
    <t>A135</t>
  </si>
  <si>
    <t>T136</t>
  </si>
  <si>
    <t>A136</t>
  </si>
  <si>
    <t>T137</t>
  </si>
  <si>
    <t>A137</t>
  </si>
  <si>
    <t>T138</t>
  </si>
  <si>
    <t>A138</t>
  </si>
  <si>
    <t>T139</t>
  </si>
  <si>
    <t>A139</t>
  </si>
  <si>
    <t>T140</t>
  </si>
  <si>
    <t>A140</t>
  </si>
  <si>
    <t>T141</t>
  </si>
  <si>
    <t>A141</t>
  </si>
  <si>
    <t>T142</t>
  </si>
  <si>
    <t>A142</t>
  </si>
  <si>
    <t>T143</t>
  </si>
  <si>
    <t>A143</t>
  </si>
  <si>
    <t>T144</t>
  </si>
  <si>
    <t>A144</t>
  </si>
  <si>
    <t>T145</t>
  </si>
  <si>
    <t>A145</t>
  </si>
  <si>
    <t>T146</t>
  </si>
  <si>
    <t>A146</t>
  </si>
  <si>
    <t>T147</t>
  </si>
  <si>
    <t>A147</t>
  </si>
  <si>
    <t>T148</t>
  </si>
  <si>
    <t>A148</t>
  </si>
  <si>
    <t>T149</t>
  </si>
  <si>
    <t>A149</t>
  </si>
  <si>
    <t>T150</t>
  </si>
  <si>
    <t>A150</t>
  </si>
  <si>
    <t>T151</t>
  </si>
  <si>
    <t>A151</t>
  </si>
  <si>
    <t>T152</t>
  </si>
  <si>
    <t>A152</t>
  </si>
  <si>
    <t>T153</t>
  </si>
  <si>
    <t>A153</t>
  </si>
  <si>
    <t>T154</t>
  </si>
  <si>
    <t>A154</t>
  </si>
  <si>
    <t>T155</t>
  </si>
  <si>
    <t>A155</t>
  </si>
  <si>
    <t>T156</t>
  </si>
  <si>
    <t>A156</t>
  </si>
  <si>
    <t>T157</t>
  </si>
  <si>
    <t>A157</t>
  </si>
  <si>
    <t>T158</t>
  </si>
  <si>
    <t>A158</t>
  </si>
  <si>
    <t>T159</t>
  </si>
  <si>
    <t>A159</t>
  </si>
  <si>
    <t>T160</t>
  </si>
  <si>
    <t>A160</t>
  </si>
  <si>
    <t>T161</t>
  </si>
  <si>
    <t>A161</t>
  </si>
  <si>
    <t>T162</t>
  </si>
  <si>
    <t>A162</t>
  </si>
  <si>
    <t>T163</t>
  </si>
  <si>
    <t>A163</t>
  </si>
  <si>
    <t>T164</t>
  </si>
  <si>
    <t>A164</t>
  </si>
  <si>
    <t>T165</t>
  </si>
  <si>
    <t>A165</t>
  </si>
  <si>
    <t>T166</t>
  </si>
  <si>
    <t>A166</t>
  </si>
  <si>
    <t>T167</t>
  </si>
  <si>
    <t>A167</t>
  </si>
  <si>
    <t>T168</t>
  </si>
  <si>
    <t>A168</t>
  </si>
  <si>
    <t>T169</t>
  </si>
  <si>
    <t>A169</t>
  </si>
  <si>
    <t>T170</t>
  </si>
  <si>
    <t>A170</t>
  </si>
  <si>
    <t>T171</t>
  </si>
  <si>
    <t>A171</t>
  </si>
  <si>
    <t>T172</t>
  </si>
  <si>
    <t>A172</t>
  </si>
  <si>
    <t>T173</t>
  </si>
  <si>
    <t>A173</t>
  </si>
  <si>
    <t>T174</t>
  </si>
  <si>
    <t>A174</t>
  </si>
  <si>
    <t>T175</t>
  </si>
  <si>
    <t>A175</t>
  </si>
  <si>
    <t>T176</t>
  </si>
  <si>
    <t>A176</t>
  </si>
  <si>
    <t>T177</t>
  </si>
  <si>
    <t>A177</t>
  </si>
  <si>
    <t>T178</t>
  </si>
  <si>
    <t>A178</t>
  </si>
  <si>
    <t>T179</t>
  </si>
  <si>
    <t>A179</t>
  </si>
  <si>
    <t>T180</t>
  </si>
  <si>
    <t>A180</t>
  </si>
  <si>
    <t>T181</t>
  </si>
  <si>
    <t>A181</t>
  </si>
  <si>
    <t>T182</t>
  </si>
  <si>
    <t>A182</t>
  </si>
  <si>
    <t>T183</t>
  </si>
  <si>
    <t>A183</t>
  </si>
  <si>
    <t>T184</t>
  </si>
  <si>
    <t>A184</t>
  </si>
  <si>
    <t>T185</t>
  </si>
  <si>
    <t>A185</t>
  </si>
  <si>
    <t>T186</t>
  </si>
  <si>
    <t>A186</t>
  </si>
  <si>
    <t>T187</t>
  </si>
  <si>
    <t>A187</t>
  </si>
  <si>
    <t>T188</t>
  </si>
  <si>
    <t>A188</t>
  </si>
  <si>
    <t>T189</t>
  </si>
  <si>
    <t>A189</t>
  </si>
  <si>
    <t>T190</t>
  </si>
  <si>
    <t>A190</t>
  </si>
  <si>
    <t>T191</t>
  </si>
  <si>
    <t>A191</t>
  </si>
  <si>
    <t>T192</t>
  </si>
  <si>
    <t>A192</t>
  </si>
  <si>
    <t>T193</t>
  </si>
  <si>
    <t>A193</t>
  </si>
  <si>
    <t>T194</t>
  </si>
  <si>
    <t>A194</t>
  </si>
  <si>
    <t>T195</t>
  </si>
  <si>
    <t>A195</t>
  </si>
  <si>
    <t>T196</t>
  </si>
  <si>
    <t>A196</t>
  </si>
  <si>
    <t>T197</t>
  </si>
  <si>
    <t>A197</t>
  </si>
  <si>
    <t>T198</t>
  </si>
  <si>
    <t>A198</t>
  </si>
  <si>
    <t>T199</t>
  </si>
  <si>
    <t>A199</t>
  </si>
  <si>
    <t>T200</t>
  </si>
  <si>
    <t>A200</t>
  </si>
  <si>
    <t>B001</t>
  </si>
  <si>
    <t>Insurance</t>
  </si>
  <si>
    <t>Pending</t>
  </si>
  <si>
    <t>B002</t>
  </si>
  <si>
    <t>Paid</t>
  </si>
  <si>
    <t>B003</t>
  </si>
  <si>
    <t>B004</t>
  </si>
  <si>
    <t>Failed</t>
  </si>
  <si>
    <t>B005</t>
  </si>
  <si>
    <t>Credit Card</t>
  </si>
  <si>
    <t>B006</t>
  </si>
  <si>
    <t>B007</t>
  </si>
  <si>
    <t>Cash</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</si>
  <si>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</si>
  <si>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</si>
  <si>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</si>
  <si>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</si>
  <si>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</si>
  <si>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</si>
  <si>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</si>
  <si>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</si>
  <si>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</si>
  <si>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</si>
  <si>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</si>
  <si>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</si>
  <si>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</si>
  <si>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</si>
  <si>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</si>
  <si>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</si>
  <si>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</si>
  <si>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</si>
  <si>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</si>
  <si>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</si>
  <si>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</si>
  <si>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</si>
  <si>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</si>
  <si>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</si>
  <si>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</si>
  <si>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</si>
  <si>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B034</t>
  </si>
  <si>
    <t>B035</t>
  </si>
  <si>
    <t>B036</t>
  </si>
  <si>
    <t>B037</t>
  </si>
  <si>
    <t>B038</t>
  </si>
  <si>
    <t>B039</t>
  </si>
  <si>
    <t>B040</t>
  </si>
  <si>
    <t>B041</t>
  </si>
  <si>
    <t>B042</t>
  </si>
  <si>
    <t>B043</t>
  </si>
  <si>
    <t>B044</t>
  </si>
  <si>
    <t>B045</t>
  </si>
  <si>
    <t>B046</t>
  </si>
  <si>
    <t>B047</t>
  </si>
  <si>
    <t>B048</t>
  </si>
  <si>
    <t>B049</t>
  </si>
  <si>
    <t>B050</t>
  </si>
  <si>
    <t>B051</t>
  </si>
  <si>
    <t>B052</t>
  </si>
  <si>
    <t>B053</t>
  </si>
  <si>
    <t>B054</t>
  </si>
  <si>
    <t>B055</t>
  </si>
  <si>
    <t>B056</t>
  </si>
  <si>
    <t>B057</t>
  </si>
  <si>
    <t>B058</t>
  </si>
  <si>
    <t>B059</t>
  </si>
  <si>
    <t>B060</t>
  </si>
  <si>
    <t>B061</t>
  </si>
  <si>
    <t>B062</t>
  </si>
  <si>
    <t>B063</t>
  </si>
  <si>
    <t>B064</t>
  </si>
  <si>
    <t>B065</t>
  </si>
  <si>
    <t>B066</t>
  </si>
  <si>
    <t>B067</t>
  </si>
  <si>
    <t>B068</t>
  </si>
  <si>
    <t>B069</t>
  </si>
  <si>
    <t>B070</t>
  </si>
  <si>
    <t>B071</t>
  </si>
  <si>
    <t>B072</t>
  </si>
  <si>
    <t>B073</t>
  </si>
  <si>
    <t>B074</t>
  </si>
  <si>
    <t>B075</t>
  </si>
  <si>
    <t>B076</t>
  </si>
  <si>
    <t>B077</t>
  </si>
  <si>
    <t>B078</t>
  </si>
  <si>
    <t>B079</t>
  </si>
  <si>
    <t>B080</t>
  </si>
  <si>
    <t>B081</t>
  </si>
  <si>
    <t>B082</t>
  </si>
  <si>
    <t>B083</t>
  </si>
  <si>
    <t>B084</t>
  </si>
  <si>
    <t>B085</t>
  </si>
  <si>
    <t>B086</t>
  </si>
  <si>
    <t>B087</t>
  </si>
  <si>
    <t>B088</t>
  </si>
  <si>
    <t>B089</t>
  </si>
  <si>
    <t>B090</t>
  </si>
  <si>
    <t>B091</t>
  </si>
  <si>
    <t>B092</t>
  </si>
  <si>
    <t>B093</t>
  </si>
  <si>
    <t>B094</t>
  </si>
  <si>
    <t>B095</t>
  </si>
  <si>
    <t>B096</t>
  </si>
  <si>
    <t>B097</t>
  </si>
  <si>
    <t>B098</t>
  </si>
  <si>
    <t>B099</t>
  </si>
  <si>
    <t>B100</t>
  </si>
  <si>
    <t>B101</t>
  </si>
  <si>
    <t>B102</t>
  </si>
  <si>
    <t>B103</t>
  </si>
  <si>
    <t>B104</t>
  </si>
  <si>
    <t>B105</t>
  </si>
  <si>
    <t>B106</t>
  </si>
  <si>
    <t>B107</t>
  </si>
  <si>
    <t>B108</t>
  </si>
  <si>
    <t>B109</t>
  </si>
  <si>
    <t>B110</t>
  </si>
  <si>
    <t>B111</t>
  </si>
  <si>
    <t>B112</t>
  </si>
  <si>
    <t>B113</t>
  </si>
  <si>
    <t>B114</t>
  </si>
  <si>
    <t>B115</t>
  </si>
  <si>
    <t>B116</t>
  </si>
  <si>
    <t>B117</t>
  </si>
  <si>
    <t>B118</t>
  </si>
  <si>
    <t>B119</t>
  </si>
  <si>
    <t>B120</t>
  </si>
  <si>
    <t>B121</t>
  </si>
  <si>
    <t>B122</t>
  </si>
  <si>
    <t>B123</t>
  </si>
  <si>
    <t>B124</t>
  </si>
  <si>
    <t>B125</t>
  </si>
  <si>
    <t>B126</t>
  </si>
  <si>
    <t>B127</t>
  </si>
  <si>
    <t>B128</t>
  </si>
  <si>
    <t>B129</t>
  </si>
  <si>
    <t>B130</t>
  </si>
  <si>
    <t>B131</t>
  </si>
  <si>
    <t>B132</t>
  </si>
  <si>
    <t>B133</t>
  </si>
  <si>
    <t>B134</t>
  </si>
  <si>
    <t>B135</t>
  </si>
  <si>
    <t>B136</t>
  </si>
  <si>
    <t>B137</t>
  </si>
  <si>
    <t>B138</t>
  </si>
  <si>
    <t>B139</t>
  </si>
  <si>
    <t>B140</t>
  </si>
  <si>
    <t>B141</t>
  </si>
  <si>
    <t>B142</t>
  </si>
  <si>
    <t>B143</t>
  </si>
  <si>
    <t>B144</t>
  </si>
  <si>
    <t>B145</t>
  </si>
  <si>
    <t>B146</t>
  </si>
  <si>
    <t>B147</t>
  </si>
  <si>
    <t>B148</t>
  </si>
  <si>
    <t>B149</t>
  </si>
  <si>
    <t>B150</t>
  </si>
  <si>
    <t>B151</t>
  </si>
  <si>
    <t>B152</t>
  </si>
  <si>
    <t>B153</t>
  </si>
  <si>
    <t>B154</t>
  </si>
  <si>
    <t>B155</t>
  </si>
  <si>
    <t>B156</t>
  </si>
  <si>
    <t>B157</t>
  </si>
  <si>
    <t>B158</t>
  </si>
  <si>
    <t>B159</t>
  </si>
  <si>
    <t>B160</t>
  </si>
  <si>
    <t>B161</t>
  </si>
  <si>
    <t>B162</t>
  </si>
  <si>
    <t>B163</t>
  </si>
  <si>
    <t>B164</t>
  </si>
  <si>
    <t>B165</t>
  </si>
  <si>
    <t>B166</t>
  </si>
  <si>
    <t>B167</t>
  </si>
  <si>
    <t>B168</t>
  </si>
  <si>
    <t>B169</t>
  </si>
  <si>
    <t>B170</t>
  </si>
  <si>
    <t>B171</t>
  </si>
  <si>
    <t>B172</t>
  </si>
  <si>
    <t>B173</t>
  </si>
  <si>
    <t>B174</t>
  </si>
  <si>
    <t>B175</t>
  </si>
  <si>
    <t>B176</t>
  </si>
  <si>
    <t>B177</t>
  </si>
  <si>
    <t>B178</t>
  </si>
  <si>
    <t>B179</t>
  </si>
  <si>
    <t>B180</t>
  </si>
  <si>
    <t>B181</t>
  </si>
  <si>
    <t>B182</t>
  </si>
  <si>
    <t>B183</t>
  </si>
  <si>
    <t>B184</t>
  </si>
  <si>
    <t>B185</t>
  </si>
  <si>
    <t>B186</t>
  </si>
  <si>
    <t>B187</t>
  </si>
  <si>
    <t>B188</t>
  </si>
  <si>
    <t>B189</t>
  </si>
  <si>
    <t>B190</t>
  </si>
  <si>
    <t>B191</t>
  </si>
  <si>
    <t>B192</t>
  </si>
  <si>
    <t>B193</t>
  </si>
  <si>
    <t>B194</t>
  </si>
  <si>
    <t>B195</t>
  </si>
  <si>
    <t>B196</t>
  </si>
  <si>
    <t>B197</t>
  </si>
  <si>
    <t>B198</t>
  </si>
  <si>
    <t>B199</t>
  </si>
  <si>
    <t>B200</t>
  </si>
  <si>
    <t>Therapy</t>
  </si>
  <si>
    <t>Scheduled</t>
  </si>
  <si>
    <t>No-show</t>
  </si>
  <si>
    <t>Consultation</t>
  </si>
  <si>
    <t>Cancelled</t>
  </si>
  <si>
    <t>Emergency</t>
  </si>
  <si>
    <t>Checkup</t>
  </si>
  <si>
    <t>Follow-up</t>
  </si>
  <si>
    <t>Completed</t>
  </si>
  <si>
    <t>Bill_ID</t>
  </si>
  <si>
    <t>Patient_Id</t>
  </si>
  <si>
    <t>Treatment_Id</t>
  </si>
  <si>
    <t>Bill_Date</t>
  </si>
  <si>
    <t>Amount</t>
  </si>
  <si>
    <t>Payment_Method</t>
  </si>
  <si>
    <t>Payment_Status</t>
  </si>
  <si>
    <t>paid</t>
  </si>
  <si>
    <t>Appointment_Id</t>
  </si>
  <si>
    <t>Doctor_Id</t>
  </si>
  <si>
    <t>Appointment_Date</t>
  </si>
  <si>
    <t>Appointment_Time</t>
  </si>
  <si>
    <t>Reason_For_Visit</t>
  </si>
  <si>
    <t>Status</t>
  </si>
  <si>
    <t>Row Labels</t>
  </si>
  <si>
    <t>Count of Appointment_Id</t>
  </si>
  <si>
    <t>Total Appointment</t>
  </si>
  <si>
    <t>Sum of Amount</t>
  </si>
  <si>
    <t>Total Rvenue</t>
  </si>
  <si>
    <t>AVG Treatment Cost</t>
  </si>
  <si>
    <t>Average of cost</t>
  </si>
  <si>
    <t>Total Patient</t>
  </si>
  <si>
    <t>Count of patient_id</t>
  </si>
  <si>
    <t>Schedule Appointment By Reason</t>
  </si>
  <si>
    <t>Gender WISE Appointment</t>
  </si>
  <si>
    <t>Count of gender</t>
  </si>
  <si>
    <t>Age</t>
  </si>
  <si>
    <t>Total Doctors</t>
  </si>
  <si>
    <t>Gender Wise Aveage Age of Patient</t>
  </si>
  <si>
    <t>Average of Age</t>
  </si>
  <si>
    <t>Patient_pvt[patient_id]</t>
  </si>
  <si>
    <t>Patient_pvt[first_name]</t>
  </si>
  <si>
    <t>Patient_pvt[last_name]</t>
  </si>
  <si>
    <t>Patient_pvt[gender]</t>
  </si>
  <si>
    <t>Patient_pvt[date_of_birth]</t>
  </si>
  <si>
    <t>Patient_pvt[contact_number]</t>
  </si>
  <si>
    <t>Patient_pvt[address]</t>
  </si>
  <si>
    <t>Patient_pvt[registration_date]</t>
  </si>
  <si>
    <t>Patient_pvt[insurance_provider]</t>
  </si>
  <si>
    <t>Patient_pvt[insurance_number]</t>
  </si>
  <si>
    <t>Patient_pvt[email]</t>
  </si>
  <si>
    <t>Patient_pvt[Age]</t>
  </si>
  <si>
    <t>Data returned for Average of Age, Therapy (First 1000 rows).</t>
  </si>
  <si>
    <t>Avg Age</t>
  </si>
  <si>
    <t>Number of Patients</t>
  </si>
  <si>
    <t>Count of insurance_provider</t>
  </si>
  <si>
    <t>Doctor Performance</t>
  </si>
  <si>
    <t>May</t>
  </si>
  <si>
    <t>Jan</t>
  </si>
  <si>
    <t>Feb</t>
  </si>
  <si>
    <t>Mar</t>
  </si>
  <si>
    <t>Apr</t>
  </si>
  <si>
    <t>Jun</t>
  </si>
  <si>
    <t>Jul</t>
  </si>
  <si>
    <t>Aug</t>
  </si>
  <si>
    <t>Oct</t>
  </si>
  <si>
    <t>Nov</t>
  </si>
  <si>
    <t>Dec</t>
  </si>
  <si>
    <t>Column Labels</t>
  </si>
  <si>
    <t>Total patients</t>
  </si>
  <si>
    <t>Month</t>
  </si>
  <si>
    <t>Sum of cost</t>
  </si>
  <si>
    <t>Column1</t>
  </si>
  <si>
    <t>Count of doctor_id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</si>
</sst>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20409]h\.mm\.ss\ AM/PM;@"/>
    <numFmt numFmtId="165" formatCode="&quot;₹&quot;\ #,##0"/>
    <numFmt numFmtId="166" formatCode="[$-24009]m/d/yyyy;@"/>
    <numFmt numFmtId="167" formatCode="[$-F800]dddd\,\ mmmm\ d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8" tint="0.39997558519241921"/>
        <bgColor indexed="64"/>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5">
    <xf numFmtId="0" fontId="0" fillId="0" borderId="0" xfId="0"/>
    <xf numFmtId="14" fontId="0" fillId="0" borderId="0" xfId="0" applyNumberFormat="1"/>
    <xf numFmtId="0" fontId="16" fillId="0" borderId="0" xfId="0" applyFont="1"/>
    <xf numFmtId="164" fontId="16" fillId="0" borderId="0" xfId="0" applyNumberFormat="1" applyFont="1"/>
    <xf numFmtId="164" fontId="0" fillId="0" borderId="0" xfId="0" applyNumberFormat="1"/>
    <xf numFmtId="165" fontId="0" fillId="0" borderId="0" xfId="0" applyNumberFormat="1"/>
    <xf numFmtId="165" fontId="16" fillId="0" borderId="0" xfId="0" applyNumberFormat="1" applyFont="1"/>
    <xf numFmtId="166" fontId="16" fillId="0" borderId="0" xfId="0" applyNumberFormat="1" applyFont="1"/>
    <xf numFmtId="166" fontId="0" fillId="0" borderId="0" xfId="0" applyNumberFormat="1"/>
    <xf numFmtId="0" fontId="0" fillId="33" borderId="10" xfId="0" applyFill="1" applyBorder="1"/>
    <xf numFmtId="0" fontId="0" fillId="33" borderId="10" xfId="0" applyFill="1" applyBorder="1" applyAlignment="1">
      <alignment horizontal="left"/>
    </xf>
    <xf numFmtId="0" fontId="0" fillId="34" borderId="10" xfId="0" applyFill="1" applyBorder="1"/>
    <xf numFmtId="0" fontId="0" fillId="34" borderId="10" xfId="0" applyFill="1" applyBorder="1" applyAlignment="1">
      <alignment horizontal="left"/>
    </xf>
    <xf numFmtId="1" fontId="0" fillId="33" borderId="10" xfId="0" applyNumberFormat="1" applyFill="1" applyBorder="1"/>
    <xf numFmtId="1" fontId="0" fillId="34" borderId="10" xfId="0" applyNumberFormat="1" applyFill="1" applyBorder="1"/>
    <xf numFmtId="0" fontId="0" fillId="35" borderId="0" xfId="0" applyFill="1"/>
    <xf numFmtId="0" fontId="18" fillId="35" borderId="0" xfId="0" applyFont="1" applyFill="1"/>
    <xf numFmtId="43" fontId="0" fillId="0" borderId="0" xfId="42" applyFont="1"/>
    <xf numFmtId="167" fontId="16" fillId="0" borderId="0" xfId="0" applyNumberFormat="1" applyFont="1"/>
    <xf numFmtId="167" fontId="0" fillId="0" borderId="0" xfId="0" applyNumberFormat="1"/>
    <xf numFmtId="2" fontId="0" fillId="34" borderId="10" xfId="0" applyNumberFormat="1" applyFill="1" applyBorder="1"/>
    <xf numFmtId="2" fontId="0" fillId="34" borderId="10" xfId="0" applyNumberFormat="1" applyFill="1" applyBorder="1" applyAlignment="1">
      <alignment horizontal="left"/>
    </xf>
    <xf numFmtId="1" fontId="0" fillId="0" borderId="0" xfId="0" applyNumberFormat="1"/>
    <xf numFmtId="0" fontId="0" fillId="33" borderId="10" xfId="0" applyNumberFormat="1" applyFill="1" applyBorder="1"/>
    <xf numFmtId="0" fontId="0" fillId="34"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1">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20409]h\.mm\.ss\ AM/PM;@"/>
    </dxf>
    <dxf>
      <numFmt numFmtId="166" formatCode="[$-24009]m/d/yyyy;@"/>
    </dxf>
    <dxf>
      <font>
        <b/>
        <i val="0"/>
        <strike val="0"/>
        <condense val="0"/>
        <extend val="0"/>
        <outline val="0"/>
        <shadow val="0"/>
        <u val="none"/>
        <vertAlign val="baseline"/>
        <sz val="11"/>
        <color theme="1"/>
        <name val="Calibri"/>
        <family val="2"/>
        <scheme val="minor"/>
      </font>
    </dxf>
    <dxf>
      <numFmt numFmtId="165" formatCode="&quot;₹&quot;\ #,##0"/>
    </dxf>
    <dxf>
      <numFmt numFmtId="166" formatCode="[$-24009]m/d/yyyy;@"/>
    </dxf>
    <dxf>
      <font>
        <b/>
        <i val="0"/>
        <strike val="0"/>
        <condense val="0"/>
        <extend val="0"/>
        <outline val="0"/>
        <shadow val="0"/>
        <u val="none"/>
        <vertAlign val="baseline"/>
        <sz val="11"/>
        <color theme="1"/>
        <name val="Calibri"/>
        <family val="2"/>
        <scheme val="minor"/>
      </font>
    </dxf>
    <dxf>
      <numFmt numFmtId="0" formatCode="General"/>
    </dxf>
    <dxf>
      <numFmt numFmtId="168" formatCode="m/d/yyyy"/>
    </dxf>
    <dxf>
      <numFmt numFmtId="165" formatCode="&quot;₹&quot;\ #,##0"/>
    </dxf>
    <dxf>
      <font>
        <b/>
        <i val="0"/>
        <strike val="0"/>
        <condense val="0"/>
        <extend val="0"/>
        <outline val="0"/>
        <shadow val="0"/>
        <u val="none"/>
        <vertAlign val="baseline"/>
        <sz val="11"/>
        <color theme="1"/>
        <name val="Calibri"/>
        <family val="2"/>
        <scheme val="minor"/>
      </font>
    </dxf>
    <dxf>
      <numFmt numFmtId="167" formatCode="[$-F800]dddd\,\ mmmm\ dd\,\ yyyy"/>
    </dxf>
    <dxf>
      <numFmt numFmtId="0" formatCode="General"/>
    </dxf>
    <dxf>
      <numFmt numFmtId="168" formatCode="m/d/yyyy"/>
    </dxf>
    <dxf>
      <numFmt numFmtId="166" formatCode="[$-24009]m/d/yyyy;@"/>
    </dxf>
    <dxf>
      <font>
        <b/>
        <i val="0"/>
        <strike val="0"/>
        <condense val="0"/>
        <extend val="0"/>
        <outline val="0"/>
        <shadow val="0"/>
        <u val="none"/>
        <vertAlign val="baseline"/>
        <sz val="11"/>
        <color theme="1"/>
        <name val="Calibri"/>
        <family val="2"/>
        <scheme val="minor"/>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numFmt numFmtId="2" formatCode="0.00"/>
    </dxf>
    <dxf>
      <numFmt numFmtId="2" formatCode="0.00"/>
    </dxf>
    <dxf>
      <numFmt numFmtId="2" formatCode="0.00"/>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68" formatCode="m/d/yyyy"/>
    </dxf>
    <dxf>
      <numFmt numFmtId="168" formatCode="m/d/yyyy"/>
    </dxf>
    <dxf>
      <font>
        <b/>
        <i val="0"/>
      </font>
      <fill>
        <patternFill>
          <bgColor theme="4"/>
        </patternFill>
      </fill>
    </dxf>
    <dxf>
      <fill>
        <patternFill patternType="mediumGray">
          <bgColor theme="4"/>
        </patternFill>
      </fill>
    </dxf>
    <dxf>
      <font>
        <b/>
        <i val="0"/>
        <sz val="11"/>
      </font>
      <fill>
        <patternFill>
          <bgColor theme="4"/>
        </patternFill>
      </fill>
    </dxf>
    <dxf>
      <font>
        <b/>
        <i val="0"/>
        <sz val="11"/>
        <color theme="4" tint="0.39994506668294322"/>
      </font>
    </dxf>
  </dxfs>
  <tableStyles count="4" defaultTableStyle="TableStyleMedium2" defaultPivotStyle="PivotStyleLight16">
    <tableStyle name="Gender" pivot="0" table="0" count="1" xr9:uid="{53A72909-5C07-431B-9DCE-9E7097AF2028}">
      <tableStyleElement type="wholeTable" dxfId="320"/>
    </tableStyle>
    <tableStyle name="Slicer Style 1" pivot="0" table="0" count="1" xr9:uid="{BFF5BFE2-3F6A-42EB-9D96-16B55BAC8AE0}">
      <tableStyleElement type="wholeTable" dxfId="319"/>
    </tableStyle>
    <tableStyle name="Slicer Style 2" pivot="0" table="0" count="1" xr9:uid="{9D37FDF0-8C9D-44AC-8AEB-9B725C1A164A}">
      <tableStyleElement type="wholeTable" dxfId="318"/>
    </tableStyle>
    <tableStyle name="Slicer Style 3" pivot="0" table="0" count="3" xr9:uid="{906AC031-9DCC-4589-91E8-CBF128CB6F3F}">
      <tableStyleElement type="wholeTable" dxfId="317"/>
    </tableStyle>
  </tableStyles>
  <colors>
    <mruColors>
      <color rgb="FF660066"/>
      <color rgb="FF6F0DE5"/>
      <color rgb="FF4A206A"/>
      <color rgb="FF7196D1"/>
    </mruColors>
  </colors>
  <extLst>
    <ext xmlns:x14="http://schemas.microsoft.com/office/spreadsheetml/2009/9/main" uri="{46F421CA-312F-682f-3DD2-61675219B42D}">
      <x14:dxfs count="2">
        <dxf>
          <fill>
            <patternFill>
              <bgColor theme="5"/>
            </patternFill>
          </fill>
        </dxf>
        <dxf>
          <fill>
            <patternFill patternType="none">
              <bgColor auto="1"/>
            </patternFill>
          </fill>
        </dxf>
      </x14:dxfs>
    </ext>
    <ext xmlns:x14="http://schemas.microsoft.com/office/spreadsheetml/2009/9/main" uri="{EB79DEF2-80B8-43e5-95BD-54CBDDF9020C}">
      <x14:slicerStyles defaultSlicerStyle="SlicerStyleLight1">
        <x14:slicerStyle name="Gender"/>
        <x14:slicerStyle name="Slicer Style 1"/>
        <x14:slicerStyle name="Slicer Style 2"/>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customXml" Target="../customXml/item3.xml"/><Relationship Id="rId21" Type="http://schemas.openxmlformats.org/officeDocument/2006/relationships/pivotCacheDefinition" Target="pivotCache/pivotCacheDefinition12.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07/relationships/slicerCache" Target="slicerCaches/slicerCache3.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1.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Gender Wise Appointment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7B6-4B82-B3C1-D78C1EE15E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7B6-4B82-B3C1-D78C1EE15E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Table'!$O$4:$O$6</c:f>
              <c:strCache>
                <c:ptCount val="2"/>
                <c:pt idx="0">
                  <c:v>F</c:v>
                </c:pt>
                <c:pt idx="1">
                  <c:v>M</c:v>
                </c:pt>
              </c:strCache>
            </c:strRef>
          </c:cat>
          <c:val>
            <c:numRef>
              <c:f>'Pivot Table'!$P$4:$P$6</c:f>
              <c:numCache>
                <c:formatCode>General</c:formatCode>
                <c:ptCount val="2"/>
                <c:pt idx="0">
                  <c:v>19</c:v>
                </c:pt>
                <c:pt idx="1">
                  <c:v>31</c:v>
                </c:pt>
              </c:numCache>
            </c:numRef>
          </c:val>
          <c:extLst>
            <c:ext xmlns:c16="http://schemas.microsoft.com/office/drawing/2014/chart" uri="{C3380CC4-5D6E-409C-BE32-E72D297353CC}">
              <c16:uniqueId val="{00000000-5FE9-45D0-9787-B2703B6C280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63000"/>
      </a:schemeClr>
    </a:solidFill>
    <a:ln>
      <a:noFill/>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Table!Description</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Table'!$H$46</c:f>
              <c:strCache>
                <c:ptCount val="1"/>
                <c:pt idx="0">
                  <c:v>Total</c:v>
                </c:pt>
              </c:strCache>
            </c:strRef>
          </c:tx>
          <c:spPr>
            <a:solidFill>
              <a:schemeClr val="accent1"/>
            </a:solidFill>
            <a:ln>
              <a:noFill/>
            </a:ln>
            <a:effectLst/>
            <a:sp3d/>
          </c:spPr>
          <c:cat>
            <c:strRef>
              <c:f>'Pivot Table'!$G$47:$G$50</c:f>
              <c:strCache>
                <c:ptCount val="3"/>
                <c:pt idx="0">
                  <c:v>Advanced protocol</c:v>
                </c:pt>
                <c:pt idx="1">
                  <c:v>Basic screening</c:v>
                </c:pt>
                <c:pt idx="2">
                  <c:v>Standard procedure</c:v>
                </c:pt>
              </c:strCache>
            </c:strRef>
          </c:cat>
          <c:val>
            <c:numRef>
              <c:f>'Pivot Table'!$H$47:$H$50</c:f>
              <c:numCache>
                <c:formatCode>0</c:formatCode>
                <c:ptCount val="3"/>
                <c:pt idx="0">
                  <c:v>2550.4180952380952</c:v>
                </c:pt>
                <c:pt idx="1">
                  <c:v>2598.8387499999999</c:v>
                </c:pt>
                <c:pt idx="2">
                  <c:v>2430.5277777777778</c:v>
                </c:pt>
              </c:numCache>
            </c:numRef>
          </c:val>
          <c:extLst>
            <c:ext xmlns:c16="http://schemas.microsoft.com/office/drawing/2014/chart" uri="{C3380CC4-5D6E-409C-BE32-E72D297353CC}">
              <c16:uniqueId val="{00000000-A665-408F-AE29-624502228652}"/>
            </c:ext>
          </c:extLst>
        </c:ser>
        <c:dLbls>
          <c:showLegendKey val="0"/>
          <c:showVal val="0"/>
          <c:showCatName val="0"/>
          <c:showSerName val="0"/>
          <c:showPercent val="0"/>
          <c:showBubbleSize val="0"/>
        </c:dLbls>
        <c:axId val="557688960"/>
        <c:axId val="557680800"/>
        <c:axId val="0"/>
      </c:area3DChart>
      <c:catAx>
        <c:axId val="55768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80800"/>
        <c:crosses val="autoZero"/>
        <c:auto val="1"/>
        <c:lblAlgn val="ctr"/>
        <c:lblOffset val="100"/>
        <c:noMultiLvlLbl val="0"/>
      </c:catAx>
      <c:valAx>
        <c:axId val="5576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88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Table!PivotTable9</c:name>
    <c:fmtId val="7"/>
  </c:pivotSource>
  <c:chart>
    <c:title>
      <c:tx>
        <c:rich>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Gender Wise Appointment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23290384379928"/>
          <c:y val="0.40609365826036714"/>
          <c:w val="0.63844202611507628"/>
          <c:h val="0.49615346234802404"/>
        </c:manualLayout>
      </c:layout>
      <c:pie3DChart>
        <c:varyColors val="1"/>
        <c:ser>
          <c:idx val="0"/>
          <c:order val="0"/>
          <c:tx>
            <c:strRef>
              <c:f>'Pivot Table'!$P$3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96D-4EE2-88A5-691133B0A4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3-096D-4EE2-88A5-691133B0A41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Table'!$O$4:$O$6</c:f>
              <c:strCache>
                <c:ptCount val="2"/>
                <c:pt idx="0">
                  <c:v>F</c:v>
                </c:pt>
                <c:pt idx="1">
                  <c:v>M</c:v>
                </c:pt>
              </c:strCache>
            </c:strRef>
          </c:cat>
          <c:val>
            <c:numRef>
              <c:f>'Pivot Table'!$P$4:$P$6</c:f>
              <c:numCache>
                <c:formatCode>General</c:formatCode>
                <c:ptCount val="2"/>
                <c:pt idx="0">
                  <c:v>19</c:v>
                </c:pt>
                <c:pt idx="1">
                  <c:v>31</c:v>
                </c:pt>
              </c:numCache>
            </c:numRef>
          </c:val>
          <c:extLst>
            <c:ext xmlns:c16="http://schemas.microsoft.com/office/drawing/2014/chart" uri="{C3380CC4-5D6E-409C-BE32-E72D297353CC}">
              <c16:uniqueId val="{00000004-096D-4EE2-88A5-691133B0A41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alpha val="31000"/>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Table!num_insurance</c:name>
    <c:fmtId val="10"/>
  </c:pivotSource>
  <c:chart>
    <c:title>
      <c:tx>
        <c:rich>
          <a:bodyPr rot="0" spcFirstLastPara="1" vertOverflow="ellipsis" vert="horz" wrap="square" anchor="ctr" anchorCtr="1"/>
          <a:lstStyle/>
          <a:p>
            <a:pPr>
              <a:defRPr sz="1400" b="1" i="0" u="none" strike="noStrike" kern="1200" spc="0" baseline="0">
                <a:solidFill>
                  <a:srgbClr val="00B050"/>
                </a:solidFill>
                <a:latin typeface="+mn-lt"/>
                <a:ea typeface="+mn-ea"/>
                <a:cs typeface="+mn-cs"/>
              </a:defRPr>
            </a:pPr>
            <a:r>
              <a:rPr lang="en-US"/>
              <a:t>No. Of Insurance Provided By Company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B050"/>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solidFill>
                <a:srgbClr val="FF0000"/>
              </a:solidFill>
            </a:ln>
            <a:effectLst/>
          </c:spPr>
          <c:txPr>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Table'!$K$23</c:f>
              <c:strCache>
                <c:ptCount val="1"/>
                <c:pt idx="0">
                  <c:v>Total</c:v>
                </c:pt>
              </c:strCache>
            </c:strRef>
          </c:tx>
          <c:spPr>
            <a:solidFill>
              <a:srgbClr val="00B050"/>
            </a:solidFill>
            <a:ln>
              <a:noFill/>
            </a:ln>
            <a:effectLst/>
            <a:sp3d/>
          </c:spPr>
          <c:invertIfNegative val="0"/>
          <c:dLbls>
            <c:spPr>
              <a:noFill/>
              <a:ln>
                <a:solidFill>
                  <a:srgbClr val="FF0000"/>
                </a:solidFill>
              </a:ln>
              <a:effectLst/>
            </c:spPr>
            <c:txPr>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Table'!$J$24:$J$28</c:f>
              <c:strCache>
                <c:ptCount val="4"/>
                <c:pt idx="0">
                  <c:v>HealthIndia</c:v>
                </c:pt>
                <c:pt idx="1">
                  <c:v>MedCare Plus</c:v>
                </c:pt>
                <c:pt idx="2">
                  <c:v>PulseSecure</c:v>
                </c:pt>
                <c:pt idx="3">
                  <c:v>WellnessCorp</c:v>
                </c:pt>
              </c:strCache>
            </c:strRef>
          </c:cat>
          <c:val>
            <c:numRef>
              <c:f>'Pivot Table'!$K$24:$K$28</c:f>
              <c:numCache>
                <c:formatCode>General</c:formatCode>
                <c:ptCount val="4"/>
                <c:pt idx="0">
                  <c:v>4</c:v>
                </c:pt>
                <c:pt idx="1">
                  <c:v>9</c:v>
                </c:pt>
                <c:pt idx="2">
                  <c:v>7</c:v>
                </c:pt>
                <c:pt idx="3">
                  <c:v>11</c:v>
                </c:pt>
              </c:numCache>
            </c:numRef>
          </c:val>
          <c:extLst>
            <c:ext xmlns:c16="http://schemas.microsoft.com/office/drawing/2014/chart" uri="{C3380CC4-5D6E-409C-BE32-E72D297353CC}">
              <c16:uniqueId val="{00000000-2461-4D67-AAFD-F6B6E4D77C36}"/>
            </c:ext>
          </c:extLst>
        </c:ser>
        <c:dLbls>
          <c:showLegendKey val="0"/>
          <c:showVal val="1"/>
          <c:showCatName val="0"/>
          <c:showSerName val="0"/>
          <c:showPercent val="0"/>
          <c:showBubbleSize val="0"/>
        </c:dLbls>
        <c:gapWidth val="150"/>
        <c:shape val="box"/>
        <c:axId val="810390528"/>
        <c:axId val="810389568"/>
        <c:axId val="0"/>
      </c:bar3DChart>
      <c:catAx>
        <c:axId val="81039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810389568"/>
        <c:crosses val="autoZero"/>
        <c:auto val="1"/>
        <c:lblAlgn val="ctr"/>
        <c:lblOffset val="100"/>
        <c:noMultiLvlLbl val="0"/>
      </c:catAx>
      <c:valAx>
        <c:axId val="81038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81039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rgbClr val="FF0000"/>
                </a:solidFill>
              </a:rPr>
              <a:t>Gender Wise Avg. Age of Patient</a:t>
            </a:r>
          </a:p>
        </c:rich>
      </c:tx>
      <c:layout>
        <c:manualLayout>
          <c:xMode val="edge"/>
          <c:yMode val="edge"/>
          <c:x val="0.13091247672253259"/>
          <c:y val="2.89017341040462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Table'!$C$17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FF-4F9F-BD03-A61831116A6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FF-4F9F-BD03-A61831116A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Table'!$B$18:$B$20</c:f>
              <c:strCache>
                <c:ptCount val="2"/>
                <c:pt idx="0">
                  <c:v>F</c:v>
                </c:pt>
                <c:pt idx="1">
                  <c:v>M</c:v>
                </c:pt>
              </c:strCache>
            </c:strRef>
          </c:cat>
          <c:val>
            <c:numRef>
              <c:f>'Pivot Table'!$C$18:$C$20</c:f>
              <c:numCache>
                <c:formatCode>0</c:formatCode>
                <c:ptCount val="2"/>
                <c:pt idx="0">
                  <c:v>47.210526315789473</c:v>
                </c:pt>
                <c:pt idx="1">
                  <c:v>42.935483870967744</c:v>
                </c:pt>
              </c:numCache>
            </c:numRef>
          </c:val>
          <c:extLst>
            <c:ext xmlns:c16="http://schemas.microsoft.com/office/drawing/2014/chart" uri="{C3380CC4-5D6E-409C-BE32-E72D297353CC}">
              <c16:uniqueId val="{00000004-ECFF-4F9F-BD03-A61831116A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rgbClr val="7196D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Table!Treatment_method</c:name>
    <c:fmtId val="32"/>
  </c:pivotSource>
  <c:chart>
    <c:title>
      <c:tx>
        <c:rich>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r>
              <a:rPr lang="en-US">
                <a:solidFill>
                  <a:srgbClr val="FFFF00"/>
                </a:solidFill>
              </a:rPr>
              <a:t>Treatment Method Wise Avg. Cost</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437292213473313"/>
          <c:y val="0.2401367016622922"/>
          <c:w val="0.53388626421697283"/>
          <c:h val="0.63394539224263635"/>
        </c:manualLayout>
      </c:layout>
      <c:bar3DChart>
        <c:barDir val="bar"/>
        <c:grouping val="clustered"/>
        <c:varyColors val="0"/>
        <c:ser>
          <c:idx val="0"/>
          <c:order val="0"/>
          <c:tx>
            <c:strRef>
              <c:f>'Pivot Table'!$K$35</c:f>
              <c:strCache>
                <c:ptCount val="1"/>
                <c:pt idx="0">
                  <c:v>Total</c:v>
                </c:pt>
              </c:strCache>
            </c:strRef>
          </c:tx>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Table'!$J$36:$J$41</c:f>
              <c:strCache>
                <c:ptCount val="5"/>
                <c:pt idx="0">
                  <c:v>Chemotherapy</c:v>
                </c:pt>
                <c:pt idx="1">
                  <c:v>ECG</c:v>
                </c:pt>
                <c:pt idx="2">
                  <c:v>MRI</c:v>
                </c:pt>
                <c:pt idx="3">
                  <c:v>Physiotherapy</c:v>
                </c:pt>
                <c:pt idx="4">
                  <c:v>X-Ray</c:v>
                </c:pt>
              </c:strCache>
            </c:strRef>
          </c:cat>
          <c:val>
            <c:numRef>
              <c:f>'Pivot Table'!$K$36:$K$41</c:f>
              <c:numCache>
                <c:formatCode>0</c:formatCode>
                <c:ptCount val="5"/>
                <c:pt idx="0">
                  <c:v>2629.7077551020407</c:v>
                </c:pt>
                <c:pt idx="1">
                  <c:v>2532.2168421052634</c:v>
                </c:pt>
                <c:pt idx="2">
                  <c:v>3224.9488888888891</c:v>
                </c:pt>
                <c:pt idx="3">
                  <c:v>2761.6138888888891</c:v>
                </c:pt>
                <c:pt idx="4">
                  <c:v>2698.87</c:v>
                </c:pt>
              </c:numCache>
            </c:numRef>
          </c:val>
          <c:extLst>
            <c:ext xmlns:c16="http://schemas.microsoft.com/office/drawing/2014/chart" uri="{C3380CC4-5D6E-409C-BE32-E72D297353CC}">
              <c16:uniqueId val="{00000000-E37B-4A76-A16B-003C2D4CD578}"/>
            </c:ext>
          </c:extLst>
        </c:ser>
        <c:dLbls>
          <c:showLegendKey val="0"/>
          <c:showVal val="1"/>
          <c:showCatName val="0"/>
          <c:showSerName val="0"/>
          <c:showPercent val="0"/>
          <c:showBubbleSize val="0"/>
        </c:dLbls>
        <c:gapWidth val="65"/>
        <c:shape val="box"/>
        <c:axId val="999253664"/>
        <c:axId val="999251264"/>
        <c:axId val="0"/>
      </c:bar3DChart>
      <c:catAx>
        <c:axId val="999253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FFFF00"/>
                </a:solidFill>
                <a:latin typeface="+mn-lt"/>
                <a:ea typeface="+mn-ea"/>
                <a:cs typeface="+mn-cs"/>
              </a:defRPr>
            </a:pPr>
            <a:endParaRPr lang="en-US"/>
          </a:p>
        </c:txPr>
        <c:crossAx val="999251264"/>
        <c:crosses val="autoZero"/>
        <c:auto val="1"/>
        <c:lblAlgn val="ctr"/>
        <c:lblOffset val="100"/>
        <c:noMultiLvlLbl val="0"/>
      </c:catAx>
      <c:valAx>
        <c:axId val="99925126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999253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Table!Doctor performance</c:name>
    <c:fmtId val="24"/>
  </c:pivotSource>
  <c:chart>
    <c:title>
      <c:tx>
        <c:rich>
          <a:bodyPr rot="0" spcFirstLastPara="1" vertOverflow="ellipsis" vert="horz" wrap="square" anchor="ctr" anchorCtr="1"/>
          <a:lstStyle/>
          <a:p>
            <a:pPr>
              <a:defRPr sz="1440" b="1" i="0" u="none" strike="noStrike" kern="1200" spc="0" baseline="0">
                <a:solidFill>
                  <a:schemeClr val="accent2">
                    <a:lumMod val="50000"/>
                  </a:schemeClr>
                </a:solidFill>
                <a:latin typeface="+mn-lt"/>
                <a:ea typeface="+mn-ea"/>
                <a:cs typeface="+mn-cs"/>
              </a:defRPr>
            </a:pPr>
            <a:r>
              <a:rPr lang="en-US"/>
              <a:t>Doctor Performance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32683298550068E-2"/>
          <c:y val="0.18007367636931856"/>
          <c:w val="0.810633427964213"/>
          <c:h val="0.72243724009851018"/>
        </c:manualLayout>
      </c:layout>
      <c:barChart>
        <c:barDir val="col"/>
        <c:grouping val="clustered"/>
        <c:varyColors val="0"/>
        <c:ser>
          <c:idx val="0"/>
          <c:order val="0"/>
          <c:tx>
            <c:strRef>
              <c:f>'Pivot Table'!$C$28</c:f>
              <c:strCache>
                <c:ptCount val="1"/>
                <c:pt idx="0">
                  <c:v>Total</c:v>
                </c:pt>
              </c:strCache>
            </c:strRef>
          </c:tx>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Table'!$B$29:$B$33</c:f>
              <c:strCache>
                <c:ptCount val="4"/>
                <c:pt idx="0">
                  <c:v>Alex</c:v>
                </c:pt>
                <c:pt idx="1">
                  <c:v>David</c:v>
                </c:pt>
                <c:pt idx="2">
                  <c:v>Jane</c:v>
                </c:pt>
                <c:pt idx="3">
                  <c:v>Sarah</c:v>
                </c:pt>
              </c:strCache>
            </c:strRef>
          </c:cat>
          <c:val>
            <c:numRef>
              <c:f>'Pivot Table'!$C$29:$C$33</c:f>
              <c:numCache>
                <c:formatCode>General</c:formatCode>
                <c:ptCount val="4"/>
                <c:pt idx="0">
                  <c:v>3</c:v>
                </c:pt>
                <c:pt idx="1">
                  <c:v>1</c:v>
                </c:pt>
                <c:pt idx="2">
                  <c:v>5</c:v>
                </c:pt>
                <c:pt idx="3">
                  <c:v>1</c:v>
                </c:pt>
              </c:numCache>
            </c:numRef>
          </c:val>
          <c:extLst>
            <c:ext xmlns:c16="http://schemas.microsoft.com/office/drawing/2014/chart" uri="{C3380CC4-5D6E-409C-BE32-E72D297353CC}">
              <c16:uniqueId val="{00000000-29DF-4626-ACA4-FF87C2D3558E}"/>
            </c:ext>
          </c:extLst>
        </c:ser>
        <c:dLbls>
          <c:showLegendKey val="0"/>
          <c:showVal val="0"/>
          <c:showCatName val="0"/>
          <c:showSerName val="0"/>
          <c:showPercent val="0"/>
          <c:showBubbleSize val="0"/>
        </c:dLbls>
        <c:gapWidth val="219"/>
        <c:overlap val="-27"/>
        <c:axId val="972468528"/>
        <c:axId val="972469008"/>
      </c:barChart>
      <c:catAx>
        <c:axId val="9724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972469008"/>
        <c:crosses val="autoZero"/>
        <c:auto val="1"/>
        <c:lblAlgn val="ctr"/>
        <c:lblOffset val="100"/>
        <c:noMultiLvlLbl val="0"/>
      </c:catAx>
      <c:valAx>
        <c:axId val="9724690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9724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a:softEdge rad="0"/>
    </a:effectLst>
  </c:spPr>
  <c:txPr>
    <a:bodyPr/>
    <a:lstStyle/>
    <a:p>
      <a:pPr>
        <a:defRPr sz="1200"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Table!Montly Revenue</c:name>
    <c:fmtId val="32"/>
  </c:pivotSource>
  <c:chart>
    <c:title>
      <c:tx>
        <c:rich>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r>
              <a:rPr lang="en-IN" sz="2000" b="1"/>
              <a:t>Month wise Revenue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6475173173948"/>
          <c:y val="0.18126005995696709"/>
          <c:w val="0.69746281714785652"/>
          <c:h val="0.70178988043161272"/>
        </c:manualLayout>
      </c:layout>
      <c:lineChart>
        <c:grouping val="standard"/>
        <c:varyColors val="0"/>
        <c:ser>
          <c:idx val="0"/>
          <c:order val="0"/>
          <c:tx>
            <c:strRef>
              <c:f>'Pivot Table'!$C$41</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cat>
            <c:strRef>
              <c:f>'Pivot Table'!$B$42:$B$53</c:f>
              <c:strCache>
                <c:ptCount val="11"/>
                <c:pt idx="0">
                  <c:v>Apr</c:v>
                </c:pt>
                <c:pt idx="1">
                  <c:v>Aug</c:v>
                </c:pt>
                <c:pt idx="2">
                  <c:v>Dec</c:v>
                </c:pt>
                <c:pt idx="3">
                  <c:v>Feb</c:v>
                </c:pt>
                <c:pt idx="4">
                  <c:v>Jan</c:v>
                </c:pt>
                <c:pt idx="5">
                  <c:v>Jul</c:v>
                </c:pt>
                <c:pt idx="6">
                  <c:v>Jun</c:v>
                </c:pt>
                <c:pt idx="7">
                  <c:v>Mar</c:v>
                </c:pt>
                <c:pt idx="8">
                  <c:v>May</c:v>
                </c:pt>
                <c:pt idx="9">
                  <c:v>Nov</c:v>
                </c:pt>
                <c:pt idx="10">
                  <c:v>Oct</c:v>
                </c:pt>
              </c:strCache>
            </c:strRef>
          </c:cat>
          <c:val>
            <c:numRef>
              <c:f>'Pivot Table'!$C$42:$C$53</c:f>
              <c:numCache>
                <c:formatCode>0</c:formatCode>
                <c:ptCount val="11"/>
                <c:pt idx="0">
                  <c:v>13346.81</c:v>
                </c:pt>
                <c:pt idx="1">
                  <c:v>8427.76</c:v>
                </c:pt>
                <c:pt idx="2">
                  <c:v>2640.34</c:v>
                </c:pt>
                <c:pt idx="3">
                  <c:v>7245.4</c:v>
                </c:pt>
                <c:pt idx="4">
                  <c:v>14173.42</c:v>
                </c:pt>
                <c:pt idx="5">
                  <c:v>10253.85</c:v>
                </c:pt>
                <c:pt idx="6">
                  <c:v>8955.7900000000009</c:v>
                </c:pt>
                <c:pt idx="7">
                  <c:v>3499.22</c:v>
                </c:pt>
                <c:pt idx="8">
                  <c:v>9473.32</c:v>
                </c:pt>
                <c:pt idx="9">
                  <c:v>15105.59</c:v>
                </c:pt>
                <c:pt idx="10">
                  <c:v>3102.74</c:v>
                </c:pt>
              </c:numCache>
            </c:numRef>
          </c:val>
          <c:smooth val="0"/>
          <c:extLst>
            <c:ext xmlns:c16="http://schemas.microsoft.com/office/drawing/2014/chart" uri="{C3380CC4-5D6E-409C-BE32-E72D297353CC}">
              <c16:uniqueId val="{00000000-96DB-4E8A-B3A9-E9F48EE1C9AE}"/>
            </c:ext>
          </c:extLst>
        </c:ser>
        <c:dLbls>
          <c:showLegendKey val="0"/>
          <c:showVal val="0"/>
          <c:showCatName val="0"/>
          <c:showSerName val="0"/>
          <c:showPercent val="0"/>
          <c:showBubbleSize val="0"/>
        </c:dLbls>
        <c:marker val="1"/>
        <c:smooth val="0"/>
        <c:axId val="962849792"/>
        <c:axId val="962856032"/>
      </c:lineChart>
      <c:catAx>
        <c:axId val="9628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962856032"/>
        <c:crosses val="autoZero"/>
        <c:auto val="1"/>
        <c:lblAlgn val="ctr"/>
        <c:lblOffset val="100"/>
        <c:noMultiLvlLbl val="0"/>
      </c:catAx>
      <c:valAx>
        <c:axId val="96285603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9628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Table!PivotTable5</c:name>
    <c:fmtId val="13"/>
  </c:pivotSource>
  <c:chart>
    <c:title>
      <c:tx>
        <c:rich>
          <a:bodyPr rot="0" spcFirstLastPara="1" vertOverflow="ellipsis" vert="horz" wrap="square" anchor="ctr" anchorCtr="1"/>
          <a:lstStyle/>
          <a:p>
            <a:pPr>
              <a:defRPr sz="1600" b="1" i="0" u="none" strike="noStrike" kern="1200" spc="0" baseline="0">
                <a:solidFill>
                  <a:srgbClr val="92D050"/>
                </a:solidFill>
                <a:latin typeface="+mn-lt"/>
                <a:ea typeface="+mn-ea"/>
                <a:cs typeface="+mn-cs"/>
              </a:defRPr>
            </a:pPr>
            <a:r>
              <a:rPr lang="en-US" sz="1600" b="1">
                <a:solidFill>
                  <a:srgbClr val="92D050"/>
                </a:solidFill>
              </a:rPr>
              <a:t>No.</a:t>
            </a:r>
            <a:r>
              <a:rPr lang="en-US" sz="1600" b="1" baseline="0">
                <a:solidFill>
                  <a:srgbClr val="92D050"/>
                </a:solidFill>
              </a:rPr>
              <a:t> of Doctor in particular specialization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6600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40000"/>
                      <a:lumOff val="60000"/>
                    </a:schemeClr>
                  </a:solidFill>
                  <a:effectLst>
                    <a:glow rad="88900">
                      <a:schemeClr val="accent1">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0066"/>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chemeClr val="tx2"/>
          </a:solidFill>
          <a:ln w="19050">
            <a:solidFill>
              <a:schemeClr val="lt1"/>
            </a:solidFill>
          </a:ln>
          <a:effectLst/>
        </c:spPr>
      </c:pivotFmt>
    </c:pivotFmts>
    <c:plotArea>
      <c:layout/>
      <c:pieChart>
        <c:varyColors val="1"/>
        <c:ser>
          <c:idx val="0"/>
          <c:order val="0"/>
          <c:tx>
            <c:strRef>
              <c:f>'Pivot Table'!$P$81</c:f>
              <c:strCache>
                <c:ptCount val="1"/>
                <c:pt idx="0">
                  <c:v>Total</c:v>
                </c:pt>
              </c:strCache>
            </c:strRef>
          </c:tx>
          <c:spPr>
            <a:solidFill>
              <a:srgbClr val="660066"/>
            </a:solidFill>
          </c:spPr>
          <c:dPt>
            <c:idx val="0"/>
            <c:bubble3D val="0"/>
            <c:spPr>
              <a:solidFill>
                <a:srgbClr val="660066"/>
              </a:solidFill>
              <a:ln w="19050">
                <a:solidFill>
                  <a:schemeClr val="lt1"/>
                </a:solidFill>
              </a:ln>
              <a:effectLst/>
            </c:spPr>
            <c:extLst>
              <c:ext xmlns:c16="http://schemas.microsoft.com/office/drawing/2014/chart" uri="{C3380CC4-5D6E-409C-BE32-E72D297353CC}">
                <c16:uniqueId val="{00000001-DC04-46CA-B758-E2C668BE738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DC04-46CA-B758-E2C668BE7389}"/>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DC04-46CA-B758-E2C668BE7389}"/>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40000"/>
                        <a:lumOff val="60000"/>
                      </a:schemeClr>
                    </a:solidFill>
                    <a:effectLst>
                      <a:glow rad="88900">
                        <a:schemeClr val="accent1">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Table'!$O$82:$O$85</c:f>
              <c:strCache>
                <c:ptCount val="3"/>
                <c:pt idx="0">
                  <c:v>Dermatology</c:v>
                </c:pt>
                <c:pt idx="1">
                  <c:v>Oncology</c:v>
                </c:pt>
                <c:pt idx="2">
                  <c:v>Pediatrics</c:v>
                </c:pt>
              </c:strCache>
            </c:strRef>
          </c:cat>
          <c:val>
            <c:numRef>
              <c:f>'Pivot Table'!$P$82:$P$85</c:f>
              <c:numCache>
                <c:formatCode>General</c:formatCode>
                <c:ptCount val="3"/>
                <c:pt idx="0">
                  <c:v>3</c:v>
                </c:pt>
                <c:pt idx="1">
                  <c:v>2</c:v>
                </c:pt>
                <c:pt idx="2">
                  <c:v>5</c:v>
                </c:pt>
              </c:numCache>
            </c:numRef>
          </c:val>
          <c:extLst>
            <c:ext xmlns:c16="http://schemas.microsoft.com/office/drawing/2014/chart" uri="{C3380CC4-5D6E-409C-BE32-E72D297353CC}">
              <c16:uniqueId val="{00000006-DC04-46CA-B758-E2C668BE73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Table!Description</c:name>
    <c:fmtId val="39"/>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Description Wise Avg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Table'!$H$46</c:f>
              <c:strCache>
                <c:ptCount val="1"/>
                <c:pt idx="0">
                  <c:v>Total</c:v>
                </c:pt>
              </c:strCache>
            </c:strRef>
          </c:tx>
          <c:spPr>
            <a:solidFill>
              <a:schemeClr val="accent6">
                <a:lumMod val="40000"/>
                <a:lumOff val="60000"/>
              </a:schemeClr>
            </a:solidFill>
            <a:ln>
              <a:noFill/>
            </a:ln>
            <a:effectLst/>
            <a:sp3d/>
          </c:spPr>
          <c:cat>
            <c:strRef>
              <c:f>'Pivot Table'!$G$47:$G$50</c:f>
              <c:strCache>
                <c:ptCount val="3"/>
                <c:pt idx="0">
                  <c:v>Advanced protocol</c:v>
                </c:pt>
                <c:pt idx="1">
                  <c:v>Basic screening</c:v>
                </c:pt>
                <c:pt idx="2">
                  <c:v>Standard procedure</c:v>
                </c:pt>
              </c:strCache>
            </c:strRef>
          </c:cat>
          <c:val>
            <c:numRef>
              <c:f>'Pivot Table'!$H$47:$H$50</c:f>
              <c:numCache>
                <c:formatCode>0</c:formatCode>
                <c:ptCount val="3"/>
                <c:pt idx="0">
                  <c:v>2550.4180952380952</c:v>
                </c:pt>
                <c:pt idx="1">
                  <c:v>2598.8387499999999</c:v>
                </c:pt>
                <c:pt idx="2">
                  <c:v>2430.5277777777778</c:v>
                </c:pt>
              </c:numCache>
            </c:numRef>
          </c:val>
          <c:extLst>
            <c:ext xmlns:c16="http://schemas.microsoft.com/office/drawing/2014/chart" uri="{C3380CC4-5D6E-409C-BE32-E72D297353CC}">
              <c16:uniqueId val="{00000000-182B-4C8A-ACA7-C215C46924CB}"/>
            </c:ext>
          </c:extLst>
        </c:ser>
        <c:dLbls>
          <c:showLegendKey val="0"/>
          <c:showVal val="0"/>
          <c:showCatName val="0"/>
          <c:showSerName val="0"/>
          <c:showPercent val="0"/>
          <c:showBubbleSize val="0"/>
        </c:dLbls>
        <c:axId val="557688960"/>
        <c:axId val="557680800"/>
        <c:axId val="0"/>
      </c:area3DChart>
      <c:catAx>
        <c:axId val="55768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57680800"/>
        <c:crosses val="autoZero"/>
        <c:auto val="1"/>
        <c:lblAlgn val="ctr"/>
        <c:lblOffset val="100"/>
        <c:noMultiLvlLbl val="0"/>
      </c:catAx>
      <c:valAx>
        <c:axId val="5576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57688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[patients1.xlsx]Pivot Table!Doctor performance</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Doctor</a:t>
            </a:r>
            <a:r>
              <a:rPr lang="en-US" baseline="0"/>
              <a:t> performance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Table'!$C$28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Table'!$B$29:$B$33</c:f>
              <c:strCache>
                <c:ptCount val="4"/>
                <c:pt idx="0">
                  <c:v>Alex</c:v>
                </c:pt>
                <c:pt idx="1">
                  <c:v>David</c:v>
                </c:pt>
                <c:pt idx="2">
                  <c:v>Jane</c:v>
                </c:pt>
                <c:pt idx="3">
                  <c:v>Sarah</c:v>
                </c:pt>
              </c:strCache>
            </c:strRef>
          </c:cat>
          <c:val>
            <c:numRef>
              <c:f>'Pivot Table'!$C$29:$C$33</c:f>
              <c:numCache>
                <c:formatCode>General</c:formatCode>
                <c:ptCount val="4"/>
                <c:pt idx="0">
                  <c:v>3</c:v>
                </c:pt>
                <c:pt idx="1">
                  <c:v>1</c:v>
                </c:pt>
                <c:pt idx="2">
                  <c:v>5</c:v>
                </c:pt>
                <c:pt idx="3">
                  <c:v>1</c:v>
                </c:pt>
              </c:numCache>
            </c:numRef>
          </c:val>
          <c:extLst>
            <c:ext xmlns:c16="http://schemas.microsoft.com/office/drawing/2014/chart" uri="{C3380CC4-5D6E-409C-BE32-E72D297353CC}">
              <c16:uniqueId val="{00000000-DA7C-4587-8AE9-0E7E95697E73}"/>
            </c:ext>
          </c:extLst>
        </c:ser>
        <c:dLbls>
          <c:dLblPos val="ctr"/>
          <c:showLegendKey val="0"/>
          <c:showVal val="1"/>
          <c:showCatName val="0"/>
          <c:showSerName val="0"/>
          <c:showPercent val="0"/>
          <c:showBubbleSize val="0"/>
        </c:dLbls>
        <c:gapWidth val="79"/>
        <c:overlap val="100"/>
        <c:axId val="344458128"/>
        <c:axId val="344458608"/>
      </c:barChart>
      <c:catAx>
        <c:axId val="34445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4458608"/>
        <c:crosses val="autoZero"/>
        <c:auto val="1"/>
        <c:lblAlgn val="ctr"/>
        <c:lblOffset val="100"/>
        <c:noMultiLvlLbl val="0"/>
      </c:catAx>
      <c:valAx>
        <c:axId val="344458608"/>
        <c:scaling>
          <c:orientation val="minMax"/>
        </c:scaling>
        <c:delete val="1"/>
        <c:axPos val="b"/>
        <c:numFmt formatCode="General" sourceLinked="1"/>
        <c:majorTickMark val="none"/>
        <c:minorTickMark val="none"/>
        <c:tickLblPos val="nextTo"/>
        <c:crossAx val="3444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Table!num_insurance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Table'!$K$23</c:f>
              <c:strCache>
                <c:ptCount val="1"/>
                <c:pt idx="0">
                  <c:v>Total</c:v>
                </c:pt>
              </c:strCache>
            </c:strRef>
          </c:tx>
          <c:spPr>
            <a:solidFill>
              <a:schemeClr val="accent1"/>
            </a:solidFill>
            <a:ln>
              <a:noFill/>
            </a:ln>
            <a:effectLst/>
          </c:spPr>
          <c:invertIfNegative val="0"/>
          <c:cat>
            <c:strRef>
              <c:f>'Pivot Table'!$J$24:$J$28</c:f>
              <c:strCache>
                <c:ptCount val="4"/>
                <c:pt idx="0">
                  <c:v>HealthIndia</c:v>
                </c:pt>
                <c:pt idx="1">
                  <c:v>MedCare Plus</c:v>
                </c:pt>
                <c:pt idx="2">
                  <c:v>PulseSecure</c:v>
                </c:pt>
                <c:pt idx="3">
                  <c:v>WellnessCorp</c:v>
                </c:pt>
              </c:strCache>
            </c:strRef>
          </c:cat>
          <c:val>
            <c:numRef>
              <c:f>'Pivot Table'!$K$24:$K$28</c:f>
              <c:numCache>
                <c:formatCode>General</c:formatCode>
                <c:ptCount val="4"/>
                <c:pt idx="0">
                  <c:v>4</c:v>
                </c:pt>
                <c:pt idx="1">
                  <c:v>9</c:v>
                </c:pt>
                <c:pt idx="2">
                  <c:v>7</c:v>
                </c:pt>
                <c:pt idx="3">
                  <c:v>11</c:v>
                </c:pt>
              </c:numCache>
            </c:numRef>
          </c:val>
          <c:extLst>
            <c:ext xmlns:c16="http://schemas.microsoft.com/office/drawing/2014/chart" uri="{C3380CC4-5D6E-409C-BE32-E72D297353CC}">
              <c16:uniqueId val="{00000000-191F-4A1A-BC27-FF3F730A7132}"/>
            </c:ext>
          </c:extLst>
        </c:ser>
        <c:dLbls>
          <c:showLegendKey val="0"/>
          <c:showVal val="0"/>
          <c:showCatName val="0"/>
          <c:showSerName val="0"/>
          <c:showPercent val="0"/>
          <c:showBubbleSize val="0"/>
        </c:dLbls>
        <c:gapWidth val="150"/>
        <c:overlap val="100"/>
        <c:axId val="117162031"/>
        <c:axId val="117145711"/>
      </c:barChart>
      <c:catAx>
        <c:axId val="11716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5711"/>
        <c:crosses val="autoZero"/>
        <c:auto val="1"/>
        <c:lblAlgn val="ctr"/>
        <c:lblOffset val="100"/>
        <c:noMultiLvlLbl val="0"/>
      </c:catAx>
      <c:valAx>
        <c:axId val="11714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Table!num_insurance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Insurance Provided By Company</a:t>
            </a:r>
            <a:endParaRPr lang="en-US"/>
          </a:p>
        </c:rich>
      </c:tx>
      <c:layout>
        <c:manualLayout>
          <c:xMode val="edge"/>
          <c:yMode val="edge"/>
          <c:x val="0.2078678915135608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Table'!$K$23</c:f>
              <c:strCache>
                <c:ptCount val="1"/>
                <c:pt idx="0">
                  <c:v>Total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Table'!$J$24:$J$28</c:f>
              <c:strCache>
                <c:ptCount val="4"/>
                <c:pt idx="0">
                  <c:v>HealthIndia</c:v>
                </c:pt>
                <c:pt idx="1">
                  <c:v>MedCare Plus</c:v>
                </c:pt>
                <c:pt idx="2">
                  <c:v>PulseSecure</c:v>
                </c:pt>
                <c:pt idx="3">
                  <c:v>WellnessCorp</c:v>
                </c:pt>
              </c:strCache>
            </c:strRef>
          </c:cat>
          <c:val>
            <c:numRef>
              <c:f>'Pivot Table'!$K$24:$K$28</c:f>
              <c:numCache>
                <c:formatCode>General</c:formatCode>
                <c:ptCount val="4"/>
                <c:pt idx="0">
                  <c:v>4</c:v>
                </c:pt>
                <c:pt idx="1">
                  <c:v>9</c:v>
                </c:pt>
                <c:pt idx="2">
                  <c:v>7</c:v>
                </c:pt>
                <c:pt idx="3">
                  <c:v>11</c:v>
                </c:pt>
              </c:numCache>
            </c:numRef>
          </c:val>
          <c:extLst>
            <c:ext xmlns:c16="http://schemas.microsoft.com/office/drawing/2014/chart" uri="{C3380CC4-5D6E-409C-BE32-E72D297353CC}">
              <c16:uniqueId val="{00000000-571D-4F1D-BF51-ABDCACAD66B4}"/>
            </c:ext>
          </c:extLst>
        </c:ser>
        <c:dLbls>
          <c:showLegendKey val="0"/>
          <c:showVal val="1"/>
          <c:showCatName val="0"/>
          <c:showSerName val="0"/>
          <c:showPercent val="0"/>
          <c:showBubbleSize val="0"/>
        </c:dLbls>
        <c:gapWidth val="150"/>
        <c:shape val="box"/>
        <c:axId val="810390528"/>
        <c:axId val="810389568"/>
        <c:axId val="0"/>
      </c:bar3DChart>
      <c:catAx>
        <c:axId val="81039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89568"/>
        <c:crosses val="autoZero"/>
        <c:auto val="1"/>
        <c:lblAlgn val="ctr"/>
        <c:lblOffset val="100"/>
        <c:noMultiLvlLbl val="0"/>
      </c:catAx>
      <c:valAx>
        <c:axId val="81038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9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alpha val="23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DB-4672-98FA-24C3A47367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DB-4672-98FA-24C3A47367CB}"/>
              </c:ext>
            </c:extLst>
          </c:dPt>
          <c:cat>
            <c:strRef>
              <c:f>'Pivot Table'!$B$18:$B$20</c:f>
              <c:strCache>
                <c:ptCount val="2"/>
                <c:pt idx="0">
                  <c:v>F</c:v>
                </c:pt>
                <c:pt idx="1">
                  <c:v>M</c:v>
                </c:pt>
              </c:strCache>
            </c:strRef>
          </c:cat>
          <c:val>
            <c:numRef>
              <c:f>'Pivot Table'!$C$18:$C$20</c:f>
              <c:numCache>
                <c:formatCode>0</c:formatCode>
                <c:ptCount val="2"/>
                <c:pt idx="0">
                  <c:v>47.210526315789473</c:v>
                </c:pt>
                <c:pt idx="1">
                  <c:v>42.935483870967744</c:v>
                </c:pt>
              </c:numCache>
            </c:numRef>
          </c:val>
          <c:extLst>
            <c:ext xmlns:c16="http://schemas.microsoft.com/office/drawing/2014/chart" uri="{C3380CC4-5D6E-409C-BE32-E72D297353CC}">
              <c16:uniqueId val="{00000000-E266-4DBA-9338-B298FD56DF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Table!Treatment_method</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Treatment</a:t>
            </a:r>
            <a:r>
              <a:rPr lang="en-US" baseline="0"/>
              <a:t> Method Wise Avg.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77062554680665"/>
          <c:y val="0.28180336832895886"/>
          <c:w val="0.48110848643919513"/>
          <c:h val="0.63394539224263635"/>
        </c:manualLayout>
      </c:layout>
      <c:bar3DChart>
        <c:barDir val="bar"/>
        <c:grouping val="clustered"/>
        <c:varyColors val="0"/>
        <c:ser>
          <c:idx val="0"/>
          <c:order val="0"/>
          <c:tx>
            <c:strRef>
              <c:f>'Pivot Table'!$K$35</c:f>
              <c:strCache>
                <c:ptCount val="1"/>
                <c:pt idx="0">
                  <c:v>Total</c:v>
                </c:pt>
              </c:strCache>
            </c:strRef>
          </c:tx>
          <c:spPr>
            <a:solidFill>
              <a:schemeClr val="accent1"/>
            </a:solidFill>
            <a:ln>
              <a:noFill/>
            </a:ln>
            <a:effectLst/>
            <a:sp3d/>
          </c:spPr>
          <c:invertIfNegative val="0"/>
          <c:cat>
            <c:strRef>
              <c:f>'Pivot Table'!$J$36:$J$41</c:f>
              <c:strCache>
                <c:ptCount val="5"/>
                <c:pt idx="0">
                  <c:v>Chemotherapy</c:v>
                </c:pt>
                <c:pt idx="1">
                  <c:v>ECG</c:v>
                </c:pt>
                <c:pt idx="2">
                  <c:v>MRI</c:v>
                </c:pt>
                <c:pt idx="3">
                  <c:v>Physiotherapy</c:v>
                </c:pt>
                <c:pt idx="4">
                  <c:v>X-Ray</c:v>
                </c:pt>
              </c:strCache>
            </c:strRef>
          </c:cat>
          <c:val>
            <c:numRef>
              <c:f>'Pivot Table'!$K$36:$K$41</c:f>
              <c:numCache>
                <c:formatCode>0</c:formatCode>
                <c:ptCount val="5"/>
                <c:pt idx="0">
                  <c:v>2629.7077551020407</c:v>
                </c:pt>
                <c:pt idx="1">
                  <c:v>2532.2168421052634</c:v>
                </c:pt>
                <c:pt idx="2">
                  <c:v>3224.9488888888891</c:v>
                </c:pt>
                <c:pt idx="3">
                  <c:v>2761.6138888888891</c:v>
                </c:pt>
                <c:pt idx="4">
                  <c:v>2698.87</c:v>
                </c:pt>
              </c:numCache>
            </c:numRef>
          </c:val>
          <c:extLst>
            <c:ext xmlns:c16="http://schemas.microsoft.com/office/drawing/2014/chart" uri="{C3380CC4-5D6E-409C-BE32-E72D297353CC}">
              <c16:uniqueId val="{00000000-394F-4657-B70E-AE3E78937B0A}"/>
            </c:ext>
          </c:extLst>
        </c:ser>
        <c:dLbls>
          <c:showLegendKey val="0"/>
          <c:showVal val="0"/>
          <c:showCatName val="0"/>
          <c:showSerName val="0"/>
          <c:showPercent val="0"/>
          <c:showBubbleSize val="0"/>
        </c:dLbls>
        <c:gapWidth val="150"/>
        <c:shape val="box"/>
        <c:axId val="999253664"/>
        <c:axId val="999251264"/>
        <c:axId val="0"/>
      </c:bar3DChart>
      <c:catAx>
        <c:axId val="99925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1264"/>
        <c:crosses val="autoZero"/>
        <c:auto val="1"/>
        <c:lblAlgn val="ctr"/>
        <c:lblOffset val="100"/>
        <c:noMultiLvlLbl val="0"/>
      </c:catAx>
      <c:valAx>
        <c:axId val="999251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Table!Doctor performance</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Table'!$C$28</c:f>
              <c:strCache>
                <c:ptCount val="1"/>
                <c:pt idx="0">
                  <c:v>Total</c:v>
                </c:pt>
              </c:strCache>
            </c:strRef>
          </c:tx>
          <c:spPr>
            <a:solidFill>
              <a:schemeClr val="accent1"/>
            </a:solidFill>
            <a:ln>
              <a:noFill/>
            </a:ln>
            <a:effectLst/>
          </c:spPr>
          <c:invertIfNegative val="0"/>
          <c:cat>
            <c:strRef>
              <c:f>'Pivot Table'!$B$29:$B$33</c:f>
              <c:strCache>
                <c:ptCount val="4"/>
                <c:pt idx="0">
                  <c:v>Alex</c:v>
                </c:pt>
                <c:pt idx="1">
                  <c:v>David</c:v>
                </c:pt>
                <c:pt idx="2">
                  <c:v>Jane</c:v>
                </c:pt>
                <c:pt idx="3">
                  <c:v>Sarah</c:v>
                </c:pt>
              </c:strCache>
            </c:strRef>
          </c:cat>
          <c:val>
            <c:numRef>
              <c:f>'Pivot Table'!$C$29:$C$33</c:f>
              <c:numCache>
                <c:formatCode>General</c:formatCode>
                <c:ptCount val="4"/>
                <c:pt idx="0">
                  <c:v>3</c:v>
                </c:pt>
                <c:pt idx="1">
                  <c:v>1</c:v>
                </c:pt>
                <c:pt idx="2">
                  <c:v>5</c:v>
                </c:pt>
                <c:pt idx="3">
                  <c:v>1</c:v>
                </c:pt>
              </c:numCache>
            </c:numRef>
          </c:val>
          <c:extLst>
            <c:ext xmlns:c16="http://schemas.microsoft.com/office/drawing/2014/chart" uri="{C3380CC4-5D6E-409C-BE32-E72D297353CC}">
              <c16:uniqueId val="{00000000-CC04-45B9-B2FD-133C6F6E4558}"/>
            </c:ext>
          </c:extLst>
        </c:ser>
        <c:dLbls>
          <c:showLegendKey val="0"/>
          <c:showVal val="0"/>
          <c:showCatName val="0"/>
          <c:showSerName val="0"/>
          <c:showPercent val="0"/>
          <c:showBubbleSize val="0"/>
        </c:dLbls>
        <c:gapWidth val="219"/>
        <c:overlap val="-27"/>
        <c:axId val="972468528"/>
        <c:axId val="972469008"/>
      </c:barChart>
      <c:catAx>
        <c:axId val="9724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69008"/>
        <c:crosses val="autoZero"/>
        <c:auto val="1"/>
        <c:lblAlgn val="ctr"/>
        <c:lblOffset val="100"/>
        <c:noMultiLvlLbl val="0"/>
      </c:catAx>
      <c:valAx>
        <c:axId val="9724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Table!Montly Revenue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Table'!$B$42:$B$53</c:f>
              <c:strCache>
                <c:ptCount val="11"/>
                <c:pt idx="0">
                  <c:v>Apr</c:v>
                </c:pt>
                <c:pt idx="1">
                  <c:v>Aug</c:v>
                </c:pt>
                <c:pt idx="2">
                  <c:v>Dec</c:v>
                </c:pt>
                <c:pt idx="3">
                  <c:v>Feb</c:v>
                </c:pt>
                <c:pt idx="4">
                  <c:v>Jan</c:v>
                </c:pt>
                <c:pt idx="5">
                  <c:v>Jul</c:v>
                </c:pt>
                <c:pt idx="6">
                  <c:v>Jun</c:v>
                </c:pt>
                <c:pt idx="7">
                  <c:v>Mar</c:v>
                </c:pt>
                <c:pt idx="8">
                  <c:v>May</c:v>
                </c:pt>
                <c:pt idx="9">
                  <c:v>Nov</c:v>
                </c:pt>
                <c:pt idx="10">
                  <c:v>Oct</c:v>
                </c:pt>
              </c:strCache>
            </c:strRef>
          </c:cat>
          <c:val>
            <c:numRef>
              <c:f>'Pivot Table'!$C$42:$C$53</c:f>
              <c:numCache>
                <c:formatCode>0</c:formatCode>
                <c:ptCount val="11"/>
                <c:pt idx="0">
                  <c:v>13346.81</c:v>
                </c:pt>
                <c:pt idx="1">
                  <c:v>8427.76</c:v>
                </c:pt>
                <c:pt idx="2">
                  <c:v>2640.34</c:v>
                </c:pt>
                <c:pt idx="3">
                  <c:v>7245.4</c:v>
                </c:pt>
                <c:pt idx="4">
                  <c:v>14173.42</c:v>
                </c:pt>
                <c:pt idx="5">
                  <c:v>10253.85</c:v>
                </c:pt>
                <c:pt idx="6">
                  <c:v>8955.7900000000009</c:v>
                </c:pt>
                <c:pt idx="7">
                  <c:v>3499.22</c:v>
                </c:pt>
                <c:pt idx="8">
                  <c:v>9473.32</c:v>
                </c:pt>
                <c:pt idx="9">
                  <c:v>15105.59</c:v>
                </c:pt>
                <c:pt idx="10">
                  <c:v>3102.74</c:v>
                </c:pt>
              </c:numCache>
            </c:numRef>
          </c:val>
          <c:smooth val="0"/>
          <c:extLst>
            <c:ext xmlns:c16="http://schemas.microsoft.com/office/drawing/2014/chart" uri="{C3380CC4-5D6E-409C-BE32-E72D297353CC}">
              <c16:uniqueId val="{00000000-6BE7-45A2-926A-55E1DACE64FD}"/>
            </c:ext>
          </c:extLst>
        </c:ser>
        <c:dLbls>
          <c:showLegendKey val="0"/>
          <c:showVal val="0"/>
          <c:showCatName val="0"/>
          <c:showSerName val="0"/>
          <c:showPercent val="0"/>
          <c:showBubbleSize val="0"/>
        </c:dLbls>
        <c:marker val="1"/>
        <c:smooth val="0"/>
        <c:axId val="962849792"/>
        <c:axId val="962856032"/>
      </c:lineChart>
      <c:catAx>
        <c:axId val="9628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56032"/>
        <c:crosses val="autoZero"/>
        <c:auto val="1"/>
        <c:lblAlgn val="ctr"/>
        <c:lblOffset val="100"/>
        <c:noMultiLvlLbl val="0"/>
      </c:catAx>
      <c:valAx>
        <c:axId val="96285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[patients1.xlsx]Pivot Table!PivotTable5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Table'!$P$81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6A-4A18-A4DD-C757B78B3B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6A-4A18-A4DD-C757B78B3B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6A-4A18-A4DD-C757B78B3B44}"/>
              </c:ext>
            </c:extLst>
          </c:dPt>
          <c:cat>
            <c:strRef>
              <c:f>'Pivot Table'!$O$82:$O$85</c:f>
              <c:strCache>
                <c:ptCount val="3"/>
                <c:pt idx="0">
                  <c:v>Dermatology</c:v>
                </c:pt>
                <c:pt idx="1">
                  <c:v>Oncology</c:v>
                </c:pt>
                <c:pt idx="2">
                  <c:v>Pediatrics</c:v>
                </c:pt>
              </c:strCache>
            </c:strRef>
          </c:cat>
          <c:val>
            <c:numRef>
              <c:f>'Pivot Table'!$P$82:$P$85</c:f>
              <c:numCache>
                <c:formatCode>General</c:formatCode>
                <c:ptCount val="3"/>
                <c:pt idx="0">
                  <c:v>3</c:v>
                </c:pt>
                <c:pt idx="1">
                  <c:v>2</c:v>
                </c:pt>
                <c:pt idx="2">
                  <c:v>5</c:v>
                </c:pt>
              </c:numCache>
            </c:numRef>
          </c:val>
          <c:extLst>
            <c:ext xmlns:c16="http://schemas.microsoft.com/office/drawing/2014/chart" uri="{C3380CC4-5D6E-409C-BE32-E72D297353CC}">
              <c16:uniqueId val="{00000000-C129-4054-A245-B2A874CF59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274320</xdr:colOff>
      <xdr:row>2378</xdr:row>
      <xdr:rowOff>76201</xdr:rowOff>
    </xdr:from>
    <xdr:to>
      <xdr:col>19</xdr:col>
      <xdr:colOff>1596668</xdr:colOff>
      <xdr:row>2386</xdr:row>
      <xdr:rowOff>144781</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23C1E1A-7B0D-BEC1-D448-90D84D52967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936251" y="437464201"/>
              <a:ext cx="1827749" cy="1540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849923</xdr:colOff>
      <xdr:row>9</xdr:row>
      <xdr:rowOff>38537</xdr:rowOff>
    </xdr:from>
    <xdr:to>
      <xdr:col>14</xdr:col>
      <xdr:colOff>18585</xdr:colOff>
      <xdr:row>20</xdr:row>
      <xdr:rowOff>148682</xdr:rowOff>
    </xdr:to>
    <xdr:graphicFrame macro="">
      <xdr:nvGraphicFramePr>
        <xdr:cNvPr id="3" name="Chart 2">
          <a:extLst>
            <a:ext uri="{FF2B5EF4-FFF2-40B4-BE49-F238E27FC236}">
              <a16:creationId xmlns:a16="http://schemas.microsoft.com/office/drawing/2014/main" id="{E0DDE424-C21E-C02D-701D-87B44376C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840828</xdr:colOff>
      <xdr:row>44</xdr:row>
      <xdr:rowOff>105103</xdr:rowOff>
    </xdr:from>
    <xdr:ext cx="184731" cy="264560"/>
    <xdr:sp macro="" textlink="">
      <xdr:nvSpPr>
        <xdr:cNvPr id="8" name="TextBox 7">
          <a:extLst>
            <a:ext uri="{FF2B5EF4-FFF2-40B4-BE49-F238E27FC236}">
              <a16:creationId xmlns:a16="http://schemas.microsoft.com/office/drawing/2014/main" id="{F038A162-3C2B-2481-8E0D-2A4EB807064D}"/>
            </a:ext>
          </a:extLst>
        </xdr:cNvPr>
        <xdr:cNvSpPr txBox="1"/>
      </xdr:nvSpPr>
      <xdr:spPr>
        <a:xfrm>
          <a:off x="8687807" y="79520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1017357</xdr:colOff>
      <xdr:row>61</xdr:row>
      <xdr:rowOff>33650</xdr:rowOff>
    </xdr:from>
    <xdr:to>
      <xdr:col>16</xdr:col>
      <xdr:colOff>78016</xdr:colOff>
      <xdr:row>76</xdr:row>
      <xdr:rowOff>97944</xdr:rowOff>
    </xdr:to>
    <xdr:graphicFrame macro="">
      <xdr:nvGraphicFramePr>
        <xdr:cNvPr id="15" name="Chart 14">
          <a:extLst>
            <a:ext uri="{FF2B5EF4-FFF2-40B4-BE49-F238E27FC236}">
              <a16:creationId xmlns:a16="http://schemas.microsoft.com/office/drawing/2014/main" id="{A5C99FCC-9E15-5D68-F5B4-479401EED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780986</xdr:colOff>
      <xdr:row>69</xdr:row>
      <xdr:rowOff>49420</xdr:rowOff>
    </xdr:from>
    <xdr:to>
      <xdr:col>6</xdr:col>
      <xdr:colOff>91825</xdr:colOff>
      <xdr:row>83</xdr:row>
      <xdr:rowOff>168230</xdr:rowOff>
    </xdr:to>
    <xdr:graphicFrame macro="">
      <xdr:nvGraphicFramePr>
        <xdr:cNvPr id="16" name="Chart 15">
          <a:extLst>
            <a:ext uri="{FF2B5EF4-FFF2-40B4-BE49-F238E27FC236}">
              <a16:creationId xmlns:a16="http://schemas.microsoft.com/office/drawing/2014/main" id="{38EF6D68-24E4-A877-F589-1568310DD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541422</xdr:colOff>
      <xdr:row>22</xdr:row>
      <xdr:rowOff>152401</xdr:rowOff>
    </xdr:from>
    <xdr:to>
      <xdr:col>8</xdr:col>
      <xdr:colOff>140369</xdr:colOff>
      <xdr:row>33</xdr:row>
      <xdr:rowOff>20052</xdr:rowOff>
    </xdr:to>
    <xdr:graphicFrame macro="">
      <xdr:nvGraphicFramePr>
        <xdr:cNvPr id="19" name="Chart 18">
          <a:extLst>
            <a:ext uri="{FF2B5EF4-FFF2-40B4-BE49-F238E27FC236}">
              <a16:creationId xmlns:a16="http://schemas.microsoft.com/office/drawing/2014/main" id="{ED7CE778-EFD0-10BA-5A4B-6AE101D72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471236</xdr:colOff>
      <xdr:row>21</xdr:row>
      <xdr:rowOff>112295</xdr:rowOff>
    </xdr:from>
    <xdr:to>
      <xdr:col>15</xdr:col>
      <xdr:colOff>401052</xdr:colOff>
      <xdr:row>32</xdr:row>
      <xdr:rowOff>30079</xdr:rowOff>
    </xdr:to>
    <xdr:graphicFrame macro="">
      <xdr:nvGraphicFramePr>
        <xdr:cNvPr id="20" name="Chart 19">
          <a:extLst>
            <a:ext uri="{FF2B5EF4-FFF2-40B4-BE49-F238E27FC236}">
              <a16:creationId xmlns:a16="http://schemas.microsoft.com/office/drawing/2014/main" id="{B59CB1E7-FD0A-21EF-D027-D32920289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1383632</xdr:colOff>
      <xdr:row>58</xdr:row>
      <xdr:rowOff>62163</xdr:rowOff>
    </xdr:from>
    <xdr:to>
      <xdr:col>11</xdr:col>
      <xdr:colOff>401053</xdr:colOff>
      <xdr:row>73</xdr:row>
      <xdr:rowOff>98258</xdr:rowOff>
    </xdr:to>
    <xdr:graphicFrame macro="">
      <xdr:nvGraphicFramePr>
        <xdr:cNvPr id="21" name="Chart 20">
          <a:extLst>
            <a:ext uri="{FF2B5EF4-FFF2-40B4-BE49-F238E27FC236}">
              <a16:creationId xmlns:a16="http://schemas.microsoft.com/office/drawing/2014/main" id="{BC69A0AC-1461-2DA6-CDAF-D9B3CAEE8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952501</xdr:colOff>
      <xdr:row>77</xdr:row>
      <xdr:rowOff>82216</xdr:rowOff>
    </xdr:from>
    <xdr:to>
      <xdr:col>12</xdr:col>
      <xdr:colOff>441159</xdr:colOff>
      <xdr:row>92</xdr:row>
      <xdr:rowOff>118311</xdr:rowOff>
    </xdr:to>
    <xdr:graphicFrame macro="">
      <xdr:nvGraphicFramePr>
        <xdr:cNvPr id="23" name="Chart 22">
          <a:extLst>
            <a:ext uri="{FF2B5EF4-FFF2-40B4-BE49-F238E27FC236}">
              <a16:creationId xmlns:a16="http://schemas.microsoft.com/office/drawing/2014/main" id="{5246E2DE-171A-1945-102A-23512D8AB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1168400</xdr:colOff>
      <xdr:row>90</xdr:row>
      <xdr:rowOff>67734</xdr:rowOff>
    </xdr:from>
    <xdr:to>
      <xdr:col>6</xdr:col>
      <xdr:colOff>77205</xdr:colOff>
      <xdr:row>105</xdr:row>
      <xdr:rowOff>98731</xdr:rowOff>
    </xdr:to>
    <xdr:graphicFrame macro="">
      <xdr:nvGraphicFramePr>
        <xdr:cNvPr id="25" name="Chart 24">
          <a:extLst>
            <a:ext uri="{FF2B5EF4-FFF2-40B4-BE49-F238E27FC236}">
              <a16:creationId xmlns:a16="http://schemas.microsoft.com/office/drawing/2014/main" id="{94D1F051-6645-423B-BA80-FE0E6EB00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19373</xdr:colOff>
      <xdr:row>89</xdr:row>
      <xdr:rowOff>68450</xdr:rowOff>
    </xdr:from>
    <xdr:to>
      <xdr:col>16</xdr:col>
      <xdr:colOff>45204</xdr:colOff>
      <xdr:row>104</xdr:row>
      <xdr:rowOff>99447</xdr:rowOff>
    </xdr:to>
    <xdr:graphicFrame macro="">
      <xdr:nvGraphicFramePr>
        <xdr:cNvPr id="26" name="Chart 25">
          <a:extLst>
            <a:ext uri="{FF2B5EF4-FFF2-40B4-BE49-F238E27FC236}">
              <a16:creationId xmlns:a16="http://schemas.microsoft.com/office/drawing/2014/main" id="{A89435F5-DAAC-789A-FC1F-3044CAA4F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417635</xdr:colOff>
      <xdr:row>39</xdr:row>
      <xdr:rowOff>35169</xdr:rowOff>
    </xdr:from>
    <xdr:to>
      <xdr:col>14</xdr:col>
      <xdr:colOff>930519</xdr:colOff>
      <xdr:row>54</xdr:row>
      <xdr:rowOff>140677</xdr:rowOff>
    </xdr:to>
    <xdr:graphicFrame macro="">
      <xdr:nvGraphicFramePr>
        <xdr:cNvPr id="5" name="Chart 4">
          <a:extLst>
            <a:ext uri="{FF2B5EF4-FFF2-40B4-BE49-F238E27FC236}">
              <a16:creationId xmlns:a16="http://schemas.microsoft.com/office/drawing/2014/main" id="{5A6F2DB0-5DFE-6C94-A01B-0878D870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655675</xdr:colOff>
      <xdr:row>8</xdr:row>
      <xdr:rowOff>108922</xdr:rowOff>
    </xdr:from>
    <xdr:to>
      <xdr:col>17</xdr:col>
      <xdr:colOff>338763</xdr:colOff>
      <xdr:row>13</xdr:row>
      <xdr:rowOff>132907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50AE081-0F8D-7254-5642-2306621FC34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549811" y="1632922"/>
              <a:ext cx="3406496" cy="976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115337</xdr:colOff>
      <xdr:row>20</xdr:row>
      <xdr:rowOff>172144</xdr:rowOff>
    </xdr:from>
    <xdr:to>
      <xdr:col>24</xdr:col>
      <xdr:colOff>367390</xdr:colOff>
      <xdr:row>25</xdr:row>
      <xdr:rowOff>81643</xdr:rowOff>
    </xdr:to>
    <mc:AlternateContent xmlns:mc="http://schemas.openxmlformats.org/markup-compatibility/2006" xmlns:a14="http://schemas.microsoft.com/office/drawing/2010/main">
      <mc:Choice Requires="a14">
        <xdr:graphicFrame macro="">
          <xdr:nvGraphicFramePr>
            <xdr:cNvPr id="9" name="treatment_type">
              <a:extLst>
                <a:ext uri="{FF2B5EF4-FFF2-40B4-BE49-F238E27FC236}">
                  <a16:creationId xmlns:a16="http://schemas.microsoft.com/office/drawing/2014/main" id="{102BEB9E-5595-6FFF-9D33-5BC2F7F41DF3}"/>
                </a:ext>
              </a:extLst>
            </xdr:cNvPr>
            <xdr:cNvGraphicFramePr/>
          </xdr:nvGraphicFramePr>
          <xdr:xfrm>
            <a:off x="0" y="0"/>
            <a:ext cx="0" cy="0"/>
          </xdr:xfrm>
          <a:graphic>
            <a:graphicData uri="http://schemas.microsoft.com/office/drawing/2010/slicer">
              <sle:slicer xmlns:sle="http://schemas.microsoft.com/office/drawing/2010/slicer" name="treatment_type"/>
            </a:graphicData>
          </a:graphic>
        </xdr:graphicFrame>
      </mc:Choice>
      <mc:Fallback xmlns="">
        <xdr:sp macro="" textlink="">
          <xdr:nvSpPr>
            <xdr:cNvPr id="0" name=""/>
            <xdr:cNvSpPr>
              <a:spLocks noTextEdit="1"/>
            </xdr:cNvSpPr>
          </xdr:nvSpPr>
          <xdr:spPr>
            <a:xfrm>
              <a:off x="22247973" y="3982144"/>
              <a:ext cx="6954190" cy="8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985325</xdr:colOff>
      <xdr:row>40</xdr:row>
      <xdr:rowOff>96131</xdr:rowOff>
    </xdr:from>
    <xdr:to>
      <xdr:col>18</xdr:col>
      <xdr:colOff>340556</xdr:colOff>
      <xdr:row>47</xdr:row>
      <xdr:rowOff>11723</xdr:rowOff>
    </xdr:to>
    <mc:AlternateContent xmlns:mc="http://schemas.openxmlformats.org/markup-compatibility/2006" xmlns:a14="http://schemas.microsoft.com/office/drawing/2010/main">
      <mc:Choice Requires="a14">
        <xdr:graphicFrame macro="">
          <xdr:nvGraphicFramePr>
            <xdr:cNvPr id="2" name="specialization">
              <a:extLst>
                <a:ext uri="{FF2B5EF4-FFF2-40B4-BE49-F238E27FC236}">
                  <a16:creationId xmlns:a16="http://schemas.microsoft.com/office/drawing/2014/main" id="{A77F2A61-9647-EF31-BCA6-3D6A8791D3E0}"/>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mlns="">
        <xdr:sp macro="" textlink="">
          <xdr:nvSpPr>
            <xdr:cNvPr id="0" name=""/>
            <xdr:cNvSpPr>
              <a:spLocks noTextEdit="1"/>
            </xdr:cNvSpPr>
          </xdr:nvSpPr>
          <xdr:spPr>
            <a:xfrm>
              <a:off x="18534771" y="7598900"/>
              <a:ext cx="1828800" cy="1228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6</xdr:col>
      <xdr:colOff>95199</xdr:colOff>
      <xdr:row>0</xdr:row>
      <xdr:rowOff>5967</xdr:rowOff>
    </xdr:from>
    <xdr:ext cx="7144456" cy="655885"/>
    <xdr:sp macro="" textlink="">
      <xdr:nvSpPr>
        <xdr:cNvPr id="2" name="TextBox 1">
          <a:extLst>
            <a:ext uri="{FF2B5EF4-FFF2-40B4-BE49-F238E27FC236}">
              <a16:creationId xmlns:a16="http://schemas.microsoft.com/office/drawing/2014/main" id="{BC953BCD-2C3D-E8F9-3FD5-E5E8F6F0F78E}"/>
            </a:ext>
          </a:extLst>
        </xdr:cNvPr>
        <xdr:cNvSpPr txBox="1"/>
      </xdr:nvSpPr>
      <xdr:spPr>
        <a:xfrm>
          <a:off x="3752799" y="5967"/>
          <a:ext cx="7144456" cy="655885"/>
        </a:xfrm>
        <a:prstGeom prst="rect">
          <a:avLst/>
        </a:prstGeom>
        <a:solidFill>
          <a:srgbClr val="7196D1">
            <a:alpha val="16000"/>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3600" b="1" u="sng">
              <a:solidFill>
                <a:schemeClr val="bg1"/>
              </a:solidFill>
            </a:rPr>
            <a:t>Healthcare Management Dashboard</a:t>
          </a:r>
        </a:p>
      </xdr:txBody>
    </xdr:sp>
    <xdr:clientData/>
  </xdr:oneCellAnchor>
  <xdr:twoCellAnchor>
    <xdr:from>
      <xdr:col>0</xdr:col>
      <xdr:colOff>335720</xdr:colOff>
      <xdr:row>8</xdr:row>
      <xdr:rowOff>174506</xdr:rowOff>
    </xdr:from>
    <xdr:to>
      <xdr:col>3</xdr:col>
      <xdr:colOff>213800</xdr:colOff>
      <xdr:row>13</xdr:row>
      <xdr:rowOff>172916</xdr:rowOff>
    </xdr:to>
    <xdr:sp macro="" textlink="">
      <xdr:nvSpPr>
        <xdr:cNvPr id="3" name="Rectangle: Rounded Corners 2">
          <a:extLst>
            <a:ext uri="{FF2B5EF4-FFF2-40B4-BE49-F238E27FC236}">
              <a16:creationId xmlns:a16="http://schemas.microsoft.com/office/drawing/2014/main" id="{0F6458ED-9318-0EC0-4F2E-E9D05B0122B9}"/>
            </a:ext>
          </a:extLst>
        </xdr:cNvPr>
        <xdr:cNvSpPr/>
      </xdr:nvSpPr>
      <xdr:spPr>
        <a:xfrm>
          <a:off x="335720" y="1622306"/>
          <a:ext cx="1706880" cy="903285"/>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Total Patients</a:t>
          </a:r>
        </a:p>
      </xdr:txBody>
    </xdr:sp>
    <xdr:clientData/>
  </xdr:twoCellAnchor>
  <xdr:twoCellAnchor>
    <xdr:from>
      <xdr:col>4</xdr:col>
      <xdr:colOff>188135</xdr:colOff>
      <xdr:row>8</xdr:row>
      <xdr:rowOff>146685</xdr:rowOff>
    </xdr:from>
    <xdr:to>
      <xdr:col>7</xdr:col>
      <xdr:colOff>66215</xdr:colOff>
      <xdr:row>13</xdr:row>
      <xdr:rowOff>177835</xdr:rowOff>
    </xdr:to>
    <xdr:sp macro="" textlink="">
      <xdr:nvSpPr>
        <xdr:cNvPr id="4" name="Rectangle: Rounded Corners 3">
          <a:extLst>
            <a:ext uri="{FF2B5EF4-FFF2-40B4-BE49-F238E27FC236}">
              <a16:creationId xmlns:a16="http://schemas.microsoft.com/office/drawing/2014/main" id="{9BD6B13E-6C10-5E1D-8950-B25709361173}"/>
            </a:ext>
          </a:extLst>
        </xdr:cNvPr>
        <xdr:cNvSpPr/>
      </xdr:nvSpPr>
      <xdr:spPr>
        <a:xfrm>
          <a:off x="2626535" y="1594485"/>
          <a:ext cx="1706880" cy="936025"/>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a:t>
          </a:r>
          <a:r>
            <a:rPr lang="en-IN" sz="1400" b="1" baseline="0"/>
            <a:t> Revenue</a:t>
          </a:r>
          <a:endParaRPr lang="en-IN" sz="1400" b="1"/>
        </a:p>
      </xdr:txBody>
    </xdr:sp>
    <xdr:clientData/>
  </xdr:twoCellAnchor>
  <xdr:twoCellAnchor>
    <xdr:from>
      <xdr:col>17</xdr:col>
      <xdr:colOff>237601</xdr:colOff>
      <xdr:row>8</xdr:row>
      <xdr:rowOff>126881</xdr:rowOff>
    </xdr:from>
    <xdr:to>
      <xdr:col>20</xdr:col>
      <xdr:colOff>316731</xdr:colOff>
      <xdr:row>14</xdr:row>
      <xdr:rowOff>57778</xdr:rowOff>
    </xdr:to>
    <xdr:sp macro="" textlink="">
      <xdr:nvSpPr>
        <xdr:cNvPr id="5" name="Rectangle: Rounded Corners 4">
          <a:extLst>
            <a:ext uri="{FF2B5EF4-FFF2-40B4-BE49-F238E27FC236}">
              <a16:creationId xmlns:a16="http://schemas.microsoft.com/office/drawing/2014/main" id="{429472F9-6897-8CAD-B46D-13E575249E7F}"/>
            </a:ext>
          </a:extLst>
        </xdr:cNvPr>
        <xdr:cNvSpPr/>
      </xdr:nvSpPr>
      <xdr:spPr>
        <a:xfrm>
          <a:off x="10600801" y="1574681"/>
          <a:ext cx="1907930" cy="1016747"/>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Appointments</a:t>
          </a:r>
        </a:p>
      </xdr:txBody>
    </xdr:sp>
    <xdr:clientData/>
  </xdr:twoCellAnchor>
  <xdr:twoCellAnchor>
    <xdr:from>
      <xdr:col>13</xdr:col>
      <xdr:colOff>66486</xdr:colOff>
      <xdr:row>8</xdr:row>
      <xdr:rowOff>160376</xdr:rowOff>
    </xdr:from>
    <xdr:to>
      <xdr:col>16</xdr:col>
      <xdr:colOff>346751</xdr:colOff>
      <xdr:row>14</xdr:row>
      <xdr:rowOff>55601</xdr:rowOff>
    </xdr:to>
    <xdr:sp macro="" textlink="">
      <xdr:nvSpPr>
        <xdr:cNvPr id="6" name="Rectangle: Rounded Corners 5">
          <a:extLst>
            <a:ext uri="{FF2B5EF4-FFF2-40B4-BE49-F238E27FC236}">
              <a16:creationId xmlns:a16="http://schemas.microsoft.com/office/drawing/2014/main" id="{C2D7C776-FC07-20E8-33FB-315FDF70CD6E}"/>
            </a:ext>
          </a:extLst>
        </xdr:cNvPr>
        <xdr:cNvSpPr/>
      </xdr:nvSpPr>
      <xdr:spPr>
        <a:xfrm>
          <a:off x="7991286" y="1608176"/>
          <a:ext cx="2109065" cy="981075"/>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Avg Treatment Cost</a:t>
          </a:r>
        </a:p>
      </xdr:txBody>
    </xdr:sp>
    <xdr:clientData/>
  </xdr:twoCellAnchor>
  <xdr:twoCellAnchor>
    <xdr:from>
      <xdr:col>8</xdr:col>
      <xdr:colOff>63056</xdr:colOff>
      <xdr:row>8</xdr:row>
      <xdr:rowOff>177166</xdr:rowOff>
    </xdr:from>
    <xdr:to>
      <xdr:col>11</xdr:col>
      <xdr:colOff>545125</xdr:colOff>
      <xdr:row>14</xdr:row>
      <xdr:rowOff>9840</xdr:rowOff>
    </xdr:to>
    <xdr:sp macro="" textlink="">
      <xdr:nvSpPr>
        <xdr:cNvPr id="7" name="Rectangle: Rounded Corners 6">
          <a:extLst>
            <a:ext uri="{FF2B5EF4-FFF2-40B4-BE49-F238E27FC236}">
              <a16:creationId xmlns:a16="http://schemas.microsoft.com/office/drawing/2014/main" id="{58C982B7-B0F4-1A18-8448-2F0A406E5F7C}"/>
            </a:ext>
          </a:extLst>
        </xdr:cNvPr>
        <xdr:cNvSpPr/>
      </xdr:nvSpPr>
      <xdr:spPr>
        <a:xfrm>
          <a:off x="4939856" y="1624966"/>
          <a:ext cx="2310869" cy="918524"/>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Avaliavle Doctors</a:t>
          </a:r>
        </a:p>
      </xdr:txBody>
    </xdr:sp>
    <xdr:clientData/>
  </xdr:twoCellAnchor>
  <xdr:oneCellAnchor>
    <xdr:from>
      <xdr:col>1</xdr:col>
      <xdr:colOff>236220</xdr:colOff>
      <xdr:row>11</xdr:row>
      <xdr:rowOff>121920</xdr:rowOff>
    </xdr:from>
    <xdr:ext cx="184731" cy="264560"/>
    <xdr:sp macro="" textlink="">
      <xdr:nvSpPr>
        <xdr:cNvPr id="8" name="TextBox 7">
          <a:extLst>
            <a:ext uri="{FF2B5EF4-FFF2-40B4-BE49-F238E27FC236}">
              <a16:creationId xmlns:a16="http://schemas.microsoft.com/office/drawing/2014/main" id="{9339A2EA-1FA5-6880-924E-744DF6906311}"/>
            </a:ext>
          </a:extLst>
        </xdr:cNvPr>
        <xdr:cNvSpPr txBox="1"/>
      </xdr:nvSpPr>
      <xdr:spPr>
        <a:xfrm>
          <a:off x="84582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198120</xdr:colOff>
      <xdr:row>11</xdr:row>
      <xdr:rowOff>152400</xdr:rowOff>
    </xdr:from>
    <xdr:ext cx="184731" cy="264560"/>
    <xdr:sp macro="" textlink="">
      <xdr:nvSpPr>
        <xdr:cNvPr id="10" name="TextBox 9">
          <a:extLst>
            <a:ext uri="{FF2B5EF4-FFF2-40B4-BE49-F238E27FC236}">
              <a16:creationId xmlns:a16="http://schemas.microsoft.com/office/drawing/2014/main" id="{F2B8C07D-D682-A844-3849-6856880EDAB2}"/>
            </a:ext>
          </a:extLst>
        </xdr:cNvPr>
        <xdr:cNvSpPr txBox="1"/>
      </xdr:nvSpPr>
      <xdr:spPr>
        <a:xfrm>
          <a:off x="807720" y="2164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487680</xdr:colOff>
      <xdr:row>11</xdr:row>
      <xdr:rowOff>167640</xdr:rowOff>
    </xdr:from>
    <xdr:ext cx="184731" cy="264560"/>
    <xdr:sp macro="" textlink="">
      <xdr:nvSpPr>
        <xdr:cNvPr id="11" name="TextBox 10">
          <a:extLst>
            <a:ext uri="{FF2B5EF4-FFF2-40B4-BE49-F238E27FC236}">
              <a16:creationId xmlns:a16="http://schemas.microsoft.com/office/drawing/2014/main" id="{50B0678D-FEA5-A7BF-E14E-B6F4830F9A58}"/>
            </a:ext>
          </a:extLst>
        </xdr:cNvPr>
        <xdr:cNvSpPr txBox="1"/>
      </xdr:nvSpPr>
      <xdr:spPr>
        <a:xfrm>
          <a:off x="1097280" y="2179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125374</xdr:colOff>
      <xdr:row>11</xdr:row>
      <xdr:rowOff>36949</xdr:rowOff>
    </xdr:from>
    <xdr:ext cx="868680" cy="280205"/>
    <xdr:sp macro="" textlink="'Pivot Table'!K7">
      <xdr:nvSpPr>
        <xdr:cNvPr id="9" name="TextBox 8">
          <a:extLst>
            <a:ext uri="{FF2B5EF4-FFF2-40B4-BE49-F238E27FC236}">
              <a16:creationId xmlns:a16="http://schemas.microsoft.com/office/drawing/2014/main" id="{28AE7A58-CC5C-9AE7-8BFB-393084554DA5}"/>
            </a:ext>
          </a:extLst>
        </xdr:cNvPr>
        <xdr:cNvSpPr txBox="1"/>
      </xdr:nvSpPr>
      <xdr:spPr>
        <a:xfrm>
          <a:off x="734974" y="2027674"/>
          <a:ext cx="868680" cy="280205"/>
        </a:xfrm>
        <a:prstGeom prst="rect">
          <a:avLst/>
        </a:prstGeom>
        <a:solidFill>
          <a:schemeClr val="accent5">
            <a:alpha val="18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ABD8275-CAF4-45FB-A3DA-56B4147550AC}" type="TxLink">
            <a:rPr lang="en-US" sz="1200" b="1" i="0" u="none" strike="noStrike">
              <a:solidFill>
                <a:schemeClr val="bg1"/>
              </a:solidFill>
              <a:latin typeface="Calibri"/>
              <a:ea typeface="Calibri"/>
              <a:cs typeface="Calibri"/>
            </a:rPr>
            <a:pPr algn="ctr"/>
            <a:t>31</a:t>
          </a:fld>
          <a:endParaRPr lang="en-IN" sz="1200" b="1">
            <a:solidFill>
              <a:schemeClr val="bg1"/>
            </a:solidFill>
          </a:endParaRPr>
        </a:p>
      </xdr:txBody>
    </xdr:sp>
    <xdr:clientData/>
  </xdr:oneCellAnchor>
  <xdr:oneCellAnchor>
    <xdr:from>
      <xdr:col>5</xdr:col>
      <xdr:colOff>10342</xdr:colOff>
      <xdr:row>11</xdr:row>
      <xdr:rowOff>24765</xdr:rowOff>
    </xdr:from>
    <xdr:ext cx="849528" cy="280205"/>
    <xdr:sp macro="" textlink="'Pivot Table'!F7">
      <xdr:nvSpPr>
        <xdr:cNvPr id="13" name="TextBox 12">
          <a:extLst>
            <a:ext uri="{FF2B5EF4-FFF2-40B4-BE49-F238E27FC236}">
              <a16:creationId xmlns:a16="http://schemas.microsoft.com/office/drawing/2014/main" id="{FEBD12BD-166B-26FC-A174-8A36248330BB}"/>
            </a:ext>
          </a:extLst>
        </xdr:cNvPr>
        <xdr:cNvSpPr txBox="1"/>
      </xdr:nvSpPr>
      <xdr:spPr>
        <a:xfrm>
          <a:off x="3058342" y="2015490"/>
          <a:ext cx="849528" cy="280205"/>
        </a:xfrm>
        <a:prstGeom prst="rect">
          <a:avLst/>
        </a:prstGeom>
        <a:solidFill>
          <a:schemeClr val="accent5">
            <a:alpha val="18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58105A09-CB2D-4E35-81DA-426A5904B86E}" type="TxLink">
            <a:rPr lang="en-US" sz="1200" b="1" i="0" u="none" strike="noStrike">
              <a:solidFill>
                <a:schemeClr val="bg1"/>
              </a:solidFill>
              <a:latin typeface="Calibri"/>
              <a:ea typeface="Calibri"/>
              <a:cs typeface="Calibri"/>
            </a:rPr>
            <a:pPr algn="ctr"/>
            <a:t> 5,51,249.85 </a:t>
          </a:fld>
          <a:endParaRPr lang="en-IN" sz="1200" b="1">
            <a:solidFill>
              <a:schemeClr val="bg1"/>
            </a:solidFill>
          </a:endParaRPr>
        </a:p>
      </xdr:txBody>
    </xdr:sp>
    <xdr:clientData/>
  </xdr:oneCellAnchor>
  <xdr:oneCellAnchor>
    <xdr:from>
      <xdr:col>9</xdr:col>
      <xdr:colOff>24116</xdr:colOff>
      <xdr:row>11</xdr:row>
      <xdr:rowOff>60206</xdr:rowOff>
    </xdr:from>
    <xdr:ext cx="1036320" cy="280205"/>
    <xdr:sp macro="" textlink="'Pivot Table'!C12">
      <xdr:nvSpPr>
        <xdr:cNvPr id="14" name="TextBox 13">
          <a:extLst>
            <a:ext uri="{FF2B5EF4-FFF2-40B4-BE49-F238E27FC236}">
              <a16:creationId xmlns:a16="http://schemas.microsoft.com/office/drawing/2014/main" id="{CC95CD42-AC7C-86EE-F356-F3198BF869C7}"/>
            </a:ext>
          </a:extLst>
        </xdr:cNvPr>
        <xdr:cNvSpPr txBox="1"/>
      </xdr:nvSpPr>
      <xdr:spPr>
        <a:xfrm>
          <a:off x="5510516" y="2050931"/>
          <a:ext cx="1036320" cy="280205"/>
        </a:xfrm>
        <a:prstGeom prst="rect">
          <a:avLst/>
        </a:prstGeom>
        <a:solidFill>
          <a:schemeClr val="accent5">
            <a:alpha val="18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230D439-E4FF-44AB-81DE-AEBDBAD5C45F}" type="TxLink">
            <a:rPr lang="en-US" sz="1200" b="1" i="0" u="none" strike="noStrike">
              <a:solidFill>
                <a:schemeClr val="bg1"/>
              </a:solidFill>
              <a:latin typeface="Calibri"/>
              <a:ea typeface="Calibri"/>
              <a:cs typeface="Calibri"/>
            </a:rPr>
            <a:pPr algn="ctr"/>
            <a:t>10</a:t>
          </a:fld>
          <a:endParaRPr lang="en-IN" sz="1200" b="1">
            <a:solidFill>
              <a:schemeClr val="bg1"/>
            </a:solidFill>
          </a:endParaRPr>
        </a:p>
      </xdr:txBody>
    </xdr:sp>
    <xdr:clientData/>
  </xdr:oneCellAnchor>
  <xdr:oneCellAnchor>
    <xdr:from>
      <xdr:col>14</xdr:col>
      <xdr:colOff>91776</xdr:colOff>
      <xdr:row>11</xdr:row>
      <xdr:rowOff>100965</xdr:rowOff>
    </xdr:from>
    <xdr:ext cx="792480" cy="280205"/>
    <xdr:sp macro="" textlink="'Pivot Table'!H7">
      <xdr:nvSpPr>
        <xdr:cNvPr id="15" name="TextBox 14">
          <a:extLst>
            <a:ext uri="{FF2B5EF4-FFF2-40B4-BE49-F238E27FC236}">
              <a16:creationId xmlns:a16="http://schemas.microsoft.com/office/drawing/2014/main" id="{20EA5FFD-1AD8-8BDE-79B8-EAFAAA5DFD76}"/>
            </a:ext>
          </a:extLst>
        </xdr:cNvPr>
        <xdr:cNvSpPr txBox="1"/>
      </xdr:nvSpPr>
      <xdr:spPr>
        <a:xfrm>
          <a:off x="8626176" y="2091690"/>
          <a:ext cx="792480" cy="280205"/>
        </a:xfrm>
        <a:prstGeom prst="rect">
          <a:avLst/>
        </a:prstGeom>
        <a:solidFill>
          <a:schemeClr val="accent5">
            <a:alpha val="18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ED655C3-FD6D-4607-8C3A-C176EAA4C12E}" type="TxLink">
            <a:rPr lang="en-US" sz="1200" b="1" i="0" u="none" strike="noStrike">
              <a:solidFill>
                <a:schemeClr val="bg1"/>
              </a:solidFill>
              <a:latin typeface="Calibri"/>
              <a:ea typeface="Calibri"/>
              <a:cs typeface="Calibri"/>
            </a:rPr>
            <a:pPr/>
            <a:t> 2,532.22 </a:t>
          </a:fld>
          <a:endParaRPr lang="en-IN" sz="1200" b="1">
            <a:solidFill>
              <a:schemeClr val="bg1"/>
            </a:solidFill>
          </a:endParaRPr>
        </a:p>
      </xdr:txBody>
    </xdr:sp>
    <xdr:clientData/>
  </xdr:oneCellAnchor>
  <xdr:oneCellAnchor>
    <xdr:from>
      <xdr:col>18</xdr:col>
      <xdr:colOff>374720</xdr:colOff>
      <xdr:row>11</xdr:row>
      <xdr:rowOff>96171</xdr:rowOff>
    </xdr:from>
    <xdr:ext cx="396240" cy="264560"/>
    <xdr:sp macro="" textlink="'Pivot Table'!B6">
      <xdr:nvSpPr>
        <xdr:cNvPr id="16" name="TextBox 15">
          <a:extLst>
            <a:ext uri="{FF2B5EF4-FFF2-40B4-BE49-F238E27FC236}">
              <a16:creationId xmlns:a16="http://schemas.microsoft.com/office/drawing/2014/main" id="{E08A4222-FC96-1EFA-81DD-D644781A72AB}"/>
            </a:ext>
          </a:extLst>
        </xdr:cNvPr>
        <xdr:cNvSpPr txBox="1"/>
      </xdr:nvSpPr>
      <xdr:spPr>
        <a:xfrm>
          <a:off x="11347520" y="2086896"/>
          <a:ext cx="396240" cy="264560"/>
        </a:xfrm>
        <a:prstGeom prst="rect">
          <a:avLst/>
        </a:prstGeom>
        <a:solidFill>
          <a:schemeClr val="accent5">
            <a:alpha val="18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39F1F87-C33A-4631-831B-67E105AA7419}" type="TxLink">
            <a:rPr lang="en-US" sz="1100" b="1" i="0" u="none" strike="noStrike">
              <a:solidFill>
                <a:schemeClr val="bg1"/>
              </a:solidFill>
              <a:latin typeface="Calibri"/>
              <a:ea typeface="Calibri"/>
              <a:cs typeface="Calibri"/>
            </a:rPr>
            <a:pPr algn="ctr"/>
            <a:t>27</a:t>
          </a:fld>
          <a:endParaRPr lang="en-IN" sz="1100" b="1">
            <a:solidFill>
              <a:schemeClr val="bg1"/>
            </a:solidFill>
          </a:endParaRPr>
        </a:p>
      </xdr:txBody>
    </xdr:sp>
    <xdr:clientData/>
  </xdr:oneCellAnchor>
  <xdr:twoCellAnchor>
    <xdr:from>
      <xdr:col>0</xdr:col>
      <xdr:colOff>388620</xdr:colOff>
      <xdr:row>15</xdr:row>
      <xdr:rowOff>121920</xdr:rowOff>
    </xdr:from>
    <xdr:to>
      <xdr:col>6</xdr:col>
      <xdr:colOff>368440</xdr:colOff>
      <xdr:row>30</xdr:row>
      <xdr:rowOff>45720</xdr:rowOff>
    </xdr:to>
    <xdr:graphicFrame macro="">
      <xdr:nvGraphicFramePr>
        <xdr:cNvPr id="17" name="Chart 16">
          <a:extLst>
            <a:ext uri="{FF2B5EF4-FFF2-40B4-BE49-F238E27FC236}">
              <a16:creationId xmlns:a16="http://schemas.microsoft.com/office/drawing/2014/main" id="{B4ADEC98-1320-4157-82AD-EE9CFDFC9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247524</xdr:colOff>
      <xdr:row>15</xdr:row>
      <xdr:rowOff>105172</xdr:rowOff>
    </xdr:from>
    <xdr:to>
      <xdr:col>16</xdr:col>
      <xdr:colOff>301450</xdr:colOff>
      <xdr:row>30</xdr:row>
      <xdr:rowOff>51832</xdr:rowOff>
    </xdr:to>
    <xdr:graphicFrame macro="">
      <xdr:nvGraphicFramePr>
        <xdr:cNvPr id="18" name="Chart 17">
          <a:extLst>
            <a:ext uri="{FF2B5EF4-FFF2-40B4-BE49-F238E27FC236}">
              <a16:creationId xmlns:a16="http://schemas.microsoft.com/office/drawing/2014/main" id="{EC720A96-CD8B-47D5-9174-044EBA4A0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200968</xdr:colOff>
      <xdr:row>15</xdr:row>
      <xdr:rowOff>112039</xdr:rowOff>
    </xdr:from>
    <xdr:to>
      <xdr:col>24</xdr:col>
      <xdr:colOff>271809</xdr:colOff>
      <xdr:row>30</xdr:row>
      <xdr:rowOff>58699</xdr:rowOff>
    </xdr:to>
    <xdr:graphicFrame macro="">
      <xdr:nvGraphicFramePr>
        <xdr:cNvPr id="19" name="Chart 18">
          <a:extLst>
            <a:ext uri="{FF2B5EF4-FFF2-40B4-BE49-F238E27FC236}">
              <a16:creationId xmlns:a16="http://schemas.microsoft.com/office/drawing/2014/main" id="{70BB9EB2-1494-482C-8CCD-3EDDDC6B9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376987</xdr:colOff>
      <xdr:row>32</xdr:row>
      <xdr:rowOff>112294</xdr:rowOff>
    </xdr:from>
    <xdr:to>
      <xdr:col>11</xdr:col>
      <xdr:colOff>544286</xdr:colOff>
      <xdr:row>50</xdr:row>
      <xdr:rowOff>48125</xdr:rowOff>
    </xdr:to>
    <xdr:graphicFrame macro="">
      <xdr:nvGraphicFramePr>
        <xdr:cNvPr id="20" name="Chart 19">
          <a:extLst>
            <a:ext uri="{FF2B5EF4-FFF2-40B4-BE49-F238E27FC236}">
              <a16:creationId xmlns:a16="http://schemas.microsoft.com/office/drawing/2014/main" id="{F2FFC44A-5B25-4C89-B6BD-28FD3FD3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451911</xdr:colOff>
      <xdr:row>52</xdr:row>
      <xdr:rowOff>178580</xdr:rowOff>
    </xdr:from>
    <xdr:to>
      <xdr:col>17</xdr:col>
      <xdr:colOff>50243</xdr:colOff>
      <xdr:row>69</xdr:row>
      <xdr:rowOff>138473</xdr:rowOff>
    </xdr:to>
    <xdr:graphicFrame macro="">
      <xdr:nvGraphicFramePr>
        <xdr:cNvPr id="23" name="Chart 22">
          <a:extLst>
            <a:ext uri="{FF2B5EF4-FFF2-40B4-BE49-F238E27FC236}">
              <a16:creationId xmlns:a16="http://schemas.microsoft.com/office/drawing/2014/main" id="{AEBA84EE-C391-4CF8-A7F1-96FAA7CFA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418681</xdr:colOff>
      <xdr:row>32</xdr:row>
      <xdr:rowOff>108857</xdr:rowOff>
    </xdr:from>
    <xdr:to>
      <xdr:col>24</xdr:col>
      <xdr:colOff>351693</xdr:colOff>
      <xdr:row>50</xdr:row>
      <xdr:rowOff>24061</xdr:rowOff>
    </xdr:to>
    <xdr:graphicFrame macro="">
      <xdr:nvGraphicFramePr>
        <xdr:cNvPr id="24" name="Chart 23">
          <a:extLst>
            <a:ext uri="{FF2B5EF4-FFF2-40B4-BE49-F238E27FC236}">
              <a16:creationId xmlns:a16="http://schemas.microsoft.com/office/drawing/2014/main" id="{F64B27D9-175E-4872-BDE4-7114B04BD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326573</xdr:colOff>
      <xdr:row>52</xdr:row>
      <xdr:rowOff>159098</xdr:rowOff>
    </xdr:from>
    <xdr:to>
      <xdr:col>7</xdr:col>
      <xdr:colOff>267957</xdr:colOff>
      <xdr:row>69</xdr:row>
      <xdr:rowOff>150725</xdr:rowOff>
    </xdr:to>
    <xdr:graphicFrame macro="">
      <xdr:nvGraphicFramePr>
        <xdr:cNvPr id="25" name="Chart 24">
          <a:extLst>
            <a:ext uri="{FF2B5EF4-FFF2-40B4-BE49-F238E27FC236}">
              <a16:creationId xmlns:a16="http://schemas.microsoft.com/office/drawing/2014/main" id="{CF31FEB3-626E-42C0-BE69-A05C49A50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267956</xdr:colOff>
      <xdr:row>53</xdr:row>
      <xdr:rowOff>16748</xdr:rowOff>
    </xdr:from>
    <xdr:to>
      <xdr:col>24</xdr:col>
      <xdr:colOff>510791</xdr:colOff>
      <xdr:row>69</xdr:row>
      <xdr:rowOff>75362</xdr:rowOff>
    </xdr:to>
    <xdr:graphicFrame macro="">
      <xdr:nvGraphicFramePr>
        <xdr:cNvPr id="12" name="Chart 11">
          <a:extLst>
            <a:ext uri="{FF2B5EF4-FFF2-40B4-BE49-F238E27FC236}">
              <a16:creationId xmlns:a16="http://schemas.microsoft.com/office/drawing/2014/main" id="{453DC2B2-EF3B-4185-8E0E-412A26E91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362370</xdr:colOff>
      <xdr:row>8</xdr:row>
      <xdr:rowOff>128745</xdr:rowOff>
    </xdr:from>
    <xdr:to>
      <xdr:col>24</xdr:col>
      <xdr:colOff>471226</xdr:colOff>
      <xdr:row>14</xdr:row>
      <xdr:rowOff>56627</xdr:rowOff>
    </xdr:to>
    <xdr:sp macro="" textlink="">
      <xdr:nvSpPr>
        <xdr:cNvPr id="21" name="Rectangle: Rounded Corners 20">
          <a:extLst>
            <a:ext uri="{FF2B5EF4-FFF2-40B4-BE49-F238E27FC236}">
              <a16:creationId xmlns:a16="http://schemas.microsoft.com/office/drawing/2014/main" id="{E9F47327-D40F-D0E5-7708-7866A67C0F3E}"/>
            </a:ext>
          </a:extLst>
        </xdr:cNvPr>
        <xdr:cNvSpPr/>
      </xdr:nvSpPr>
      <xdr:spPr>
        <a:xfrm>
          <a:off x="13163970" y="1576545"/>
          <a:ext cx="1937656" cy="1013732"/>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Avg Age of Patient</a:t>
          </a:r>
        </a:p>
      </xdr:txBody>
    </xdr:sp>
    <xdr:clientData/>
  </xdr:twoCellAnchor>
  <xdr:oneCellAnchor>
    <xdr:from>
      <xdr:col>22</xdr:col>
      <xdr:colOff>556113</xdr:colOff>
      <xdr:row>11</xdr:row>
      <xdr:rowOff>94099</xdr:rowOff>
    </xdr:from>
    <xdr:ext cx="327654" cy="264560"/>
    <xdr:sp macro="" textlink="'Pivot Table'!$H$15">
      <xdr:nvSpPr>
        <xdr:cNvPr id="22" name="TextBox 21">
          <a:extLst>
            <a:ext uri="{FF2B5EF4-FFF2-40B4-BE49-F238E27FC236}">
              <a16:creationId xmlns:a16="http://schemas.microsoft.com/office/drawing/2014/main" id="{2CDC6D1D-FF55-C2F5-3D58-B4614D42E7FA}"/>
            </a:ext>
          </a:extLst>
        </xdr:cNvPr>
        <xdr:cNvSpPr txBox="1"/>
      </xdr:nvSpPr>
      <xdr:spPr>
        <a:xfrm>
          <a:off x="13967313" y="2084824"/>
          <a:ext cx="327654" cy="264560"/>
        </a:xfrm>
        <a:prstGeom prst="rect">
          <a:avLst/>
        </a:prstGeom>
        <a:solidFill>
          <a:schemeClr val="accent1">
            <a:alpha val="3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EC94387-8360-4260-A039-D85C973A715B}" type="TxLink">
            <a:rPr lang="en-US" sz="1100" b="1" i="0" u="none" strike="noStrike">
              <a:solidFill>
                <a:schemeClr val="bg1"/>
              </a:solidFill>
              <a:latin typeface="Calibri"/>
              <a:ea typeface="Calibri"/>
              <a:cs typeface="Calibri"/>
            </a:rPr>
            <a:pPr/>
            <a:t>43</a:t>
          </a:fld>
          <a:endParaRPr lang="en-IN" sz="1100" b="1">
            <a:solidFill>
              <a:schemeClr val="bg1"/>
            </a:solidFill>
          </a:endParaRPr>
        </a:p>
      </xdr:txBody>
    </xdr:sp>
    <xdr:clientData/>
  </xdr:oneCellAnchor>
  <xdr:twoCellAnchor editAs="oneCell">
    <xdr:from>
      <xdr:col>4</xdr:col>
      <xdr:colOff>321548</xdr:colOff>
      <xdr:row>4</xdr:row>
      <xdr:rowOff>124767</xdr:rowOff>
    </xdr:from>
    <xdr:to>
      <xdr:col>6</xdr:col>
      <xdr:colOff>497394</xdr:colOff>
      <xdr:row>7</xdr:row>
      <xdr:rowOff>7536</xdr:rowOff>
    </xdr:to>
    <mc:AlternateContent xmlns:mc="http://schemas.openxmlformats.org/markup-compatibility/2006" xmlns:a14="http://schemas.microsoft.com/office/drawing/2010/main">
      <mc:Choice Requires="a14">
        <xdr:graphicFrame macro="">
          <xdr:nvGraphicFramePr>
            <xdr:cNvPr id="26" name="gender 1">
              <a:extLst>
                <a:ext uri="{FF2B5EF4-FFF2-40B4-BE49-F238E27FC236}">
                  <a16:creationId xmlns:a16="http://schemas.microsoft.com/office/drawing/2014/main" id="{09211B1E-A6EF-416B-A552-F832078A538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766647" y="861646"/>
              <a:ext cx="1398395" cy="43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387486</xdr:colOff>
      <xdr:row>0</xdr:row>
      <xdr:rowOff>60566</xdr:rowOff>
    </xdr:from>
    <xdr:to>
      <xdr:col>24</xdr:col>
      <xdr:colOff>207679</xdr:colOff>
      <xdr:row>7</xdr:row>
      <xdr:rowOff>125069</xdr:rowOff>
    </xdr:to>
    <mc:AlternateContent xmlns:mc="http://schemas.openxmlformats.org/markup-compatibility/2006" xmlns:a14="http://schemas.microsoft.com/office/drawing/2010/main">
      <mc:Choice Requires="a14">
        <xdr:graphicFrame macro="">
          <xdr:nvGraphicFramePr>
            <xdr:cNvPr id="27" name="treatment_type 1">
              <a:extLst>
                <a:ext uri="{FF2B5EF4-FFF2-40B4-BE49-F238E27FC236}">
                  <a16:creationId xmlns:a16="http://schemas.microsoft.com/office/drawing/2014/main" id="{C5662F12-694E-4FB4-B260-F934DF025DB0}"/>
                </a:ext>
              </a:extLst>
            </xdr:cNvPr>
            <xdr:cNvGraphicFramePr/>
          </xdr:nvGraphicFramePr>
          <xdr:xfrm>
            <a:off x="0" y="0"/>
            <a:ext cx="0" cy="0"/>
          </xdr:xfrm>
          <a:graphic>
            <a:graphicData uri="http://schemas.microsoft.com/office/drawing/2010/slicer">
              <sle:slicer xmlns:sle="http://schemas.microsoft.com/office/drawing/2010/slicer" name="treatment_type 1"/>
            </a:graphicData>
          </a:graphic>
        </xdr:graphicFrame>
      </mc:Choice>
      <mc:Fallback xmlns="">
        <xdr:sp macro="" textlink="">
          <xdr:nvSpPr>
            <xdr:cNvPr id="0" name=""/>
            <xdr:cNvSpPr>
              <a:spLocks noTextEdit="1"/>
            </xdr:cNvSpPr>
          </xdr:nvSpPr>
          <xdr:spPr>
            <a:xfrm>
              <a:off x="13224255" y="60566"/>
              <a:ext cx="1654017" cy="1354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1</xdr:row>
      <xdr:rowOff>38101</xdr:rowOff>
    </xdr:from>
    <xdr:to>
      <xdr:col>20</xdr:col>
      <xdr:colOff>552450</xdr:colOff>
      <xdr:row>6</xdr:row>
      <xdr:rowOff>38100</xdr:rowOff>
    </xdr:to>
    <mc:AlternateContent xmlns:mc="http://schemas.openxmlformats.org/markup-compatibility/2006" xmlns:a14="http://schemas.microsoft.com/office/drawing/2010/main">
      <mc:Choice Requires="a14">
        <xdr:graphicFrame macro="">
          <xdr:nvGraphicFramePr>
            <xdr:cNvPr id="28" name="specialization 1">
              <a:extLst>
                <a:ext uri="{FF2B5EF4-FFF2-40B4-BE49-F238E27FC236}">
                  <a16:creationId xmlns:a16="http://schemas.microsoft.com/office/drawing/2014/main" id="{84DE039A-9689-4F20-A236-56D5516697DD}"/>
                </a:ext>
              </a:extLst>
            </xdr:cNvPr>
            <xdr:cNvGraphicFramePr/>
          </xdr:nvGraphicFramePr>
          <xdr:xfrm>
            <a:off x="0" y="0"/>
            <a:ext cx="0" cy="0"/>
          </xdr:xfrm>
          <a:graphic>
            <a:graphicData uri="http://schemas.microsoft.com/office/drawing/2010/slicer">
              <sle:slicer xmlns:sle="http://schemas.microsoft.com/office/drawing/2010/slicer" name="specialization 1"/>
            </a:graphicData>
          </a:graphic>
        </xdr:graphicFrame>
      </mc:Choice>
      <mc:Fallback xmlns="">
        <xdr:sp macro="" textlink="">
          <xdr:nvSpPr>
            <xdr:cNvPr id="0" name=""/>
            <xdr:cNvSpPr>
              <a:spLocks noTextEdit="1"/>
            </xdr:cNvSpPr>
          </xdr:nvSpPr>
          <xdr:spPr>
            <a:xfrm>
              <a:off x="10944120" y="222321"/>
              <a:ext cx="1833825" cy="921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98669</xdr:colOff>
      <xdr:row>0</xdr:row>
      <xdr:rowOff>0</xdr:rowOff>
    </xdr:from>
    <xdr:to>
      <xdr:col>3</xdr:col>
      <xdr:colOff>434172</xdr:colOff>
      <xdr:row>8</xdr:row>
      <xdr:rowOff>0</xdr:rowOff>
    </xdr:to>
    <xdr:pic>
      <xdr:nvPicPr>
        <xdr:cNvPr id="32" name="Picture 31">
          <a:extLst>
            <a:ext uri="{FF2B5EF4-FFF2-40B4-BE49-F238E27FC236}">
              <a16:creationId xmlns:a16="http://schemas.microsoft.com/office/drawing/2014/main" id="{BAD88674-AF99-7880-A55C-D8925132F2E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09944" y="0"/>
          <a:ext cx="1558052" cy="1473758"/>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4.888492708335" createdVersion="5" refreshedVersion="8" minRefreshableVersion="3" recordCount="0" supportSubquery="1" supportAdvancedDrill="1" xr:uid="{93BFF08B-3DE1-4B82-9771-FDC81C645E09}">
  <cacheSource type="external" connectionId="2"/>
  <cacheFields count="5">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Measures].[Count of doctor_id]" caption="Count of doctor_id" numFmtId="0" hierarchy="62" level="32767"/>
    <cacheField name="[Doctor_pvt].[specialization].[specialization]" caption="specialization" numFmtId="0" hierarchy="18" level="1">
      <sharedItems count="3">
        <s v="Dermatology"/>
        <s v="Oncology"/>
        <s v="Pediatrics"/>
      </sharedItems>
    </cacheField>
    <cacheField name="[Appoint_pvt].[Appointment_Date (Month)].[Appointment_Date (Month)]" caption="Appointment_Date (Month)" numFmtId="0" hierarchy="7"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1"/>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3"/>
      </fieldsUsage>
    </cacheHierarchy>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0" memberValueDatatype="130" unbalanced="0"/>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0"/>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2"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696759" createdVersion="5" refreshedVersion="8" minRefreshableVersion="3" recordCount="0" supportSubquery="1" supportAdvancedDrill="1" xr:uid="{DBE147CA-F48A-4936-9514-EA9A8BEBAF13}">
  <cacheSource type="external" connectionId="2"/>
  <cacheFields count="7">
    <cacheField name="[Measures].[Sum of Amount]" caption="Sum of Amount" numFmtId="0" hierarchy="51" level="32767"/>
    <cacheField name="[Appoint_pvt].[Appointment_Date (Month)].[Appointment_Date (Month)]" caption="Appointment_Date (Month)" numFmtId="0" hierarchy="7" level="1">
      <sharedItems containsSemiMixedTypes="0" containsNonDate="0" containsString="0"/>
    </cacheField>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 name="[Doctor_pvt].[specialization].[specialization]" caption="specialization" numFmtId="0" hierarchy="1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2" memberValueDatatype="130" unbalanced="0"/>
    <cacheHierarchy uniqueName="[Appoint_pvt].[Patient_Id]" caption="Patient_Id" attribute="1" defaultMemberUniqueName="[Appoint_pvt].[Patient_Id].[All]" allUniqueName="[Appoint_pvt].[Patient_Id].[All]" dimensionUniqueName="[Appoint_pvt]" displayFolder="" count="2" memberValueDatatype="130" unbalanced="0"/>
    <cacheHierarchy uniqueName="[Appoint_pvt].[Doctor_Id]" caption="Doctor_Id" attribute="1" defaultMemberUniqueName="[Appoint_pvt].[Doctor_Id].[All]" allUniqueName="[Appoint_pvt].[Doctor_Id].[All]" dimensionUniqueName="[Appoint_pvt]" displayFolder="" count="2" memberValueDatatype="130" unbalanced="0"/>
    <cacheHierarchy uniqueName="[Appoint_pvt].[Appointment_Date]" caption="Appointment_Date" attribute="1" time="1" defaultMemberUniqueName="[Appoint_pvt].[Appointment_Date].[All]" allUniqueName="[Appoint_pvt].[Appointment_Date].[All]" dimensionUniqueName="[Appoint_pvt]" displayFolder="" count="2" memberValueDatatype="7" unbalanced="0"/>
    <cacheHierarchy uniqueName="[Appoint_pvt].[Appointment_Time]" caption="Appointment_Time" attribute="1" time="1" defaultMemberUniqueName="[Appoint_pvt].[Appointment_Time].[All]" allUniqueName="[Appoint_pvt].[Appointment_Time].[All]" dimensionUniqueName="[Appoint_pvt]" displayFolder="" count="2"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cacheHierarchy uniqueName="[Appoint_pvt].[Status]" caption="Status" attribute="1" defaultMemberUniqueName="[Appoint_pvt].[Status].[All]" allUniqueName="[Appoint_pvt].[Status].[All]" dimensionUniqueName="[Appoint_pvt]" displayFolder="" count="2"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1"/>
      </fieldsUsage>
    </cacheHierarchy>
    <cacheHierarchy uniqueName="[Bill_pvt].[Bill_ID]" caption="Bill_ID" attribute="1" defaultMemberUniqueName="[Bill_pvt].[Bill_ID].[All]" allUniqueName="[Bill_pvt].[Bill_ID].[All]" dimensionUniqueName="[Bill_pvt]" displayFolder="" count="2" memberValueDatatype="130" unbalanced="0"/>
    <cacheHierarchy uniqueName="[Bill_pvt].[Patient_Id]" caption="Patient_Id" attribute="1" defaultMemberUniqueName="[Bill_pvt].[Patient_Id].[All]" allUniqueName="[Bill_pvt].[Patient_Id].[All]" dimensionUniqueName="[Bill_pvt]" displayFolder="" count="2" memberValueDatatype="130" unbalanced="0"/>
    <cacheHierarchy uniqueName="[Bill_pvt].[Treatment_Id]" caption="Treatment_Id" attribute="1" defaultMemberUniqueName="[Bill_pvt].[Treatment_Id].[All]" allUniqueName="[Bill_pvt].[Treatment_Id].[All]" dimensionUniqueName="[Bill_pvt]" displayFolder="" count="2" memberValueDatatype="130" unbalanced="0"/>
    <cacheHierarchy uniqueName="[Bill_pvt].[Bill_Date]" caption="Bill_Date" attribute="1" time="1" defaultMemberUniqueName="[Bill_pvt].[Bill_Date].[All]" allUniqueName="[Bill_pvt].[Bill_Date].[All]" dimensionUniqueName="[Bill_pvt]" displayFolder="" count="2" memberValueDatatype="7" unbalanced="0"/>
    <cacheHierarchy uniqueName="[Bill_pvt].[Amount]" caption="Amount" attribute="1" defaultMemberUniqueName="[Bill_pvt].[Amount].[All]" allUniqueName="[Bill_pvt].[Amount].[All]" dimensionUniqueName="[Bill_pvt]" displayFolder="" count="2" memberValueDatatype="5" unbalanced="0"/>
    <cacheHierarchy uniqueName="[Bill_pvt].[Payment_Method]" caption="Payment_Method" attribute="1" defaultMemberUniqueName="[Bill_pvt].[Payment_Method].[All]" allUniqueName="[Bill_pvt].[Payment_Method].[All]" dimensionUniqueName="[Bill_pvt]" displayFolder="" count="2"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2"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2"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6"/>
      </fieldsUsage>
    </cacheHierarchy>
    <cacheHierarchy uniqueName="[Doctor_pvt].[phone_number]" caption="phone_number" attribute="1" defaultMemberUniqueName="[Doctor_pvt].[phone_number].[All]" allUniqueName="[Doctor_pvt].[phone_number].[All]" dimensionUniqueName="[Doctor_pvt]" displayFolder="" count="2" memberValueDatatype="5" unbalanced="0"/>
    <cacheHierarchy uniqueName="[Doctor_pvt].[years_experience]" caption="years_experience" attribute="1" defaultMemberUniqueName="[Doctor_pvt].[years_experience].[All]" allUniqueName="[Doctor_pvt].[years_experience].[All]" dimensionUniqueName="[Doctor_pvt]" displayFolder="" count="2" memberValueDatatype="20" unbalanced="0"/>
    <cacheHierarchy uniqueName="[Doctor_pvt].[hospital_branch]" caption="hospital_branch" attribute="1" defaultMemberUniqueName="[Doctor_pvt].[hospital_branch].[All]" allUniqueName="[Doctor_pvt].[hospital_branch].[All]" dimensionUniqueName="[Doctor_pvt]" displayFolder="" count="2" memberValueDatatype="130" unbalanced="0"/>
    <cacheHierarchy uniqueName="[Doctor_pvt].[email]" caption="email" attribute="1" defaultMemberUniqueName="[Doctor_pvt].[email].[All]" allUniqueName="[Doctor_pvt].[email].[All]" dimensionUniqueName="[Doctor_pvt]" displayFolder="" count="2" memberValueDatatype="130" unbalanced="0"/>
    <cacheHierarchy uniqueName="[Patient_pvt].[patient_id]" caption="patient_id" attribute="1" defaultMemberUniqueName="[Patient_pvt].[patient_id].[All]" allUniqueName="[Patient_pvt].[patient_id].[All]" dimensionUniqueName="[Patient_pvt]" displayFolder="" count="2" memberValueDatatype="130" unbalanced="0"/>
    <cacheHierarchy uniqueName="[Patient_pvt].[first_name]" caption="first_name" attribute="1" defaultMemberUniqueName="[Patient_pvt].[first_name].[All]" allUniqueName="[Patient_pvt].[first_name].[All]" dimensionUniqueName="[Patient_pvt]" displayFolder="" count="2" memberValueDatatype="130" unbalanced="0"/>
    <cacheHierarchy uniqueName="[Patient_pvt].[last_name]" caption="last_name" attribute="1" defaultMemberUniqueName="[Patient_pvt].[last_name].[All]" allUniqueName="[Patient_pvt].[last_name].[All]" dimensionUniqueName="[Patient_pvt]" displayFolder="" count="2"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4"/>
      </fieldsUsage>
    </cacheHierarchy>
    <cacheHierarchy uniqueName="[Patient_pvt].[date_of_birth]" caption="date_of_birth" attribute="1" time="1" defaultMemberUniqueName="[Patient_pvt].[date_of_birth].[All]" allUniqueName="[Patient_pvt].[date_of_birth].[All]" dimensionUniqueName="[Patient_pvt]" displayFolder="" count="2" memberValueDatatype="7" unbalanced="0"/>
    <cacheHierarchy uniqueName="[Patient_pvt].[contact_number]" caption="contact_number" attribute="1" defaultMemberUniqueName="[Patient_pvt].[contact_number].[All]" allUniqueName="[Patient_pvt].[contact_number].[All]" dimensionUniqueName="[Patient_pvt]" displayFolder="" count="2"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2" memberValueDatatype="7" unbalanced="0"/>
    <cacheHierarchy uniqueName="[Patient_pvt].[insurance_provider]" caption="insurance_provider" attribute="1" defaultMemberUniqueName="[Patient_pvt].[insurance_provider].[All]" allUniqueName="[Patient_pvt].[insurance_provider].[All]" dimensionUniqueName="[Patient_pvt]" displayFolder="" count="2" memberValueDatatype="130" unbalanced="0"/>
    <cacheHierarchy uniqueName="[Patient_pvt].[insurance_number]" caption="insurance_number" attribute="1" defaultMemberUniqueName="[Patient_pvt].[insurance_number].[All]" allUniqueName="[Patient_pvt].[insurance_number].[All]" dimensionUniqueName="[Patient_pvt]" displayFolder="" count="2" memberValueDatatype="130" unbalanced="0"/>
    <cacheHierarchy uniqueName="[Patient_pvt].[email]" caption="email" attribute="1" defaultMemberUniqueName="[Patient_pvt].[email].[All]" allUniqueName="[Patient_pvt].[email].[All]" dimensionUniqueName="[Patient_pvt]" displayFolder="" count="2" memberValueDatatype="130" unbalanced="0"/>
    <cacheHierarchy uniqueName="[Patient_pvt].[Age]" caption="Age" attribute="1" defaultMemberUniqueName="[Patient_pvt].[Age].[All]" allUniqueName="[Patient_pvt].[Age].[All]" dimensionUniqueName="[Patient_pvt]" displayFolder="" count="2" memberValueDatatype="20" unbalanced="0"/>
    <cacheHierarchy uniqueName="[Patient_pvt].[Column1]" caption="Column1" attribute="1" defaultMemberUniqueName="[Patient_pvt].[Column1].[All]" allUniqueName="[Patient_pvt].[Column1].[All]" dimensionUniqueName="[Patient_pvt]" displayFolder="" count="2" memberValueDatatype="130" unbalanced="0"/>
    <cacheHierarchy uniqueName="[Treatment_pvt].[treatment_id]" caption="treatment_id" attribute="1" defaultMemberUniqueName="[Treatment_pvt].[treatment_id].[All]" allUniqueName="[Treatment_pvt].[treatment_id].[All]" dimensionUniqueName="[Treatment_pvt]" displayFolder="" count="2" memberValueDatatype="130" unbalanced="0"/>
    <cacheHierarchy uniqueName="[Treatment_pvt].[appointment_id]" caption="appointment_id" attribute="1" defaultMemberUniqueName="[Treatment_pvt].[appointment_id].[All]" allUniqueName="[Treatment_pvt].[appointment_id].[All]" dimensionUniqueName="[Treatment_pvt]" displayFolder="" count="2"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5"/>
      </fieldsUsage>
    </cacheHierarchy>
    <cacheHierarchy uniqueName="[Treatment_pvt].[description]" caption="description" attribute="1" defaultMemberUniqueName="[Treatment_pvt].[description].[All]" allUniqueName="[Treatment_pvt].[description].[All]" dimensionUniqueName="[Treatment_pvt]" displayFolder="" count="2" memberValueDatatype="130" unbalanced="0"/>
    <cacheHierarchy uniqueName="[Treatment_pvt].[cost]" caption="cost" attribute="1" defaultMemberUniqueName="[Treatment_pvt].[cost].[All]" allUniqueName="[Treatment_pvt].[cost].[All]" dimensionUniqueName="[Treatment_pvt]" displayFolder="" count="2" memberValueDatatype="5" unbalanced="0"/>
    <cacheHierarchy uniqueName="[Treatment_pvt].[treatment_date]" caption="treatment_date" attribute="1" time="1" defaultMemberUniqueName="[Treatment_pvt].[treatment_date].[All]" allUniqueName="[Treatment_pvt].[treatment_date].[All]" dimensionUniqueName="[Treatment_pvt]" displayFolder="" count="2" memberValueDatatype="7" unbalanced="0"/>
    <cacheHierarchy uniqueName="[Treatment_pvt].[Month]" caption="Month" attribute="1" defaultMemberUniqueName="[Treatment_pvt].[Month].[All]" allUniqueName="[Treatment_pvt].[Month].[All]" dimensionUniqueName="[Treatment_pvt]" displayFolder="" count="2"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2"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7199074" createdVersion="5" refreshedVersion="8" minRefreshableVersion="3" recordCount="0" supportSubquery="1" supportAdvancedDrill="1" xr:uid="{3EAE989E-B212-4DB1-98AE-AC1EBFC9537C}">
  <cacheSource type="external" connectionId="2"/>
  <cacheFields count="6">
    <cacheField name="[Measures].[Count of Appointment_Id]" caption="Count of Appointment_Id" numFmtId="0" hierarchy="50"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3"/>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2"/>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4"/>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1"/>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5"/>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7314813" createdVersion="5" refreshedVersion="8" minRefreshableVersion="3" recordCount="0" supportSubquery="1" supportAdvancedDrill="1" xr:uid="{8CD2504D-6695-446C-93D6-C3D6058C7261}">
  <cacheSource type="external" connectionId="2"/>
  <cacheFields count="8">
    <cacheField name="[Measures].[Count of Appointment_Id]" caption="Count of Appointment_Id" numFmtId="0" hierarchy="50" level="32767"/>
    <cacheField name="[Appoint_pvt].[Reason_For_Visit].[Reason_For_Visit]" caption="Reason_For_Visit" numFmtId="0" hierarchy="5" level="1">
      <sharedItems containsSemiMixedTypes="0" containsNonDate="0" containsString="0"/>
    </cacheField>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 name="[Doctor_pvt].[specialization].[specialization]" caption="specialization" numFmtId="0" hierarchy="1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fieldsUsage count="2">
        <fieldUsage x="-1"/>
        <fieldUsage x="1"/>
      </fieldsUsage>
    </cacheHierarchy>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7"/>
      </fieldsUsage>
    </cacheHierarchy>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6"/>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7430559" createdVersion="5" refreshedVersion="8" minRefreshableVersion="3" recordCount="0" supportSubquery="1" supportAdvancedDrill="1" xr:uid="{34EBA94E-5B1D-46B8-B3D0-4155EE8713E4}">
  <cacheSource type="external" connectionId="2"/>
  <cacheFields count="6">
    <cacheField name="[Measures].[Count of patient_id]" caption="Count of patient_id" numFmtId="0" hierarchy="54"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3"/>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2"/>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4"/>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1"/>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5"/>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7893521" createdVersion="5" refreshedVersion="8" minRefreshableVersion="3" recordCount="0" supportSubquery="1" supportAdvancedDrill="1" xr:uid="{D72A7A39-68A7-469F-AEC0-21BA3CDCCAC5}">
  <cacheSource type="external" connectionId="2"/>
  <cacheFields count="8">
    <cacheField name="[Measures].[Count of Appointment_Id]" caption="Count of Appointment_Id" numFmtId="0" hierarchy="50" level="32767"/>
    <cacheField name="[Doctor_pvt].[first_name].[first_name]" caption="first_name" numFmtId="0" hierarchy="16" level="1">
      <sharedItems count="4">
        <s v="Alex"/>
        <s v="David"/>
        <s v="Jane"/>
        <s v="Sarah"/>
      </sharedItems>
    </cacheField>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 name="[Doctor_pvt].[specialization].[specialization]" caption="specialization" numFmtId="0" hierarchy="1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fieldsUsage count="2">
        <fieldUsage x="-1"/>
        <fieldUsage x="1"/>
      </fieldsUsage>
    </cacheHierarchy>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7"/>
      </fieldsUsage>
    </cacheHierarchy>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6"/>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8240744" createdVersion="5" refreshedVersion="8" minRefreshableVersion="3" recordCount="0" supportSubquery="1" supportAdvancedDrill="1" xr:uid="{69A34165-3422-4259-8AD0-9F7318A5B7C7}">
  <cacheSource type="external" connectionId="2"/>
  <cacheFields count="7">
    <cacheField name="[Patient_pvt].[insurance_provider].[insurance_provider]" caption="insurance_provider" numFmtId="0" hierarchy="31" level="1">
      <sharedItems count="4">
        <s v="HealthIndia"/>
        <s v="MedCare Plus"/>
        <s v="PulseSecure"/>
        <s v="WellnessCorp"/>
      </sharedItems>
    </cacheField>
    <cacheField name="[Measures].[Count of insurance_provider]" caption="Count of insurance_provider" numFmtId="0" hierarchy="59"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2" memberValueDatatype="130" unbalanced="0">
      <fieldsUsage count="2">
        <fieldUsage x="-1"/>
        <fieldUsage x="0"/>
      </fieldsUsage>
    </cacheHierarchy>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6"/>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928228472221" createdVersion="5" refreshedVersion="8" minRefreshableVersion="3" recordCount="0" supportSubquery="1" supportAdvancedDrill="1" xr:uid="{670F7534-16E1-4CCB-A6DD-6266A71E4BC9}">
  <cacheSource type="external" connectionId="2"/>
  <cacheFields count="6">
    <cacheField name="[Appoint_pvt].[Reason_For_Visit].[Reason_For_Visit]" caption="Reason_For_Visit" numFmtId="0" hierarchy="5" level="1">
      <sharedItems containsSemiMixedTypes="0" containsNonDate="0" containsString="0"/>
    </cacheField>
    <cacheField name="[Measures].[Average of Age]" caption="Average of Age" numFmtId="0" hierarchy="58"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fieldsUsage count="2">
        <fieldUsage x="-1"/>
        <fieldUsage x="0"/>
      </fieldsUsage>
    </cacheHierarchy>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3.873390624998" createdVersion="3" refreshedVersion="8" minRefreshableVersion="3" recordCount="0" supportSubquery="1" supportAdvancedDrill="1" xr:uid="{0B3AFB3B-B962-430D-A616-657B832FC9BB}">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2"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0" memberValueDatatype="130" unbalanced="0"/>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0" memberValueDatatype="130" unbalanced="0"/>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0"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0" memberValueDatatype="130" unbalanced="0"/>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8038934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4.888494328705" createdVersion="5" refreshedVersion="8" minRefreshableVersion="3" recordCount="0" supportSubquery="1" supportAdvancedDrill="1" xr:uid="{9F19519E-0C48-46B9-B044-552A1D89F13A}">
  <cacheSource type="external" connectionId="2"/>
  <cacheFields count="5">
    <cacheField name="[Measures].[Count of Appointment_Id]" caption="Count of Appointment_Id" numFmtId="0" hierarchy="50" level="32767"/>
    <cacheField name="[Appoint_pvt].[Reason_For_Visit].[Reason_For_Visit]" caption="Reason_For_Visit" numFmtId="0" hierarchy="5" level="1">
      <sharedItems containsSemiMixedTypes="0" containsNonDate="0" containsString="0"/>
    </cacheField>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fieldsUsage count="2">
        <fieldUsage x="-1"/>
        <fieldUsage x="1"/>
      </fieldsUsage>
    </cacheHierarchy>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0" memberValueDatatype="130" unbalanced="0"/>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4.888495833336" createdVersion="5" refreshedVersion="8" minRefreshableVersion="3" recordCount="0" supportSubquery="1" supportAdvancedDrill="1" xr:uid="{1C1D9ADC-77AD-45AB-B004-728DCB3ABF99}">
  <cacheSource type="external" connectionId="2"/>
  <cacheFields count="5">
    <cacheField name="[Patient_pvt].[gender].[gender]" caption="gender" numFmtId="0" hierarchy="26" level="1">
      <sharedItems count="2">
        <s v="F"/>
        <s v="M"/>
      </sharedItems>
    </cacheField>
    <cacheField name="[Measures].[Count of gender]" caption="Count of gender" numFmtId="0" hierarchy="56"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0"/>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4.888497800923" createdVersion="5" refreshedVersion="8" minRefreshableVersion="3" recordCount="0" supportSubquery="1" supportAdvancedDrill="1" xr:uid="{6445CFB8-C68C-434D-B583-A77F2205BE43}">
  <cacheSource type="external" connectionId="2"/>
  <cacheFields count="6">
    <cacheField name="[Appoint_pvt].[Reason_For_Visit].[Reason_For_Visit]" caption="Reason_For_Visit" numFmtId="0" hierarchy="5" level="1">
      <sharedItems containsSemiMixedTypes="0" containsNonDate="0" containsString="0"/>
    </cacheField>
    <cacheField name="[Patient_pvt].[gender].[gender]" caption="gender" numFmtId="0" hierarchy="26" level="1">
      <sharedItems count="2">
        <s v="F"/>
        <s v="M"/>
      </sharedItems>
    </cacheField>
    <cacheField name="[Measures].[Average of Age]" caption="Average of Age" numFmtId="0" hierarchy="58"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fieldsUsage count="2">
        <fieldUsage x="-1"/>
        <fieldUsage x="0"/>
      </fieldsUsage>
    </cacheHierarchy>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5"/>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4"/>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1"/>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3"/>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4.888498379631" createdVersion="5" refreshedVersion="8" minRefreshableVersion="3" recordCount="0" supportSubquery="1" supportAdvancedDrill="1" xr:uid="{59BA3C77-6249-4CFD-8B38-0D2E3131A296}">
  <cacheSource type="external" connectionId="2"/>
  <cacheFields count="6">
    <cacheField name="[Appoint_pvt].[Reason_For_Visit].[Reason_For_Visit]" caption="Reason_For_Visit" numFmtId="0" hierarchy="5" level="1">
      <sharedItems containsSemiMixedTypes="0" containsNonDate="0" containsString="0"/>
    </cacheField>
    <cacheField name="[Patient_pvt].[gender].[gender]" caption="gender" numFmtId="0" hierarchy="26" level="1">
      <sharedItems count="2">
        <s v="F"/>
        <s v="M"/>
      </sharedItems>
    </cacheField>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Measures].[Count of patient_id]" caption="Count of patient_id" numFmtId="0" hierarchy="54" level="32767"/>
    <cacheField name="[Appoint_pvt].[Appointment_Date (Month)].[Appointment_Date (Month)]" caption="Appointment_Date (Month)" numFmtId="0" hierarchy="7"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fieldsUsage count="2">
        <fieldUsage x="-1"/>
        <fieldUsage x="0"/>
      </fieldsUsage>
    </cacheHierarchy>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5"/>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1"/>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oneField="1" hidden="1">
      <fieldsUsage count="1">
        <fieldUsage x="4"/>
      </fieldsUsage>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064478472224" createdVersion="5" refreshedVersion="8" minRefreshableVersion="3" recordCount="0" supportSubquery="1" supportAdvancedDrill="1" xr:uid="{793CC59B-CB37-4580-8AC6-E193EDEC8E59}">
  <cacheSource type="external" connectionId="2"/>
  <cacheFields count="7">
    <cacheField name="[Measures].[Average of cost]" caption="Average of cost" numFmtId="0" hierarchy="53"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Treatment_pvt].[description].[description]" caption="description" numFmtId="0" hierarchy="39" level="1">
      <sharedItems count="3">
        <s v="Advanced protocol"/>
        <s v="Basic screening"/>
        <s v="Standard procedure"/>
      </sharedItems>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2" memberValueDatatype="130" unbalanced="0"/>
    <cacheHierarchy uniqueName="[Appoint_pvt].[Patient_Id]" caption="Patient_Id" attribute="1" defaultMemberUniqueName="[Appoint_pvt].[Patient_Id].[All]" allUniqueName="[Appoint_pvt].[Patient_Id].[All]" dimensionUniqueName="[Appoint_pvt]" displayFolder="" count="2" memberValueDatatype="130" unbalanced="0"/>
    <cacheHierarchy uniqueName="[Appoint_pvt].[Doctor_Id]" caption="Doctor_Id" attribute="1" defaultMemberUniqueName="[Appoint_pvt].[Doctor_Id].[All]" allUniqueName="[Appoint_pvt].[Doctor_Id].[All]" dimensionUniqueName="[Appoint_pvt]" displayFolder="" count="2" memberValueDatatype="130" unbalanced="0"/>
    <cacheHierarchy uniqueName="[Appoint_pvt].[Appointment_Date]" caption="Appointment_Date" attribute="1" time="1" defaultMemberUniqueName="[Appoint_pvt].[Appointment_Date].[All]" allUniqueName="[Appoint_pvt].[Appointment_Date].[All]" dimensionUniqueName="[Appoint_pvt]" displayFolder="" count="2" memberValueDatatype="7" unbalanced="0"/>
    <cacheHierarchy uniqueName="[Appoint_pvt].[Appointment_Time]" caption="Appointment_Time" attribute="1" time="1" defaultMemberUniqueName="[Appoint_pvt].[Appointment_Time].[All]" allUniqueName="[Appoint_pvt].[Appointment_Time].[All]" dimensionUniqueName="[Appoint_pvt]" displayFolder="" count="2"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cacheHierarchy uniqueName="[Appoint_pvt].[Status]" caption="Status" attribute="1" defaultMemberUniqueName="[Appoint_pvt].[Status].[All]" allUniqueName="[Appoint_pvt].[Status].[All]" dimensionUniqueName="[Appoint_pvt]" displayFolder="" count="2"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2" memberValueDatatype="130" unbalanced="0"/>
    <cacheHierarchy uniqueName="[Bill_pvt].[Patient_Id]" caption="Patient_Id" attribute="1" defaultMemberUniqueName="[Bill_pvt].[Patient_Id].[All]" allUniqueName="[Bill_pvt].[Patient_Id].[All]" dimensionUniqueName="[Bill_pvt]" displayFolder="" count="2" memberValueDatatype="130" unbalanced="0"/>
    <cacheHierarchy uniqueName="[Bill_pvt].[Treatment_Id]" caption="Treatment_Id" attribute="1" defaultMemberUniqueName="[Bill_pvt].[Treatment_Id].[All]" allUniqueName="[Bill_pvt].[Treatment_Id].[All]" dimensionUniqueName="[Bill_pvt]" displayFolder="" count="2" memberValueDatatype="130" unbalanced="0"/>
    <cacheHierarchy uniqueName="[Bill_pvt].[Bill_Date]" caption="Bill_Date" attribute="1" time="1" defaultMemberUniqueName="[Bill_pvt].[Bill_Date].[All]" allUniqueName="[Bill_pvt].[Bill_Date].[All]" dimensionUniqueName="[Bill_pvt]" displayFolder="" count="2" memberValueDatatype="7" unbalanced="0"/>
    <cacheHierarchy uniqueName="[Bill_pvt].[Amount]" caption="Amount" attribute="1" defaultMemberUniqueName="[Bill_pvt].[Amount].[All]" allUniqueName="[Bill_pvt].[Amount].[All]" dimensionUniqueName="[Bill_pvt]" displayFolder="" count="2" memberValueDatatype="5" unbalanced="0"/>
    <cacheHierarchy uniqueName="[Bill_pvt].[Payment_Method]" caption="Payment_Method" attribute="1" defaultMemberUniqueName="[Bill_pvt].[Payment_Method].[All]" allUniqueName="[Bill_pvt].[Payment_Method].[All]" dimensionUniqueName="[Bill_pvt]" displayFolder="" count="2"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2"/>
      </fieldsUsage>
    </cacheHierarchy>
    <cacheHierarchy uniqueName="[Doctor_pvt].[doctor_id]" caption="doctor_id" attribute="1" defaultMemberUniqueName="[Doctor_pvt].[doctor_id].[All]" allUniqueName="[Doctor_pvt].[doctor_id].[All]" dimensionUniqueName="[Doctor_pvt]" displayFolder="" count="2"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2"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cacheHierarchy uniqueName="[Doctor_pvt].[phone_number]" caption="phone_number" attribute="1" defaultMemberUniqueName="[Doctor_pvt].[phone_number].[All]" allUniqueName="[Doctor_pvt].[phone_number].[All]" dimensionUniqueName="[Doctor_pvt]" displayFolder="" count="2" memberValueDatatype="5" unbalanced="0"/>
    <cacheHierarchy uniqueName="[Doctor_pvt].[years_experience]" caption="years_experience" attribute="1" defaultMemberUniqueName="[Doctor_pvt].[years_experience].[All]" allUniqueName="[Doctor_pvt].[years_experience].[All]" dimensionUniqueName="[Doctor_pvt]" displayFolder="" count="2" memberValueDatatype="20" unbalanced="0"/>
    <cacheHierarchy uniqueName="[Doctor_pvt].[hospital_branch]" caption="hospital_branch" attribute="1" defaultMemberUniqueName="[Doctor_pvt].[hospital_branch].[All]" allUniqueName="[Doctor_pvt].[hospital_branch].[All]" dimensionUniqueName="[Doctor_pvt]" displayFolder="" count="2" memberValueDatatype="130" unbalanced="0"/>
    <cacheHierarchy uniqueName="[Doctor_pvt].[email]" caption="email" attribute="1" defaultMemberUniqueName="[Doctor_pvt].[email].[All]" allUniqueName="[Doctor_pvt].[email].[All]" dimensionUniqueName="[Doctor_pvt]" displayFolder="" count="2" memberValueDatatype="130" unbalanced="0"/>
    <cacheHierarchy uniqueName="[Patient_pvt].[patient_id]" caption="patient_id" attribute="1" defaultMemberUniqueName="[Patient_pvt].[patient_id].[All]" allUniqueName="[Patient_pvt].[patient_id].[All]" dimensionUniqueName="[Patient_pvt]" displayFolder="" count="2" memberValueDatatype="130" unbalanced="0"/>
    <cacheHierarchy uniqueName="[Patient_pvt].[first_name]" caption="first_name" attribute="1" defaultMemberUniqueName="[Patient_pvt].[first_name].[All]" allUniqueName="[Patient_pvt].[first_name].[All]" dimensionUniqueName="[Patient_pvt]" displayFolder="" count="2" memberValueDatatype="130" unbalanced="0"/>
    <cacheHierarchy uniqueName="[Patient_pvt].[last_name]" caption="last_name" attribute="1" defaultMemberUniqueName="[Patient_pvt].[last_name].[All]" allUniqueName="[Patient_pvt].[last_name].[All]" dimensionUniqueName="[Patient_pvt]" displayFolder="" count="2"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2" memberValueDatatype="7" unbalanced="0"/>
    <cacheHierarchy uniqueName="[Patient_pvt].[contact_number]" caption="contact_number" attribute="1" defaultMemberUniqueName="[Patient_pvt].[contact_number].[All]" allUniqueName="[Patient_pvt].[contact_number].[All]" dimensionUniqueName="[Patient_pvt]" displayFolder="" count="2"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1"/>
      </fieldsUsage>
    </cacheHierarchy>
    <cacheHierarchy uniqueName="[Patient_pvt].[registration_date]" caption="registration_date" attribute="1" time="1" defaultMemberUniqueName="[Patient_pvt].[registration_date].[All]" allUniqueName="[Patient_pvt].[registration_date].[All]" dimensionUniqueName="[Patient_pvt]" displayFolder="" count="2" memberValueDatatype="7" unbalanced="0"/>
    <cacheHierarchy uniqueName="[Patient_pvt].[insurance_provider]" caption="insurance_provider" attribute="1" defaultMemberUniqueName="[Patient_pvt].[insurance_provider].[All]" allUniqueName="[Patient_pvt].[insurance_provider].[All]" dimensionUniqueName="[Patient_pvt]" displayFolder="" count="2" memberValueDatatype="130" unbalanced="0"/>
    <cacheHierarchy uniqueName="[Patient_pvt].[insurance_number]" caption="insurance_number" attribute="1" defaultMemberUniqueName="[Patient_pvt].[insurance_number].[All]" allUniqueName="[Patient_pvt].[insurance_number].[All]" dimensionUniqueName="[Patient_pvt]" displayFolder="" count="2" memberValueDatatype="130" unbalanced="0"/>
    <cacheHierarchy uniqueName="[Patient_pvt].[email]" caption="email" attribute="1" defaultMemberUniqueName="[Patient_pvt].[email].[All]" allUniqueName="[Patient_pvt].[email].[All]" dimensionUniqueName="[Patient_pvt]" displayFolder="" count="2" memberValueDatatype="130" unbalanced="0"/>
    <cacheHierarchy uniqueName="[Patient_pvt].[Age]" caption="Age" attribute="1" defaultMemberUniqueName="[Patient_pvt].[Age].[All]" allUniqueName="[Patient_pvt].[Age].[All]" dimensionUniqueName="[Patient_pvt]" displayFolder="" count="2" memberValueDatatype="20" unbalanced="0"/>
    <cacheHierarchy uniqueName="[Patient_pvt].[Column1]" caption="Column1" attribute="1" defaultMemberUniqueName="[Patient_pvt].[Column1].[All]" allUniqueName="[Patient_pvt].[Column1].[All]" dimensionUniqueName="[Patient_pvt]" displayFolder="" count="2" memberValueDatatype="130" unbalanced="0"/>
    <cacheHierarchy uniqueName="[Treatment_pvt].[treatment_id]" caption="treatment_id" attribute="1" defaultMemberUniqueName="[Treatment_pvt].[treatment_id].[All]" allUniqueName="[Treatment_pvt].[treatment_id].[All]" dimensionUniqueName="[Treatment_pvt]" displayFolder="" count="2" memberValueDatatype="130" unbalanced="0"/>
    <cacheHierarchy uniqueName="[Treatment_pvt].[appointment_id]" caption="appointment_id" attribute="1" defaultMemberUniqueName="[Treatment_pvt].[appointment_id].[All]" allUniqueName="[Treatment_pvt].[appointment_id].[All]" dimensionUniqueName="[Treatment_pvt]" displayFolder="" count="2"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6"/>
      </fieldsUsage>
    </cacheHierarchy>
    <cacheHierarchy uniqueName="[Treatment_pvt].[description]" caption="description" attribute="1" defaultMemberUniqueName="[Treatment_pvt].[description].[All]" allUniqueName="[Treatment_pvt].[description].[All]" dimensionUniqueName="[Treatment_pvt]" displayFolder="" count="2" memberValueDatatype="130" unbalanced="0">
      <fieldsUsage count="2">
        <fieldUsage x="-1"/>
        <fieldUsage x="3"/>
      </fieldsUsage>
    </cacheHierarchy>
    <cacheHierarchy uniqueName="[Treatment_pvt].[cost]" caption="cost" attribute="1" defaultMemberUniqueName="[Treatment_pvt].[cost].[All]" allUniqueName="[Treatment_pvt].[cost].[All]" dimensionUniqueName="[Treatment_pvt]" displayFolder="" count="2" memberValueDatatype="5" unbalanced="0"/>
    <cacheHierarchy uniqueName="[Treatment_pvt].[treatment_date]" caption="treatment_date" attribute="1" time="1" defaultMemberUniqueName="[Treatment_pvt].[treatment_date].[All]" allUniqueName="[Treatment_pvt].[treatment_date].[All]" dimensionUniqueName="[Treatment_pvt]" displayFolder="" count="2" memberValueDatatype="7" unbalanced="0"/>
    <cacheHierarchy uniqueName="[Treatment_pvt].[Month]" caption="Month" attribute="1" defaultMemberUniqueName="[Treatment_pvt].[Month].[All]" allUniqueName="[Treatment_pvt].[Month].[All]" dimensionUniqueName="[Treatment_pvt]" displayFolder="" count="2"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2"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oneField="1" hidden="1">
      <fieldsUsage count="1">
        <fieldUsage x="0"/>
      </fieldsUsage>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06447928241" createdVersion="5" refreshedVersion="8" minRefreshableVersion="3" recordCount="0" supportSubquery="1" supportAdvancedDrill="1" xr:uid="{1EEC65DE-4FA2-41E8-BF63-B39F9D2D9FE5}">
  <cacheSource type="external" connectionId="2"/>
  <cacheFields count="6">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Treatment_pvt].[Month].[Month]" caption="Month" numFmtId="0" hierarchy="42" level="1">
      <sharedItems count="11">
        <s v="Apr"/>
        <s v="Aug"/>
        <s v="Dec"/>
        <s v="Feb"/>
        <s v="Jan"/>
        <s v="Jul"/>
        <s v="Jun"/>
        <s v="Mar"/>
        <s v="May"/>
        <s v="Nov"/>
        <s v="Oct"/>
      </sharedItems>
    </cacheField>
    <cacheField name="[Measures].[Sum of cost]" caption="Sum of cost" numFmtId="0" hierarchy="52" level="32767"/>
    <cacheField name="[Appoint_pvt].[Appointment_Date (Month)].[Appointment_Date (Month)]" caption="Appointment_Date (Month)" numFmtId="0" hierarchy="7"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1"/>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0" memberValueDatatype="130" unbalanced="0"/>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0" memberValueDatatype="130" unbalanced="0"/>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0"/>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2"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5"/>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2" memberValueDatatype="130" unbalanced="0">
      <fieldsUsage count="2">
        <fieldUsage x="-1"/>
        <fieldUsage x="2"/>
      </fieldsUsage>
    </cacheHierarchy>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oneField="1" hidden="1">
      <fieldsUsage count="1">
        <fieldUsage x="3"/>
      </fieldsUsage>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hidden="1">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688488194442" createdVersion="5" refreshedVersion="8" minRefreshableVersion="3" recordCount="0" supportSubquery="1" supportAdvancedDrill="1" xr:uid="{848244C4-30C2-4E8A-ACE2-0C83E87083A1}">
  <cacheSource type="external" connectionId="2"/>
  <cacheFields count="7">
    <cacheField name="[Treatment_pvt].[treatment_type].[treatment_type]" caption="treatment_type" numFmtId="0" hierarchy="38" level="1">
      <sharedItems count="5">
        <s v="Chemotherapy"/>
        <s v="ECG"/>
        <s v="MRI"/>
        <s v="Physiotherapy"/>
        <s v="X-Ray"/>
      </sharedItems>
    </cacheField>
    <cacheField name="[Measures].[Average of cost]" caption="Average of cost" numFmtId="0" hierarchy="53"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Doctor_pvt].[specialization].[specialization]" caption="specialization" numFmtId="0" hierarchy="1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2" memberValueDatatype="130" unbalanced="0"/>
    <cacheHierarchy uniqueName="[Appoint_pvt].[Patient_Id]" caption="Patient_Id" attribute="1" defaultMemberUniqueName="[Appoint_pvt].[Patient_Id].[All]" allUniqueName="[Appoint_pvt].[Patient_Id].[All]" dimensionUniqueName="[Appoint_pvt]" displayFolder="" count="2" memberValueDatatype="130" unbalanced="0"/>
    <cacheHierarchy uniqueName="[Appoint_pvt].[Doctor_Id]" caption="Doctor_Id" attribute="1" defaultMemberUniqueName="[Appoint_pvt].[Doctor_Id].[All]" allUniqueName="[Appoint_pvt].[Doctor_Id].[All]" dimensionUniqueName="[Appoint_pvt]" displayFolder="" count="2" memberValueDatatype="130" unbalanced="0"/>
    <cacheHierarchy uniqueName="[Appoint_pvt].[Appointment_Date]" caption="Appointment_Date" attribute="1" time="1" defaultMemberUniqueName="[Appoint_pvt].[Appointment_Date].[All]" allUniqueName="[Appoint_pvt].[Appointment_Date].[All]" dimensionUniqueName="[Appoint_pvt]" displayFolder="" count="2" memberValueDatatype="7" unbalanced="0"/>
    <cacheHierarchy uniqueName="[Appoint_pvt].[Appointment_Time]" caption="Appointment_Time" attribute="1" time="1" defaultMemberUniqueName="[Appoint_pvt].[Appointment_Time].[All]" allUniqueName="[Appoint_pvt].[Appointment_Time].[All]" dimensionUniqueName="[Appoint_pvt]" displayFolder="" count="2" memberValueDatatype="7" unbalanced="0"/>
    <cacheHierarchy uniqueName="[Appoint_pvt].[Reason_For_Visit]" caption="Reason_For_Visit" attribute="1" defaultMemberUniqueName="[Appoint_pvt].[Reason_For_Visit].[All]" allUniqueName="[Appoint_pvt].[Reason_For_Visit].[All]" dimensionUniqueName="[Appoint_pvt]" displayFolder="" count="2" memberValueDatatype="130" unbalanced="0"/>
    <cacheHierarchy uniqueName="[Appoint_pvt].[Status]" caption="Status" attribute="1" defaultMemberUniqueName="[Appoint_pvt].[Status].[All]" allUniqueName="[Appoint_pvt].[Status].[All]" dimensionUniqueName="[Appoint_pvt]" displayFolder="" count="2"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4"/>
      </fieldsUsage>
    </cacheHierarchy>
    <cacheHierarchy uniqueName="[Bill_pvt].[Bill_ID]" caption="Bill_ID" attribute="1" defaultMemberUniqueName="[Bill_pvt].[Bill_ID].[All]" allUniqueName="[Bill_pvt].[Bill_ID].[All]" dimensionUniqueName="[Bill_pvt]" displayFolder="" count="2" memberValueDatatype="130" unbalanced="0"/>
    <cacheHierarchy uniqueName="[Bill_pvt].[Patient_Id]" caption="Patient_Id" attribute="1" defaultMemberUniqueName="[Bill_pvt].[Patient_Id].[All]" allUniqueName="[Bill_pvt].[Patient_Id].[All]" dimensionUniqueName="[Bill_pvt]" displayFolder="" count="2" memberValueDatatype="130" unbalanced="0"/>
    <cacheHierarchy uniqueName="[Bill_pvt].[Treatment_Id]" caption="Treatment_Id" attribute="1" defaultMemberUniqueName="[Bill_pvt].[Treatment_Id].[All]" allUniqueName="[Bill_pvt].[Treatment_Id].[All]" dimensionUniqueName="[Bill_pvt]" displayFolder="" count="2" memberValueDatatype="130" unbalanced="0"/>
    <cacheHierarchy uniqueName="[Bill_pvt].[Bill_Date]" caption="Bill_Date" attribute="1" time="1" defaultMemberUniqueName="[Bill_pvt].[Bill_Date].[All]" allUniqueName="[Bill_pvt].[Bill_Date].[All]" dimensionUniqueName="[Bill_pvt]" displayFolder="" count="2" memberValueDatatype="7" unbalanced="0"/>
    <cacheHierarchy uniqueName="[Bill_pvt].[Amount]" caption="Amount" attribute="1" defaultMemberUniqueName="[Bill_pvt].[Amount].[All]" allUniqueName="[Bill_pvt].[Amount].[All]" dimensionUniqueName="[Bill_pvt]" displayFolder="" count="2" memberValueDatatype="5" unbalanced="0"/>
    <cacheHierarchy uniqueName="[Bill_pvt].[Payment_Method]" caption="Payment_Method" attribute="1" defaultMemberUniqueName="[Bill_pvt].[Payment_Method].[All]" allUniqueName="[Bill_pvt].[Payment_Method].[All]" dimensionUniqueName="[Bill_pvt]" displayFolder="" count="2"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3"/>
      </fieldsUsage>
    </cacheHierarchy>
    <cacheHierarchy uniqueName="[Doctor_pvt].[doctor_id]" caption="doctor_id" attribute="1" defaultMemberUniqueName="[Doctor_pvt].[doctor_id].[All]" allUniqueName="[Doctor_pvt].[doctor_id].[All]" dimensionUniqueName="[Doctor_pvt]" displayFolder="" count="2"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2"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6"/>
      </fieldsUsage>
    </cacheHierarchy>
    <cacheHierarchy uniqueName="[Doctor_pvt].[phone_number]" caption="phone_number" attribute="1" defaultMemberUniqueName="[Doctor_pvt].[phone_number].[All]" allUniqueName="[Doctor_pvt].[phone_number].[All]" dimensionUniqueName="[Doctor_pvt]" displayFolder="" count="2" memberValueDatatype="5" unbalanced="0"/>
    <cacheHierarchy uniqueName="[Doctor_pvt].[years_experience]" caption="years_experience" attribute="1" defaultMemberUniqueName="[Doctor_pvt].[years_experience].[All]" allUniqueName="[Doctor_pvt].[years_experience].[All]" dimensionUniqueName="[Doctor_pvt]" displayFolder="" count="2" memberValueDatatype="20" unbalanced="0"/>
    <cacheHierarchy uniqueName="[Doctor_pvt].[hospital_branch]" caption="hospital_branch" attribute="1" defaultMemberUniqueName="[Doctor_pvt].[hospital_branch].[All]" allUniqueName="[Doctor_pvt].[hospital_branch].[All]" dimensionUniqueName="[Doctor_pvt]" displayFolder="" count="2" memberValueDatatype="130" unbalanced="0"/>
    <cacheHierarchy uniqueName="[Doctor_pvt].[email]" caption="email" attribute="1" defaultMemberUniqueName="[Doctor_pvt].[email].[All]" allUniqueName="[Doctor_pvt].[email].[All]" dimensionUniqueName="[Doctor_pvt]" displayFolder="" count="2" memberValueDatatype="130" unbalanced="0"/>
    <cacheHierarchy uniqueName="[Patient_pvt].[patient_id]" caption="patient_id" attribute="1" defaultMemberUniqueName="[Patient_pvt].[patient_id].[All]" allUniqueName="[Patient_pvt].[patient_id].[All]" dimensionUniqueName="[Patient_pvt]" displayFolder="" count="2" memberValueDatatype="130" unbalanced="0"/>
    <cacheHierarchy uniqueName="[Patient_pvt].[first_name]" caption="first_name" attribute="1" defaultMemberUniqueName="[Patient_pvt].[first_name].[All]" allUniqueName="[Patient_pvt].[first_name].[All]" dimensionUniqueName="[Patient_pvt]" displayFolder="" count="2" memberValueDatatype="130" unbalanced="0"/>
    <cacheHierarchy uniqueName="[Patient_pvt].[last_name]" caption="last_name" attribute="1" defaultMemberUniqueName="[Patient_pvt].[last_name].[All]" allUniqueName="[Patient_pvt].[last_name].[All]" dimensionUniqueName="[Patient_pvt]" displayFolder="" count="2"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5"/>
      </fieldsUsage>
    </cacheHierarchy>
    <cacheHierarchy uniqueName="[Patient_pvt].[date_of_birth]" caption="date_of_birth" attribute="1" time="1" defaultMemberUniqueName="[Patient_pvt].[date_of_birth].[All]" allUniqueName="[Patient_pvt].[date_of_birth].[All]" dimensionUniqueName="[Patient_pvt]" displayFolder="" count="2" memberValueDatatype="7" unbalanced="0"/>
    <cacheHierarchy uniqueName="[Patient_pvt].[contact_number]" caption="contact_number" attribute="1" defaultMemberUniqueName="[Patient_pvt].[contact_number].[All]" allUniqueName="[Patient_pvt].[contact_number].[All]" dimensionUniqueName="[Patient_pvt]" displayFolder="" count="2"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2"/>
      </fieldsUsage>
    </cacheHierarchy>
    <cacheHierarchy uniqueName="[Patient_pvt].[registration_date]" caption="registration_date" attribute="1" time="1" defaultMemberUniqueName="[Patient_pvt].[registration_date].[All]" allUniqueName="[Patient_pvt].[registration_date].[All]" dimensionUniqueName="[Patient_pvt]" displayFolder="" count="2" memberValueDatatype="7" unbalanced="0"/>
    <cacheHierarchy uniqueName="[Patient_pvt].[insurance_provider]" caption="insurance_provider" attribute="1" defaultMemberUniqueName="[Patient_pvt].[insurance_provider].[All]" allUniqueName="[Patient_pvt].[insurance_provider].[All]" dimensionUniqueName="[Patient_pvt]" displayFolder="" count="2" memberValueDatatype="130" unbalanced="0"/>
    <cacheHierarchy uniqueName="[Patient_pvt].[insurance_number]" caption="insurance_number" attribute="1" defaultMemberUniqueName="[Patient_pvt].[insurance_number].[All]" allUniqueName="[Patient_pvt].[insurance_number].[All]" dimensionUniqueName="[Patient_pvt]" displayFolder="" count="2" memberValueDatatype="130" unbalanced="0"/>
    <cacheHierarchy uniqueName="[Patient_pvt].[email]" caption="email" attribute="1" defaultMemberUniqueName="[Patient_pvt].[email].[All]" allUniqueName="[Patient_pvt].[email].[All]" dimensionUniqueName="[Patient_pvt]" displayFolder="" count="2" memberValueDatatype="130" unbalanced="0"/>
    <cacheHierarchy uniqueName="[Patient_pvt].[Age]" caption="Age" attribute="1" defaultMemberUniqueName="[Patient_pvt].[Age].[All]" allUniqueName="[Patient_pvt].[Age].[All]" dimensionUniqueName="[Patient_pvt]" displayFolder="" count="2" memberValueDatatype="20" unbalanced="0"/>
    <cacheHierarchy uniqueName="[Patient_pvt].[Column1]" caption="Column1" attribute="1" defaultMemberUniqueName="[Patient_pvt].[Column1].[All]" allUniqueName="[Patient_pvt].[Column1].[All]" dimensionUniqueName="[Patient_pvt]" displayFolder="" count="2" memberValueDatatype="130" unbalanced="0"/>
    <cacheHierarchy uniqueName="[Treatment_pvt].[treatment_id]" caption="treatment_id" attribute="1" defaultMemberUniqueName="[Treatment_pvt].[treatment_id].[All]" allUniqueName="[Treatment_pvt].[treatment_id].[All]" dimensionUniqueName="[Treatment_pvt]" displayFolder="" count="2" memberValueDatatype="130" unbalanced="0"/>
    <cacheHierarchy uniqueName="[Treatment_pvt].[appointment_id]" caption="appointment_id" attribute="1" defaultMemberUniqueName="[Treatment_pvt].[appointment_id].[All]" allUniqueName="[Treatment_pvt].[appointment_id].[All]" dimensionUniqueName="[Treatment_pvt]" displayFolder="" count="2"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0"/>
      </fieldsUsage>
    </cacheHierarchy>
    <cacheHierarchy uniqueName="[Treatment_pvt].[description]" caption="description" attribute="1" defaultMemberUniqueName="[Treatment_pvt].[description].[All]" allUniqueName="[Treatment_pvt].[description].[All]" dimensionUniqueName="[Treatment_pvt]" displayFolder="" count="2" memberValueDatatype="130" unbalanced="0"/>
    <cacheHierarchy uniqueName="[Treatment_pvt].[cost]" caption="cost" attribute="1" defaultMemberUniqueName="[Treatment_pvt].[cost].[All]" allUniqueName="[Treatment_pvt].[cost].[All]" dimensionUniqueName="[Treatment_pvt]" displayFolder="" count="2" memberValueDatatype="5" unbalanced="0"/>
    <cacheHierarchy uniqueName="[Treatment_pvt].[treatment_date]" caption="treatment_date" attribute="1" time="1" defaultMemberUniqueName="[Treatment_pvt].[treatment_date].[All]" allUniqueName="[Treatment_pvt].[treatment_date].[All]" dimensionUniqueName="[Treatment_pvt]" displayFolder="" count="2" memberValueDatatype="7" unbalanced="0"/>
    <cacheHierarchy uniqueName="[Treatment_pvt].[Month]" caption="Month" attribute="1" defaultMemberUniqueName="[Treatment_pvt].[Month].[All]" allUniqueName="[Treatment_pvt].[Month].[All]" dimensionUniqueName="[Treatment_pvt]" displayFolder="" count="2"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2"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5.688488657404" createdVersion="5" refreshedVersion="8" minRefreshableVersion="3" recordCount="0" supportSubquery="1" supportAdvancedDrill="1" xr:uid="{5E4836C0-CBCA-45E6-98D3-A2F93273D348}">
  <cacheSource type="external" connectionId="2"/>
  <cacheFields count="7">
    <cacheField name="[Measures].[Average of cost]" caption="Average of cost" numFmtId="0" hierarchy="53" level="32767"/>
    <cacheField name="[Patient_pvt].[address].[address]" caption="address" numFmtId="0" hierarchy="29" level="1">
      <sharedItems containsSemiMixedTypes="0" containsNonDate="0" containsString="0"/>
    </cacheField>
    <cacheField name="[Bill_pvt].[Payment_Status].[Payment_Status]" caption="Payment_Status" numFmtId="0" hierarchy="14" level="1">
      <sharedItems containsSemiMixedTypes="0" containsNonDate="0" containsString="0"/>
    </cacheField>
    <cacheField name="[Appoint_pvt].[Appointment_Date (Month)].[Appointment_Date (Month)]" caption="Appointment_Date (Month)" numFmtId="0" hierarchy="7" level="1">
      <sharedItems containsSemiMixedTypes="0" containsNonDate="0" containsString="0"/>
    </cacheField>
    <cacheField name="[Patient_pvt].[gender].[gender]" caption="gender" numFmtId="0" hierarchy="26" level="1">
      <sharedItems containsSemiMixedTypes="0" containsNonDate="0" containsString="0"/>
    </cacheField>
    <cacheField name="[Treatment_pvt].[treatment_type].[treatment_type]" caption="treatment_type" numFmtId="0" hierarchy="38" level="1">
      <sharedItems containsSemiMixedTypes="0" containsNonDate="0" containsString="0"/>
    </cacheField>
    <cacheField name="[Doctor_pvt].[specialization].[specialization]" caption="specialization" numFmtId="0" hierarchy="18" level="1">
      <sharedItems containsSemiMixedTypes="0" containsNonDate="0" containsString="0"/>
    </cacheField>
  </cacheFields>
  <cacheHierarchies count="63">
    <cacheHierarchy uniqueName="[Appoint_pvt].[Appointment_Id]" caption="Appointment_Id" attribute="1" defaultMemberUniqueName="[Appoint_pvt].[Appointment_Id].[All]" allUniqueName="[Appoint_pvt].[Appointment_Id].[All]" dimensionUniqueName="[Appoint_pvt]" displayFolder="" count="0" memberValueDatatype="130" unbalanced="0"/>
    <cacheHierarchy uniqueName="[Appoint_pvt].[Patient_Id]" caption="Patient_Id" attribute="1" defaultMemberUniqueName="[Appoint_pvt].[Patient_Id].[All]" allUniqueName="[Appoint_pvt].[Patient_Id].[All]" dimensionUniqueName="[Appoint_pvt]" displayFolder="" count="0" memberValueDatatype="130" unbalanced="0"/>
    <cacheHierarchy uniqueName="[Appoint_pvt].[Doctor_Id]" caption="Doctor_Id" attribute="1" defaultMemberUniqueName="[Appoint_pvt].[Doctor_Id].[All]" allUniqueName="[Appoint_pvt].[Doctor_Id].[All]" dimensionUniqueName="[Appoint_pvt]" displayFolder="" count="0" memberValueDatatype="130" unbalanced="0"/>
    <cacheHierarchy uniqueName="[Appoint_pvt].[Appointment_Date]" caption="Appointment_Date" attribute="1" time="1" defaultMemberUniqueName="[Appoint_pvt].[Appointment_Date].[All]" allUniqueName="[Appoint_pvt].[Appointment_Date].[All]" dimensionUniqueName="[Appoint_pvt]" displayFolder="" count="0" memberValueDatatype="7" unbalanced="0"/>
    <cacheHierarchy uniqueName="[Appoint_pvt].[Appointment_Time]" caption="Appointment_Time" attribute="1" time="1" defaultMemberUniqueName="[Appoint_pvt].[Appointment_Time].[All]" allUniqueName="[Appoint_pvt].[Appointment_Time].[All]" dimensionUniqueName="[Appoint_pvt]" displayFolder="" count="0" memberValueDatatype="7" unbalanced="0"/>
    <cacheHierarchy uniqueName="[Appoint_pvt].[Reason_For_Visit]" caption="Reason_For_Visit" attribute="1" defaultMemberUniqueName="[Appoint_pvt].[Reason_For_Visit].[All]" allUniqueName="[Appoint_pvt].[Reason_For_Visit].[All]" dimensionUniqueName="[Appoint_pvt]" displayFolder="" count="0" memberValueDatatype="130" unbalanced="0"/>
    <cacheHierarchy uniqueName="[Appoint_pvt].[Status]" caption="Status" attribute="1" defaultMemberUniqueName="[Appoint_pvt].[Status].[All]" allUniqueName="[Appoint_pvt].[Status].[All]" dimensionUniqueName="[Appoint_pvt]" displayFolder="" count="0" memberValueDatatype="130" unbalanced="0"/>
    <cacheHierarchy uniqueName="[Appoint_pvt].[Appointment_Date (Month)]" caption="Appointment_Date (Month)" attribute="1" defaultMemberUniqueName="[Appoint_pvt].[Appointment_Date (Month)].[All]" allUniqueName="[Appoint_pvt].[Appointment_Date (Month)].[All]" dimensionUniqueName="[Appoint_pvt]" displayFolder="" count="2" memberValueDatatype="130" unbalanced="0">
      <fieldsUsage count="2">
        <fieldUsage x="-1"/>
        <fieldUsage x="3"/>
      </fieldsUsage>
    </cacheHierarchy>
    <cacheHierarchy uniqueName="[Bill_pvt].[Bill_ID]" caption="Bill_ID" attribute="1" defaultMemberUniqueName="[Bill_pvt].[Bill_ID].[All]" allUniqueName="[Bill_pvt].[Bill_ID].[All]" dimensionUniqueName="[Bill_pvt]" displayFolder="" count="0" memberValueDatatype="130" unbalanced="0"/>
    <cacheHierarchy uniqueName="[Bill_pvt].[Patient_Id]" caption="Patient_Id" attribute="1" defaultMemberUniqueName="[Bill_pvt].[Patient_Id].[All]" allUniqueName="[Bill_pvt].[Patient_Id].[All]" dimensionUniqueName="[Bill_pvt]" displayFolder="" count="0" memberValueDatatype="130" unbalanced="0"/>
    <cacheHierarchy uniqueName="[Bill_pvt].[Treatment_Id]" caption="Treatment_Id" attribute="1" defaultMemberUniqueName="[Bill_pvt].[Treatment_Id].[All]" allUniqueName="[Bill_pvt].[Treatment_Id].[All]" dimensionUniqueName="[Bill_pvt]" displayFolder="" count="0" memberValueDatatype="130" unbalanced="0"/>
    <cacheHierarchy uniqueName="[Bill_pvt].[Bill_Date]" caption="Bill_Date" attribute="1" time="1" defaultMemberUniqueName="[Bill_pvt].[Bill_Date].[All]" allUniqueName="[Bill_pvt].[Bill_Date].[All]" dimensionUniqueName="[Bill_pvt]" displayFolder="" count="0" memberValueDatatype="7" unbalanced="0"/>
    <cacheHierarchy uniqueName="[Bill_pvt].[Amount]" caption="Amount" attribute="1" defaultMemberUniqueName="[Bill_pvt].[Amount].[All]" allUniqueName="[Bill_pvt].[Amount].[All]" dimensionUniqueName="[Bill_pvt]" displayFolder="" count="0" memberValueDatatype="5" unbalanced="0"/>
    <cacheHierarchy uniqueName="[Bill_pvt].[Payment_Method]" caption="Payment_Method" attribute="1" defaultMemberUniqueName="[Bill_pvt].[Payment_Method].[All]" allUniqueName="[Bill_pvt].[Payment_Method].[All]" dimensionUniqueName="[Bill_pvt]" displayFolder="" count="0" memberValueDatatype="130" unbalanced="0"/>
    <cacheHierarchy uniqueName="[Bill_pvt].[Payment_Status]" caption="Payment_Status" attribute="1" defaultMemberUniqueName="[Bill_pvt].[Payment_Status].[All]" allUniqueName="[Bill_pvt].[Payment_Status].[All]" dimensionUniqueName="[Bill_pvt]" displayFolder="" count="2" memberValueDatatype="130" unbalanced="0">
      <fieldsUsage count="2">
        <fieldUsage x="-1"/>
        <fieldUsage x="2"/>
      </fieldsUsage>
    </cacheHierarchy>
    <cacheHierarchy uniqueName="[Doctor_pvt].[doctor_id]" caption="doctor_id" attribute="1" defaultMemberUniqueName="[Doctor_pvt].[doctor_id].[All]" allUniqueName="[Doctor_pvt].[doctor_id].[All]" dimensionUniqueName="[Doctor_pvt]" displayFolder="" count="0" memberValueDatatype="130" unbalanced="0"/>
    <cacheHierarchy uniqueName="[Doctor_pvt].[first_name]" caption="first_name" attribute="1" defaultMemberUniqueName="[Doctor_pvt].[first_name].[All]" allUniqueName="[Doctor_pvt].[first_name].[All]" dimensionUniqueName="[Doctor_pvt]" displayFolder="" count="2" memberValueDatatype="130" unbalanced="0"/>
    <cacheHierarchy uniqueName="[Doctor_pvt].[last_name]" caption="last_name" attribute="1" defaultMemberUniqueName="[Doctor_pvt].[last_name].[All]" allUniqueName="[Doctor_pvt].[last_name].[All]" dimensionUniqueName="[Doctor_pvt]" displayFolder="" count="0" memberValueDatatype="130" unbalanced="0"/>
    <cacheHierarchy uniqueName="[Doctor_pvt].[specialization]" caption="specialization" attribute="1" defaultMemberUniqueName="[Doctor_pvt].[specialization].[All]" allUniqueName="[Doctor_pvt].[specialization].[All]" dimensionUniqueName="[Doctor_pvt]" displayFolder="" count="2" memberValueDatatype="130" unbalanced="0">
      <fieldsUsage count="2">
        <fieldUsage x="-1"/>
        <fieldUsage x="6"/>
      </fieldsUsage>
    </cacheHierarchy>
    <cacheHierarchy uniqueName="[Doctor_pvt].[phone_number]" caption="phone_number" attribute="1" defaultMemberUniqueName="[Doctor_pvt].[phone_number].[All]" allUniqueName="[Doctor_pvt].[phone_number].[All]" dimensionUniqueName="[Doctor_pvt]" displayFolder="" count="0" memberValueDatatype="5" unbalanced="0"/>
    <cacheHierarchy uniqueName="[Doctor_pvt].[years_experience]" caption="years_experience" attribute="1" defaultMemberUniqueName="[Doctor_pvt].[years_experience].[All]" allUniqueName="[Doctor_pvt].[years_experience].[All]" dimensionUniqueName="[Doctor_pvt]" displayFolder="" count="0" memberValueDatatype="20" unbalanced="0"/>
    <cacheHierarchy uniqueName="[Doctor_pvt].[hospital_branch]" caption="hospital_branch" attribute="1" defaultMemberUniqueName="[Doctor_pvt].[hospital_branch].[All]" allUniqueName="[Doctor_pvt].[hospital_branch].[All]" dimensionUniqueName="[Doctor_pvt]" displayFolder="" count="0" memberValueDatatype="130" unbalanced="0"/>
    <cacheHierarchy uniqueName="[Doctor_pvt].[email]" caption="email" attribute="1" defaultMemberUniqueName="[Doctor_pvt].[email].[All]" allUniqueName="[Doctor_pvt].[email].[All]" dimensionUniqueName="[Doctor_pvt]" displayFolder="" count="0" memberValueDatatype="130" unbalanced="0"/>
    <cacheHierarchy uniqueName="[Patient_pvt].[patient_id]" caption="patient_id" attribute="1" defaultMemberUniqueName="[Patient_pvt].[patient_id].[All]" allUniqueName="[Patient_pvt].[patient_id].[All]" dimensionUniqueName="[Patient_pvt]" displayFolder="" count="0" memberValueDatatype="130" unbalanced="0"/>
    <cacheHierarchy uniqueName="[Patient_pvt].[first_name]" caption="first_name" attribute="1" defaultMemberUniqueName="[Patient_pvt].[first_name].[All]" allUniqueName="[Patient_pvt].[first_name].[All]" dimensionUniqueName="[Patient_pvt]" displayFolder="" count="0" memberValueDatatype="130" unbalanced="0"/>
    <cacheHierarchy uniqueName="[Patient_pvt].[last_name]" caption="last_name" attribute="1" defaultMemberUniqueName="[Patient_pvt].[last_name].[All]" allUniqueName="[Patient_pvt].[last_name].[All]" dimensionUniqueName="[Patient_pvt]" displayFolder="" count="0" memberValueDatatype="130" unbalanced="0"/>
    <cacheHierarchy uniqueName="[Patient_pvt].[gender]" caption="gender" attribute="1" defaultMemberUniqueName="[Patient_pvt].[gender].[All]" allUniqueName="[Patient_pvt].[gender].[All]" dimensionUniqueName="[Patient_pvt]" displayFolder="" count="2" memberValueDatatype="130" unbalanced="0">
      <fieldsUsage count="2">
        <fieldUsage x="-1"/>
        <fieldUsage x="4"/>
      </fieldsUsage>
    </cacheHierarchy>
    <cacheHierarchy uniqueName="[Patient_pvt].[date_of_birth]" caption="date_of_birth" attribute="1" time="1" defaultMemberUniqueName="[Patient_pvt].[date_of_birth].[All]" allUniqueName="[Patient_pvt].[date_of_birth].[All]" dimensionUniqueName="[Patient_pvt]" displayFolder="" count="0" memberValueDatatype="7" unbalanced="0"/>
    <cacheHierarchy uniqueName="[Patient_pvt].[contact_number]" caption="contact_number" attribute="1" defaultMemberUniqueName="[Patient_pvt].[contact_number].[All]" allUniqueName="[Patient_pvt].[contact_number].[All]" dimensionUniqueName="[Patient_pvt]" displayFolder="" count="0" memberValueDatatype="5" unbalanced="0"/>
    <cacheHierarchy uniqueName="[Patient_pvt].[address]" caption="address" attribute="1" defaultMemberUniqueName="[Patient_pvt].[address].[All]" allUniqueName="[Patient_pvt].[address].[All]" dimensionUniqueName="[Patient_pvt]" displayFolder="" count="2" memberValueDatatype="130" unbalanced="0">
      <fieldsUsage count="2">
        <fieldUsage x="-1"/>
        <fieldUsage x="1"/>
      </fieldsUsage>
    </cacheHierarchy>
    <cacheHierarchy uniqueName="[Patient_pvt].[registration_date]" caption="registration_date" attribute="1" time="1" defaultMemberUniqueName="[Patient_pvt].[registration_date].[All]" allUniqueName="[Patient_pvt].[registration_date].[All]" dimensionUniqueName="[Patient_pvt]" displayFolder="" count="0" memberValueDatatype="7" unbalanced="0"/>
    <cacheHierarchy uniqueName="[Patient_pvt].[insurance_provider]" caption="insurance_provider" attribute="1" defaultMemberUniqueName="[Patient_pvt].[insurance_provider].[All]" allUniqueName="[Patient_pvt].[insurance_provider].[All]" dimensionUniqueName="[Patient_pvt]" displayFolder="" count="0" memberValueDatatype="130" unbalanced="0"/>
    <cacheHierarchy uniqueName="[Patient_pvt].[insurance_number]" caption="insurance_number" attribute="1" defaultMemberUniqueName="[Patient_pvt].[insurance_number].[All]" allUniqueName="[Patient_pvt].[insurance_number].[All]" dimensionUniqueName="[Patient_pvt]" displayFolder="" count="0" memberValueDatatype="130" unbalanced="0"/>
    <cacheHierarchy uniqueName="[Patient_pvt].[email]" caption="email" attribute="1" defaultMemberUniqueName="[Patient_pvt].[email].[All]" allUniqueName="[Patient_pvt].[email].[All]" dimensionUniqueName="[Patient_pvt]" displayFolder="" count="0" memberValueDatatype="130" unbalanced="0"/>
    <cacheHierarchy uniqueName="[Patient_pvt].[Age]" caption="Age" attribute="1" defaultMemberUniqueName="[Patient_pvt].[Age].[All]" allUniqueName="[Patient_pvt].[Age].[All]" dimensionUniqueName="[Patient_pvt]" displayFolder="" count="0" memberValueDatatype="20" unbalanced="0"/>
    <cacheHierarchy uniqueName="[Patient_pvt].[Column1]" caption="Column1" attribute="1" defaultMemberUniqueName="[Patient_pvt].[Column1].[All]" allUniqueName="[Patient_pvt].[Column1].[All]" dimensionUniqueName="[Patient_pvt]" displayFolder="" count="0" memberValueDatatype="130" unbalanced="0"/>
    <cacheHierarchy uniqueName="[Treatment_pvt].[treatment_id]" caption="treatment_id" attribute="1" defaultMemberUniqueName="[Treatment_pvt].[treatment_id].[All]" allUniqueName="[Treatment_pvt].[treatment_id].[All]" dimensionUniqueName="[Treatment_pvt]" displayFolder="" count="0" memberValueDatatype="130" unbalanced="0"/>
    <cacheHierarchy uniqueName="[Treatment_pvt].[appointment_id]" caption="appointment_id" attribute="1" defaultMemberUniqueName="[Treatment_pvt].[appointment_id].[All]" allUniqueName="[Treatment_pvt].[appointment_id].[All]" dimensionUniqueName="[Treatment_pvt]" displayFolder="" count="0" memberValueDatatype="130" unbalanced="0"/>
    <cacheHierarchy uniqueName="[Treatment_pvt].[treatment_type]" caption="treatment_type" attribute="1" defaultMemberUniqueName="[Treatment_pvt].[treatment_type].[All]" allUniqueName="[Treatment_pvt].[treatment_type].[All]" dimensionUniqueName="[Treatment_pvt]" displayFolder="" count="2" memberValueDatatype="130" unbalanced="0">
      <fieldsUsage count="2">
        <fieldUsage x="-1"/>
        <fieldUsage x="5"/>
      </fieldsUsage>
    </cacheHierarchy>
    <cacheHierarchy uniqueName="[Treatment_pvt].[description]" caption="description" attribute="1" defaultMemberUniqueName="[Treatment_pvt].[description].[All]" allUniqueName="[Treatment_pvt].[description].[All]" dimensionUniqueName="[Treatment_pvt]" displayFolder="" count="0" memberValueDatatype="130" unbalanced="0"/>
    <cacheHierarchy uniqueName="[Treatment_pvt].[cost]" caption="cost" attribute="1" defaultMemberUniqueName="[Treatment_pvt].[cost].[All]" allUniqueName="[Treatment_pvt].[cost].[All]" dimensionUniqueName="[Treatment_pvt]" displayFolder="" count="0" memberValueDatatype="5" unbalanced="0"/>
    <cacheHierarchy uniqueName="[Treatment_pvt].[treatment_date]" caption="treatment_date" attribute="1" time="1" defaultMemberUniqueName="[Treatment_pvt].[treatment_date].[All]" allUniqueName="[Treatment_pvt].[treatment_date].[All]" dimensionUniqueName="[Treatment_pvt]" displayFolder="" count="0" memberValueDatatype="7" unbalanced="0"/>
    <cacheHierarchy uniqueName="[Treatment_pvt].[Month]" caption="Month" attribute="1" defaultMemberUniqueName="[Treatment_pvt].[Month].[All]" allUniqueName="[Treatment_pvt].[Month].[All]" dimensionUniqueName="[Treatment_pvt]" displayFolder="" count="0" memberValueDatatype="130" unbalanced="0"/>
    <cacheHierarchy uniqueName="[Appoint_pvt].[Appointment_Date (Month Index)]" caption="Appointment_Date (Month Index)" attribute="1" defaultMemberUniqueName="[Appoint_pvt].[Appointment_Date (Month Index)].[All]" allUniqueName="[Appoint_pvt].[Appointment_Date (Month Index)].[All]" dimensionUniqueName="[Appoint_pvt]" displayFolder="" count="0" memberValueDatatype="20" unbalanced="0" hidden="1"/>
    <cacheHierarchy uniqueName="[Measures].[__XL_Count Table2]" caption="__XL_Count Table2" measure="1" displayFolder="" measureGroup="Patient_pvt" count="0" hidden="1"/>
    <cacheHierarchy uniqueName="[Measures].[__XL_Count Table3]" caption="__XL_Count Table3" measure="1" displayFolder="" measureGroup="Doctor_pvt" count="0" hidden="1"/>
    <cacheHierarchy uniqueName="[Measures].[__XL_Count Table4]" caption="__XL_Count Table4" measure="1" displayFolder="" measureGroup="Treatment_pvt" count="0" hidden="1"/>
    <cacheHierarchy uniqueName="[Measures].[__XL_Count Table5]" caption="__XL_Count Table5" measure="1" displayFolder="" measureGroup="Bill_pvt" count="0" hidden="1"/>
    <cacheHierarchy uniqueName="[Measures].[__XL_Count Table6]" caption="__XL_Count Table6" measure="1" displayFolder="" measureGroup="Appoint_pvt" count="0" hidden="1"/>
    <cacheHierarchy uniqueName="[Measures].[__No measures defined]" caption="__No measures defined" measure="1" displayFolder="" count="0" hidden="1"/>
    <cacheHierarchy uniqueName="[Measures].[Count of Appointment_Id]" caption="Count of Appointment_Id" measure="1" displayFolder="" measureGroup="Appoint_pv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Bill_pvt" count="0" hidden="1">
      <extLst>
        <ext xmlns:x15="http://schemas.microsoft.com/office/spreadsheetml/2010/11/main" uri="{B97F6D7D-B522-45F9-BDA1-12C45D357490}">
          <x15:cacheHierarchy aggregatedColumn="12"/>
        </ext>
      </extLst>
    </cacheHierarchy>
    <cacheHierarchy uniqueName="[Measures].[Sum of cost]" caption="Sum of cost" measure="1" displayFolder="" measureGroup="Treatment_pvt" count="0" hidden="1">
      <extLst>
        <ext xmlns:x15="http://schemas.microsoft.com/office/spreadsheetml/2010/11/main" uri="{B97F6D7D-B522-45F9-BDA1-12C45D357490}">
          <x15:cacheHierarchy aggregatedColumn="40"/>
        </ext>
      </extLst>
    </cacheHierarchy>
    <cacheHierarchy uniqueName="[Measures].[Average of cost]" caption="Average of cost" measure="1" displayFolder="" measureGroup="Treatment_pvt" count="0" oneField="1" hidden="1">
      <fieldsUsage count="1">
        <fieldUsage x="0"/>
      </fieldsUsage>
      <extLst>
        <ext xmlns:x15="http://schemas.microsoft.com/office/spreadsheetml/2010/11/main" uri="{B97F6D7D-B522-45F9-BDA1-12C45D357490}">
          <x15:cacheHierarchy aggregatedColumn="40"/>
        </ext>
      </extLst>
    </cacheHierarchy>
    <cacheHierarchy uniqueName="[Measures].[Count of patient_id]" caption="Count of patient_id" measure="1" displayFolder="" measureGroup="Patient_pvt" count="0" hidden="1">
      <extLst>
        <ext xmlns:x15="http://schemas.microsoft.com/office/spreadsheetml/2010/11/main" uri="{B97F6D7D-B522-45F9-BDA1-12C45D357490}">
          <x15:cacheHierarchy aggregatedColumn="23"/>
        </ext>
      </extLst>
    </cacheHierarchy>
    <cacheHierarchy uniqueName="[Measures].[Average of Amount]" caption="Average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Patient_pvt"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Patient_pvt" count="0" hidden="1">
      <extLst>
        <ext xmlns:x15="http://schemas.microsoft.com/office/spreadsheetml/2010/11/main" uri="{B97F6D7D-B522-45F9-BDA1-12C45D357490}">
          <x15:cacheHierarchy aggregatedColumn="34"/>
        </ext>
      </extLst>
    </cacheHierarchy>
    <cacheHierarchy uniqueName="[Measures].[Average of Age]" caption="Average of Age" measure="1" displayFolder="" measureGroup="Patient_pvt" count="0" hidden="1">
      <extLst>
        <ext xmlns:x15="http://schemas.microsoft.com/office/spreadsheetml/2010/11/main" uri="{B97F6D7D-B522-45F9-BDA1-12C45D357490}">
          <x15:cacheHierarchy aggregatedColumn="34"/>
        </ext>
      </extLst>
    </cacheHierarchy>
    <cacheHierarchy uniqueName="[Measures].[Count of insurance_provider]" caption="Count of insurance_provider" measure="1" displayFolder="" measureGroup="Patient_pvt" count="0" hidden="1">
      <extLst>
        <ext xmlns:x15="http://schemas.microsoft.com/office/spreadsheetml/2010/11/main" uri="{B97F6D7D-B522-45F9-BDA1-12C45D357490}">
          <x15:cacheHierarchy aggregatedColumn="31"/>
        </ext>
      </extLst>
    </cacheHierarchy>
    <cacheHierarchy uniqueName="[Measures].[Count of Amount]" caption="Count of Amount" measure="1" displayFolder="" measureGroup="Bill_pvt" count="0" hidden="1">
      <extLst>
        <ext xmlns:x15="http://schemas.microsoft.com/office/spreadsheetml/2010/11/main" uri="{B97F6D7D-B522-45F9-BDA1-12C45D357490}">
          <x15:cacheHierarchy aggregatedColumn="12"/>
        </ext>
      </extLst>
    </cacheHierarchy>
    <cacheHierarchy uniqueName="[Measures].[Count of Patient_Id 2]" caption="Count of Patient_Id 2" measure="1" displayFolder="" measureGroup="Appoint_pvt" count="0" hidden="1">
      <extLst>
        <ext xmlns:x15="http://schemas.microsoft.com/office/spreadsheetml/2010/11/main" uri="{B97F6D7D-B522-45F9-BDA1-12C45D357490}">
          <x15:cacheHierarchy aggregatedColumn="1"/>
        </ext>
      </extLst>
    </cacheHierarchy>
    <cacheHierarchy uniqueName="[Measures].[Count of doctor_id]" caption="Count of doctor_id" measure="1" displayFolder="" measureGroup="Doctor_pvt" count="0" hidden="1">
      <extLst>
        <ext xmlns:x15="http://schemas.microsoft.com/office/spreadsheetml/2010/11/main" uri="{B97F6D7D-B522-45F9-BDA1-12C45D357490}">
          <x15:cacheHierarchy aggregatedColumn="15"/>
        </ext>
      </extLst>
    </cacheHierarchy>
  </cacheHierarchies>
  <kpis count="0"/>
  <dimensions count="6">
    <dimension name="Appoint_pvt" uniqueName="[Appoint_pvt]" caption="Appoint_pvt"/>
    <dimension name="Bill_pvt" uniqueName="[Bill_pvt]" caption="Bill_pvt"/>
    <dimension name="Doctor_pvt" uniqueName="[Doctor_pvt]" caption="Doctor_pvt"/>
    <dimension measure="1" name="Measures" uniqueName="[Measures]" caption="Measures"/>
    <dimension name="Patient_pvt" uniqueName="[Patient_pvt]" caption="Patient_pvt"/>
    <dimension name="Treatment_pvt" uniqueName="[Treatment_pvt]" caption="Treatment_pvt"/>
  </dimensions>
  <measureGroups count="5">
    <measureGroup name="Appoint_pvt" caption="Appoint_pvt"/>
    <measureGroup name="Bill_pvt" caption="Bill_pvt"/>
    <measureGroup name="Doctor_pvt" caption="Doctor_pvt"/>
    <measureGroup name="Patient_pvt" caption="Patient_pvt"/>
    <measureGroup name="Treatment_pvt" caption="Treatment_pvt"/>
  </measureGroups>
  <maps count="10">
    <map measureGroup="0" dimension="0"/>
    <map measureGroup="0" dimension="1"/>
    <map measureGroup="0" dimension="2"/>
    <map measureGroup="0" dimension="4"/>
    <map measureGroup="0" dimension="5"/>
    <map measureGroup="1" dimension="1"/>
    <map measureGroup="2" dimension="2"/>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4C7B1-35AD-41F4-AB91-E91FA6A13E2F}" name="average_age_patient" cacheId="58" applyNumberFormats="0" applyBorderFormats="0" applyFontFormats="0" applyPatternFormats="0" applyAlignmentFormats="0" applyWidthHeightFormats="1" dataCaption="Values" grandTotalCaption="Avg Age" tag="17838ddc-beb0-49d1-b67f-e3c2edec6ebe" updatedVersion="8" minRefreshableVersion="3" useAutoFormatting="1" subtotalHiddenItems="1" itemPrintTitles="1" createdVersion="5" indent="0" outline="1" outlineData="1" multipleFieldFilters="0" chartFormat="5">
  <location ref="H12:H13"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Age" fld="1" subtotal="average" baseField="0" baseItem="0" numFmtId="1"/>
  </dataFields>
  <formats count="9">
    <format dxfId="155">
      <pivotArea type="all" dataOnly="0" outline="0" fieldPosition="0"/>
    </format>
    <format dxfId="154">
      <pivotArea outline="0" collapsedLevelsAreSubtotals="1" fieldPosition="0"/>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dataOnly="0" labelOnly="1" grandRow="1" outline="0" fieldPosition="0"/>
    </format>
    <format dxfId="148">
      <pivotArea dataOnly="0" labelOnly="1" outline="0" axis="axisValues" fieldPosition="0"/>
    </format>
    <format dxfId="14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members count="1" level="1">
        <member name="[Appoint_pvt].[Reason_For_Visit].&amp;[Consultation]"/>
      </members>
    </pivotHierarchy>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Bill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26668D-85B7-496B-926D-813E95DD4317}" name="PivotTable11" cacheId="3" applyNumberFormats="0" applyBorderFormats="0" applyFontFormats="0" applyPatternFormats="0" applyAlignmentFormats="0" applyWidthHeightFormats="1" dataCaption="Values" grandTotalCaption="Avg Age" tag="17838ddc-beb0-49d1-b67f-e3c2edec6ebe" updatedVersion="8" minRefreshableVersion="3" useAutoFormatting="1" subtotalHiddenItems="1" itemPrintTitles="1" createdVersion="5" indent="0" outline="1" outlineData="1" multipleFieldFilters="0" chartFormat="5">
  <location ref="B17:C20" firstHeaderRow="1"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Average of Age" fld="2" subtotal="average" baseField="1" baseItem="0" numFmtId="1"/>
  </dataFields>
  <formats count="9">
    <format dxfId="253">
      <pivotArea type="all" dataOnly="0" outline="0" fieldPosition="0"/>
    </format>
    <format dxfId="252">
      <pivotArea outline="0" collapsedLevelsAreSubtotals="1" fieldPosition="0"/>
    </format>
    <format dxfId="251">
      <pivotArea dataOnly="0" labelOnly="1" grandRow="1" outline="0" fieldPosition="0"/>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dataOnly="0" labelOnly="1" grandRow="1" outline="0" fieldPosition="0"/>
    </format>
    <format dxfId="246">
      <pivotArea dataOnly="0" labelOnly="1" outline="0" axis="axisValues" fieldPosition="0"/>
    </format>
    <format dxfId="245">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members count="1" level="1">
        <member name="[Appoint_pvt].[Reason_For_Visit].&amp;[Consultation]"/>
      </members>
    </pivotHierarchy>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C2D022-C5B4-4393-9F0D-D8C1379D254C}" name="Total Appointment" cacheId="43" applyNumberFormats="0" applyBorderFormats="0" applyFontFormats="0" applyPatternFormats="0" applyAlignmentFormats="0" applyWidthHeightFormats="1" dataCaption="Values" grandTotalCaption="Total Appointment" tag="79c9fea8-075c-4615-b564-1d3beb939a9c" updatedVersion="8" minRefreshableVersion="3" useAutoFormatting="1" subtotalHiddenItems="1" itemPrintTitles="1" createdVersion="5" indent="0" outline="1" outlineData="1" multipleFieldFilters="0">
  <location ref="B3:B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Appointment_Id" fld="0" subtotal="count" baseField="0" baseItem="0"/>
  </dataFields>
  <formats count="8">
    <format dxfId="261">
      <pivotArea type="all" dataOnly="0" outline="0" fieldPosition="0"/>
    </format>
    <format dxfId="260">
      <pivotArea outline="0" collapsedLevelsAreSubtotals="1" fieldPosition="0"/>
    </format>
    <format dxfId="259">
      <pivotArea dataOnly="0" labelOnly="1" grandRow="1" outline="0"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dataOnly="0" labelOnly="1" grandRow="1" outline="0" fieldPosition="0"/>
    </format>
    <format dxfId="254">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44C6A7-FE73-463E-B59B-A69896B5DC36}" name="Total Doctors" cacheId="46" applyNumberFormats="0" applyBorderFormats="0" applyFontFormats="0" applyPatternFormats="0" applyAlignmentFormats="0" applyWidthHeightFormats="1" dataCaption="Values" grandTotalCaption="Total Appointment" tag="b0117f58-f991-4e9c-8328-c9ea1564f768" updatedVersion="8" minRefreshableVersion="3" useAutoFormatting="1" subtotalHiddenItems="1" itemPrintTitles="1" createdVersion="5" indent="0" outline="1" outlineData="1" multipleFieldFilters="0">
  <location ref="B11:B12"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Doctors" fld="0" subtotal="count" baseField="0" baseItem="0"/>
  </dataFields>
  <formats count="8">
    <format dxfId="269">
      <pivotArea type="all" dataOnly="0" outline="0" fieldPosition="0"/>
    </format>
    <format dxfId="268">
      <pivotArea outline="0" collapsedLevelsAreSubtotals="1" fieldPosition="0"/>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dataOnly="0" labelOnly="1" grandRow="1" outline="0" fieldPosition="0"/>
    </format>
    <format dxfId="262">
      <pivotArea dataOnly="0" labelOnly="1" outline="0" axis="axisValues" fieldPosition="0"/>
    </format>
  </formats>
  <pivotHierarchies count="63">
    <pivotHierarchy dragToData="1"/>
    <pivotHierarchy multipleItemSelectionAllowed="1" dragToData="1"/>
    <pivotHierarchy dragToData="1"/>
    <pivotHierarchy dragToData="1"/>
    <pivotHierarchy dragToData="1"/>
    <pivotHierarchy multipleItemSelectionAllowed="1" dragToData="1">
      <members count="1" level="1">
        <member name="[Appoint_pvt].[Reason_For_Visit].&amp;[Consultation]"/>
      </members>
    </pivotHierarchy>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multipleItemSelectionAllowed="1" dragToData="1">
      <members count="1" level="1">
        <member name="[Doctor_pvt].[specialization].&amp;[Pediatric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Docto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19F6A6-5572-4B5A-89F6-08801B82A5EE}" name="Avg Treatment Cost" cacheId="8" applyNumberFormats="0" applyBorderFormats="0" applyFontFormats="0" applyPatternFormats="0" applyAlignmentFormats="0" applyWidthHeightFormats="1" dataCaption="Values" grandTotalCaption="Total Appointment" tag="a65bb5a5-3027-4214-b31d-96e1108b95f6" updatedVersion="8" minRefreshableVersion="3" useAutoFormatting="1" subtotalHiddenItems="1" itemPrintTitles="1" createdVersion="5" indent="0" outline="1" outlineData="1" multipleFieldFilters="0">
  <location ref="H3:H4"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ost" fld="0" subtotal="average" baseField="0" baseItem="0" numFmtId="1"/>
  </dataFields>
  <formats count="9">
    <format dxfId="278">
      <pivotArea type="all" dataOnly="0" outline="0" fieldPosition="0"/>
    </format>
    <format dxfId="277">
      <pivotArea outline="0" collapsedLevelsAreSubtotals="1" fieldPosition="0"/>
    </format>
    <format dxfId="276">
      <pivotArea dataOnly="0" labelOnly="1" grandRow="1" outline="0" fieldPosition="0"/>
    </format>
    <format dxfId="275">
      <pivotArea dataOnly="0" labelOnly="1" outline="0" axis="axisValues" fieldPosition="0"/>
    </format>
    <format dxfId="274">
      <pivotArea type="all" dataOnly="0" outline="0" fieldPosition="0"/>
    </format>
    <format dxfId="273">
      <pivotArea outline="0" collapsedLevelsAreSubtotals="1" fieldPosition="0"/>
    </format>
    <format dxfId="272">
      <pivotArea dataOnly="0" labelOnly="1" grandRow="1" outline="0" fieldPosition="0"/>
    </format>
    <format dxfId="271">
      <pivotArea dataOnly="0" labelOnly="1" outline="0" axis="axisValues" fieldPosition="0"/>
    </format>
    <format dxfId="270">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multipleItemSelectionAllowed="1" dragToData="1">
      <members count="1" level="1">
        <member name="[Doctor_pvt].[specialization].&amp;[Pediatric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Treatment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1D05B3-9CD2-4E99-8FE4-F3CCBFDB5182}" name="PivotTable5" cacheId="0" applyNumberFormats="0" applyBorderFormats="0" applyFontFormats="0" applyPatternFormats="0" applyAlignmentFormats="0" applyWidthHeightFormats="1" dataCaption="Values" grandTotalCaption="Total Appointment" tag="82839d37-d79a-44ac-8911-2c617a8f8d32" updatedVersion="8" minRefreshableVersion="3" useAutoFormatting="1" subtotalHiddenItems="1" itemPrintTitles="1" createdVersion="5" indent="0" outline="1" outlineData="1" multipleFieldFilters="0" chartFormat="14">
  <location ref="O81:P85"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Count of doctor_id" fld="2" subtotal="count" baseField="0" baseItem="0"/>
  </dataFields>
  <formats count="12">
    <format dxfId="290">
      <pivotArea type="all" dataOnly="0" outline="0" fieldPosition="0"/>
    </format>
    <format dxfId="289">
      <pivotArea outline="0" collapsedLevelsAreSubtotals="1" fieldPosition="0"/>
    </format>
    <format dxfId="288">
      <pivotArea dataOnly="0" labelOnly="1" grandRow="1" outline="0" fieldPosition="0"/>
    </format>
    <format dxfId="287">
      <pivotArea dataOnly="0" labelOnly="1" outline="0" axis="axisValues" fieldPosition="0"/>
    </format>
    <format dxfId="286">
      <pivotArea type="all" dataOnly="0" outline="0" fieldPosition="0"/>
    </format>
    <format dxfId="285">
      <pivotArea outline="0" collapsedLevelsAreSubtotals="1" fieldPosition="0"/>
    </format>
    <format dxfId="284">
      <pivotArea dataOnly="0" labelOnly="1" grandRow="1" outline="0"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dataOnly="0" labelOnly="1" grandRow="1" outline="0" fieldPosition="0"/>
    </format>
    <format dxfId="279">
      <pivotArea dataOnly="0" labelOnly="1" outline="0" axis="axisValues" fieldPosition="0"/>
    </format>
  </formats>
  <chartFormats count="12">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3" count="1" selected="0">
            <x v="0"/>
          </reference>
        </references>
      </pivotArea>
    </chartFormat>
    <chartFormat chart="12" format="3">
      <pivotArea type="data" outline="0" fieldPosition="0">
        <references count="2">
          <reference field="4294967294" count="1" selected="0">
            <x v="0"/>
          </reference>
          <reference field="3" count="1" selected="0">
            <x v="1"/>
          </reference>
        </references>
      </pivotArea>
    </chartFormat>
    <chartFormat chart="12" format="4">
      <pivotArea type="data" outline="0" fieldPosition="0">
        <references count="2">
          <reference field="4294967294" count="1" selected="0">
            <x v="0"/>
          </reference>
          <reference field="3" count="1" selected="0">
            <x v="2"/>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3" count="1" selected="0">
            <x v="0"/>
          </reference>
        </references>
      </pivotArea>
    </chartFormat>
    <chartFormat chart="13" format="7">
      <pivotArea type="data" outline="0" fieldPosition="0">
        <references count="2">
          <reference field="4294967294" count="1" selected="0">
            <x v="0"/>
          </reference>
          <reference field="3" count="1" selected="0">
            <x v="1"/>
          </reference>
        </references>
      </pivotArea>
    </chartFormat>
    <chartFormat chart="13" format="8">
      <pivotArea type="data" outline="0" fieldPosition="0">
        <references count="2">
          <reference field="4294967294" count="1" selected="0">
            <x v="0"/>
          </reference>
          <reference field="3" count="1" selected="0">
            <x v="2"/>
          </reference>
        </references>
      </pivotArea>
    </chartFormat>
    <chartFormat chart="11" format="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2">
          <reference field="4294967294" count="1" selected="0">
            <x v="0"/>
          </reference>
          <reference field="3" count="1" selected="0">
            <x v="1"/>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Bill_pvt]"/>
        <x15:activeTabTopLevelEntity name="[Treatm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6013F07-FFFB-488E-A1D9-812D2D2F8B26}" name="Total Patients" cacheId="49" applyNumberFormats="0" applyBorderFormats="0" applyFontFormats="0" applyPatternFormats="0" applyAlignmentFormats="0" applyWidthHeightFormats="1" dataCaption="Values" grandTotalCaption="Total Appointment" tag="94dabf2c-a54f-438e-bf77-b6722aa8e19d" updatedVersion="8" minRefreshableVersion="3" useAutoFormatting="1" subtotalHiddenItems="1" itemPrintTitles="1" createdVersion="5" indent="0" outline="1" outlineData="1" multipleFieldFilters="0">
  <location ref="J3:J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patients" fld="0" subtotal="count" baseField="0" baseItem="0"/>
  </dataFields>
  <formats count="8">
    <format dxfId="298">
      <pivotArea type="all" dataOnly="0" outline="0" fieldPosition="0"/>
    </format>
    <format dxfId="297">
      <pivotArea outline="0" collapsedLevelsAreSubtotals="1" fieldPosition="0"/>
    </format>
    <format dxfId="296">
      <pivotArea dataOnly="0" labelOnly="1" grandRow="1" outline="0"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grandRow="1" outline="0" fieldPosition="0"/>
    </format>
    <format dxfId="291">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patient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Bill_pvt]"/>
        <x15:activeTabTopLevelEntity name="[Treatm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DE08E56-BA25-492B-BDB9-10B5EFFC3D3B}" name="Montly Revenue" cacheId="6" applyNumberFormats="0" applyBorderFormats="0" applyFontFormats="0" applyPatternFormats="0" applyAlignmentFormats="0" applyWidthHeightFormats="1" dataCaption="Values" grandTotalCaption="Total Appointment" tag="521460dc-f472-4332-8f30-384626b04947" updatedVersion="8" minRefreshableVersion="3" useAutoFormatting="1" subtotalHiddenItems="1" itemPrintTitles="1" createdVersion="5" indent="0" outline="1" outlineData="1" multipleFieldFilters="0" chartFormat="37">
  <location ref="B41:C53" firstHeaderRow="1" firstDataRow="1" firstDataCol="1"/>
  <pivotFields count="6">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Items count="1">
    <i/>
  </colItems>
  <dataFields count="1">
    <dataField name="Sum of cost" fld="3" baseField="0" baseItem="0"/>
  </dataFields>
  <formats count="16">
    <format dxfId="314">
      <pivotArea type="all" dataOnly="0" outline="0" fieldPosition="0"/>
    </format>
    <format dxfId="313">
      <pivotArea outline="0" collapsedLevelsAreSubtotals="1" fieldPosition="0"/>
    </format>
    <format dxfId="312">
      <pivotArea dataOnly="0" labelOnly="1" grandRow="1" outline="0"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dataOnly="0" labelOnly="1" grandRow="1" outline="0"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dataOnly="0" labelOnly="1" grandRow="1" outline="0" fieldPosition="0"/>
    </format>
    <format dxfId="300">
      <pivotArea dataOnly="0" labelOnly="1" outline="0" axis="axisValues" fieldPosition="0"/>
    </format>
    <format dxfId="299">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ost"/>
    <pivotHierarchy dragToData="1"/>
    <pivotHierarchy dragToData="1" caption="Average of Amount"/>
    <pivotHierarchy dragToData="1"/>
    <pivotHierarchy dragToData="1"/>
    <pivotHierarchy dragToData="1"/>
    <pivotHierarchy dragToData="1"/>
    <pivotHierarchy dragToData="1" caption="Count of Amount"/>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Treatment_pvt]"/>
        <x15:activeTabTopLevelEntity name="[Bill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B1C63-81A6-4498-9C43-D8E1A5562A6D}" name="Total Revenue" cacheId="40" applyNumberFormats="0" applyBorderFormats="0" applyFontFormats="0" applyPatternFormats="0" applyAlignmentFormats="0" applyWidthHeightFormats="1" dataCaption="Values" grandTotalCaption="Total Appointment" tag="d0b1cab1-6966-43a2-bed1-ac2d356f0f09" updatedVersion="8" minRefreshableVersion="3" useAutoFormatting="1" subtotalHiddenItems="1" itemPrintTitles="1" createdVersion="5" indent="0" outline="1" outlineData="1" multipleFieldFilters="0">
  <location ref="F3:F4"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numFmtId="1"/>
  </dataFields>
  <formats count="9">
    <format dxfId="164">
      <pivotArea type="all" dataOnly="0" outline="0" fieldPosition="0"/>
    </format>
    <format dxfId="163">
      <pivotArea outline="0" collapsedLevelsAreSubtotals="1" fieldPosition="0"/>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dataOnly="0" labelOnly="1" grandRow="1" outline="0" fieldPosition="0"/>
    </format>
    <format dxfId="157">
      <pivotArea dataOnly="0" labelOnly="1" outline="0" axis="axisValues" fieldPosition="0"/>
    </format>
    <format dxfId="156">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multipleItemSelectionAllowed="1" dragToData="1">
      <members count="1" level="1">
        <member name="[Doctor_pvt].[specialization].&amp;[Onc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X-R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Bill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0DB5A-99C5-4449-A3B4-26799B349FD1}" name="Doctor performance" cacheId="52" applyNumberFormats="0" applyBorderFormats="0" applyFontFormats="0" applyPatternFormats="0" applyAlignmentFormats="0" applyWidthHeightFormats="1" dataCaption="Values" grandTotalCaption="Total Appointment" tag="8f600cbd-7a73-41ce-97ab-241e440a78af" updatedVersion="8" minRefreshableVersion="3" useAutoFormatting="1" subtotalHiddenItems="1" itemPrintTitles="1" createdVersion="5" indent="0" outline="1" outlineData="1" multipleFieldFilters="0" chartFormat="25">
  <location ref="B28:C33" firstHeaderRow="1" firstDataRow="1" firstDataCol="1"/>
  <pivotFields count="8">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Appointment_Id" fld="0" subtotal="count" baseField="0" baseItem="0"/>
  </dataFields>
  <formats count="12">
    <format dxfId="176">
      <pivotArea type="all" dataOnly="0" outline="0" fieldPosition="0"/>
    </format>
    <format dxfId="175">
      <pivotArea outline="0" collapsedLevelsAreSubtotals="1" fieldPosition="0"/>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dataOnly="0" labelOnly="1" grandRow="1" outline="0" fieldPosition="0"/>
    </format>
    <format dxfId="165">
      <pivotArea dataOnly="0" labelOnly="1" outline="0" axis="axisValues" fieldPosition="0"/>
    </format>
  </formats>
  <chartFormats count="3">
    <chartFormat chart="13"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multipleItemSelectionAllowed="1" dragToData="1">
      <members count="1" level="1">
        <member name="[Doctor_pvt].[specialization].&amp;[Pediatric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F879AA-7A1B-441E-BAD9-E030FF2A639E}" name="num_insurance" cacheId="55" applyNumberFormats="0" applyBorderFormats="0" applyFontFormats="0" applyPatternFormats="0" applyAlignmentFormats="0" applyWidthHeightFormats="1" dataCaption="Values" grandTotalCaption="Total Appointment" tag="2bb8dadf-5c4a-49a5-abc0-a77586dcf60b" updatedVersion="8" minRefreshableVersion="3" useAutoFormatting="1" subtotalHiddenItems="1" itemPrintTitles="1" createdVersion="5" indent="0" outline="1" outlineData="1" multipleFieldFilters="0" chartFormat="11">
  <location ref="J23:K28" firstHeaderRow="1"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nsurance_provider" fld="1" subtotal="count" baseField="0" baseItem="0"/>
  </dataFields>
  <formats count="12">
    <format dxfId="188">
      <pivotArea type="all" dataOnly="0" outline="0" fieldPosition="0"/>
    </format>
    <format dxfId="187">
      <pivotArea outline="0" collapsedLevelsAreSubtotals="1" fieldPosition="0"/>
    </format>
    <format dxfId="186">
      <pivotArea dataOnly="0" labelOnly="1" grandRow="1" outline="0"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dataOnly="0" labelOnly="1" grandRow="1" outline="0" fieldPosition="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dataOnly="0" labelOnly="1" grandRow="1" outline="0" fieldPosition="0"/>
    </format>
    <format dxfId="177">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Bill_pvt]"/>
        <x15:activeTabTopLevelEntity name="[Treatm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896BFF-1D0C-456A-8F07-28985FD97BBC}" name="Treatment_method" cacheId="7" applyNumberFormats="0" applyBorderFormats="0" applyFontFormats="0" applyPatternFormats="0" applyAlignmentFormats="0" applyWidthHeightFormats="1" dataCaption="Values" grandTotalCaption="Total Appointment" tag="e2c2f312-bdcd-419d-a198-aa3032c531a8" updatedVersion="8" minRefreshableVersion="3" useAutoFormatting="1" subtotalHiddenItems="1" itemPrintTitles="1" createdVersion="5" indent="0" outline="1" outlineData="1" multipleFieldFilters="0" chartFormat="37">
  <location ref="J35:K41" firstHeaderRow="1" firstDataRow="1" firstDataCol="1"/>
  <pivotFields count="7">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cost" fld="1" subtotal="average" baseField="0" baseItem="0" numFmtId="1"/>
  </dataFields>
  <formats count="13">
    <format dxfId="201">
      <pivotArea type="all" dataOnly="0" outline="0" fieldPosition="0"/>
    </format>
    <format dxfId="200">
      <pivotArea outline="0" collapsedLevelsAreSubtotals="1" fieldPosition="0"/>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dataOnly="0" labelOnly="1" grandRow="1" outline="0" fieldPosition="0"/>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dataOnly="0" labelOnly="1" grandRow="1" outline="0" fieldPosition="0"/>
    </format>
    <format dxfId="190">
      <pivotArea dataOnly="0" labelOnly="1" outline="0" axis="axisValues" fieldPosition="0"/>
    </format>
    <format dxfId="189">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multipleItemSelectionAllowed="1" dragToData="1">
      <members count="1" level="1">
        <member name="[Doctor_pvt].[specialization].&amp;[Pediatric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F]"/>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Treatment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6D777E-0EC0-4C7B-B0B1-2969DC2DC5F5}" name="PivotTable9" cacheId="2" applyNumberFormats="0" applyBorderFormats="0" applyFontFormats="0" applyPatternFormats="0" applyAlignmentFormats="0" applyWidthHeightFormats="1" dataCaption="Values" grandTotalCaption="Total Appointment" tag="dd86f0f7-f2b0-4a93-81b5-cb88df9d812d" updatedVersion="8" minRefreshableVersion="3" useAutoFormatting="1" subtotalHiddenItems="1" itemPrintTitles="1" createdVersion="5" indent="0" outline="1" outlineData="1" multipleFieldFilters="0" chartFormat="8">
  <location ref="O3:P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baseField="0" baseItem="0"/>
  </dataFields>
  <formats count="14">
    <format dxfId="215">
      <pivotArea type="all" dataOnly="0" outline="0" fieldPosition="0"/>
    </format>
    <format dxfId="214">
      <pivotArea outline="0" collapsedLevelsAreSubtotals="1" fieldPosition="0"/>
    </format>
    <format dxfId="213">
      <pivotArea dataOnly="0" labelOnly="1" grandRow="1" outline="0" fieldPosition="0"/>
    </format>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dataOnly="0" labelOnly="1" grandRow="1" outline="0" fieldPosition="0"/>
    </format>
    <format dxfId="208">
      <pivotArea dataOnly="0" labelOnly="1" outline="0" axis="axisValues" fieldPosition="0"/>
    </format>
    <format dxfId="207">
      <pivotArea type="all" dataOnly="0" outline="0" fieldPosition="0"/>
    </format>
    <format dxfId="206">
      <pivotArea outline="0" collapsedLevelsAreSubtotals="1" fieldPosition="0"/>
    </format>
    <format dxfId="205">
      <pivotArea field="0" type="button" dataOnly="0" labelOnly="1" outline="0" axis="axisRow" fieldPosition="0"/>
    </format>
    <format dxfId="204">
      <pivotArea dataOnly="0" labelOnly="1" fieldPosition="0">
        <references count="1">
          <reference field="0" count="0"/>
        </references>
      </pivotArea>
    </format>
    <format dxfId="203">
      <pivotArea dataOnly="0" labelOnly="1" grandRow="1" outline="0" fieldPosition="0"/>
    </format>
    <format dxfId="202">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ppoint_pvt]"/>
        <x15:activeTabTopLevelEntity name="[Patient_pvt]"/>
        <x15:activeTabTopLevelEntity name="[Bill_pvt]"/>
        <x15:activeTabTopLevelEntity name="[Treatm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A0E821-F65D-4556-A79B-A7A236312325}" name="PivotTable7" cacheId="1" applyNumberFormats="0" applyBorderFormats="0" applyFontFormats="0" applyPatternFormats="0" applyAlignmentFormats="0" applyWidthHeightFormats="1" dataCaption="Values" grandTotalCaption="Total Appointment" tag="e6088174-a7a7-4a24-a446-dd9ccac68528" updatedVersion="8" minRefreshableVersion="3" useAutoFormatting="1" subtotalHiddenItems="1" itemPrintTitles="1" createdVersion="5" indent="0" outline="1" outlineData="1" multipleFieldFilters="0">
  <location ref="F16:F1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umber of Patients" fld="0" subtotal="count" baseField="0" baseItem="0"/>
  </dataFields>
  <formats count="8">
    <format dxfId="223">
      <pivotArea type="all" dataOnly="0" outline="0" fieldPosition="0"/>
    </format>
    <format dxfId="222">
      <pivotArea outline="0" collapsedLevelsAreSubtotals="1" fieldPosition="0"/>
    </format>
    <format dxfId="221">
      <pivotArea dataOnly="0" labelOnly="1" grandRow="1" outline="0"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dataOnly="0" labelOnly="1" grandRow="1" outline="0" fieldPosition="0"/>
    </format>
    <format dxfId="216">
      <pivotArea dataOnly="0" labelOnly="1" outline="0" axis="axisValues" fieldPosition="0"/>
    </format>
  </formats>
  <pivotHierarchies count="63">
    <pivotHierarchy dragToData="1"/>
    <pivotHierarchy multipleItemSelectionAllowed="1" dragToData="1"/>
    <pivotHierarchy dragToData="1"/>
    <pivotHierarchy dragToData="1"/>
    <pivotHierarchy dragToData="1"/>
    <pivotHierarchy multipleItemSelectionAllowed="1" dragToData="1">
      <members count="1" level="1">
        <member name="[Appoint_pvt].[Reason_For_Visit].&amp;[Consultation]"/>
      </members>
    </pivotHierarchy>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904D42-DFEF-45E1-8CAE-646023761BF6}" name="PivotTable3" cacheId="4" applyNumberFormats="0" applyBorderFormats="0" applyFontFormats="0" applyPatternFormats="0" applyAlignmentFormats="0" applyWidthHeightFormats="1" dataCaption="Values" grandTotalCaption="Avg Age" tag="17838ddc-beb0-49d1-b67f-e3c2edec6ebe" updatedVersion="8" minRefreshableVersion="3" useAutoFormatting="1" subtotalHiddenItems="1" itemPrintTitles="1" createdVersion="5" indent="0" outline="1" outlineData="1" multipleFieldFilters="0" chartFormat="4">
  <location ref="T7:W9" firstHeaderRow="1" firstDataRow="2" firstDataCol="1"/>
  <pivotFields count="6">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1"/>
  </colFields>
  <colItems count="3">
    <i>
      <x/>
    </i>
    <i>
      <x v="1"/>
    </i>
    <i t="grand">
      <x/>
    </i>
  </colItems>
  <dataFields count="1">
    <dataField name="Count of patient_id" fld="4" subtotal="count" baseField="0" baseItem="0"/>
  </dataFields>
  <formats count="8">
    <format dxfId="231">
      <pivotArea type="all" dataOnly="0" outline="0" fieldPosition="0"/>
    </format>
    <format dxfId="230">
      <pivotArea outline="0" collapsedLevelsAreSubtotals="1" fieldPosition="0"/>
    </format>
    <format dxfId="229">
      <pivotArea dataOnly="0" labelOnly="1" grandRow="1" outline="0"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dataOnly="0" labelOnly="1" grandRow="1" outline="0" fieldPosition="0"/>
    </format>
    <format dxfId="224">
      <pivotArea dataOnly="0" labelOnly="1" outline="0" axis="axisValues" fieldPosition="0"/>
    </format>
  </formats>
  <pivotHierarchies count="63">
    <pivotHierarchy dragToData="1"/>
    <pivotHierarchy multipleItemSelectionAllowed="1" dragToData="1"/>
    <pivotHierarchy dragToData="1"/>
    <pivotHierarchy dragToData="1"/>
    <pivotHierarchy dragToData="1"/>
    <pivotHierarchy multipleItemSelectionAllowed="1" dragToData="1">
      <members count="1" level="1">
        <member name="[Appoint_pvt].[Reason_For_Visit].&amp;[Consultation]"/>
      </members>
    </pivotHierarchy>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oint_pvt]"/>
        <x15:activeTabTopLevelEntity name="[Patient_pvt]"/>
        <x15:activeTabTopLevelEntity name="[Bill_pvt]"/>
        <x15:activeTabTopLevelEntity name="[Treatment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CA38A7-B659-48C9-8C11-66C5E96E5800}" name="Description" cacheId="5" applyNumberFormats="0" applyBorderFormats="0" applyFontFormats="0" applyPatternFormats="0" applyAlignmentFormats="0" applyWidthHeightFormats="1" dataCaption="Values" grandTotalCaption="Total Appointment" tag="e2c2f312-bdcd-419d-a198-aa3032c531a8" updatedVersion="8" minRefreshableVersion="3" useAutoFormatting="1" subtotalHiddenItems="1" itemPrintTitles="1" createdVersion="5" indent="0" outline="1" outlineData="1" multipleFieldFilters="0" chartFormat="40">
  <location ref="G46:H50" firstHeaderRow="1" firstDataRow="1" firstDataCol="1"/>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4">
    <i>
      <x/>
    </i>
    <i>
      <x v="1"/>
    </i>
    <i>
      <x v="2"/>
    </i>
    <i t="grand">
      <x/>
    </i>
  </rowItems>
  <colItems count="1">
    <i/>
  </colItems>
  <dataFields count="1">
    <dataField name="Average of cost" fld="0" subtotal="average" baseField="0" baseItem="0" numFmtId="1"/>
  </dataFields>
  <formats count="13">
    <format dxfId="244">
      <pivotArea type="all" dataOnly="0" outline="0" fieldPosition="0"/>
    </format>
    <format dxfId="243">
      <pivotArea outline="0" collapsedLevelsAreSubtotals="1" fieldPosition="0"/>
    </format>
    <format dxfId="242">
      <pivotArea dataOnly="0" labelOnly="1" grandRow="1" outline="0" fieldPosition="0"/>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dataOnly="0" labelOnly="1" grandRow="1" outline="0"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dataOnly="0" labelOnly="1" grandRow="1" outline="0" fieldPosition="0"/>
    </format>
    <format dxfId="233">
      <pivotArea dataOnly="0" labelOnly="1" outline="0" axis="axisValues" fieldPosition="0"/>
    </format>
    <format dxfId="232">
      <pivotArea outline="0" collapsedLevelsAreSubtotals="1" fieldPosition="0"/>
    </format>
  </formats>
  <chartFormats count="5">
    <chartFormat chart="27"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oint_pvt].[Appointment_Date (Month)].&amp;[Dec]"/>
      </members>
    </pivotHierarchy>
    <pivotHierarchy dragToData="1"/>
    <pivotHierarchy dragToData="1"/>
    <pivotHierarchy dragToData="1"/>
    <pivotHierarchy dragToData="1"/>
    <pivotHierarchy dragToData="1"/>
    <pivotHierarchy dragToData="1"/>
    <pivotHierarchy multipleItemSelectionAllowed="1" dragToData="1">
      <members count="1" level="1">
        <member name="[Bill_pvt].[Payment_Status].&amp;[Fail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tient_pvt].[gender].&amp;[M]"/>
      </members>
    </pivotHierarchy>
    <pivotHierarchy dragToData="1"/>
    <pivotHierarchy dragToData="1"/>
    <pivotHierarchy multipleItemSelectionAllowed="1" dragToData="1">
      <members count="1" level="1">
        <member name="[Patient_pvt].[address].&amp;[321 Maple Dr]"/>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eatment_pvt].[treatment_type].&amp;[EC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ppoint_pvt]"/>
        <x15:activeTabTopLevelEntity name="[Patient_pvt]"/>
        <x15:activeTabTopLevelEntity name="[Treatment_pvt]"/>
        <x15:activeTabTopLevelEntity name="[Bill_pvt]"/>
        <x15:activeTabTopLevelEntity name="[Doctor_pv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0A1129A-6A31-4C9F-BF8F-59AAEC6F5B4B}" autoFormatId="16" applyNumberFormats="0" applyBorderFormats="0" applyFontFormats="0" applyPatternFormats="0" applyAlignmentFormats="0" applyWidthHeightFormats="0">
  <queryTableRefresh nextId="13">
    <queryTableFields count="12">
      <queryTableField id="1" name="Patient_pvt[patient_id]" tableColumnId="1"/>
      <queryTableField id="2" name="Patient_pvt[first_name]" tableColumnId="2"/>
      <queryTableField id="3" name="Patient_pvt[last_name]" tableColumnId="3"/>
      <queryTableField id="4" name="Patient_pvt[gender]" tableColumnId="4"/>
      <queryTableField id="5" name="Patient_pvt[date_of_birth]" tableColumnId="5"/>
      <queryTableField id="6" name="Patient_pvt[contact_number]" tableColumnId="6"/>
      <queryTableField id="7" name="Patient_pvt[address]" tableColumnId="7"/>
      <queryTableField id="8" name="Patient_pvt[registration_date]" tableColumnId="8"/>
      <queryTableField id="9" name="Patient_pvt[insurance_provider]" tableColumnId="9"/>
      <queryTableField id="10" name="Patient_pvt[insurance_number]" tableColumnId="10"/>
      <queryTableField id="11" name="Patient_pvt[email]" tableColumnId="11"/>
      <queryTableField id="12" name="Patient_pvt[Age]"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93E2270-FB8A-497B-A852-4F72862AFA93}" sourceName="[Appoint_pvt].[Status]">
  <data>
    <olap pivotCacheId="803893429">
      <levels count="2">
        <level uniqueName="[Appoint_pvt].[Status].[(All)]" sourceCaption="(All)" count="0"/>
        <level uniqueName="[Appoint_pvt].[Status].[Status]" sourceCaption="Status" count="4">
          <ranges>
            <range startItem="0">
              <i n="[Appoint_pvt].[Status].&amp;[Cancelled]" c="Cancelled"/>
              <i n="[Appoint_pvt].[Status].&amp;[Completed]" c="Completed"/>
              <i n="[Appoint_pvt].[Status].&amp;[No-show]" c="No-show"/>
              <i n="[Appoint_pvt].[Status].&amp;[Scheduled]" c="Scheduled"/>
            </range>
          </ranges>
        </level>
      </levels>
      <selections count="1">
        <selection n="[Appoint_pvt].[Status].&amp;[No-show]"/>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6A781A-A77E-4D95-AAB2-C279BE3D38BB}" sourceName="[Patient_pvt].[gender]">
  <pivotTables>
    <pivotTable tabId="8" name="Total Revenue"/>
    <pivotTable tabId="8" name="Total Appointment"/>
    <pivotTable tabId="8" name="Total Doctors"/>
    <pivotTable tabId="8" name="Total Patients"/>
    <pivotTable tabId="8" name="Doctor performance"/>
    <pivotTable tabId="8" name="num_insurance"/>
    <pivotTable tabId="8" name="average_age_patient"/>
  </pivotTables>
  <data>
    <olap pivotCacheId="803893429">
      <levels count="2">
        <level uniqueName="[Patient_pvt].[gender].[(All)]" sourceCaption="(All)" count="0"/>
        <level uniqueName="[Patient_pvt].[gender].[gender]" sourceCaption="gender" count="2">
          <ranges>
            <range startItem="0">
              <i n="[Patient_pvt].[gender].&amp;[F]" c="F"/>
              <i n="[Patient_pvt].[gender].&amp;[M]" c="M"/>
            </range>
          </ranges>
        </level>
      </levels>
      <selections count="1">
        <selection n="[Patient_pvt].[gender].&am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atment_type" xr10:uid="{4A898478-420C-4455-B8B3-7ED48FD266CF}" sourceName="[Treatment_pvt].[treatment_type]">
  <pivotTables>
    <pivotTable tabId="8" name="Description"/>
    <pivotTable tabId="8" name="Total Appointment"/>
    <pivotTable tabId="8" name="Total Doctors"/>
    <pivotTable tabId="8" name="Total Patients"/>
    <pivotTable tabId="8" name="Montly Revenue"/>
    <pivotTable tabId="8" name="Doctor performance"/>
    <pivotTable tabId="8" name="Avg Treatment Cost"/>
    <pivotTable tabId="8" name="num_insurance"/>
  </pivotTables>
  <data>
    <olap pivotCacheId="803893429">
      <levels count="2">
        <level uniqueName="[Treatment_pvt].[treatment_type].[(All)]" sourceCaption="(All)" count="0"/>
        <level uniqueName="[Treatment_pvt].[treatment_type].[treatment_type]" sourceCaption="treatment_type" count="5">
          <ranges>
            <range startItem="0">
              <i n="[Treatment_pvt].[treatment_type].&amp;[Chemotherapy]" c="Chemotherapy"/>
              <i n="[Treatment_pvt].[treatment_type].&amp;[ECG]" c="ECG"/>
              <i n="[Treatment_pvt].[treatment_type].&amp;[MRI]" c="MRI"/>
              <i n="[Treatment_pvt].[treatment_type].&amp;[Physiotherapy]" c="Physiotherapy"/>
              <i n="[Treatment_pvt].[treatment_type].&amp;[X-Ray]" c="X-Ray"/>
            </range>
          </ranges>
        </level>
      </levels>
      <selections count="1">
        <selection n="[Treatment_pvt].[treatment_type].&amp;[ECG]"/>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D787F758-E897-4F13-B2EB-B8EF3A4F01D8}" sourceName="[Doctor_pvt].[specialization]">
  <pivotTables>
    <pivotTable tabId="8" name="Treatment_method"/>
    <pivotTable tabId="8" name="Total Doctors"/>
    <pivotTable tabId="8" name="Avg Treatment Cost"/>
    <pivotTable tabId="8" name="Doctor performance"/>
  </pivotTables>
  <data>
    <olap pivotCacheId="803893429">
      <levels count="2">
        <level uniqueName="[Doctor_pvt].[specialization].[(All)]" sourceCaption="(All)" count="0"/>
        <level uniqueName="[Doctor_pvt].[specialization].[specialization]" sourceCaption="specialization" count="3">
          <ranges>
            <range startItem="0">
              <i n="[Doctor_pvt].[specialization].&amp;[Dermatology]" c="Dermatology"/>
              <i n="[Doctor_pvt].[specialization].&amp;[Oncology]" c="Oncology"/>
              <i n="[Doctor_pvt].[specialization].&amp;[Pediatrics]" c="Pediatrics"/>
            </range>
          </ranges>
        </level>
      </levels>
      <selections count="1">
        <selection n="[Doctor_pvt].[specialization].&amp;[Pediatric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6C94E27-8207-4BCB-9FE0-AF9C6752DD5C}" cache="Slicer_Status" caption="Status" level="1" rowHeight="234950"/>
  <slicer name="gender" xr10:uid="{309D87CC-0B0A-4242-AA94-5A9073578E9C}" cache="Slicer_gender" caption="gender" showCaption="0" level="1" style="SlicerStyleDark1" rowHeight="234950"/>
  <slicer name="treatment_type" xr10:uid="{918CBC5B-D3B0-42D9-A7D8-77D11AD4CE7E}" cache="Slicer_treatment_type" caption="treatment_type" columnCount="5" level="1" style="Slicer Style 3" rowHeight="234950"/>
  <slicer name="specialization" xr10:uid="{BEF4603D-BE5B-47CA-941F-C2256AAF1321}" cache="Slicer_specialization" caption="specialization" level="1"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095E9E4-C93B-44B2-854D-3923963085E4}" cache="Slicer_gender" caption="gender" columnCount="2" showCaption="0" level="1" style="Slicer Style 3" rowHeight="234950"/>
  <slicer name="treatment_type 1" xr10:uid="{E49754AC-3044-401E-B58A-77D7A4F11905}" cache="Slicer_treatment_type" caption="treatment_type" showCaption="0" level="1" style="Slicer Style 3" rowHeight="234950"/>
  <slicer name="specialization 1" xr10:uid="{180C3C23-0F03-47FB-9ED9-DB437A158194}" cache="Slicer_specialization" caption="specialization" showCaption="0" level="1" style="Slicer Style 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06EF36-79B9-432D-A803-68C40F6507C2}" name="Table_ExternalData_1" displayName="Table_ExternalData_1" ref="A3:L53" tableType="queryTable" totalsRowShown="0">
  <autoFilter ref="A3:L53" xr:uid="{EE06EF36-79B9-432D-A803-68C40F6507C2}"/>
  <tableColumns count="12">
    <tableColumn id="1" xr3:uid="{1F34C224-9C7D-4F67-9B03-A324FEFF52B7}" uniqueName="1" name="Patient_pvt[patient_id]" queryTableFieldId="1"/>
    <tableColumn id="2" xr3:uid="{39E5C823-F196-453C-84BF-E7D04B70896F}" uniqueName="2" name="Patient_pvt[first_name]" queryTableFieldId="2"/>
    <tableColumn id="3" xr3:uid="{0EF4BBBC-BF46-4832-A3CC-6A97A0FA58C3}" uniqueName="3" name="Patient_pvt[last_name]" queryTableFieldId="3"/>
    <tableColumn id="4" xr3:uid="{9EA5F064-908F-48FE-BF79-F04D0E60390D}" uniqueName="4" name="Patient_pvt[gender]" queryTableFieldId="4"/>
    <tableColumn id="5" xr3:uid="{31F5B585-2797-4E64-BD4C-FD3A4555B692}" uniqueName="5" name="Patient_pvt[date_of_birth]" queryTableFieldId="5" dataDxfId="316"/>
    <tableColumn id="6" xr3:uid="{5362972A-03AE-4A44-9C4C-2DEC060FE907}" uniqueName="6" name="Patient_pvt[contact_number]" queryTableFieldId="6"/>
    <tableColumn id="7" xr3:uid="{5343EF1D-3E17-497A-8051-324031DFB111}" uniqueName="7" name="Patient_pvt[address]" queryTableFieldId="7"/>
    <tableColumn id="8" xr3:uid="{0A3C8F28-E77A-48CE-BA1E-DA1B1BAFF22A}" uniqueName="8" name="Patient_pvt[registration_date]" queryTableFieldId="8" dataDxfId="315"/>
    <tableColumn id="9" xr3:uid="{3A7AAA2A-DFA6-4754-95DB-36D106F8AF80}" uniqueName="9" name="Patient_pvt[insurance_provider]" queryTableFieldId="9"/>
    <tableColumn id="10" xr3:uid="{64F0D0E6-A518-4428-B5F5-88E28B2BD3F7}" uniqueName="10" name="Patient_pvt[insurance_number]" queryTableFieldId="10"/>
    <tableColumn id="11" xr3:uid="{95219E79-D7AF-4771-B908-ED4736B62746}" uniqueName="11" name="Patient_pvt[email]" queryTableFieldId="11"/>
    <tableColumn id="12" xr3:uid="{44480708-390D-4B30-8037-04FD6091C801}" uniqueName="12" name="Patient_pvt[Age]"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606DB9-30D6-4431-9BBB-72F04D1881BF}" name="Table2" displayName="Table2" ref="A1:M51" totalsRowShown="0" headerRowDxfId="146">
  <autoFilter ref="A1:M51" xr:uid="{C1606DB9-30D6-4431-9BBB-72F04D1881BF}"/>
  <tableColumns count="13">
    <tableColumn id="1" xr3:uid="{E10171B0-8B92-4949-A4E3-0E13797E2204}" name="patient_id"/>
    <tableColumn id="2" xr3:uid="{80949159-1047-40E9-9228-3E9E72CBA162}" name="first_name"/>
    <tableColumn id="3" xr3:uid="{EE9736B3-F58C-4DA4-9B47-D1A2C82901D6}" name="last_name"/>
    <tableColumn id="4" xr3:uid="{E3098665-929C-4494-A14D-E048A211E076}" name="gender"/>
    <tableColumn id="5" xr3:uid="{69EEF077-F263-4A4D-8087-DA4FFC32D349}" name="date_of_birth" dataDxfId="145"/>
    <tableColumn id="6" xr3:uid="{B7C2E892-5A93-4C27-A663-3EB647E82005}" name="contact_number"/>
    <tableColumn id="7" xr3:uid="{4112DA61-4A0E-4F71-8B4A-063BE749F0EB}" name="address"/>
    <tableColumn id="8" xr3:uid="{C6D0876A-086E-4DD0-B8D2-E25E3F1D946D}" name="registration_date" dataDxfId="144"/>
    <tableColumn id="9" xr3:uid="{B6ADF618-9C9B-413E-9FF0-0005EF7964BA}" name="insurance_provider"/>
    <tableColumn id="10" xr3:uid="{A9C331FD-A224-4800-9580-7AC82E20DBDC}" name="insurance_number"/>
    <tableColumn id="11" xr3:uid="{E01C15B6-D763-46C9-97E8-0425113064DF}" name="email"/>
    <tableColumn id="12" xr3:uid="{682A3619-0BFA-4F41-9AF7-BA1867C14C1E}" name="Age" dataDxfId="143">
      <calculatedColumnFormula>DATEDIF(E2, TODAY(), "Y")</calculatedColumnFormula>
    </tableColumn>
    <tableColumn id="13" xr3:uid="{C922F83A-FA71-46DA-8A4D-355850FB81EE}" name="Column1" dataDxfId="1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296329-2F7B-4DEE-ABE1-CD2B55F7ABE8}" name="Table3" displayName="Table3" ref="P1:W11" totalsRowShown="0" headerRowDxfId="141">
  <autoFilter ref="P1:W11" xr:uid="{DE296329-2F7B-4DEE-ABE1-CD2B55F7ABE8}"/>
  <tableColumns count="8">
    <tableColumn id="1" xr3:uid="{D8F109FB-3664-4DE6-BA00-DB47E8A14711}" name="doctor_id"/>
    <tableColumn id="2" xr3:uid="{78710FA2-DF87-4316-B5E3-952F77EF11FA}" name="first_name"/>
    <tableColumn id="3" xr3:uid="{B7E5AAE1-355B-4EAB-A724-74469EC0F344}" name="last_name"/>
    <tableColumn id="4" xr3:uid="{1570DE7A-8D8B-4C3B-8A82-E82864FF48FF}" name="specialization"/>
    <tableColumn id="5" xr3:uid="{E39E93B0-D76D-4281-BB66-925E87C4C778}" name="phone_number"/>
    <tableColumn id="6" xr3:uid="{515A5883-8F61-419B-A729-1A324EC8DDD6}" name="years_experience"/>
    <tableColumn id="7" xr3:uid="{6B09F911-585F-48A8-B8DA-4D65A055FE37}" name="hospital_branch"/>
    <tableColumn id="8" xr3:uid="{597A90C3-C440-40A2-AD91-ECBEE7931696}" name="email"/>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D7116A-5EA7-4F7F-A202-9C9F9E0CC029}" name="Table4" displayName="Table4" ref="AB1:AH201" totalsRowShown="0">
  <autoFilter ref="AB1:AH201" xr:uid="{B4D7116A-5EA7-4F7F-A202-9C9F9E0CC029}"/>
  <tableColumns count="7">
    <tableColumn id="1" xr3:uid="{2B32D15D-A438-4EC2-8746-03EB2FC1C3CA}" name="treatment_id"/>
    <tableColumn id="2" xr3:uid="{D90ABC4A-F02E-4806-BBF4-56C6861095EA}" name="appointment_id"/>
    <tableColumn id="3" xr3:uid="{5B85828B-925D-4AE3-AB28-2D6FD4AA4B8B}" name="treatment_type"/>
    <tableColumn id="4" xr3:uid="{47CACC56-36B6-4DB8-9174-E5DCCDD63AAC}" name="description"/>
    <tableColumn id="5" xr3:uid="{A23E58A2-08F9-4F59-A0D5-AC447C89DA08}" name="cost" dataDxfId="140"/>
    <tableColumn id="6" xr3:uid="{79FBE6BD-E5A2-4D4B-8D25-81C62A232A31}" name="treatment_date" dataDxfId="139"/>
    <tableColumn id="7" xr3:uid="{90CB54F6-BD23-49BC-879E-ADC3FE48A560}" name="Month" dataDxfId="138">
      <calculatedColumnFormula>TEXT(Table4[[#This Row],[treatment_date]], "mmm")</calculatedColumnFormula>
    </tableColum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DAE38A-5C9C-40AF-A102-8DBE1333B70D}" name="Table5" displayName="Table5" ref="AK1:AQ201" totalsRowShown="0" headerRowDxfId="137">
  <autoFilter ref="AK1:AQ201" xr:uid="{00DAE38A-5C9C-40AF-A102-8DBE1333B70D}"/>
  <tableColumns count="7">
    <tableColumn id="1" xr3:uid="{384D369A-C818-454D-AB51-5B80A2344A1A}" name="Bill_ID"/>
    <tableColumn id="2" xr3:uid="{B810C4D1-1251-4734-A3D8-A318DFA4D846}" name="Patient_Id"/>
    <tableColumn id="3" xr3:uid="{30452345-9EBB-4748-B226-B28478BEF970}" name="Treatment_Id"/>
    <tableColumn id="4" xr3:uid="{18663B75-8993-46B4-B13A-F59C7DD42A63}" name="Bill_Date" dataDxfId="136"/>
    <tableColumn id="5" xr3:uid="{453A5BB0-5942-4E0C-B52B-699DBA7D20A0}" name="Amount" dataDxfId="135"/>
    <tableColumn id="6" xr3:uid="{08AFF415-FB0B-4D88-8171-F99CF79D054E}" name="Payment_Method"/>
    <tableColumn id="7" xr3:uid="{6E47DE35-4B32-429B-AF33-A4B8DA893143}" name="Payment_Statu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ED7ED4-C04D-478C-B8FE-C119C288364B}" name="Table6" displayName="Table6" ref="AU1:BA201" totalsRowShown="0" headerRowDxfId="134">
  <autoFilter ref="AU1:BA201" xr:uid="{F1ED7ED4-C04D-478C-B8FE-C119C288364B}"/>
  <tableColumns count="7">
    <tableColumn id="1" xr3:uid="{63A769FE-0A63-44CD-9814-5FA606051083}" name="Appointment_Id"/>
    <tableColumn id="2" xr3:uid="{2DF7312C-F033-4B22-901E-1AD33C54339F}" name="Patient_Id"/>
    <tableColumn id="3" xr3:uid="{D44BE0B7-4EA0-4C4C-83F3-2863829312C9}" name="Doctor_Id"/>
    <tableColumn id="4" xr3:uid="{6C78A431-66A2-4C0E-9709-4B96DC07AC75}" name="Appointment_Date" dataDxfId="133"/>
    <tableColumn id="5" xr3:uid="{B075FB4A-955B-442D-9202-8EF1F1B6158B}" name="Appointment_Time" dataDxfId="132"/>
    <tableColumn id="6" xr3:uid="{4E6EEE41-F6B4-4C0B-A1C1-00A428798F5A}" name="Reason_For_Visit"/>
    <tableColumn id="7" xr3:uid="{39CAFAE2-C4A7-40C0-8ED4-F64F3382BE63}"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88D08-F769-47DB-AFE5-8ED9C9A8BDEB}">
  <dimension ref="A1:K51"/>
  <sheetViews>
    <sheetView topLeftCell="A25" workbookViewId="0">
      <selection sqref="A1:K51"/>
    </sheetView>
  </sheetViews>
  <sheetFormatPr defaultRowHeight="14.4" x14ac:dyDescent="0.3"/>
  <cols>
    <col min="1" max="1" width="9.5546875" bestFit="1" customWidth="1"/>
    <col min="2" max="2" width="10" bestFit="1" customWidth="1"/>
    <col min="3" max="3" width="9.6640625" bestFit="1" customWidth="1"/>
    <col min="4" max="4" width="6.88671875" bestFit="1" customWidth="1"/>
    <col min="5" max="5" width="27.44140625" style="8" bestFit="1" customWidth="1"/>
    <col min="6" max="6" width="15.109375" bestFit="1" customWidth="1"/>
    <col min="7" max="7" width="11.88671875" bestFit="1" customWidth="1"/>
    <col min="8" max="8" width="15.44140625" bestFit="1" customWidth="1"/>
    <col min="9" max="9" width="17.44140625" bestFit="1" customWidth="1"/>
    <col min="10" max="10" width="16.88671875" bestFit="1" customWidth="1"/>
  </cols>
  <sheetData>
    <row r="1" spans="1:11" s="2" customFormat="1" x14ac:dyDescent="0.3">
      <c r="A1" s="2" t="s">
        <v>0</v>
      </c>
      <c r="B1" s="2" t="s">
        <v>1</v>
      </c>
      <c r="C1" s="2" t="s">
        <v>2</v>
      </c>
      <c r="D1" s="2" t="s">
        <v>3</v>
      </c>
      <c r="E1" s="7" t="s">
        <v>4</v>
      </c>
      <c r="F1" s="2" t="s">
        <v>5</v>
      </c>
      <c r="G1" s="2" t="s">
        <v>6</v>
      </c>
      <c r="H1" s="2" t="s">
        <v>7</v>
      </c>
      <c r="I1" s="2" t="s">
        <v>8</v>
      </c>
      <c r="J1" s="2" t="s">
        <v>9</v>
      </c>
      <c r="K1" s="2" t="s">
        <v>10</v>
      </c>
    </row>
    <row r="2" spans="1:11" x14ac:dyDescent="0.3">
      <c r="A2" t="s">
        <v>11</v>
      </c>
      <c r="B2" t="s">
        <v>12</v>
      </c>
      <c r="C2" t="s">
        <v>13</v>
      </c>
      <c r="D2" t="s">
        <v>14</v>
      </c>
      <c r="E2" s="8">
        <v>20244</v>
      </c>
      <c r="F2">
        <v>6939585183</v>
      </c>
      <c r="G2" t="s">
        <v>15</v>
      </c>
      <c r="H2" s="1">
        <v>44735</v>
      </c>
      <c r="I2" t="s">
        <v>16</v>
      </c>
      <c r="J2" t="s">
        <v>17</v>
      </c>
      <c r="K2" t="s">
        <v>18</v>
      </c>
    </row>
    <row r="3" spans="1:11" x14ac:dyDescent="0.3">
      <c r="A3" t="s">
        <v>19</v>
      </c>
      <c r="B3" t="s">
        <v>20</v>
      </c>
      <c r="C3" t="s">
        <v>21</v>
      </c>
      <c r="D3" t="s">
        <v>14</v>
      </c>
      <c r="E3" s="8">
        <v>30967</v>
      </c>
      <c r="F3">
        <v>8228188767</v>
      </c>
      <c r="G3" t="s">
        <v>22</v>
      </c>
      <c r="H3" s="1">
        <v>44576</v>
      </c>
      <c r="I3" t="s">
        <v>23</v>
      </c>
      <c r="J3" t="s">
        <v>24</v>
      </c>
      <c r="K3" t="s">
        <v>25</v>
      </c>
    </row>
    <row r="4" spans="1:11" x14ac:dyDescent="0.3">
      <c r="A4" t="s">
        <v>26</v>
      </c>
      <c r="B4" t="s">
        <v>27</v>
      </c>
      <c r="C4" t="s">
        <v>28</v>
      </c>
      <c r="D4" t="s">
        <v>29</v>
      </c>
      <c r="E4" s="8">
        <v>28358</v>
      </c>
      <c r="F4">
        <v>8397029847</v>
      </c>
      <c r="G4" t="s">
        <v>22</v>
      </c>
      <c r="H4" s="1">
        <v>44599</v>
      </c>
      <c r="I4" t="s">
        <v>23</v>
      </c>
      <c r="J4" t="s">
        <v>30</v>
      </c>
      <c r="K4" t="s">
        <v>31</v>
      </c>
    </row>
    <row r="5" spans="1:11" x14ac:dyDescent="0.3">
      <c r="A5" t="s">
        <v>32</v>
      </c>
      <c r="B5" t="s">
        <v>33</v>
      </c>
      <c r="C5" t="s">
        <v>34</v>
      </c>
      <c r="D5" t="s">
        <v>14</v>
      </c>
      <c r="E5" s="8">
        <v>29637</v>
      </c>
      <c r="F5">
        <v>9019443432</v>
      </c>
      <c r="G5" t="s">
        <v>35</v>
      </c>
      <c r="H5" s="1">
        <v>44257</v>
      </c>
      <c r="I5" t="s">
        <v>36</v>
      </c>
      <c r="J5" t="s">
        <v>37</v>
      </c>
      <c r="K5" t="s">
        <v>38</v>
      </c>
    </row>
    <row r="6" spans="1:11" x14ac:dyDescent="0.3">
      <c r="A6" t="s">
        <v>39</v>
      </c>
      <c r="B6" t="s">
        <v>12</v>
      </c>
      <c r="C6" t="s">
        <v>40</v>
      </c>
      <c r="D6" t="s">
        <v>29</v>
      </c>
      <c r="E6" s="8">
        <v>22090</v>
      </c>
      <c r="F6">
        <v>7734463155</v>
      </c>
      <c r="G6" t="s">
        <v>35</v>
      </c>
      <c r="H6" s="1">
        <v>44468</v>
      </c>
      <c r="I6" t="s">
        <v>41</v>
      </c>
      <c r="J6" t="s">
        <v>42</v>
      </c>
      <c r="K6" t="s">
        <v>43</v>
      </c>
    </row>
    <row r="7" spans="1:11" x14ac:dyDescent="0.3">
      <c r="A7" t="s">
        <v>44</v>
      </c>
      <c r="B7" t="s">
        <v>45</v>
      </c>
      <c r="C7" t="s">
        <v>28</v>
      </c>
      <c r="D7" t="s">
        <v>29</v>
      </c>
      <c r="E7" s="8">
        <v>23178</v>
      </c>
      <c r="F7">
        <v>7561777264</v>
      </c>
      <c r="G7" t="s">
        <v>22</v>
      </c>
      <c r="H7" s="1">
        <v>44836</v>
      </c>
      <c r="I7" t="s">
        <v>36</v>
      </c>
      <c r="J7" t="s">
        <v>46</v>
      </c>
      <c r="K7" t="s">
        <v>47</v>
      </c>
    </row>
    <row r="8" spans="1:11" x14ac:dyDescent="0.3">
      <c r="A8" t="s">
        <v>48</v>
      </c>
      <c r="B8" t="s">
        <v>49</v>
      </c>
      <c r="C8" t="s">
        <v>34</v>
      </c>
      <c r="D8" t="s">
        <v>14</v>
      </c>
      <c r="E8" s="8">
        <v>32667</v>
      </c>
      <c r="F8">
        <v>6278710077</v>
      </c>
      <c r="G8" t="s">
        <v>15</v>
      </c>
      <c r="H8" s="1">
        <v>44555</v>
      </c>
      <c r="I8" t="s">
        <v>41</v>
      </c>
      <c r="J8" t="s">
        <v>50</v>
      </c>
      <c r="K8" t="s">
        <v>51</v>
      </c>
    </row>
    <row r="9" spans="1:11" x14ac:dyDescent="0.3">
      <c r="A9" t="s">
        <v>52</v>
      </c>
      <c r="B9" t="s">
        <v>12</v>
      </c>
      <c r="C9" t="s">
        <v>53</v>
      </c>
      <c r="D9" t="s">
        <v>14</v>
      </c>
      <c r="E9" s="8">
        <v>27946</v>
      </c>
      <c r="F9">
        <v>7090558393</v>
      </c>
      <c r="G9" t="s">
        <v>54</v>
      </c>
      <c r="H9" s="1">
        <v>44341</v>
      </c>
      <c r="I9" t="s">
        <v>16</v>
      </c>
      <c r="J9" t="s">
        <v>55</v>
      </c>
      <c r="K9" t="s">
        <v>56</v>
      </c>
    </row>
    <row r="10" spans="1:11" x14ac:dyDescent="0.3">
      <c r="A10" t="s">
        <v>57</v>
      </c>
      <c r="B10" t="s">
        <v>27</v>
      </c>
      <c r="C10" t="s">
        <v>53</v>
      </c>
      <c r="D10" t="s">
        <v>29</v>
      </c>
      <c r="E10" s="8">
        <v>26278</v>
      </c>
      <c r="F10">
        <v>7060324619</v>
      </c>
      <c r="G10" t="s">
        <v>22</v>
      </c>
      <c r="H10" s="1">
        <v>44822</v>
      </c>
      <c r="I10" t="s">
        <v>23</v>
      </c>
      <c r="J10" t="s">
        <v>58</v>
      </c>
      <c r="K10" t="s">
        <v>59</v>
      </c>
    </row>
    <row r="11" spans="1:11" x14ac:dyDescent="0.3">
      <c r="A11" t="s">
        <v>60</v>
      </c>
      <c r="B11" t="s">
        <v>33</v>
      </c>
      <c r="C11" t="s">
        <v>61</v>
      </c>
      <c r="D11" t="s">
        <v>29</v>
      </c>
      <c r="E11" s="8">
        <v>37177</v>
      </c>
      <c r="F11">
        <v>7081396733</v>
      </c>
      <c r="G11" t="s">
        <v>35</v>
      </c>
      <c r="H11" s="1">
        <v>44797</v>
      </c>
      <c r="I11" t="s">
        <v>16</v>
      </c>
      <c r="J11" t="s">
        <v>62</v>
      </c>
      <c r="K11" t="s">
        <v>63</v>
      </c>
    </row>
    <row r="12" spans="1:11" x14ac:dyDescent="0.3">
      <c r="A12" t="s">
        <v>64</v>
      </c>
      <c r="B12" t="s">
        <v>20</v>
      </c>
      <c r="C12" t="s">
        <v>28</v>
      </c>
      <c r="D12" t="s">
        <v>14</v>
      </c>
      <c r="E12" s="8">
        <v>24445</v>
      </c>
      <c r="F12">
        <v>8990604070</v>
      </c>
      <c r="G12" t="s">
        <v>15</v>
      </c>
      <c r="H12" s="1">
        <v>44831</v>
      </c>
      <c r="I12" t="s">
        <v>41</v>
      </c>
      <c r="J12" t="s">
        <v>65</v>
      </c>
      <c r="K12" t="s">
        <v>66</v>
      </c>
    </row>
    <row r="13" spans="1:11" x14ac:dyDescent="0.3">
      <c r="A13" t="s">
        <v>67</v>
      </c>
      <c r="B13" t="s">
        <v>27</v>
      </c>
      <c r="C13" t="s">
        <v>53</v>
      </c>
      <c r="D13" t="s">
        <v>14</v>
      </c>
      <c r="E13" s="8">
        <v>33580</v>
      </c>
      <c r="F13">
        <v>8135666049</v>
      </c>
      <c r="G13" t="s">
        <v>22</v>
      </c>
      <c r="H13" s="1">
        <v>45043</v>
      </c>
      <c r="I13" t="s">
        <v>41</v>
      </c>
      <c r="J13" t="s">
        <v>68</v>
      </c>
      <c r="K13" t="s">
        <v>59</v>
      </c>
    </row>
    <row r="14" spans="1:11" x14ac:dyDescent="0.3">
      <c r="A14" t="s">
        <v>69</v>
      </c>
      <c r="B14" t="s">
        <v>27</v>
      </c>
      <c r="C14" t="s">
        <v>34</v>
      </c>
      <c r="D14" t="s">
        <v>14</v>
      </c>
      <c r="E14" s="8">
        <v>32960</v>
      </c>
      <c r="F14">
        <v>9059178882</v>
      </c>
      <c r="G14" t="s">
        <v>22</v>
      </c>
      <c r="H14" s="1">
        <v>44553</v>
      </c>
      <c r="I14" t="s">
        <v>16</v>
      </c>
      <c r="J14" t="s">
        <v>70</v>
      </c>
      <c r="K14" t="s">
        <v>71</v>
      </c>
    </row>
    <row r="15" spans="1:11" x14ac:dyDescent="0.3">
      <c r="A15" t="s">
        <v>72</v>
      </c>
      <c r="B15" t="s">
        <v>49</v>
      </c>
      <c r="C15" t="s">
        <v>61</v>
      </c>
      <c r="D15" t="s">
        <v>29</v>
      </c>
      <c r="E15" s="8">
        <v>24895</v>
      </c>
      <c r="F15">
        <v>7292262512</v>
      </c>
      <c r="G15" t="s">
        <v>15</v>
      </c>
      <c r="H15" s="1">
        <v>45272</v>
      </c>
      <c r="I15" t="s">
        <v>41</v>
      </c>
      <c r="J15" t="s">
        <v>73</v>
      </c>
      <c r="K15" t="s">
        <v>74</v>
      </c>
    </row>
    <row r="16" spans="1:11" x14ac:dyDescent="0.3">
      <c r="A16" t="s">
        <v>75</v>
      </c>
      <c r="B16" t="s">
        <v>76</v>
      </c>
      <c r="C16" t="s">
        <v>34</v>
      </c>
      <c r="D16" t="s">
        <v>29</v>
      </c>
      <c r="E16" s="8">
        <v>23508</v>
      </c>
      <c r="F16">
        <v>6636028516</v>
      </c>
      <c r="G16" t="s">
        <v>22</v>
      </c>
      <c r="H16" s="1">
        <v>44464</v>
      </c>
      <c r="I16" t="s">
        <v>16</v>
      </c>
      <c r="J16" t="s">
        <v>77</v>
      </c>
      <c r="K16" t="s">
        <v>78</v>
      </c>
    </row>
    <row r="17" spans="1:11" x14ac:dyDescent="0.3">
      <c r="A17" t="s">
        <v>79</v>
      </c>
      <c r="B17" t="s">
        <v>33</v>
      </c>
      <c r="C17" t="s">
        <v>61</v>
      </c>
      <c r="D17" t="s">
        <v>29</v>
      </c>
      <c r="E17" s="8">
        <v>36729</v>
      </c>
      <c r="F17">
        <v>7223380592</v>
      </c>
      <c r="G17" t="s">
        <v>15</v>
      </c>
      <c r="H17" s="1">
        <v>44400</v>
      </c>
      <c r="I17" t="s">
        <v>23</v>
      </c>
      <c r="J17" t="s">
        <v>80</v>
      </c>
      <c r="K17" t="s">
        <v>63</v>
      </c>
    </row>
    <row r="18" spans="1:11" x14ac:dyDescent="0.3">
      <c r="A18" t="s">
        <v>81</v>
      </c>
      <c r="B18" t="s">
        <v>82</v>
      </c>
      <c r="C18" t="s">
        <v>28</v>
      </c>
      <c r="D18" t="s">
        <v>29</v>
      </c>
      <c r="E18" s="8">
        <v>33359</v>
      </c>
      <c r="F18">
        <v>6158428240</v>
      </c>
      <c r="G18" t="s">
        <v>54</v>
      </c>
      <c r="H18" s="1">
        <v>44830</v>
      </c>
      <c r="I18" t="s">
        <v>16</v>
      </c>
      <c r="J18" t="s">
        <v>83</v>
      </c>
      <c r="K18" t="s">
        <v>84</v>
      </c>
    </row>
    <row r="19" spans="1:11" x14ac:dyDescent="0.3">
      <c r="A19" t="s">
        <v>85</v>
      </c>
      <c r="B19" t="s">
        <v>27</v>
      </c>
      <c r="C19" t="s">
        <v>40</v>
      </c>
      <c r="D19" t="s">
        <v>29</v>
      </c>
      <c r="E19" s="8">
        <v>29122</v>
      </c>
      <c r="F19">
        <v>7145815738</v>
      </c>
      <c r="G19" t="s">
        <v>15</v>
      </c>
      <c r="H19" s="1">
        <v>44827</v>
      </c>
      <c r="I19" t="s">
        <v>23</v>
      </c>
      <c r="J19" t="s">
        <v>86</v>
      </c>
      <c r="K19" t="s">
        <v>87</v>
      </c>
    </row>
    <row r="20" spans="1:11" x14ac:dyDescent="0.3">
      <c r="A20" t="s">
        <v>88</v>
      </c>
      <c r="B20" t="s">
        <v>76</v>
      </c>
      <c r="C20" t="s">
        <v>89</v>
      </c>
      <c r="D20" t="s">
        <v>29</v>
      </c>
      <c r="E20" s="8">
        <v>27538</v>
      </c>
      <c r="F20">
        <v>8618058864</v>
      </c>
      <c r="G20" t="s">
        <v>15</v>
      </c>
      <c r="H20" s="1">
        <v>45101</v>
      </c>
      <c r="I20" t="s">
        <v>16</v>
      </c>
      <c r="J20" t="s">
        <v>90</v>
      </c>
      <c r="K20" t="s">
        <v>91</v>
      </c>
    </row>
    <row r="21" spans="1:11" x14ac:dyDescent="0.3">
      <c r="A21" t="s">
        <v>92</v>
      </c>
      <c r="B21" t="s">
        <v>82</v>
      </c>
      <c r="C21" t="s">
        <v>93</v>
      </c>
      <c r="D21" t="s">
        <v>14</v>
      </c>
      <c r="E21" s="8">
        <v>37778</v>
      </c>
      <c r="F21">
        <v>8158989953</v>
      </c>
      <c r="G21" t="s">
        <v>15</v>
      </c>
      <c r="H21" s="1">
        <v>44654</v>
      </c>
      <c r="I21" t="s">
        <v>41</v>
      </c>
      <c r="J21" t="s">
        <v>94</v>
      </c>
      <c r="K21" t="s">
        <v>95</v>
      </c>
    </row>
    <row r="22" spans="1:11" x14ac:dyDescent="0.3">
      <c r="A22" t="s">
        <v>96</v>
      </c>
      <c r="B22" t="s">
        <v>33</v>
      </c>
      <c r="C22" t="s">
        <v>40</v>
      </c>
      <c r="D22" t="s">
        <v>29</v>
      </c>
      <c r="E22" s="8">
        <v>37316</v>
      </c>
      <c r="F22">
        <v>7765390555</v>
      </c>
      <c r="G22" t="s">
        <v>22</v>
      </c>
      <c r="H22" s="1">
        <v>44580</v>
      </c>
      <c r="I22" t="s">
        <v>16</v>
      </c>
      <c r="J22" t="s">
        <v>97</v>
      </c>
      <c r="K22" t="s">
        <v>98</v>
      </c>
    </row>
    <row r="23" spans="1:11" x14ac:dyDescent="0.3">
      <c r="A23" t="s">
        <v>99</v>
      </c>
      <c r="B23" t="s">
        <v>100</v>
      </c>
      <c r="C23" t="s">
        <v>101</v>
      </c>
      <c r="D23" t="s">
        <v>29</v>
      </c>
      <c r="E23" s="8">
        <v>20219</v>
      </c>
      <c r="F23">
        <v>6221099573</v>
      </c>
      <c r="G23" t="s">
        <v>22</v>
      </c>
      <c r="H23" s="1">
        <v>44327</v>
      </c>
      <c r="I23" t="s">
        <v>41</v>
      </c>
      <c r="J23" t="s">
        <v>102</v>
      </c>
      <c r="K23" t="s">
        <v>103</v>
      </c>
    </row>
    <row r="24" spans="1:11" x14ac:dyDescent="0.3">
      <c r="A24" t="s">
        <v>104</v>
      </c>
      <c r="B24" t="s">
        <v>45</v>
      </c>
      <c r="C24" t="s">
        <v>34</v>
      </c>
      <c r="D24" t="s">
        <v>29</v>
      </c>
      <c r="E24" s="8">
        <v>34387</v>
      </c>
      <c r="F24">
        <v>6141951830</v>
      </c>
      <c r="G24" t="s">
        <v>15</v>
      </c>
      <c r="H24" s="1">
        <v>44557</v>
      </c>
      <c r="I24" t="s">
        <v>16</v>
      </c>
      <c r="J24" t="s">
        <v>105</v>
      </c>
      <c r="K24" t="s">
        <v>106</v>
      </c>
    </row>
    <row r="25" spans="1:11" x14ac:dyDescent="0.3">
      <c r="A25" t="s">
        <v>107</v>
      </c>
      <c r="B25" t="s">
        <v>76</v>
      </c>
      <c r="C25" t="s">
        <v>101</v>
      </c>
      <c r="D25" t="s">
        <v>14</v>
      </c>
      <c r="E25" s="8">
        <v>33546</v>
      </c>
      <c r="F25">
        <v>7196777444</v>
      </c>
      <c r="G25" t="s">
        <v>22</v>
      </c>
      <c r="H25" s="1">
        <v>44441</v>
      </c>
      <c r="I25" t="s">
        <v>16</v>
      </c>
      <c r="J25" t="s">
        <v>108</v>
      </c>
      <c r="K25" t="s">
        <v>109</v>
      </c>
    </row>
    <row r="26" spans="1:11" x14ac:dyDescent="0.3">
      <c r="A26" t="s">
        <v>110</v>
      </c>
      <c r="B26" t="s">
        <v>111</v>
      </c>
      <c r="C26" t="s">
        <v>40</v>
      </c>
      <c r="D26" t="s">
        <v>29</v>
      </c>
      <c r="E26" s="8">
        <v>24333</v>
      </c>
      <c r="F26">
        <v>7482069727</v>
      </c>
      <c r="G26" t="s">
        <v>35</v>
      </c>
      <c r="H26" s="1">
        <v>44448</v>
      </c>
      <c r="I26" t="s">
        <v>36</v>
      </c>
      <c r="J26" t="s">
        <v>112</v>
      </c>
      <c r="K26" t="s">
        <v>113</v>
      </c>
    </row>
    <row r="27" spans="1:11" x14ac:dyDescent="0.3">
      <c r="A27" t="s">
        <v>114</v>
      </c>
      <c r="B27" t="s">
        <v>100</v>
      </c>
      <c r="C27" t="s">
        <v>61</v>
      </c>
      <c r="D27" t="s">
        <v>29</v>
      </c>
      <c r="E27" s="8">
        <v>37953</v>
      </c>
      <c r="F27">
        <v>9900972256</v>
      </c>
      <c r="G27" t="s">
        <v>35</v>
      </c>
      <c r="H27" s="1">
        <v>44329</v>
      </c>
      <c r="I27" t="s">
        <v>41</v>
      </c>
      <c r="J27" t="s">
        <v>115</v>
      </c>
      <c r="K27" t="s">
        <v>116</v>
      </c>
    </row>
    <row r="28" spans="1:11" x14ac:dyDescent="0.3">
      <c r="A28" t="s">
        <v>117</v>
      </c>
      <c r="B28" t="s">
        <v>45</v>
      </c>
      <c r="C28" t="s">
        <v>93</v>
      </c>
      <c r="D28" t="s">
        <v>14</v>
      </c>
      <c r="E28" s="8">
        <v>35975</v>
      </c>
      <c r="F28">
        <v>8724518272</v>
      </c>
      <c r="G28" t="s">
        <v>22</v>
      </c>
      <c r="H28" s="1">
        <v>44423</v>
      </c>
      <c r="I28" t="s">
        <v>36</v>
      </c>
      <c r="J28" t="s">
        <v>118</v>
      </c>
      <c r="K28" t="s">
        <v>119</v>
      </c>
    </row>
    <row r="29" spans="1:11" x14ac:dyDescent="0.3">
      <c r="A29" t="s">
        <v>120</v>
      </c>
      <c r="B29" t="s">
        <v>49</v>
      </c>
      <c r="C29" t="s">
        <v>93</v>
      </c>
      <c r="D29" t="s">
        <v>29</v>
      </c>
      <c r="E29" s="8">
        <v>34072</v>
      </c>
      <c r="F29">
        <v>7028910482</v>
      </c>
      <c r="G29" t="s">
        <v>22</v>
      </c>
      <c r="H29" s="1">
        <v>45066</v>
      </c>
      <c r="I29" t="s">
        <v>41</v>
      </c>
      <c r="J29" t="s">
        <v>121</v>
      </c>
      <c r="K29" t="s">
        <v>122</v>
      </c>
    </row>
    <row r="30" spans="1:11" x14ac:dyDescent="0.3">
      <c r="A30" t="s">
        <v>123</v>
      </c>
      <c r="B30" t="s">
        <v>12</v>
      </c>
      <c r="C30" t="s">
        <v>21</v>
      </c>
      <c r="D30" t="s">
        <v>29</v>
      </c>
      <c r="E30" s="8">
        <v>38487</v>
      </c>
      <c r="F30">
        <v>8923607677</v>
      </c>
      <c r="G30" t="s">
        <v>15</v>
      </c>
      <c r="H30" s="1">
        <v>45035</v>
      </c>
      <c r="I30" t="s">
        <v>36</v>
      </c>
      <c r="J30" t="s">
        <v>124</v>
      </c>
      <c r="K30" t="s">
        <v>125</v>
      </c>
    </row>
    <row r="31" spans="1:11" x14ac:dyDescent="0.3">
      <c r="A31" t="s">
        <v>126</v>
      </c>
      <c r="B31" t="s">
        <v>20</v>
      </c>
      <c r="C31" t="s">
        <v>93</v>
      </c>
      <c r="D31" t="s">
        <v>29</v>
      </c>
      <c r="E31" s="8">
        <v>23734</v>
      </c>
      <c r="F31">
        <v>6622318721</v>
      </c>
      <c r="G31" t="s">
        <v>54</v>
      </c>
      <c r="H31" s="1">
        <v>44415</v>
      </c>
      <c r="I31" t="s">
        <v>23</v>
      </c>
      <c r="J31" t="s">
        <v>127</v>
      </c>
      <c r="K31" t="s">
        <v>128</v>
      </c>
    </row>
    <row r="32" spans="1:11" x14ac:dyDescent="0.3">
      <c r="A32" t="s">
        <v>129</v>
      </c>
      <c r="B32" t="s">
        <v>111</v>
      </c>
      <c r="C32" t="s">
        <v>89</v>
      </c>
      <c r="D32" t="s">
        <v>29</v>
      </c>
      <c r="E32" s="8">
        <v>31791</v>
      </c>
      <c r="F32">
        <v>8280346676</v>
      </c>
      <c r="G32" t="s">
        <v>22</v>
      </c>
      <c r="H32" s="1">
        <v>44740</v>
      </c>
      <c r="I32" t="s">
        <v>16</v>
      </c>
      <c r="J32" t="s">
        <v>130</v>
      </c>
      <c r="K32" t="s">
        <v>131</v>
      </c>
    </row>
    <row r="33" spans="1:11" x14ac:dyDescent="0.3">
      <c r="A33" t="s">
        <v>132</v>
      </c>
      <c r="B33" t="s">
        <v>49</v>
      </c>
      <c r="C33" t="s">
        <v>93</v>
      </c>
      <c r="D33" t="s">
        <v>29</v>
      </c>
      <c r="E33" s="8">
        <v>29594</v>
      </c>
      <c r="F33">
        <v>8102183595</v>
      </c>
      <c r="G33" t="s">
        <v>35</v>
      </c>
      <c r="H33" s="1">
        <v>44471</v>
      </c>
      <c r="I33" t="s">
        <v>41</v>
      </c>
      <c r="J33" t="s">
        <v>133</v>
      </c>
      <c r="K33" t="s">
        <v>122</v>
      </c>
    </row>
    <row r="34" spans="1:11" x14ac:dyDescent="0.3">
      <c r="A34" t="s">
        <v>134</v>
      </c>
      <c r="B34" t="s">
        <v>33</v>
      </c>
      <c r="C34" t="s">
        <v>40</v>
      </c>
      <c r="D34" t="s">
        <v>14</v>
      </c>
      <c r="E34" s="8">
        <v>25605</v>
      </c>
      <c r="F34">
        <v>7923214041</v>
      </c>
      <c r="G34" t="s">
        <v>15</v>
      </c>
      <c r="H34" s="1">
        <v>45175</v>
      </c>
      <c r="I34" t="s">
        <v>41</v>
      </c>
      <c r="J34" t="s">
        <v>135</v>
      </c>
      <c r="K34" t="s">
        <v>98</v>
      </c>
    </row>
    <row r="35" spans="1:11" x14ac:dyDescent="0.3">
      <c r="A35" t="s">
        <v>136</v>
      </c>
      <c r="B35" t="s">
        <v>49</v>
      </c>
      <c r="C35" t="s">
        <v>21</v>
      </c>
      <c r="D35" t="s">
        <v>14</v>
      </c>
      <c r="E35" s="8">
        <v>18289</v>
      </c>
      <c r="F35">
        <v>8374657733</v>
      </c>
      <c r="G35" t="s">
        <v>22</v>
      </c>
      <c r="H35" s="1">
        <v>45095</v>
      </c>
      <c r="I35" t="s">
        <v>16</v>
      </c>
      <c r="J35" t="s">
        <v>137</v>
      </c>
      <c r="K35" t="s">
        <v>138</v>
      </c>
    </row>
    <row r="36" spans="1:11" x14ac:dyDescent="0.3">
      <c r="A36" t="s">
        <v>139</v>
      </c>
      <c r="B36" t="s">
        <v>12</v>
      </c>
      <c r="C36" t="s">
        <v>40</v>
      </c>
      <c r="D36" t="s">
        <v>14</v>
      </c>
      <c r="E36" s="8">
        <v>34072</v>
      </c>
      <c r="F36">
        <v>7039619487</v>
      </c>
      <c r="G36" t="s">
        <v>35</v>
      </c>
      <c r="H36" s="1">
        <v>45116</v>
      </c>
      <c r="I36" t="s">
        <v>41</v>
      </c>
      <c r="J36" t="s">
        <v>140</v>
      </c>
      <c r="K36" t="s">
        <v>43</v>
      </c>
    </row>
    <row r="37" spans="1:11" x14ac:dyDescent="0.3">
      <c r="A37" t="s">
        <v>141</v>
      </c>
      <c r="B37" t="s">
        <v>33</v>
      </c>
      <c r="C37" t="s">
        <v>40</v>
      </c>
      <c r="D37" t="s">
        <v>29</v>
      </c>
      <c r="E37" s="8">
        <v>35790</v>
      </c>
      <c r="F37">
        <v>8545613046</v>
      </c>
      <c r="G37" t="s">
        <v>35</v>
      </c>
      <c r="H37" s="1">
        <v>44838</v>
      </c>
      <c r="I37" t="s">
        <v>41</v>
      </c>
      <c r="J37" t="s">
        <v>142</v>
      </c>
      <c r="K37" t="s">
        <v>98</v>
      </c>
    </row>
    <row r="38" spans="1:11" x14ac:dyDescent="0.3">
      <c r="A38" t="s">
        <v>143</v>
      </c>
      <c r="B38" t="s">
        <v>111</v>
      </c>
      <c r="C38" t="s">
        <v>13</v>
      </c>
      <c r="D38" t="s">
        <v>29</v>
      </c>
      <c r="E38" s="8">
        <v>36196</v>
      </c>
      <c r="F38">
        <v>8886800195</v>
      </c>
      <c r="G38" t="s">
        <v>54</v>
      </c>
      <c r="H38" s="1">
        <v>44469</v>
      </c>
      <c r="I38" t="s">
        <v>36</v>
      </c>
      <c r="J38" t="s">
        <v>144</v>
      </c>
      <c r="K38" t="s">
        <v>145</v>
      </c>
    </row>
    <row r="39" spans="1:11" x14ac:dyDescent="0.3">
      <c r="A39" t="s">
        <v>146</v>
      </c>
      <c r="B39" t="s">
        <v>12</v>
      </c>
      <c r="C39" t="s">
        <v>21</v>
      </c>
      <c r="D39" t="s">
        <v>29</v>
      </c>
      <c r="E39" s="8">
        <v>33414</v>
      </c>
      <c r="F39">
        <v>6347262390</v>
      </c>
      <c r="G39" t="s">
        <v>15</v>
      </c>
      <c r="H39" s="1">
        <v>44305</v>
      </c>
      <c r="I39" t="s">
        <v>41</v>
      </c>
      <c r="J39" t="s">
        <v>147</v>
      </c>
      <c r="K39" t="s">
        <v>125</v>
      </c>
    </row>
    <row r="40" spans="1:11" x14ac:dyDescent="0.3">
      <c r="A40" t="s">
        <v>148</v>
      </c>
      <c r="B40" t="s">
        <v>82</v>
      </c>
      <c r="C40" t="s">
        <v>40</v>
      </c>
      <c r="D40" t="s">
        <v>14</v>
      </c>
      <c r="E40" s="8">
        <v>18609</v>
      </c>
      <c r="F40">
        <v>9271131338</v>
      </c>
      <c r="G40" t="s">
        <v>15</v>
      </c>
      <c r="H40" s="1">
        <v>44264</v>
      </c>
      <c r="I40" t="s">
        <v>23</v>
      </c>
      <c r="J40" t="s">
        <v>149</v>
      </c>
      <c r="K40" t="s">
        <v>150</v>
      </c>
    </row>
    <row r="41" spans="1:11" x14ac:dyDescent="0.3">
      <c r="A41" t="s">
        <v>151</v>
      </c>
      <c r="B41" t="s">
        <v>20</v>
      </c>
      <c r="C41" t="s">
        <v>13</v>
      </c>
      <c r="D41" t="s">
        <v>29</v>
      </c>
      <c r="E41" s="8">
        <v>26449</v>
      </c>
      <c r="F41">
        <v>7587653815</v>
      </c>
      <c r="G41" t="s">
        <v>54</v>
      </c>
      <c r="H41" s="1">
        <v>44485</v>
      </c>
      <c r="I41" t="s">
        <v>23</v>
      </c>
      <c r="J41" t="s">
        <v>152</v>
      </c>
      <c r="K41" t="s">
        <v>153</v>
      </c>
    </row>
    <row r="42" spans="1:11" x14ac:dyDescent="0.3">
      <c r="A42" t="s">
        <v>154</v>
      </c>
      <c r="B42" t="s">
        <v>111</v>
      </c>
      <c r="C42" t="s">
        <v>13</v>
      </c>
      <c r="D42" t="s">
        <v>29</v>
      </c>
      <c r="E42" s="8">
        <v>18798</v>
      </c>
      <c r="F42">
        <v>7020645498</v>
      </c>
      <c r="G42" t="s">
        <v>54</v>
      </c>
      <c r="H42" s="1">
        <v>44758</v>
      </c>
      <c r="I42" t="s">
        <v>16</v>
      </c>
      <c r="J42" t="s">
        <v>155</v>
      </c>
      <c r="K42" t="s">
        <v>145</v>
      </c>
    </row>
    <row r="43" spans="1:11" x14ac:dyDescent="0.3">
      <c r="A43" t="s">
        <v>156</v>
      </c>
      <c r="B43" t="s">
        <v>82</v>
      </c>
      <c r="C43" t="s">
        <v>21</v>
      </c>
      <c r="D43" t="s">
        <v>14</v>
      </c>
      <c r="E43" s="8">
        <v>19958</v>
      </c>
      <c r="F43">
        <v>7040069008</v>
      </c>
      <c r="G43" t="s">
        <v>15</v>
      </c>
      <c r="H43" s="1">
        <v>44635</v>
      </c>
      <c r="I43" t="s">
        <v>41</v>
      </c>
      <c r="J43" t="s">
        <v>157</v>
      </c>
      <c r="K43" t="s">
        <v>158</v>
      </c>
    </row>
    <row r="44" spans="1:11" x14ac:dyDescent="0.3">
      <c r="A44" t="s">
        <v>159</v>
      </c>
      <c r="B44" t="s">
        <v>45</v>
      </c>
      <c r="C44" t="s">
        <v>101</v>
      </c>
      <c r="D44" t="s">
        <v>29</v>
      </c>
      <c r="E44" s="8">
        <v>29305</v>
      </c>
      <c r="F44">
        <v>9127665406</v>
      </c>
      <c r="G44" t="s">
        <v>15</v>
      </c>
      <c r="H44" s="1">
        <v>44760</v>
      </c>
      <c r="I44" t="s">
        <v>16</v>
      </c>
      <c r="J44" t="s">
        <v>160</v>
      </c>
      <c r="K44" t="s">
        <v>161</v>
      </c>
    </row>
    <row r="45" spans="1:11" x14ac:dyDescent="0.3">
      <c r="A45" t="s">
        <v>162</v>
      </c>
      <c r="B45" t="s">
        <v>111</v>
      </c>
      <c r="C45" t="s">
        <v>61</v>
      </c>
      <c r="D45" t="s">
        <v>14</v>
      </c>
      <c r="E45" s="8">
        <v>27830</v>
      </c>
      <c r="F45">
        <v>9449458981</v>
      </c>
      <c r="G45" t="s">
        <v>22</v>
      </c>
      <c r="H45" s="1">
        <v>44952</v>
      </c>
      <c r="I45" t="s">
        <v>23</v>
      </c>
      <c r="J45" t="s">
        <v>163</v>
      </c>
      <c r="K45" t="s">
        <v>164</v>
      </c>
    </row>
    <row r="46" spans="1:11" x14ac:dyDescent="0.3">
      <c r="A46" t="s">
        <v>165</v>
      </c>
      <c r="B46" t="s">
        <v>45</v>
      </c>
      <c r="C46" t="s">
        <v>89</v>
      </c>
      <c r="D46" t="s">
        <v>14</v>
      </c>
      <c r="E46" s="8">
        <v>24222</v>
      </c>
      <c r="F46">
        <v>7579616535</v>
      </c>
      <c r="G46" t="s">
        <v>22</v>
      </c>
      <c r="H46" s="1">
        <v>44219</v>
      </c>
      <c r="I46" t="s">
        <v>41</v>
      </c>
      <c r="J46" t="s">
        <v>166</v>
      </c>
      <c r="K46" t="s">
        <v>167</v>
      </c>
    </row>
    <row r="47" spans="1:11" x14ac:dyDescent="0.3">
      <c r="A47" t="s">
        <v>168</v>
      </c>
      <c r="B47" t="s">
        <v>33</v>
      </c>
      <c r="C47" t="s">
        <v>61</v>
      </c>
      <c r="D47" t="s">
        <v>14</v>
      </c>
      <c r="E47" s="8">
        <v>31656</v>
      </c>
      <c r="F47">
        <v>8019925828</v>
      </c>
      <c r="G47" t="s">
        <v>54</v>
      </c>
      <c r="H47" s="1">
        <v>44408</v>
      </c>
      <c r="I47" t="s">
        <v>41</v>
      </c>
      <c r="J47" t="s">
        <v>169</v>
      </c>
      <c r="K47" t="s">
        <v>63</v>
      </c>
    </row>
    <row r="48" spans="1:11" x14ac:dyDescent="0.3">
      <c r="A48" t="s">
        <v>170</v>
      </c>
      <c r="B48" t="s">
        <v>82</v>
      </c>
      <c r="C48" t="s">
        <v>93</v>
      </c>
      <c r="D48" t="s">
        <v>29</v>
      </c>
      <c r="E48" s="8">
        <v>35046</v>
      </c>
      <c r="F48">
        <v>8715732851</v>
      </c>
      <c r="G48" t="s">
        <v>22</v>
      </c>
      <c r="H48" s="1">
        <v>44701</v>
      </c>
      <c r="I48" t="s">
        <v>16</v>
      </c>
      <c r="J48" t="s">
        <v>171</v>
      </c>
      <c r="K48" t="s">
        <v>95</v>
      </c>
    </row>
    <row r="49" spans="1:11" x14ac:dyDescent="0.3">
      <c r="A49" t="s">
        <v>172</v>
      </c>
      <c r="B49" t="s">
        <v>20</v>
      </c>
      <c r="C49" t="s">
        <v>89</v>
      </c>
      <c r="D49" t="s">
        <v>29</v>
      </c>
      <c r="E49" s="8">
        <v>30399</v>
      </c>
      <c r="F49">
        <v>8720989381</v>
      </c>
      <c r="G49" t="s">
        <v>35</v>
      </c>
      <c r="H49" s="1">
        <v>45096</v>
      </c>
      <c r="I49" t="s">
        <v>23</v>
      </c>
      <c r="J49" t="s">
        <v>173</v>
      </c>
      <c r="K49" t="s">
        <v>174</v>
      </c>
    </row>
    <row r="50" spans="1:11" x14ac:dyDescent="0.3">
      <c r="A50" t="s">
        <v>175</v>
      </c>
      <c r="B50" t="s">
        <v>12</v>
      </c>
      <c r="C50" t="s">
        <v>93</v>
      </c>
      <c r="D50" t="s">
        <v>29</v>
      </c>
      <c r="E50" s="8">
        <v>26629</v>
      </c>
      <c r="F50">
        <v>7712937941</v>
      </c>
      <c r="G50" t="s">
        <v>22</v>
      </c>
      <c r="H50" s="1">
        <v>45091</v>
      </c>
      <c r="I50" t="s">
        <v>41</v>
      </c>
      <c r="J50" t="s">
        <v>176</v>
      </c>
      <c r="K50" t="s">
        <v>177</v>
      </c>
    </row>
    <row r="51" spans="1:11" x14ac:dyDescent="0.3">
      <c r="A51" t="s">
        <v>178</v>
      </c>
      <c r="B51" t="s">
        <v>27</v>
      </c>
      <c r="C51" t="s">
        <v>40</v>
      </c>
      <c r="D51" t="s">
        <v>29</v>
      </c>
      <c r="E51" s="8">
        <v>34330</v>
      </c>
      <c r="F51">
        <v>8301134730</v>
      </c>
      <c r="G51" t="s">
        <v>22</v>
      </c>
      <c r="H51" s="1">
        <v>45044</v>
      </c>
      <c r="I51" t="s">
        <v>16</v>
      </c>
      <c r="J51" t="s">
        <v>179</v>
      </c>
      <c r="K51"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0C47-AB42-42D5-8944-4F2A01857CB2}">
  <dimension ref="A1:H11"/>
  <sheetViews>
    <sheetView workbookViewId="0">
      <selection sqref="A1:H11"/>
    </sheetView>
  </sheetViews>
  <sheetFormatPr defaultRowHeight="14.4" x14ac:dyDescent="0.3"/>
  <cols>
    <col min="4" max="4" width="12" bestFit="1" customWidth="1"/>
    <col min="5" max="5" width="13.44140625" bestFit="1" customWidth="1"/>
    <col min="6" max="6" width="15.33203125" bestFit="1" customWidth="1"/>
    <col min="7" max="7" width="14.109375" bestFit="1" customWidth="1"/>
    <col min="8" max="8" width="25.77734375" bestFit="1" customWidth="1"/>
  </cols>
  <sheetData>
    <row r="1" spans="1:8" s="2" customFormat="1" x14ac:dyDescent="0.3">
      <c r="A1" s="2" t="s">
        <v>180</v>
      </c>
      <c r="B1" s="2" t="s">
        <v>1</v>
      </c>
      <c r="C1" s="2" t="s">
        <v>2</v>
      </c>
      <c r="D1" s="2" t="s">
        <v>181</v>
      </c>
      <c r="E1" s="2" t="s">
        <v>182</v>
      </c>
      <c r="F1" s="2" t="s">
        <v>183</v>
      </c>
      <c r="G1" s="2" t="s">
        <v>184</v>
      </c>
      <c r="H1" s="2" t="s">
        <v>10</v>
      </c>
    </row>
    <row r="2" spans="1:8" x14ac:dyDescent="0.3">
      <c r="A2" t="s">
        <v>185</v>
      </c>
      <c r="B2" t="s">
        <v>12</v>
      </c>
      <c r="C2" t="s">
        <v>61</v>
      </c>
      <c r="D2" t="s">
        <v>186</v>
      </c>
      <c r="E2">
        <v>8322010158</v>
      </c>
      <c r="F2">
        <v>17</v>
      </c>
      <c r="G2" t="s">
        <v>187</v>
      </c>
      <c r="H2" t="s">
        <v>188</v>
      </c>
    </row>
    <row r="3" spans="1:8" x14ac:dyDescent="0.3">
      <c r="A3" t="s">
        <v>189</v>
      </c>
      <c r="B3" t="s">
        <v>82</v>
      </c>
      <c r="C3" t="s">
        <v>53</v>
      </c>
      <c r="D3" t="s">
        <v>190</v>
      </c>
      <c r="E3">
        <v>9004382050</v>
      </c>
      <c r="F3">
        <v>24</v>
      </c>
      <c r="G3" t="s">
        <v>191</v>
      </c>
      <c r="H3" t="s">
        <v>192</v>
      </c>
    </row>
    <row r="4" spans="1:8" x14ac:dyDescent="0.3">
      <c r="A4" t="s">
        <v>193</v>
      </c>
      <c r="B4" t="s">
        <v>82</v>
      </c>
      <c r="C4" t="s">
        <v>21</v>
      </c>
      <c r="D4" t="s">
        <v>190</v>
      </c>
      <c r="E4">
        <v>8737740598</v>
      </c>
      <c r="F4">
        <v>19</v>
      </c>
      <c r="G4" t="s">
        <v>191</v>
      </c>
      <c r="H4" t="s">
        <v>194</v>
      </c>
    </row>
    <row r="5" spans="1:8" x14ac:dyDescent="0.3">
      <c r="A5" t="s">
        <v>195</v>
      </c>
      <c r="B5" t="s">
        <v>12</v>
      </c>
      <c r="C5" t="s">
        <v>28</v>
      </c>
      <c r="D5" t="s">
        <v>190</v>
      </c>
      <c r="E5">
        <v>6594221991</v>
      </c>
      <c r="F5">
        <v>28</v>
      </c>
      <c r="G5" t="s">
        <v>196</v>
      </c>
      <c r="H5" t="s">
        <v>197</v>
      </c>
    </row>
    <row r="6" spans="1:8" x14ac:dyDescent="0.3">
      <c r="A6" t="s">
        <v>198</v>
      </c>
      <c r="B6" t="s">
        <v>76</v>
      </c>
      <c r="C6" t="s">
        <v>61</v>
      </c>
      <c r="D6" t="s">
        <v>186</v>
      </c>
      <c r="E6">
        <v>9118538547</v>
      </c>
      <c r="F6">
        <v>26</v>
      </c>
      <c r="G6" t="s">
        <v>196</v>
      </c>
      <c r="H6" t="s">
        <v>199</v>
      </c>
    </row>
    <row r="7" spans="1:8" x14ac:dyDescent="0.3">
      <c r="A7" t="s">
        <v>200</v>
      </c>
      <c r="B7" t="s">
        <v>49</v>
      </c>
      <c r="C7" t="s">
        <v>53</v>
      </c>
      <c r="D7" t="s">
        <v>190</v>
      </c>
      <c r="E7">
        <v>6570137231</v>
      </c>
      <c r="F7">
        <v>23</v>
      </c>
      <c r="G7" t="s">
        <v>196</v>
      </c>
      <c r="H7" t="s">
        <v>201</v>
      </c>
    </row>
    <row r="8" spans="1:8" x14ac:dyDescent="0.3">
      <c r="A8" t="s">
        <v>202</v>
      </c>
      <c r="B8" t="s">
        <v>111</v>
      </c>
      <c r="C8" t="s">
        <v>53</v>
      </c>
      <c r="D8" t="s">
        <v>203</v>
      </c>
      <c r="E8">
        <v>8217493115</v>
      </c>
      <c r="F8">
        <v>26</v>
      </c>
      <c r="G8" t="s">
        <v>187</v>
      </c>
      <c r="H8" t="s">
        <v>204</v>
      </c>
    </row>
    <row r="9" spans="1:8" x14ac:dyDescent="0.3">
      <c r="A9" t="s">
        <v>205</v>
      </c>
      <c r="B9" t="s">
        <v>45</v>
      </c>
      <c r="C9" t="s">
        <v>101</v>
      </c>
      <c r="D9" t="s">
        <v>186</v>
      </c>
      <c r="E9">
        <v>9069162601</v>
      </c>
      <c r="F9">
        <v>5</v>
      </c>
      <c r="G9" t="s">
        <v>187</v>
      </c>
      <c r="H9" t="s">
        <v>206</v>
      </c>
    </row>
    <row r="10" spans="1:8" x14ac:dyDescent="0.3">
      <c r="A10" t="s">
        <v>207</v>
      </c>
      <c r="B10" t="s">
        <v>76</v>
      </c>
      <c r="C10" t="s">
        <v>21</v>
      </c>
      <c r="D10" t="s">
        <v>190</v>
      </c>
      <c r="E10">
        <v>7387087517</v>
      </c>
      <c r="F10">
        <v>26</v>
      </c>
      <c r="G10" t="s">
        <v>196</v>
      </c>
      <c r="H10" t="s">
        <v>208</v>
      </c>
    </row>
    <row r="11" spans="1:8" x14ac:dyDescent="0.3">
      <c r="A11" t="s">
        <v>209</v>
      </c>
      <c r="B11" t="s">
        <v>45</v>
      </c>
      <c r="C11" t="s">
        <v>40</v>
      </c>
      <c r="D11" t="s">
        <v>203</v>
      </c>
      <c r="E11">
        <v>6176383634</v>
      </c>
      <c r="F11">
        <v>21</v>
      </c>
      <c r="G11" t="s">
        <v>191</v>
      </c>
      <c r="H11"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1C0F-4CB6-4B87-A12C-E746263B1EE3}">
  <dimension ref="A1:F201"/>
  <sheetViews>
    <sheetView topLeftCell="A175" workbookViewId="0">
      <selection sqref="A1:F201"/>
    </sheetView>
  </sheetViews>
  <sheetFormatPr defaultRowHeight="14.4" x14ac:dyDescent="0.3"/>
  <cols>
    <col min="4" max="4" width="17.21875" bestFit="1" customWidth="1"/>
    <col min="5" max="5" width="8" style="5" bestFit="1" customWidth="1"/>
    <col min="6" max="6" width="14" bestFit="1" customWidth="1"/>
  </cols>
  <sheetData>
    <row r="1" spans="1:6" x14ac:dyDescent="0.3">
      <c r="A1" t="s">
        <v>211</v>
      </c>
      <c r="B1" t="s">
        <v>212</v>
      </c>
      <c r="C1" t="s">
        <v>213</v>
      </c>
      <c r="D1" t="s">
        <v>214</v>
      </c>
      <c r="E1" s="5" t="s">
        <v>215</v>
      </c>
      <c r="F1" t="s">
        <v>216</v>
      </c>
    </row>
    <row r="2" spans="1:6" x14ac:dyDescent="0.3">
      <c r="A2" t="s">
        <v>217</v>
      </c>
      <c r="B2" t="s">
        <v>218</v>
      </c>
      <c r="C2" t="s">
        <v>219</v>
      </c>
      <c r="D2" t="s">
        <v>220</v>
      </c>
      <c r="E2" s="5">
        <v>3941.97</v>
      </c>
      <c r="F2" s="1">
        <v>45147</v>
      </c>
    </row>
    <row r="3" spans="1:6" x14ac:dyDescent="0.3">
      <c r="A3" t="s">
        <v>221</v>
      </c>
      <c r="B3" t="s">
        <v>222</v>
      </c>
      <c r="C3" t="s">
        <v>223</v>
      </c>
      <c r="D3" t="s">
        <v>224</v>
      </c>
      <c r="E3" s="5">
        <v>4158.4399999999996</v>
      </c>
      <c r="F3" s="1">
        <v>45086</v>
      </c>
    </row>
    <row r="4" spans="1:6" x14ac:dyDescent="0.3">
      <c r="A4" t="s">
        <v>225</v>
      </c>
      <c r="B4" t="s">
        <v>226</v>
      </c>
      <c r="C4" t="s">
        <v>223</v>
      </c>
      <c r="D4" t="s">
        <v>227</v>
      </c>
      <c r="E4" s="5">
        <v>3731.55</v>
      </c>
      <c r="F4" s="1">
        <v>45105</v>
      </c>
    </row>
    <row r="5" spans="1:6" x14ac:dyDescent="0.3">
      <c r="A5" t="s">
        <v>228</v>
      </c>
      <c r="B5" t="s">
        <v>229</v>
      </c>
      <c r="C5" t="s">
        <v>223</v>
      </c>
      <c r="D5" t="s">
        <v>220</v>
      </c>
      <c r="E5" s="5">
        <v>4799.8599999999997</v>
      </c>
      <c r="F5" s="1">
        <v>45170</v>
      </c>
    </row>
    <row r="6" spans="1:6" x14ac:dyDescent="0.3">
      <c r="A6" t="s">
        <v>230</v>
      </c>
      <c r="B6" t="s">
        <v>231</v>
      </c>
      <c r="C6" t="s">
        <v>232</v>
      </c>
      <c r="D6" t="s">
        <v>227</v>
      </c>
      <c r="E6" s="5">
        <v>582.04999999999995</v>
      </c>
      <c r="F6" s="1">
        <v>45113</v>
      </c>
    </row>
    <row r="7" spans="1:6" x14ac:dyDescent="0.3">
      <c r="A7" t="s">
        <v>233</v>
      </c>
      <c r="B7" t="s">
        <v>234</v>
      </c>
      <c r="C7" t="s">
        <v>219</v>
      </c>
      <c r="D7" t="s">
        <v>227</v>
      </c>
      <c r="E7" s="5">
        <v>1381</v>
      </c>
      <c r="F7" s="1">
        <v>45096</v>
      </c>
    </row>
    <row r="8" spans="1:6" x14ac:dyDescent="0.3">
      <c r="A8" t="s">
        <v>235</v>
      </c>
      <c r="B8" t="s">
        <v>236</v>
      </c>
      <c r="C8" t="s">
        <v>219</v>
      </c>
      <c r="D8" t="s">
        <v>224</v>
      </c>
      <c r="E8" s="5">
        <v>534.03</v>
      </c>
      <c r="F8" s="1">
        <v>45025</v>
      </c>
    </row>
    <row r="9" spans="1:6" x14ac:dyDescent="0.3">
      <c r="A9" t="s">
        <v>237</v>
      </c>
      <c r="B9" t="s">
        <v>238</v>
      </c>
      <c r="C9" t="s">
        <v>239</v>
      </c>
      <c r="D9" t="s">
        <v>220</v>
      </c>
      <c r="E9" s="5">
        <v>3413.64</v>
      </c>
      <c r="F9" s="1">
        <v>45070</v>
      </c>
    </row>
    <row r="10" spans="1:6" x14ac:dyDescent="0.3">
      <c r="A10" t="s">
        <v>240</v>
      </c>
      <c r="B10" t="s">
        <v>241</v>
      </c>
      <c r="C10" t="s">
        <v>239</v>
      </c>
      <c r="D10" t="s">
        <v>227</v>
      </c>
      <c r="E10" s="5">
        <v>4541.1400000000003</v>
      </c>
      <c r="F10" s="1">
        <v>44990</v>
      </c>
    </row>
    <row r="11" spans="1:6" x14ac:dyDescent="0.3">
      <c r="A11" t="s">
        <v>242</v>
      </c>
      <c r="B11" t="s">
        <v>243</v>
      </c>
      <c r="C11" t="s">
        <v>239</v>
      </c>
      <c r="D11" t="s">
        <v>227</v>
      </c>
      <c r="E11" s="5">
        <v>1595.67</v>
      </c>
      <c r="F11" s="1">
        <v>44939</v>
      </c>
    </row>
    <row r="12" spans="1:6" x14ac:dyDescent="0.3">
      <c r="A12" t="s">
        <v>244</v>
      </c>
      <c r="B12" t="s">
        <v>245</v>
      </c>
      <c r="C12" t="s">
        <v>223</v>
      </c>
      <c r="D12" t="s">
        <v>220</v>
      </c>
      <c r="E12" s="5">
        <v>4671.66</v>
      </c>
      <c r="F12" s="1">
        <v>45242</v>
      </c>
    </row>
    <row r="13" spans="1:6" x14ac:dyDescent="0.3">
      <c r="A13" t="s">
        <v>246</v>
      </c>
      <c r="B13" t="s">
        <v>247</v>
      </c>
      <c r="C13" t="s">
        <v>219</v>
      </c>
      <c r="D13" t="s">
        <v>227</v>
      </c>
      <c r="E13" s="5">
        <v>771.2</v>
      </c>
      <c r="F13" s="1">
        <v>45053</v>
      </c>
    </row>
    <row r="14" spans="1:6" x14ac:dyDescent="0.3">
      <c r="A14" t="s">
        <v>248</v>
      </c>
      <c r="B14" t="s">
        <v>249</v>
      </c>
      <c r="C14" t="s">
        <v>223</v>
      </c>
      <c r="D14" t="s">
        <v>227</v>
      </c>
      <c r="E14" s="5">
        <v>4704.96</v>
      </c>
      <c r="F14" s="1">
        <v>45154</v>
      </c>
    </row>
    <row r="15" spans="1:6" x14ac:dyDescent="0.3">
      <c r="A15" t="s">
        <v>250</v>
      </c>
      <c r="B15" t="s">
        <v>251</v>
      </c>
      <c r="C15" t="s">
        <v>232</v>
      </c>
      <c r="D15" t="s">
        <v>220</v>
      </c>
      <c r="E15" s="5">
        <v>2082.3000000000002</v>
      </c>
      <c r="F15" s="1">
        <v>45071</v>
      </c>
    </row>
    <row r="16" spans="1:6" x14ac:dyDescent="0.3">
      <c r="A16" t="s">
        <v>252</v>
      </c>
      <c r="B16" t="s">
        <v>253</v>
      </c>
      <c r="C16" t="s">
        <v>239</v>
      </c>
      <c r="D16" t="s">
        <v>220</v>
      </c>
      <c r="E16" s="5">
        <v>956.39</v>
      </c>
      <c r="F16" s="1">
        <v>44941</v>
      </c>
    </row>
    <row r="17" spans="1:6" x14ac:dyDescent="0.3">
      <c r="A17" t="s">
        <v>254</v>
      </c>
      <c r="B17" t="s">
        <v>255</v>
      </c>
      <c r="C17" t="s">
        <v>223</v>
      </c>
      <c r="D17" t="s">
        <v>220</v>
      </c>
      <c r="E17" s="5">
        <v>2686.42</v>
      </c>
      <c r="F17" s="1">
        <v>45107</v>
      </c>
    </row>
    <row r="18" spans="1:6" x14ac:dyDescent="0.3">
      <c r="A18" t="s">
        <v>256</v>
      </c>
      <c r="B18" t="s">
        <v>257</v>
      </c>
      <c r="C18" t="s">
        <v>223</v>
      </c>
      <c r="D18" t="s">
        <v>220</v>
      </c>
      <c r="E18" s="5">
        <v>1655.49</v>
      </c>
      <c r="F18" s="1">
        <v>45118</v>
      </c>
    </row>
    <row r="19" spans="1:6" x14ac:dyDescent="0.3">
      <c r="A19" t="s">
        <v>258</v>
      </c>
      <c r="B19" t="s">
        <v>259</v>
      </c>
      <c r="C19" t="s">
        <v>232</v>
      </c>
      <c r="D19" t="s">
        <v>224</v>
      </c>
      <c r="E19" s="5">
        <v>1781.93</v>
      </c>
      <c r="F19" s="1">
        <v>45244</v>
      </c>
    </row>
    <row r="20" spans="1:6" x14ac:dyDescent="0.3">
      <c r="A20" t="s">
        <v>260</v>
      </c>
      <c r="B20" t="s">
        <v>261</v>
      </c>
      <c r="C20" t="s">
        <v>262</v>
      </c>
      <c r="D20" t="s">
        <v>220</v>
      </c>
      <c r="E20" s="5">
        <v>1882.8</v>
      </c>
      <c r="F20" s="1">
        <v>44963</v>
      </c>
    </row>
    <row r="21" spans="1:6" x14ac:dyDescent="0.3">
      <c r="A21" t="s">
        <v>263</v>
      </c>
      <c r="B21" t="s">
        <v>264</v>
      </c>
      <c r="C21" t="s">
        <v>219</v>
      </c>
      <c r="D21" t="s">
        <v>224</v>
      </c>
      <c r="E21" s="5">
        <v>4113.62</v>
      </c>
      <c r="F21" s="1">
        <v>45265</v>
      </c>
    </row>
    <row r="22" spans="1:6" x14ac:dyDescent="0.3">
      <c r="A22" t="s">
        <v>265</v>
      </c>
      <c r="B22" t="s">
        <v>266</v>
      </c>
      <c r="C22" t="s">
        <v>262</v>
      </c>
      <c r="D22" t="s">
        <v>224</v>
      </c>
      <c r="E22" s="5">
        <v>2926.23</v>
      </c>
      <c r="F22" s="1">
        <v>45040</v>
      </c>
    </row>
    <row r="23" spans="1:6" x14ac:dyDescent="0.3">
      <c r="A23" t="s">
        <v>267</v>
      </c>
      <c r="B23" t="s">
        <v>268</v>
      </c>
      <c r="C23" t="s">
        <v>239</v>
      </c>
      <c r="D23" t="s">
        <v>224</v>
      </c>
      <c r="E23" s="5">
        <v>1900.88</v>
      </c>
      <c r="F23" s="1">
        <v>45244</v>
      </c>
    </row>
    <row r="24" spans="1:6" x14ac:dyDescent="0.3">
      <c r="A24" t="s">
        <v>269</v>
      </c>
      <c r="B24" t="s">
        <v>270</v>
      </c>
      <c r="C24" t="s">
        <v>223</v>
      </c>
      <c r="D24" t="s">
        <v>227</v>
      </c>
      <c r="E24" s="5">
        <v>3246.5</v>
      </c>
      <c r="F24" s="1">
        <v>45055</v>
      </c>
    </row>
    <row r="25" spans="1:6" x14ac:dyDescent="0.3">
      <c r="A25" t="s">
        <v>271</v>
      </c>
      <c r="B25" t="s">
        <v>272</v>
      </c>
      <c r="C25" t="s">
        <v>232</v>
      </c>
      <c r="D25" t="s">
        <v>224</v>
      </c>
      <c r="E25" s="5">
        <v>3722.68</v>
      </c>
      <c r="F25" s="1">
        <v>45098</v>
      </c>
    </row>
    <row r="26" spans="1:6" x14ac:dyDescent="0.3">
      <c r="A26" t="s">
        <v>273</v>
      </c>
      <c r="B26" t="s">
        <v>274</v>
      </c>
      <c r="C26" t="s">
        <v>232</v>
      </c>
      <c r="D26" t="s">
        <v>224</v>
      </c>
      <c r="E26" s="5">
        <v>1726.81</v>
      </c>
      <c r="F26" s="1">
        <v>44982</v>
      </c>
    </row>
    <row r="27" spans="1:6" x14ac:dyDescent="0.3">
      <c r="A27" t="s">
        <v>275</v>
      </c>
      <c r="B27" t="s">
        <v>276</v>
      </c>
      <c r="C27" t="s">
        <v>219</v>
      </c>
      <c r="D27" t="s">
        <v>227</v>
      </c>
      <c r="E27" s="5">
        <v>2360.9699999999998</v>
      </c>
      <c r="F27" s="1">
        <v>45002</v>
      </c>
    </row>
    <row r="28" spans="1:6" x14ac:dyDescent="0.3">
      <c r="A28" t="s">
        <v>277</v>
      </c>
      <c r="B28" t="s">
        <v>278</v>
      </c>
      <c r="C28" t="s">
        <v>262</v>
      </c>
      <c r="D28" t="s">
        <v>227</v>
      </c>
      <c r="E28" s="5">
        <v>1048.49</v>
      </c>
      <c r="F28" s="1">
        <v>45244</v>
      </c>
    </row>
    <row r="29" spans="1:6" x14ac:dyDescent="0.3">
      <c r="A29" t="s">
        <v>279</v>
      </c>
      <c r="B29" t="s">
        <v>280</v>
      </c>
      <c r="C29" t="s">
        <v>219</v>
      </c>
      <c r="D29" t="s">
        <v>227</v>
      </c>
      <c r="E29" s="5">
        <v>1315.17</v>
      </c>
      <c r="F29" s="1">
        <v>45228</v>
      </c>
    </row>
    <row r="30" spans="1:6" x14ac:dyDescent="0.3">
      <c r="A30" t="s">
        <v>281</v>
      </c>
      <c r="B30" t="s">
        <v>282</v>
      </c>
      <c r="C30" t="s">
        <v>223</v>
      </c>
      <c r="D30" t="s">
        <v>220</v>
      </c>
      <c r="E30" s="5">
        <v>3565.03</v>
      </c>
      <c r="F30" s="1">
        <v>45102</v>
      </c>
    </row>
    <row r="31" spans="1:6" x14ac:dyDescent="0.3">
      <c r="A31" t="s">
        <v>283</v>
      </c>
      <c r="B31" t="s">
        <v>284</v>
      </c>
      <c r="C31" t="s">
        <v>219</v>
      </c>
      <c r="D31" t="s">
        <v>227</v>
      </c>
      <c r="E31" s="5">
        <v>1316.47</v>
      </c>
      <c r="F31" s="1">
        <v>45167</v>
      </c>
    </row>
    <row r="32" spans="1:6" x14ac:dyDescent="0.3">
      <c r="A32" t="s">
        <v>285</v>
      </c>
      <c r="B32" t="s">
        <v>286</v>
      </c>
      <c r="C32" t="s">
        <v>232</v>
      </c>
      <c r="D32" t="s">
        <v>227</v>
      </c>
      <c r="E32" s="5">
        <v>2863.24</v>
      </c>
      <c r="F32" s="1">
        <v>45020</v>
      </c>
    </row>
    <row r="33" spans="1:6" x14ac:dyDescent="0.3">
      <c r="A33" t="s">
        <v>287</v>
      </c>
      <c r="B33" t="s">
        <v>288</v>
      </c>
      <c r="C33" t="s">
        <v>232</v>
      </c>
      <c r="D33" t="s">
        <v>224</v>
      </c>
      <c r="E33" s="5">
        <v>3690.71</v>
      </c>
      <c r="F33" s="1">
        <v>45236</v>
      </c>
    </row>
    <row r="34" spans="1:6" x14ac:dyDescent="0.3">
      <c r="A34" t="s">
        <v>289</v>
      </c>
      <c r="B34" t="s">
        <v>290</v>
      </c>
      <c r="C34" t="s">
        <v>239</v>
      </c>
      <c r="D34" t="s">
        <v>227</v>
      </c>
      <c r="E34" s="5">
        <v>980.95</v>
      </c>
      <c r="F34" s="1">
        <v>45192</v>
      </c>
    </row>
    <row r="35" spans="1:6" x14ac:dyDescent="0.3">
      <c r="A35" t="s">
        <v>291</v>
      </c>
      <c r="B35" t="s">
        <v>292</v>
      </c>
      <c r="C35" t="s">
        <v>239</v>
      </c>
      <c r="D35" t="s">
        <v>220</v>
      </c>
      <c r="E35" s="5">
        <v>3052.9</v>
      </c>
      <c r="F35" s="1">
        <v>45090</v>
      </c>
    </row>
    <row r="36" spans="1:6" x14ac:dyDescent="0.3">
      <c r="A36" t="s">
        <v>293</v>
      </c>
      <c r="B36" t="s">
        <v>294</v>
      </c>
      <c r="C36" t="s">
        <v>223</v>
      </c>
      <c r="D36" t="s">
        <v>227</v>
      </c>
      <c r="E36" s="5">
        <v>1654.53</v>
      </c>
      <c r="F36" s="1">
        <v>45034</v>
      </c>
    </row>
    <row r="37" spans="1:6" x14ac:dyDescent="0.3">
      <c r="A37" t="s">
        <v>295</v>
      </c>
      <c r="B37" t="s">
        <v>296</v>
      </c>
      <c r="C37" t="s">
        <v>262</v>
      </c>
      <c r="D37" t="s">
        <v>220</v>
      </c>
      <c r="E37" s="5">
        <v>4833.17</v>
      </c>
      <c r="F37" s="1">
        <v>44934</v>
      </c>
    </row>
    <row r="38" spans="1:6" x14ac:dyDescent="0.3">
      <c r="A38" t="s">
        <v>297</v>
      </c>
      <c r="B38" t="s">
        <v>298</v>
      </c>
      <c r="C38" t="s">
        <v>219</v>
      </c>
      <c r="D38" t="s">
        <v>227</v>
      </c>
      <c r="E38" s="5">
        <v>2675.96</v>
      </c>
      <c r="F38" s="1">
        <v>45013</v>
      </c>
    </row>
    <row r="39" spans="1:6" x14ac:dyDescent="0.3">
      <c r="A39" t="s">
        <v>299</v>
      </c>
      <c r="B39" t="s">
        <v>300</v>
      </c>
      <c r="C39" t="s">
        <v>223</v>
      </c>
      <c r="D39" t="s">
        <v>227</v>
      </c>
      <c r="E39" s="5">
        <v>4126.97</v>
      </c>
      <c r="F39" s="1">
        <v>44980</v>
      </c>
    </row>
    <row r="40" spans="1:6" x14ac:dyDescent="0.3">
      <c r="A40" t="s">
        <v>301</v>
      </c>
      <c r="B40" t="s">
        <v>302</v>
      </c>
      <c r="C40" t="s">
        <v>239</v>
      </c>
      <c r="D40" t="s">
        <v>227</v>
      </c>
      <c r="E40" s="5">
        <v>2976.02</v>
      </c>
      <c r="F40" s="1">
        <v>45033</v>
      </c>
    </row>
    <row r="41" spans="1:6" x14ac:dyDescent="0.3">
      <c r="A41" t="s">
        <v>303</v>
      </c>
      <c r="B41" t="s">
        <v>304</v>
      </c>
      <c r="C41" t="s">
        <v>219</v>
      </c>
      <c r="D41" t="s">
        <v>227</v>
      </c>
      <c r="E41" s="5">
        <v>695.36</v>
      </c>
      <c r="F41" s="1">
        <v>45012</v>
      </c>
    </row>
    <row r="42" spans="1:6" x14ac:dyDescent="0.3">
      <c r="A42" t="s">
        <v>305</v>
      </c>
      <c r="B42" t="s">
        <v>306</v>
      </c>
      <c r="C42" t="s">
        <v>239</v>
      </c>
      <c r="D42" t="s">
        <v>220</v>
      </c>
      <c r="E42" s="5">
        <v>3349.18</v>
      </c>
      <c r="F42" s="1">
        <v>44927</v>
      </c>
    </row>
    <row r="43" spans="1:6" x14ac:dyDescent="0.3">
      <c r="A43" t="s">
        <v>307</v>
      </c>
      <c r="B43" t="s">
        <v>308</v>
      </c>
      <c r="C43" t="s">
        <v>219</v>
      </c>
      <c r="D43" t="s">
        <v>220</v>
      </c>
      <c r="E43" s="5">
        <v>4781.32</v>
      </c>
      <c r="F43" s="1">
        <v>45006</v>
      </c>
    </row>
    <row r="44" spans="1:6" x14ac:dyDescent="0.3">
      <c r="A44" t="s">
        <v>309</v>
      </c>
      <c r="B44" t="s">
        <v>310</v>
      </c>
      <c r="C44" t="s">
        <v>262</v>
      </c>
      <c r="D44" t="s">
        <v>224</v>
      </c>
      <c r="E44" s="5">
        <v>3207.25</v>
      </c>
      <c r="F44" s="1">
        <v>45014</v>
      </c>
    </row>
    <row r="45" spans="1:6" x14ac:dyDescent="0.3">
      <c r="A45" t="s">
        <v>311</v>
      </c>
      <c r="B45" t="s">
        <v>312</v>
      </c>
      <c r="C45" t="s">
        <v>223</v>
      </c>
      <c r="D45" t="s">
        <v>220</v>
      </c>
      <c r="E45" s="5">
        <v>4186.3500000000004</v>
      </c>
      <c r="F45" s="1">
        <v>45189</v>
      </c>
    </row>
    <row r="46" spans="1:6" x14ac:dyDescent="0.3">
      <c r="A46" t="s">
        <v>313</v>
      </c>
      <c r="B46" t="s">
        <v>314</v>
      </c>
      <c r="C46" t="s">
        <v>219</v>
      </c>
      <c r="D46" t="s">
        <v>227</v>
      </c>
      <c r="E46" s="5">
        <v>4478.93</v>
      </c>
      <c r="F46" s="1">
        <v>45197</v>
      </c>
    </row>
    <row r="47" spans="1:6" x14ac:dyDescent="0.3">
      <c r="A47" t="s">
        <v>315</v>
      </c>
      <c r="B47" t="s">
        <v>316</v>
      </c>
      <c r="C47" t="s">
        <v>232</v>
      </c>
      <c r="D47" t="s">
        <v>224</v>
      </c>
      <c r="E47" s="5">
        <v>1526.36</v>
      </c>
      <c r="F47" s="1">
        <v>45280</v>
      </c>
    </row>
    <row r="48" spans="1:6" x14ac:dyDescent="0.3">
      <c r="A48" t="s">
        <v>317</v>
      </c>
      <c r="B48" t="s">
        <v>318</v>
      </c>
      <c r="C48" t="s">
        <v>232</v>
      </c>
      <c r="D48" t="s">
        <v>224</v>
      </c>
      <c r="E48" s="5">
        <v>1454.2</v>
      </c>
      <c r="F48" s="1">
        <v>45048</v>
      </c>
    </row>
    <row r="49" spans="1:6" x14ac:dyDescent="0.3">
      <c r="A49" t="s">
        <v>319</v>
      </c>
      <c r="B49" t="s">
        <v>320</v>
      </c>
      <c r="C49" t="s">
        <v>219</v>
      </c>
      <c r="D49" t="s">
        <v>224</v>
      </c>
      <c r="E49" s="5">
        <v>3249.41</v>
      </c>
      <c r="F49" s="1">
        <v>44942</v>
      </c>
    </row>
    <row r="50" spans="1:6" x14ac:dyDescent="0.3">
      <c r="A50" t="s">
        <v>321</v>
      </c>
      <c r="B50" t="s">
        <v>322</v>
      </c>
      <c r="C50" t="s">
        <v>219</v>
      </c>
      <c r="D50" t="s">
        <v>227</v>
      </c>
      <c r="E50" s="5">
        <v>2349.63</v>
      </c>
      <c r="F50" s="1">
        <v>45046</v>
      </c>
    </row>
    <row r="51" spans="1:6" x14ac:dyDescent="0.3">
      <c r="A51" t="s">
        <v>323</v>
      </c>
      <c r="B51" t="s">
        <v>324</v>
      </c>
      <c r="C51" t="s">
        <v>219</v>
      </c>
      <c r="D51" t="s">
        <v>220</v>
      </c>
      <c r="E51" s="5">
        <v>4279.38</v>
      </c>
      <c r="F51" s="1">
        <v>45154</v>
      </c>
    </row>
    <row r="52" spans="1:6" x14ac:dyDescent="0.3">
      <c r="A52" t="s">
        <v>325</v>
      </c>
      <c r="B52" t="s">
        <v>326</v>
      </c>
      <c r="C52" t="s">
        <v>232</v>
      </c>
      <c r="D52" t="s">
        <v>227</v>
      </c>
      <c r="E52" s="5">
        <v>4550.1000000000004</v>
      </c>
      <c r="F52" s="1">
        <v>44961</v>
      </c>
    </row>
    <row r="53" spans="1:6" x14ac:dyDescent="0.3">
      <c r="A53" t="s">
        <v>327</v>
      </c>
      <c r="B53" t="s">
        <v>328</v>
      </c>
      <c r="C53" t="s">
        <v>232</v>
      </c>
      <c r="D53" t="s">
        <v>224</v>
      </c>
      <c r="E53" s="5">
        <v>2090.4</v>
      </c>
      <c r="F53" s="1">
        <v>45119</v>
      </c>
    </row>
    <row r="54" spans="1:6" x14ac:dyDescent="0.3">
      <c r="A54" t="s">
        <v>329</v>
      </c>
      <c r="B54" t="s">
        <v>330</v>
      </c>
      <c r="C54" t="s">
        <v>219</v>
      </c>
      <c r="D54" t="s">
        <v>227</v>
      </c>
      <c r="E54" s="5">
        <v>1565.92</v>
      </c>
      <c r="F54" s="1">
        <v>44969</v>
      </c>
    </row>
    <row r="55" spans="1:6" x14ac:dyDescent="0.3">
      <c r="A55" t="s">
        <v>331</v>
      </c>
      <c r="B55" t="s">
        <v>332</v>
      </c>
      <c r="C55" t="s">
        <v>239</v>
      </c>
      <c r="D55" t="s">
        <v>227</v>
      </c>
      <c r="E55" s="5">
        <v>4012.36</v>
      </c>
      <c r="F55" s="1">
        <v>45276</v>
      </c>
    </row>
    <row r="56" spans="1:6" x14ac:dyDescent="0.3">
      <c r="A56" t="s">
        <v>333</v>
      </c>
      <c r="B56" t="s">
        <v>334</v>
      </c>
      <c r="C56" t="s">
        <v>239</v>
      </c>
      <c r="D56" t="s">
        <v>220</v>
      </c>
      <c r="E56" s="5">
        <v>1736.63</v>
      </c>
      <c r="F56" s="1">
        <v>45205</v>
      </c>
    </row>
    <row r="57" spans="1:6" x14ac:dyDescent="0.3">
      <c r="A57" t="s">
        <v>335</v>
      </c>
      <c r="B57" t="s">
        <v>336</v>
      </c>
      <c r="C57" t="s">
        <v>262</v>
      </c>
      <c r="D57" t="s">
        <v>220</v>
      </c>
      <c r="E57" s="5">
        <v>4201.76</v>
      </c>
      <c r="F57" s="1">
        <v>44928</v>
      </c>
    </row>
    <row r="58" spans="1:6" x14ac:dyDescent="0.3">
      <c r="A58" t="s">
        <v>337</v>
      </c>
      <c r="B58" t="s">
        <v>338</v>
      </c>
      <c r="C58" t="s">
        <v>223</v>
      </c>
      <c r="D58" t="s">
        <v>224</v>
      </c>
      <c r="E58" s="5">
        <v>2406.8200000000002</v>
      </c>
      <c r="F58" s="1">
        <v>45031</v>
      </c>
    </row>
    <row r="59" spans="1:6" x14ac:dyDescent="0.3">
      <c r="A59" t="s">
        <v>339</v>
      </c>
      <c r="B59" t="s">
        <v>340</v>
      </c>
      <c r="C59" t="s">
        <v>239</v>
      </c>
      <c r="D59" t="s">
        <v>227</v>
      </c>
      <c r="E59" s="5">
        <v>3503.97</v>
      </c>
      <c r="F59" s="1">
        <v>45055</v>
      </c>
    </row>
    <row r="60" spans="1:6" x14ac:dyDescent="0.3">
      <c r="A60" t="s">
        <v>341</v>
      </c>
      <c r="B60" t="s">
        <v>342</v>
      </c>
      <c r="C60" t="s">
        <v>232</v>
      </c>
      <c r="D60" t="s">
        <v>227</v>
      </c>
      <c r="E60" s="5">
        <v>929.91</v>
      </c>
      <c r="F60" s="1">
        <v>44994</v>
      </c>
    </row>
    <row r="61" spans="1:6" x14ac:dyDescent="0.3">
      <c r="A61" t="s">
        <v>343</v>
      </c>
      <c r="B61" t="s">
        <v>344</v>
      </c>
      <c r="C61" t="s">
        <v>239</v>
      </c>
      <c r="D61" t="s">
        <v>220</v>
      </c>
      <c r="E61" s="5">
        <v>3307.37</v>
      </c>
      <c r="F61" s="1">
        <v>45252</v>
      </c>
    </row>
    <row r="62" spans="1:6" x14ac:dyDescent="0.3">
      <c r="A62" t="s">
        <v>345</v>
      </c>
      <c r="B62" t="s">
        <v>346</v>
      </c>
      <c r="C62" t="s">
        <v>262</v>
      </c>
      <c r="D62" t="s">
        <v>227</v>
      </c>
      <c r="E62" s="5">
        <v>2532.9499999999998</v>
      </c>
      <c r="F62" s="1">
        <v>44941</v>
      </c>
    </row>
    <row r="63" spans="1:6" x14ac:dyDescent="0.3">
      <c r="A63" t="s">
        <v>347</v>
      </c>
      <c r="B63" t="s">
        <v>348</v>
      </c>
      <c r="C63" t="s">
        <v>262</v>
      </c>
      <c r="D63" t="s">
        <v>227</v>
      </c>
      <c r="E63" s="5">
        <v>3139.74</v>
      </c>
      <c r="F63" s="1">
        <v>45091</v>
      </c>
    </row>
    <row r="64" spans="1:6" x14ac:dyDescent="0.3">
      <c r="A64" t="s">
        <v>349</v>
      </c>
      <c r="B64" t="s">
        <v>350</v>
      </c>
      <c r="C64" t="s">
        <v>223</v>
      </c>
      <c r="D64" t="s">
        <v>227</v>
      </c>
      <c r="E64" s="5">
        <v>1256.06</v>
      </c>
      <c r="F64" s="1">
        <v>45106</v>
      </c>
    </row>
    <row r="65" spans="1:6" x14ac:dyDescent="0.3">
      <c r="A65" t="s">
        <v>351</v>
      </c>
      <c r="B65" t="s">
        <v>352</v>
      </c>
      <c r="C65" t="s">
        <v>239</v>
      </c>
      <c r="D65" t="s">
        <v>220</v>
      </c>
      <c r="E65" s="5">
        <v>3815.93</v>
      </c>
      <c r="F65" s="1">
        <v>45077</v>
      </c>
    </row>
    <row r="66" spans="1:6" x14ac:dyDescent="0.3">
      <c r="A66" t="s">
        <v>353</v>
      </c>
      <c r="B66" t="s">
        <v>354</v>
      </c>
      <c r="C66" t="s">
        <v>232</v>
      </c>
      <c r="D66" t="s">
        <v>224</v>
      </c>
      <c r="E66" s="5">
        <v>4382.59</v>
      </c>
      <c r="F66" s="1">
        <v>45040</v>
      </c>
    </row>
    <row r="67" spans="1:6" x14ac:dyDescent="0.3">
      <c r="A67" t="s">
        <v>355</v>
      </c>
      <c r="B67" t="s">
        <v>356</v>
      </c>
      <c r="C67" t="s">
        <v>232</v>
      </c>
      <c r="D67" t="s">
        <v>224</v>
      </c>
      <c r="E67" s="5">
        <v>1475.33</v>
      </c>
      <c r="F67" s="1">
        <v>45056</v>
      </c>
    </row>
    <row r="68" spans="1:6" x14ac:dyDescent="0.3">
      <c r="A68" t="s">
        <v>357</v>
      </c>
      <c r="B68" t="s">
        <v>358</v>
      </c>
      <c r="C68" t="s">
        <v>219</v>
      </c>
      <c r="D68" t="s">
        <v>227</v>
      </c>
      <c r="E68" s="5">
        <v>930.72</v>
      </c>
      <c r="F68" s="1">
        <v>45148</v>
      </c>
    </row>
    <row r="69" spans="1:6" x14ac:dyDescent="0.3">
      <c r="A69" t="s">
        <v>359</v>
      </c>
      <c r="B69" t="s">
        <v>360</v>
      </c>
      <c r="C69" t="s">
        <v>232</v>
      </c>
      <c r="D69" t="s">
        <v>224</v>
      </c>
      <c r="E69" s="5">
        <v>606.37</v>
      </c>
      <c r="F69" s="1">
        <v>44999</v>
      </c>
    </row>
    <row r="70" spans="1:6" x14ac:dyDescent="0.3">
      <c r="A70" t="s">
        <v>361</v>
      </c>
      <c r="B70" t="s">
        <v>362</v>
      </c>
      <c r="C70" t="s">
        <v>223</v>
      </c>
      <c r="D70" t="s">
        <v>220</v>
      </c>
      <c r="E70" s="5">
        <v>3388.87</v>
      </c>
      <c r="F70" s="1">
        <v>45014</v>
      </c>
    </row>
    <row r="71" spans="1:6" x14ac:dyDescent="0.3">
      <c r="A71" t="s">
        <v>363</v>
      </c>
      <c r="B71" t="s">
        <v>364</v>
      </c>
      <c r="C71" t="s">
        <v>223</v>
      </c>
      <c r="D71" t="s">
        <v>220</v>
      </c>
      <c r="E71" s="5">
        <v>3231.92</v>
      </c>
      <c r="F71" s="1">
        <v>45164</v>
      </c>
    </row>
    <row r="72" spans="1:6" x14ac:dyDescent="0.3">
      <c r="A72" t="s">
        <v>365</v>
      </c>
      <c r="B72" t="s">
        <v>366</v>
      </c>
      <c r="C72" t="s">
        <v>232</v>
      </c>
      <c r="D72" t="s">
        <v>224</v>
      </c>
      <c r="E72" s="5">
        <v>2960.14</v>
      </c>
      <c r="F72" s="1">
        <v>44952</v>
      </c>
    </row>
    <row r="73" spans="1:6" x14ac:dyDescent="0.3">
      <c r="A73" t="s">
        <v>367</v>
      </c>
      <c r="B73" t="s">
        <v>368</v>
      </c>
      <c r="C73" t="s">
        <v>232</v>
      </c>
      <c r="D73" t="s">
        <v>224</v>
      </c>
      <c r="E73" s="5">
        <v>1543.76</v>
      </c>
      <c r="F73" s="1">
        <v>45089</v>
      </c>
    </row>
    <row r="74" spans="1:6" x14ac:dyDescent="0.3">
      <c r="A74" t="s">
        <v>369</v>
      </c>
      <c r="B74" t="s">
        <v>370</v>
      </c>
      <c r="C74" t="s">
        <v>219</v>
      </c>
      <c r="D74" t="s">
        <v>227</v>
      </c>
      <c r="E74" s="5">
        <v>2259.08</v>
      </c>
      <c r="F74" s="1">
        <v>45284</v>
      </c>
    </row>
    <row r="75" spans="1:6" x14ac:dyDescent="0.3">
      <c r="A75" t="s">
        <v>371</v>
      </c>
      <c r="B75" t="s">
        <v>372</v>
      </c>
      <c r="C75" t="s">
        <v>232</v>
      </c>
      <c r="D75" t="s">
        <v>224</v>
      </c>
      <c r="E75" s="5">
        <v>3175.14</v>
      </c>
      <c r="F75" s="1">
        <v>45130</v>
      </c>
    </row>
    <row r="76" spans="1:6" x14ac:dyDescent="0.3">
      <c r="A76" t="s">
        <v>373</v>
      </c>
      <c r="B76" t="s">
        <v>374</v>
      </c>
      <c r="C76" t="s">
        <v>219</v>
      </c>
      <c r="D76" t="s">
        <v>227</v>
      </c>
      <c r="E76" s="5">
        <v>2735.45</v>
      </c>
      <c r="F76" s="1">
        <v>45054</v>
      </c>
    </row>
    <row r="77" spans="1:6" x14ac:dyDescent="0.3">
      <c r="A77" t="s">
        <v>375</v>
      </c>
      <c r="B77" t="s">
        <v>376</v>
      </c>
      <c r="C77" t="s">
        <v>219</v>
      </c>
      <c r="D77" t="s">
        <v>227</v>
      </c>
      <c r="E77" s="5">
        <v>4945.03</v>
      </c>
      <c r="F77" s="1">
        <v>45257</v>
      </c>
    </row>
    <row r="78" spans="1:6" x14ac:dyDescent="0.3">
      <c r="A78" t="s">
        <v>377</v>
      </c>
      <c r="B78" t="s">
        <v>378</v>
      </c>
      <c r="C78" t="s">
        <v>232</v>
      </c>
      <c r="D78" t="s">
        <v>220</v>
      </c>
      <c r="E78" s="5">
        <v>1113.98</v>
      </c>
      <c r="F78" s="1">
        <v>45274</v>
      </c>
    </row>
    <row r="79" spans="1:6" x14ac:dyDescent="0.3">
      <c r="A79" t="s">
        <v>379</v>
      </c>
      <c r="B79" t="s">
        <v>380</v>
      </c>
      <c r="C79" t="s">
        <v>262</v>
      </c>
      <c r="D79" t="s">
        <v>220</v>
      </c>
      <c r="E79" s="5">
        <v>3628.15</v>
      </c>
      <c r="F79" s="1">
        <v>45186</v>
      </c>
    </row>
    <row r="80" spans="1:6" x14ac:dyDescent="0.3">
      <c r="A80" t="s">
        <v>381</v>
      </c>
      <c r="B80" t="s">
        <v>382</v>
      </c>
      <c r="C80" t="s">
        <v>262</v>
      </c>
      <c r="D80" t="s">
        <v>220</v>
      </c>
      <c r="E80" s="5">
        <v>2319.4299999999998</v>
      </c>
      <c r="F80" s="1">
        <v>45286</v>
      </c>
    </row>
    <row r="81" spans="1:6" x14ac:dyDescent="0.3">
      <c r="A81" t="s">
        <v>383</v>
      </c>
      <c r="B81" t="s">
        <v>384</v>
      </c>
      <c r="C81" t="s">
        <v>219</v>
      </c>
      <c r="D81" t="s">
        <v>220</v>
      </c>
      <c r="E81" s="5">
        <v>2426.9</v>
      </c>
      <c r="F81" s="1">
        <v>45103</v>
      </c>
    </row>
    <row r="82" spans="1:6" x14ac:dyDescent="0.3">
      <c r="A82" t="s">
        <v>385</v>
      </c>
      <c r="B82" t="s">
        <v>386</v>
      </c>
      <c r="C82" t="s">
        <v>232</v>
      </c>
      <c r="D82" t="s">
        <v>224</v>
      </c>
      <c r="E82" s="5">
        <v>3729.19</v>
      </c>
      <c r="F82" s="1">
        <v>44932</v>
      </c>
    </row>
    <row r="83" spans="1:6" x14ac:dyDescent="0.3">
      <c r="A83" t="s">
        <v>387</v>
      </c>
      <c r="B83" t="s">
        <v>388</v>
      </c>
      <c r="C83" t="s">
        <v>262</v>
      </c>
      <c r="D83" t="s">
        <v>220</v>
      </c>
      <c r="E83" s="5">
        <v>3615.96</v>
      </c>
      <c r="F83" s="1">
        <v>44946</v>
      </c>
    </row>
    <row r="84" spans="1:6" x14ac:dyDescent="0.3">
      <c r="A84" t="s">
        <v>389</v>
      </c>
      <c r="B84" t="s">
        <v>390</v>
      </c>
      <c r="C84" t="s">
        <v>232</v>
      </c>
      <c r="D84" t="s">
        <v>224</v>
      </c>
      <c r="E84" s="5">
        <v>4960.6499999999996</v>
      </c>
      <c r="F84" s="1">
        <v>45237</v>
      </c>
    </row>
    <row r="85" spans="1:6" x14ac:dyDescent="0.3">
      <c r="A85" t="s">
        <v>391</v>
      </c>
      <c r="B85" t="s">
        <v>392</v>
      </c>
      <c r="C85" t="s">
        <v>232</v>
      </c>
      <c r="D85" t="s">
        <v>220</v>
      </c>
      <c r="E85" s="5">
        <v>1077.77</v>
      </c>
      <c r="F85" s="1">
        <v>45077</v>
      </c>
    </row>
    <row r="86" spans="1:6" x14ac:dyDescent="0.3">
      <c r="A86" t="s">
        <v>393</v>
      </c>
      <c r="B86" t="s">
        <v>394</v>
      </c>
      <c r="C86" t="s">
        <v>232</v>
      </c>
      <c r="D86" t="s">
        <v>224</v>
      </c>
      <c r="E86" s="5">
        <v>968.49</v>
      </c>
      <c r="F86" s="1">
        <v>44975</v>
      </c>
    </row>
    <row r="87" spans="1:6" x14ac:dyDescent="0.3">
      <c r="A87" t="s">
        <v>395</v>
      </c>
      <c r="B87" t="s">
        <v>396</v>
      </c>
      <c r="C87" t="s">
        <v>239</v>
      </c>
      <c r="D87" t="s">
        <v>227</v>
      </c>
      <c r="E87" s="5">
        <v>3759.52</v>
      </c>
      <c r="F87" s="1">
        <v>45228</v>
      </c>
    </row>
    <row r="88" spans="1:6" x14ac:dyDescent="0.3">
      <c r="A88" t="s">
        <v>397</v>
      </c>
      <c r="B88" t="s">
        <v>398</v>
      </c>
      <c r="C88" t="s">
        <v>232</v>
      </c>
      <c r="D88" t="s">
        <v>224</v>
      </c>
      <c r="E88" s="5">
        <v>3102.74</v>
      </c>
      <c r="F88" s="1">
        <v>45218</v>
      </c>
    </row>
    <row r="89" spans="1:6" x14ac:dyDescent="0.3">
      <c r="A89" t="s">
        <v>399</v>
      </c>
      <c r="B89" t="s">
        <v>400</v>
      </c>
      <c r="C89" t="s">
        <v>239</v>
      </c>
      <c r="D89" t="s">
        <v>224</v>
      </c>
      <c r="E89" s="5">
        <v>1733.72</v>
      </c>
      <c r="F89" s="1">
        <v>45048</v>
      </c>
    </row>
    <row r="90" spans="1:6" x14ac:dyDescent="0.3">
      <c r="A90" t="s">
        <v>401</v>
      </c>
      <c r="B90" t="s">
        <v>402</v>
      </c>
      <c r="C90" t="s">
        <v>219</v>
      </c>
      <c r="D90" t="s">
        <v>220</v>
      </c>
      <c r="E90" s="5">
        <v>857.39</v>
      </c>
      <c r="F90" s="1">
        <v>44971</v>
      </c>
    </row>
    <row r="91" spans="1:6" x14ac:dyDescent="0.3">
      <c r="A91" t="s">
        <v>403</v>
      </c>
      <c r="B91" t="s">
        <v>404</v>
      </c>
      <c r="C91" t="s">
        <v>262</v>
      </c>
      <c r="D91" t="s">
        <v>224</v>
      </c>
      <c r="E91" s="5">
        <v>885.46</v>
      </c>
      <c r="F91" s="1">
        <v>45078</v>
      </c>
    </row>
    <row r="92" spans="1:6" x14ac:dyDescent="0.3">
      <c r="A92" t="s">
        <v>405</v>
      </c>
      <c r="B92" t="s">
        <v>406</v>
      </c>
      <c r="C92" t="s">
        <v>262</v>
      </c>
      <c r="D92" t="s">
        <v>227</v>
      </c>
      <c r="E92" s="5">
        <v>4523.8599999999997</v>
      </c>
      <c r="F92" s="1">
        <v>45088</v>
      </c>
    </row>
    <row r="93" spans="1:6" x14ac:dyDescent="0.3">
      <c r="A93" t="s">
        <v>407</v>
      </c>
      <c r="B93" t="s">
        <v>408</v>
      </c>
      <c r="C93" t="s">
        <v>262</v>
      </c>
      <c r="D93" t="s">
        <v>227</v>
      </c>
      <c r="E93" s="5">
        <v>1363.4</v>
      </c>
      <c r="F93" s="1">
        <v>44956</v>
      </c>
    </row>
    <row r="94" spans="1:6" x14ac:dyDescent="0.3">
      <c r="A94" t="s">
        <v>409</v>
      </c>
      <c r="B94" t="s">
        <v>410</v>
      </c>
      <c r="C94" t="s">
        <v>262</v>
      </c>
      <c r="D94" t="s">
        <v>220</v>
      </c>
      <c r="E94" s="5">
        <v>1955.17</v>
      </c>
      <c r="F94" s="1">
        <v>45025</v>
      </c>
    </row>
    <row r="95" spans="1:6" x14ac:dyDescent="0.3">
      <c r="A95" t="s">
        <v>411</v>
      </c>
      <c r="B95" t="s">
        <v>412</v>
      </c>
      <c r="C95" t="s">
        <v>262</v>
      </c>
      <c r="D95" t="s">
        <v>227</v>
      </c>
      <c r="E95" s="5">
        <v>1519.95</v>
      </c>
      <c r="F95" s="1">
        <v>45024</v>
      </c>
    </row>
    <row r="96" spans="1:6" x14ac:dyDescent="0.3">
      <c r="A96" t="s">
        <v>413</v>
      </c>
      <c r="B96" t="s">
        <v>414</v>
      </c>
      <c r="C96" t="s">
        <v>262</v>
      </c>
      <c r="D96" t="s">
        <v>224</v>
      </c>
      <c r="E96" s="5">
        <v>2097.48</v>
      </c>
      <c r="F96" s="1">
        <v>45055</v>
      </c>
    </row>
    <row r="97" spans="1:6" x14ac:dyDescent="0.3">
      <c r="A97" t="s">
        <v>415</v>
      </c>
      <c r="B97" t="s">
        <v>416</v>
      </c>
      <c r="C97" t="s">
        <v>262</v>
      </c>
      <c r="D97" t="s">
        <v>227</v>
      </c>
      <c r="E97" s="5">
        <v>812.41</v>
      </c>
      <c r="F97" s="1">
        <v>45114</v>
      </c>
    </row>
    <row r="98" spans="1:6" x14ac:dyDescent="0.3">
      <c r="A98" t="s">
        <v>417</v>
      </c>
      <c r="B98" t="s">
        <v>418</v>
      </c>
      <c r="C98" t="s">
        <v>219</v>
      </c>
      <c r="D98" t="s">
        <v>220</v>
      </c>
      <c r="E98" s="5">
        <v>2835.77</v>
      </c>
      <c r="F98" s="1">
        <v>45052</v>
      </c>
    </row>
    <row r="99" spans="1:6" x14ac:dyDescent="0.3">
      <c r="A99" t="s">
        <v>419</v>
      </c>
      <c r="B99" t="s">
        <v>420</v>
      </c>
      <c r="C99" t="s">
        <v>232</v>
      </c>
      <c r="D99" t="s">
        <v>224</v>
      </c>
      <c r="E99" s="5">
        <v>804.26</v>
      </c>
      <c r="F99" s="1">
        <v>45002</v>
      </c>
    </row>
    <row r="100" spans="1:6" x14ac:dyDescent="0.3">
      <c r="A100" t="s">
        <v>421</v>
      </c>
      <c r="B100" t="s">
        <v>422</v>
      </c>
      <c r="C100" t="s">
        <v>223</v>
      </c>
      <c r="D100" t="s">
        <v>220</v>
      </c>
      <c r="E100" s="5">
        <v>4101.6000000000004</v>
      </c>
      <c r="F100" s="1">
        <v>45111</v>
      </c>
    </row>
    <row r="101" spans="1:6" x14ac:dyDescent="0.3">
      <c r="A101" t="s">
        <v>423</v>
      </c>
      <c r="B101" t="s">
        <v>424</v>
      </c>
      <c r="C101" t="s">
        <v>239</v>
      </c>
      <c r="D101" t="s">
        <v>224</v>
      </c>
      <c r="E101" s="5">
        <v>1551.7</v>
      </c>
      <c r="F101" s="1">
        <v>44987</v>
      </c>
    </row>
    <row r="102" spans="1:6" x14ac:dyDescent="0.3">
      <c r="A102" t="s">
        <v>425</v>
      </c>
      <c r="B102" t="s">
        <v>426</v>
      </c>
      <c r="C102" t="s">
        <v>223</v>
      </c>
      <c r="D102" t="s">
        <v>227</v>
      </c>
      <c r="E102" s="5">
        <v>2930.05</v>
      </c>
      <c r="F102" s="1">
        <v>45190</v>
      </c>
    </row>
    <row r="103" spans="1:6" x14ac:dyDescent="0.3">
      <c r="A103" t="s">
        <v>427</v>
      </c>
      <c r="B103" t="s">
        <v>428</v>
      </c>
      <c r="C103" t="s">
        <v>223</v>
      </c>
      <c r="D103" t="s">
        <v>220</v>
      </c>
      <c r="E103" s="5">
        <v>4460.3599999999997</v>
      </c>
      <c r="F103" s="1">
        <v>45224</v>
      </c>
    </row>
    <row r="104" spans="1:6" x14ac:dyDescent="0.3">
      <c r="A104" t="s">
        <v>429</v>
      </c>
      <c r="B104" t="s">
        <v>430</v>
      </c>
      <c r="C104" t="s">
        <v>232</v>
      </c>
      <c r="D104" t="s">
        <v>220</v>
      </c>
      <c r="E104" s="5">
        <v>3428.95</v>
      </c>
      <c r="F104" s="1">
        <v>44950</v>
      </c>
    </row>
    <row r="105" spans="1:6" x14ac:dyDescent="0.3">
      <c r="A105" t="s">
        <v>431</v>
      </c>
      <c r="B105" t="s">
        <v>432</v>
      </c>
      <c r="C105" t="s">
        <v>232</v>
      </c>
      <c r="D105" t="s">
        <v>224</v>
      </c>
      <c r="E105" s="5">
        <v>2898.31</v>
      </c>
      <c r="F105" s="1">
        <v>45034</v>
      </c>
    </row>
    <row r="106" spans="1:6" x14ac:dyDescent="0.3">
      <c r="A106" t="s">
        <v>433</v>
      </c>
      <c r="B106" t="s">
        <v>434</v>
      </c>
      <c r="C106" t="s">
        <v>232</v>
      </c>
      <c r="D106" t="s">
        <v>220</v>
      </c>
      <c r="E106" s="5">
        <v>1959.5</v>
      </c>
      <c r="F106" s="1">
        <v>45152</v>
      </c>
    </row>
    <row r="107" spans="1:6" x14ac:dyDescent="0.3">
      <c r="A107" t="s">
        <v>435</v>
      </c>
      <c r="B107" t="s">
        <v>436</v>
      </c>
      <c r="C107" t="s">
        <v>262</v>
      </c>
      <c r="D107" t="s">
        <v>224</v>
      </c>
      <c r="E107" s="5">
        <v>1998.51</v>
      </c>
      <c r="F107" s="1">
        <v>45228</v>
      </c>
    </row>
    <row r="108" spans="1:6" x14ac:dyDescent="0.3">
      <c r="A108" t="s">
        <v>437</v>
      </c>
      <c r="B108" t="s">
        <v>438</v>
      </c>
      <c r="C108" t="s">
        <v>219</v>
      </c>
      <c r="D108" t="s">
        <v>224</v>
      </c>
      <c r="E108" s="5">
        <v>3512.69</v>
      </c>
      <c r="F108" s="1">
        <v>45033</v>
      </c>
    </row>
    <row r="109" spans="1:6" x14ac:dyDescent="0.3">
      <c r="A109" t="s">
        <v>439</v>
      </c>
      <c r="B109" t="s">
        <v>440</v>
      </c>
      <c r="C109" t="s">
        <v>262</v>
      </c>
      <c r="D109" t="s">
        <v>224</v>
      </c>
      <c r="E109" s="5">
        <v>4973.63</v>
      </c>
      <c r="F109" s="1">
        <v>45037</v>
      </c>
    </row>
    <row r="110" spans="1:6" x14ac:dyDescent="0.3">
      <c r="A110" t="s">
        <v>441</v>
      </c>
      <c r="B110" t="s">
        <v>442</v>
      </c>
      <c r="C110" t="s">
        <v>219</v>
      </c>
      <c r="D110" t="s">
        <v>224</v>
      </c>
      <c r="E110" s="5">
        <v>3478.28</v>
      </c>
      <c r="F110" s="1">
        <v>45136</v>
      </c>
    </row>
    <row r="111" spans="1:6" x14ac:dyDescent="0.3">
      <c r="A111" t="s">
        <v>443</v>
      </c>
      <c r="B111" t="s">
        <v>444</v>
      </c>
      <c r="C111" t="s">
        <v>219</v>
      </c>
      <c r="D111" t="s">
        <v>227</v>
      </c>
      <c r="E111" s="5">
        <v>3010.03</v>
      </c>
      <c r="F111" s="1">
        <v>45126</v>
      </c>
    </row>
    <row r="112" spans="1:6" x14ac:dyDescent="0.3">
      <c r="A112" t="s">
        <v>445</v>
      </c>
      <c r="B112" t="s">
        <v>446</v>
      </c>
      <c r="C112" t="s">
        <v>223</v>
      </c>
      <c r="D112" t="s">
        <v>224</v>
      </c>
      <c r="E112" s="5">
        <v>3787.93</v>
      </c>
      <c r="F112" s="1">
        <v>45068</v>
      </c>
    </row>
    <row r="113" spans="1:6" x14ac:dyDescent="0.3">
      <c r="A113" t="s">
        <v>447</v>
      </c>
      <c r="B113" t="s">
        <v>448</v>
      </c>
      <c r="C113" t="s">
        <v>223</v>
      </c>
      <c r="D113" t="s">
        <v>220</v>
      </c>
      <c r="E113" s="5">
        <v>2593.4299999999998</v>
      </c>
      <c r="F113" s="1">
        <v>44937</v>
      </c>
    </row>
    <row r="114" spans="1:6" x14ac:dyDescent="0.3">
      <c r="A114" t="s">
        <v>449</v>
      </c>
      <c r="B114" t="s">
        <v>450</v>
      </c>
      <c r="C114" t="s">
        <v>219</v>
      </c>
      <c r="D114" t="s">
        <v>227</v>
      </c>
      <c r="E114" s="5">
        <v>770.64</v>
      </c>
      <c r="F114" s="1">
        <v>45254</v>
      </c>
    </row>
    <row r="115" spans="1:6" x14ac:dyDescent="0.3">
      <c r="A115" t="s">
        <v>451</v>
      </c>
      <c r="B115" t="s">
        <v>452</v>
      </c>
      <c r="C115" t="s">
        <v>219</v>
      </c>
      <c r="D115" t="s">
        <v>220</v>
      </c>
      <c r="E115" s="5">
        <v>3030.34</v>
      </c>
      <c r="F115" s="1">
        <v>45146</v>
      </c>
    </row>
    <row r="116" spans="1:6" x14ac:dyDescent="0.3">
      <c r="A116" t="s">
        <v>453</v>
      </c>
      <c r="B116" t="s">
        <v>454</v>
      </c>
      <c r="C116" t="s">
        <v>262</v>
      </c>
      <c r="D116" t="s">
        <v>227</v>
      </c>
      <c r="E116" s="5">
        <v>4809.3100000000004</v>
      </c>
      <c r="F116" s="1">
        <v>45224</v>
      </c>
    </row>
    <row r="117" spans="1:6" x14ac:dyDescent="0.3">
      <c r="A117" t="s">
        <v>455</v>
      </c>
      <c r="B117" t="s">
        <v>456</v>
      </c>
      <c r="C117" t="s">
        <v>262</v>
      </c>
      <c r="D117" t="s">
        <v>224</v>
      </c>
      <c r="E117" s="5">
        <v>1288.8599999999999</v>
      </c>
      <c r="F117" s="1">
        <v>45114</v>
      </c>
    </row>
    <row r="118" spans="1:6" x14ac:dyDescent="0.3">
      <c r="A118" t="s">
        <v>457</v>
      </c>
      <c r="B118" t="s">
        <v>458</v>
      </c>
      <c r="C118" t="s">
        <v>223</v>
      </c>
      <c r="D118" t="s">
        <v>227</v>
      </c>
      <c r="E118" s="5">
        <v>3605.02</v>
      </c>
      <c r="F118" s="1">
        <v>45097</v>
      </c>
    </row>
    <row r="119" spans="1:6" x14ac:dyDescent="0.3">
      <c r="A119" t="s">
        <v>459</v>
      </c>
      <c r="B119" t="s">
        <v>460</v>
      </c>
      <c r="C119" t="s">
        <v>232</v>
      </c>
      <c r="D119" t="s">
        <v>227</v>
      </c>
      <c r="E119" s="5">
        <v>1404.2</v>
      </c>
      <c r="F119" s="1">
        <v>45147</v>
      </c>
    </row>
    <row r="120" spans="1:6" x14ac:dyDescent="0.3">
      <c r="A120" t="s">
        <v>461</v>
      </c>
      <c r="B120" t="s">
        <v>462</v>
      </c>
      <c r="C120" t="s">
        <v>219</v>
      </c>
      <c r="D120" t="s">
        <v>220</v>
      </c>
      <c r="E120" s="5">
        <v>2911.22</v>
      </c>
      <c r="F120" s="1">
        <v>45278</v>
      </c>
    </row>
    <row r="121" spans="1:6" x14ac:dyDescent="0.3">
      <c r="A121" t="s">
        <v>463</v>
      </c>
      <c r="B121" t="s">
        <v>464</v>
      </c>
      <c r="C121" t="s">
        <v>262</v>
      </c>
      <c r="D121" t="s">
        <v>220</v>
      </c>
      <c r="E121" s="5">
        <v>935.04</v>
      </c>
      <c r="F121" s="1">
        <v>45268</v>
      </c>
    </row>
    <row r="122" spans="1:6" x14ac:dyDescent="0.3">
      <c r="A122" t="s">
        <v>465</v>
      </c>
      <c r="B122" t="s">
        <v>466</v>
      </c>
      <c r="C122" t="s">
        <v>223</v>
      </c>
      <c r="D122" t="s">
        <v>224</v>
      </c>
      <c r="E122" s="5">
        <v>2526.67</v>
      </c>
      <c r="F122" s="1">
        <v>45023</v>
      </c>
    </row>
    <row r="123" spans="1:6" x14ac:dyDescent="0.3">
      <c r="A123" t="s">
        <v>467</v>
      </c>
      <c r="B123" t="s">
        <v>468</v>
      </c>
      <c r="C123" t="s">
        <v>262</v>
      </c>
      <c r="D123" t="s">
        <v>227</v>
      </c>
      <c r="E123" s="5">
        <v>3902.73</v>
      </c>
      <c r="F123" s="1">
        <v>45118</v>
      </c>
    </row>
    <row r="124" spans="1:6" x14ac:dyDescent="0.3">
      <c r="A124" t="s">
        <v>469</v>
      </c>
      <c r="B124" t="s">
        <v>470</v>
      </c>
      <c r="C124" t="s">
        <v>219</v>
      </c>
      <c r="D124" t="s">
        <v>227</v>
      </c>
      <c r="E124" s="5">
        <v>2064.0700000000002</v>
      </c>
      <c r="F124" s="1">
        <v>44985</v>
      </c>
    </row>
    <row r="125" spans="1:6" x14ac:dyDescent="0.3">
      <c r="A125" t="s">
        <v>471</v>
      </c>
      <c r="B125" t="s">
        <v>472</v>
      </c>
      <c r="C125" t="s">
        <v>219</v>
      </c>
      <c r="D125" t="s">
        <v>227</v>
      </c>
      <c r="E125" s="5">
        <v>3492.1</v>
      </c>
      <c r="F125" s="1">
        <v>45001</v>
      </c>
    </row>
    <row r="126" spans="1:6" x14ac:dyDescent="0.3">
      <c r="A126" t="s">
        <v>473</v>
      </c>
      <c r="B126" t="s">
        <v>474</v>
      </c>
      <c r="C126" t="s">
        <v>239</v>
      </c>
      <c r="D126" t="s">
        <v>224</v>
      </c>
      <c r="E126" s="5">
        <v>4079.52</v>
      </c>
      <c r="F126" s="1">
        <v>44975</v>
      </c>
    </row>
    <row r="127" spans="1:6" x14ac:dyDescent="0.3">
      <c r="A127" t="s">
        <v>475</v>
      </c>
      <c r="B127" t="s">
        <v>476</v>
      </c>
      <c r="C127" t="s">
        <v>232</v>
      </c>
      <c r="D127" t="s">
        <v>224</v>
      </c>
      <c r="E127" s="5">
        <v>4672.3</v>
      </c>
      <c r="F127" s="1">
        <v>45232</v>
      </c>
    </row>
    <row r="128" spans="1:6" x14ac:dyDescent="0.3">
      <c r="A128" t="s">
        <v>477</v>
      </c>
      <c r="B128" t="s">
        <v>478</v>
      </c>
      <c r="C128" t="s">
        <v>239</v>
      </c>
      <c r="D128" t="s">
        <v>224</v>
      </c>
      <c r="E128" s="5">
        <v>1555.89</v>
      </c>
      <c r="F128" s="1">
        <v>45243</v>
      </c>
    </row>
    <row r="129" spans="1:6" x14ac:dyDescent="0.3">
      <c r="A129" t="s">
        <v>479</v>
      </c>
      <c r="B129" t="s">
        <v>480</v>
      </c>
      <c r="C129" t="s">
        <v>223</v>
      </c>
      <c r="D129" t="s">
        <v>224</v>
      </c>
      <c r="E129" s="5">
        <v>2296.92</v>
      </c>
      <c r="F129" s="1">
        <v>45031</v>
      </c>
    </row>
    <row r="130" spans="1:6" x14ac:dyDescent="0.3">
      <c r="A130" t="s">
        <v>481</v>
      </c>
      <c r="B130" t="s">
        <v>482</v>
      </c>
      <c r="C130" t="s">
        <v>262</v>
      </c>
      <c r="D130" t="s">
        <v>224</v>
      </c>
      <c r="E130" s="5">
        <v>1185.8699999999999</v>
      </c>
      <c r="F130" s="1">
        <v>45163</v>
      </c>
    </row>
    <row r="131" spans="1:6" x14ac:dyDescent="0.3">
      <c r="A131" t="s">
        <v>483</v>
      </c>
      <c r="B131" t="s">
        <v>484</v>
      </c>
      <c r="C131" t="s">
        <v>223</v>
      </c>
      <c r="D131" t="s">
        <v>220</v>
      </c>
      <c r="E131" s="5">
        <v>4966.18</v>
      </c>
      <c r="F131" s="1">
        <v>44980</v>
      </c>
    </row>
    <row r="132" spans="1:6" x14ac:dyDescent="0.3">
      <c r="A132" t="s">
        <v>485</v>
      </c>
      <c r="B132" t="s">
        <v>486</v>
      </c>
      <c r="C132" t="s">
        <v>219</v>
      </c>
      <c r="D132" t="s">
        <v>227</v>
      </c>
      <c r="E132" s="5">
        <v>4671.5</v>
      </c>
      <c r="F132" s="1">
        <v>45057</v>
      </c>
    </row>
    <row r="133" spans="1:6" x14ac:dyDescent="0.3">
      <c r="A133" t="s">
        <v>487</v>
      </c>
      <c r="B133" t="s">
        <v>488</v>
      </c>
      <c r="C133" t="s">
        <v>239</v>
      </c>
      <c r="D133" t="s">
        <v>227</v>
      </c>
      <c r="E133" s="5">
        <v>2929.81</v>
      </c>
      <c r="F133" s="1">
        <v>45133</v>
      </c>
    </row>
    <row r="134" spans="1:6" x14ac:dyDescent="0.3">
      <c r="A134" t="s">
        <v>489</v>
      </c>
      <c r="B134" t="s">
        <v>490</v>
      </c>
      <c r="C134" t="s">
        <v>239</v>
      </c>
      <c r="D134" t="s">
        <v>227</v>
      </c>
      <c r="E134" s="5">
        <v>4289.1499999999996</v>
      </c>
      <c r="F134" s="1">
        <v>45008</v>
      </c>
    </row>
    <row r="135" spans="1:6" x14ac:dyDescent="0.3">
      <c r="A135" t="s">
        <v>491</v>
      </c>
      <c r="B135" t="s">
        <v>492</v>
      </c>
      <c r="C135" t="s">
        <v>239</v>
      </c>
      <c r="D135" t="s">
        <v>227</v>
      </c>
      <c r="E135" s="5">
        <v>2844.31</v>
      </c>
      <c r="F135" s="1">
        <v>45216</v>
      </c>
    </row>
    <row r="136" spans="1:6" x14ac:dyDescent="0.3">
      <c r="A136" t="s">
        <v>493</v>
      </c>
      <c r="B136" t="s">
        <v>494</v>
      </c>
      <c r="C136" t="s">
        <v>223</v>
      </c>
      <c r="D136" t="s">
        <v>227</v>
      </c>
      <c r="E136" s="5">
        <v>3306.14</v>
      </c>
      <c r="F136" s="1">
        <v>45178</v>
      </c>
    </row>
    <row r="137" spans="1:6" x14ac:dyDescent="0.3">
      <c r="A137" t="s">
        <v>495</v>
      </c>
      <c r="B137" t="s">
        <v>496</v>
      </c>
      <c r="C137" t="s">
        <v>219</v>
      </c>
      <c r="D137" t="s">
        <v>227</v>
      </c>
      <c r="E137" s="5">
        <v>901.06</v>
      </c>
      <c r="F137" s="1">
        <v>45059</v>
      </c>
    </row>
    <row r="138" spans="1:6" x14ac:dyDescent="0.3">
      <c r="A138" t="s">
        <v>497</v>
      </c>
      <c r="B138" t="s">
        <v>498</v>
      </c>
      <c r="C138" t="s">
        <v>262</v>
      </c>
      <c r="D138" t="s">
        <v>227</v>
      </c>
      <c r="E138" s="5">
        <v>3898.72</v>
      </c>
      <c r="F138" s="1">
        <v>45224</v>
      </c>
    </row>
    <row r="139" spans="1:6" x14ac:dyDescent="0.3">
      <c r="A139" t="s">
        <v>499</v>
      </c>
      <c r="B139" t="s">
        <v>500</v>
      </c>
      <c r="C139" t="s">
        <v>262</v>
      </c>
      <c r="D139" t="s">
        <v>227</v>
      </c>
      <c r="E139" s="5">
        <v>1074.71</v>
      </c>
      <c r="F139" s="1">
        <v>45286</v>
      </c>
    </row>
    <row r="140" spans="1:6" x14ac:dyDescent="0.3">
      <c r="A140" t="s">
        <v>501</v>
      </c>
      <c r="B140" t="s">
        <v>502</v>
      </c>
      <c r="C140" t="s">
        <v>223</v>
      </c>
      <c r="D140" t="s">
        <v>220</v>
      </c>
      <c r="E140" s="5">
        <v>4217.3</v>
      </c>
      <c r="F140" s="1">
        <v>45209</v>
      </c>
    </row>
    <row r="141" spans="1:6" x14ac:dyDescent="0.3">
      <c r="A141" t="s">
        <v>503</v>
      </c>
      <c r="B141" t="s">
        <v>504</v>
      </c>
      <c r="C141" t="s">
        <v>239</v>
      </c>
      <c r="D141" t="s">
        <v>227</v>
      </c>
      <c r="E141" s="5">
        <v>4019.13</v>
      </c>
      <c r="F141" s="1">
        <v>44962</v>
      </c>
    </row>
    <row r="142" spans="1:6" x14ac:dyDescent="0.3">
      <c r="A142" t="s">
        <v>505</v>
      </c>
      <c r="B142" t="s">
        <v>506</v>
      </c>
      <c r="C142" t="s">
        <v>232</v>
      </c>
      <c r="D142" t="s">
        <v>220</v>
      </c>
      <c r="E142" s="5">
        <v>3689.35</v>
      </c>
      <c r="F142" s="1">
        <v>45092</v>
      </c>
    </row>
    <row r="143" spans="1:6" x14ac:dyDescent="0.3">
      <c r="A143" t="s">
        <v>507</v>
      </c>
      <c r="B143" t="s">
        <v>508</v>
      </c>
      <c r="C143" t="s">
        <v>223</v>
      </c>
      <c r="D143" t="s">
        <v>224</v>
      </c>
      <c r="E143" s="5">
        <v>662.72</v>
      </c>
      <c r="F143" s="1">
        <v>45231</v>
      </c>
    </row>
    <row r="144" spans="1:6" x14ac:dyDescent="0.3">
      <c r="A144" t="s">
        <v>509</v>
      </c>
      <c r="B144" t="s">
        <v>510</v>
      </c>
      <c r="C144" t="s">
        <v>223</v>
      </c>
      <c r="D144" t="s">
        <v>227</v>
      </c>
      <c r="E144" s="5">
        <v>1864.08</v>
      </c>
      <c r="F144" s="1">
        <v>45190</v>
      </c>
    </row>
    <row r="145" spans="1:6" x14ac:dyDescent="0.3">
      <c r="A145" t="s">
        <v>511</v>
      </c>
      <c r="B145" t="s">
        <v>512</v>
      </c>
      <c r="C145" t="s">
        <v>219</v>
      </c>
      <c r="D145" t="s">
        <v>224</v>
      </c>
      <c r="E145" s="5">
        <v>1684.01</v>
      </c>
      <c r="F145" s="1">
        <v>45154</v>
      </c>
    </row>
    <row r="146" spans="1:6" x14ac:dyDescent="0.3">
      <c r="A146" t="s">
        <v>513</v>
      </c>
      <c r="B146" t="s">
        <v>514</v>
      </c>
      <c r="C146" t="s">
        <v>262</v>
      </c>
      <c r="D146" t="s">
        <v>224</v>
      </c>
      <c r="E146" s="5">
        <v>2120.61</v>
      </c>
      <c r="F146" s="1">
        <v>45241</v>
      </c>
    </row>
    <row r="147" spans="1:6" x14ac:dyDescent="0.3">
      <c r="A147" t="s">
        <v>515</v>
      </c>
      <c r="B147" t="s">
        <v>516</v>
      </c>
      <c r="C147" t="s">
        <v>223</v>
      </c>
      <c r="D147" t="s">
        <v>224</v>
      </c>
      <c r="E147" s="5">
        <v>894.39</v>
      </c>
      <c r="F147" s="1">
        <v>44931</v>
      </c>
    </row>
    <row r="148" spans="1:6" x14ac:dyDescent="0.3">
      <c r="A148" t="s">
        <v>517</v>
      </c>
      <c r="B148" t="s">
        <v>518</v>
      </c>
      <c r="C148" t="s">
        <v>223</v>
      </c>
      <c r="D148" t="s">
        <v>220</v>
      </c>
      <c r="E148" s="5">
        <v>4716.3100000000004</v>
      </c>
      <c r="F148" s="1">
        <v>45243</v>
      </c>
    </row>
    <row r="149" spans="1:6" x14ac:dyDescent="0.3">
      <c r="A149" t="s">
        <v>519</v>
      </c>
      <c r="B149" t="s">
        <v>520</v>
      </c>
      <c r="C149" t="s">
        <v>239</v>
      </c>
      <c r="D149" t="s">
        <v>224</v>
      </c>
      <c r="E149" s="5">
        <v>2992.11</v>
      </c>
      <c r="F149" s="1">
        <v>45266</v>
      </c>
    </row>
    <row r="150" spans="1:6" x14ac:dyDescent="0.3">
      <c r="A150" t="s">
        <v>521</v>
      </c>
      <c r="B150" t="s">
        <v>522</v>
      </c>
      <c r="C150" t="s">
        <v>239</v>
      </c>
      <c r="D150" t="s">
        <v>224</v>
      </c>
      <c r="E150" s="5">
        <v>1874.86</v>
      </c>
      <c r="F150" s="1">
        <v>45133</v>
      </c>
    </row>
    <row r="151" spans="1:6" x14ac:dyDescent="0.3">
      <c r="A151" t="s">
        <v>523</v>
      </c>
      <c r="B151" t="s">
        <v>524</v>
      </c>
      <c r="C151" t="s">
        <v>232</v>
      </c>
      <c r="D151" t="s">
        <v>224</v>
      </c>
      <c r="E151" s="5">
        <v>2286.42</v>
      </c>
      <c r="F151" s="1">
        <v>45154</v>
      </c>
    </row>
    <row r="152" spans="1:6" x14ac:dyDescent="0.3">
      <c r="A152" t="s">
        <v>525</v>
      </c>
      <c r="B152" t="s">
        <v>526</v>
      </c>
      <c r="C152" t="s">
        <v>219</v>
      </c>
      <c r="D152" t="s">
        <v>227</v>
      </c>
      <c r="E152" s="5">
        <v>2512.41</v>
      </c>
      <c r="F152" s="1">
        <v>44954</v>
      </c>
    </row>
    <row r="153" spans="1:6" x14ac:dyDescent="0.3">
      <c r="A153" t="s">
        <v>527</v>
      </c>
      <c r="B153" t="s">
        <v>528</v>
      </c>
      <c r="C153" t="s">
        <v>232</v>
      </c>
      <c r="D153" t="s">
        <v>227</v>
      </c>
      <c r="E153" s="5">
        <v>3202.67</v>
      </c>
      <c r="F153" s="1">
        <v>45030</v>
      </c>
    </row>
    <row r="154" spans="1:6" x14ac:dyDescent="0.3">
      <c r="A154" t="s">
        <v>529</v>
      </c>
      <c r="B154" t="s">
        <v>530</v>
      </c>
      <c r="C154" t="s">
        <v>239</v>
      </c>
      <c r="D154" t="s">
        <v>220</v>
      </c>
      <c r="E154" s="5">
        <v>2820.56</v>
      </c>
      <c r="F154" s="1">
        <v>45115</v>
      </c>
    </row>
    <row r="155" spans="1:6" x14ac:dyDescent="0.3">
      <c r="A155" t="s">
        <v>531</v>
      </c>
      <c r="B155" t="s">
        <v>532</v>
      </c>
      <c r="C155" t="s">
        <v>262</v>
      </c>
      <c r="D155" t="s">
        <v>220</v>
      </c>
      <c r="E155" s="5">
        <v>4637.26</v>
      </c>
      <c r="F155" s="1">
        <v>44991</v>
      </c>
    </row>
    <row r="156" spans="1:6" x14ac:dyDescent="0.3">
      <c r="A156" t="s">
        <v>533</v>
      </c>
      <c r="B156" t="s">
        <v>534</v>
      </c>
      <c r="C156" t="s">
        <v>239</v>
      </c>
      <c r="D156" t="s">
        <v>227</v>
      </c>
      <c r="E156" s="5">
        <v>2736.34</v>
      </c>
      <c r="F156" s="1">
        <v>44929</v>
      </c>
    </row>
    <row r="157" spans="1:6" x14ac:dyDescent="0.3">
      <c r="A157" t="s">
        <v>535</v>
      </c>
      <c r="B157" t="s">
        <v>536</v>
      </c>
      <c r="C157" t="s">
        <v>219</v>
      </c>
      <c r="D157" t="s">
        <v>220</v>
      </c>
      <c r="E157" s="5">
        <v>4964.71</v>
      </c>
      <c r="F157" s="1">
        <v>45252</v>
      </c>
    </row>
    <row r="158" spans="1:6" x14ac:dyDescent="0.3">
      <c r="A158" t="s">
        <v>537</v>
      </c>
      <c r="B158" t="s">
        <v>538</v>
      </c>
      <c r="C158" t="s">
        <v>239</v>
      </c>
      <c r="D158" t="s">
        <v>227</v>
      </c>
      <c r="E158" s="5">
        <v>4331.41</v>
      </c>
      <c r="F158" s="1">
        <v>45058</v>
      </c>
    </row>
    <row r="159" spans="1:6" x14ac:dyDescent="0.3">
      <c r="A159" t="s">
        <v>539</v>
      </c>
      <c r="B159" t="s">
        <v>540</v>
      </c>
      <c r="C159" t="s">
        <v>219</v>
      </c>
      <c r="D159" t="s">
        <v>224</v>
      </c>
      <c r="E159" s="5">
        <v>1438.3</v>
      </c>
      <c r="F159" s="1">
        <v>45119</v>
      </c>
    </row>
    <row r="160" spans="1:6" x14ac:dyDescent="0.3">
      <c r="A160" t="s">
        <v>541</v>
      </c>
      <c r="B160" t="s">
        <v>542</v>
      </c>
      <c r="C160" t="s">
        <v>219</v>
      </c>
      <c r="D160" t="s">
        <v>224</v>
      </c>
      <c r="E160" s="5">
        <v>4687.68</v>
      </c>
      <c r="F160" s="1">
        <v>45024</v>
      </c>
    </row>
    <row r="161" spans="1:6" x14ac:dyDescent="0.3">
      <c r="A161" t="s">
        <v>543</v>
      </c>
      <c r="B161" t="s">
        <v>544</v>
      </c>
      <c r="C161" t="s">
        <v>219</v>
      </c>
      <c r="D161" t="s">
        <v>220</v>
      </c>
      <c r="E161" s="5">
        <v>1023.65</v>
      </c>
      <c r="F161" s="1">
        <v>45277</v>
      </c>
    </row>
    <row r="162" spans="1:6" x14ac:dyDescent="0.3">
      <c r="A162" t="s">
        <v>545</v>
      </c>
      <c r="B162" t="s">
        <v>546</v>
      </c>
      <c r="C162" t="s">
        <v>219</v>
      </c>
      <c r="D162" t="s">
        <v>227</v>
      </c>
      <c r="E162" s="5">
        <v>4178.5200000000004</v>
      </c>
      <c r="F162" s="1">
        <v>45094</v>
      </c>
    </row>
    <row r="163" spans="1:6" x14ac:dyDescent="0.3">
      <c r="A163" t="s">
        <v>547</v>
      </c>
      <c r="B163" t="s">
        <v>548</v>
      </c>
      <c r="C163" t="s">
        <v>219</v>
      </c>
      <c r="D163" t="s">
        <v>227</v>
      </c>
      <c r="E163" s="5">
        <v>2212.8000000000002</v>
      </c>
      <c r="F163" s="1">
        <v>44927</v>
      </c>
    </row>
    <row r="164" spans="1:6" x14ac:dyDescent="0.3">
      <c r="A164" t="s">
        <v>549</v>
      </c>
      <c r="B164" t="s">
        <v>550</v>
      </c>
      <c r="C164" t="s">
        <v>262</v>
      </c>
      <c r="D164" t="s">
        <v>220</v>
      </c>
      <c r="E164" s="5">
        <v>4450.88</v>
      </c>
      <c r="F164" s="1">
        <v>45104</v>
      </c>
    </row>
    <row r="165" spans="1:6" x14ac:dyDescent="0.3">
      <c r="A165" t="s">
        <v>551</v>
      </c>
      <c r="B165" t="s">
        <v>552</v>
      </c>
      <c r="C165" t="s">
        <v>232</v>
      </c>
      <c r="D165" t="s">
        <v>227</v>
      </c>
      <c r="E165" s="5">
        <v>4406.26</v>
      </c>
      <c r="F165" s="1">
        <v>45135</v>
      </c>
    </row>
    <row r="166" spans="1:6" x14ac:dyDescent="0.3">
      <c r="A166" t="s">
        <v>553</v>
      </c>
      <c r="B166" t="s">
        <v>554</v>
      </c>
      <c r="C166" t="s">
        <v>223</v>
      </c>
      <c r="D166" t="s">
        <v>224</v>
      </c>
      <c r="E166" s="5">
        <v>4126.66</v>
      </c>
      <c r="F166" s="1">
        <v>45020</v>
      </c>
    </row>
    <row r="167" spans="1:6" x14ac:dyDescent="0.3">
      <c r="A167" t="s">
        <v>555</v>
      </c>
      <c r="B167" t="s">
        <v>556</v>
      </c>
      <c r="C167" t="s">
        <v>232</v>
      </c>
      <c r="D167" t="s">
        <v>220</v>
      </c>
      <c r="E167" s="5">
        <v>4055.14</v>
      </c>
      <c r="F167" s="1">
        <v>44938</v>
      </c>
    </row>
    <row r="168" spans="1:6" x14ac:dyDescent="0.3">
      <c r="A168" t="s">
        <v>557</v>
      </c>
      <c r="B168" t="s">
        <v>558</v>
      </c>
      <c r="C168" t="s">
        <v>219</v>
      </c>
      <c r="D168" t="s">
        <v>220</v>
      </c>
      <c r="E168" s="5">
        <v>1871.06</v>
      </c>
      <c r="F168" s="1">
        <v>45245</v>
      </c>
    </row>
    <row r="169" spans="1:6" x14ac:dyDescent="0.3">
      <c r="A169" t="s">
        <v>559</v>
      </c>
      <c r="B169" t="s">
        <v>560</v>
      </c>
      <c r="C169" t="s">
        <v>262</v>
      </c>
      <c r="D169" t="s">
        <v>227</v>
      </c>
      <c r="E169" s="5">
        <v>864.14</v>
      </c>
      <c r="F169" s="1">
        <v>45198</v>
      </c>
    </row>
    <row r="170" spans="1:6" x14ac:dyDescent="0.3">
      <c r="A170" t="s">
        <v>561</v>
      </c>
      <c r="B170" t="s">
        <v>562</v>
      </c>
      <c r="C170" t="s">
        <v>239</v>
      </c>
      <c r="D170" t="s">
        <v>220</v>
      </c>
      <c r="E170" s="5">
        <v>2313.41</v>
      </c>
      <c r="F170" s="1">
        <v>45131</v>
      </c>
    </row>
    <row r="171" spans="1:6" x14ac:dyDescent="0.3">
      <c r="A171" t="s">
        <v>563</v>
      </c>
      <c r="B171" t="s">
        <v>564</v>
      </c>
      <c r="C171" t="s">
        <v>262</v>
      </c>
      <c r="D171" t="s">
        <v>227</v>
      </c>
      <c r="E171" s="5">
        <v>1280.8599999999999</v>
      </c>
      <c r="F171" s="1">
        <v>44988</v>
      </c>
    </row>
    <row r="172" spans="1:6" x14ac:dyDescent="0.3">
      <c r="A172" t="s">
        <v>565</v>
      </c>
      <c r="B172" t="s">
        <v>566</v>
      </c>
      <c r="C172" t="s">
        <v>219</v>
      </c>
      <c r="D172" t="s">
        <v>227</v>
      </c>
      <c r="E172" s="5">
        <v>3627.28</v>
      </c>
      <c r="F172" s="1">
        <v>45034</v>
      </c>
    </row>
    <row r="173" spans="1:6" x14ac:dyDescent="0.3">
      <c r="A173" t="s">
        <v>567</v>
      </c>
      <c r="B173" t="s">
        <v>568</v>
      </c>
      <c r="C173" t="s">
        <v>262</v>
      </c>
      <c r="D173" t="s">
        <v>227</v>
      </c>
      <c r="E173" s="5">
        <v>2057.4499999999998</v>
      </c>
      <c r="F173" s="1">
        <v>44994</v>
      </c>
    </row>
    <row r="174" spans="1:6" x14ac:dyDescent="0.3">
      <c r="A174" t="s">
        <v>569</v>
      </c>
      <c r="B174" t="s">
        <v>570</v>
      </c>
      <c r="C174" t="s">
        <v>262</v>
      </c>
      <c r="D174" t="s">
        <v>227</v>
      </c>
      <c r="E174" s="5">
        <v>4890.25</v>
      </c>
      <c r="F174" s="1">
        <v>45081</v>
      </c>
    </row>
    <row r="175" spans="1:6" x14ac:dyDescent="0.3">
      <c r="A175" t="s">
        <v>571</v>
      </c>
      <c r="B175" t="s">
        <v>572</v>
      </c>
      <c r="C175" t="s">
        <v>219</v>
      </c>
      <c r="D175" t="s">
        <v>227</v>
      </c>
      <c r="E175" s="5">
        <v>3384.37</v>
      </c>
      <c r="F175" s="1">
        <v>45230</v>
      </c>
    </row>
    <row r="176" spans="1:6" x14ac:dyDescent="0.3">
      <c r="A176" t="s">
        <v>573</v>
      </c>
      <c r="B176" t="s">
        <v>574</v>
      </c>
      <c r="C176" t="s">
        <v>262</v>
      </c>
      <c r="D176" t="s">
        <v>220</v>
      </c>
      <c r="E176" s="5">
        <v>4201.16</v>
      </c>
      <c r="F176" s="1">
        <v>45221</v>
      </c>
    </row>
    <row r="177" spans="1:6" x14ac:dyDescent="0.3">
      <c r="A177" t="s">
        <v>575</v>
      </c>
      <c r="B177" t="s">
        <v>576</v>
      </c>
      <c r="C177" t="s">
        <v>223</v>
      </c>
      <c r="D177" t="s">
        <v>224</v>
      </c>
      <c r="E177" s="5">
        <v>1096.3599999999999</v>
      </c>
      <c r="F177" s="1">
        <v>45042</v>
      </c>
    </row>
    <row r="178" spans="1:6" x14ac:dyDescent="0.3">
      <c r="A178" t="s">
        <v>577</v>
      </c>
      <c r="B178" t="s">
        <v>578</v>
      </c>
      <c r="C178" t="s">
        <v>223</v>
      </c>
      <c r="D178" t="s">
        <v>224</v>
      </c>
      <c r="E178" s="5">
        <v>4379.07</v>
      </c>
      <c r="F178" s="1">
        <v>45154</v>
      </c>
    </row>
    <row r="179" spans="1:6" x14ac:dyDescent="0.3">
      <c r="A179" t="s">
        <v>579</v>
      </c>
      <c r="B179" t="s">
        <v>580</v>
      </c>
      <c r="C179" t="s">
        <v>262</v>
      </c>
      <c r="D179" t="s">
        <v>220</v>
      </c>
      <c r="E179" s="5">
        <v>4652.41</v>
      </c>
      <c r="F179" s="1">
        <v>44943</v>
      </c>
    </row>
    <row r="180" spans="1:6" x14ac:dyDescent="0.3">
      <c r="A180" t="s">
        <v>581</v>
      </c>
      <c r="B180" t="s">
        <v>582</v>
      </c>
      <c r="C180" t="s">
        <v>239</v>
      </c>
      <c r="D180" t="s">
        <v>220</v>
      </c>
      <c r="E180" s="5">
        <v>2691.78</v>
      </c>
      <c r="F180" s="1">
        <v>44993</v>
      </c>
    </row>
    <row r="181" spans="1:6" x14ac:dyDescent="0.3">
      <c r="A181" t="s">
        <v>583</v>
      </c>
      <c r="B181" t="s">
        <v>584</v>
      </c>
      <c r="C181" t="s">
        <v>219</v>
      </c>
      <c r="D181" t="s">
        <v>224</v>
      </c>
      <c r="E181" s="5">
        <v>3228.14</v>
      </c>
      <c r="F181" s="1">
        <v>44933</v>
      </c>
    </row>
    <row r="182" spans="1:6" x14ac:dyDescent="0.3">
      <c r="A182" t="s">
        <v>585</v>
      </c>
      <c r="B182" t="s">
        <v>586</v>
      </c>
      <c r="C182" t="s">
        <v>223</v>
      </c>
      <c r="D182" t="s">
        <v>224</v>
      </c>
      <c r="E182" s="5">
        <v>3941.64</v>
      </c>
      <c r="F182" s="1">
        <v>45172</v>
      </c>
    </row>
    <row r="183" spans="1:6" x14ac:dyDescent="0.3">
      <c r="A183" t="s">
        <v>587</v>
      </c>
      <c r="B183" t="s">
        <v>588</v>
      </c>
      <c r="C183" t="s">
        <v>239</v>
      </c>
      <c r="D183" t="s">
        <v>224</v>
      </c>
      <c r="E183" s="5">
        <v>1286.77</v>
      </c>
      <c r="F183" s="1">
        <v>45028</v>
      </c>
    </row>
    <row r="184" spans="1:6" x14ac:dyDescent="0.3">
      <c r="A184" t="s">
        <v>589</v>
      </c>
      <c r="B184" t="s">
        <v>590</v>
      </c>
      <c r="C184" t="s">
        <v>262</v>
      </c>
      <c r="D184" t="s">
        <v>224</v>
      </c>
      <c r="E184" s="5">
        <v>2761.55</v>
      </c>
      <c r="F184" s="1">
        <v>44960</v>
      </c>
    </row>
    <row r="185" spans="1:6" x14ac:dyDescent="0.3">
      <c r="A185" t="s">
        <v>591</v>
      </c>
      <c r="B185" t="s">
        <v>592</v>
      </c>
      <c r="C185" t="s">
        <v>239</v>
      </c>
      <c r="D185" t="s">
        <v>224</v>
      </c>
      <c r="E185" s="5">
        <v>2293.98</v>
      </c>
      <c r="F185" s="1">
        <v>44983</v>
      </c>
    </row>
    <row r="186" spans="1:6" x14ac:dyDescent="0.3">
      <c r="A186" t="s">
        <v>593</v>
      </c>
      <c r="B186" t="s">
        <v>594</v>
      </c>
      <c r="C186" t="s">
        <v>232</v>
      </c>
      <c r="D186" t="s">
        <v>227</v>
      </c>
      <c r="E186" s="5">
        <v>1158.68</v>
      </c>
      <c r="F186" s="1">
        <v>45006</v>
      </c>
    </row>
    <row r="187" spans="1:6" x14ac:dyDescent="0.3">
      <c r="A187" t="s">
        <v>595</v>
      </c>
      <c r="B187" t="s">
        <v>596</v>
      </c>
      <c r="C187" t="s">
        <v>223</v>
      </c>
      <c r="D187" t="s">
        <v>220</v>
      </c>
      <c r="E187" s="5">
        <v>2153.9</v>
      </c>
      <c r="F187" s="1">
        <v>45012</v>
      </c>
    </row>
    <row r="188" spans="1:6" x14ac:dyDescent="0.3">
      <c r="A188" t="s">
        <v>597</v>
      </c>
      <c r="B188" t="s">
        <v>598</v>
      </c>
      <c r="C188" t="s">
        <v>262</v>
      </c>
      <c r="D188" t="s">
        <v>227</v>
      </c>
      <c r="E188" s="5">
        <v>806.78</v>
      </c>
      <c r="F188" s="1">
        <v>44970</v>
      </c>
    </row>
    <row r="189" spans="1:6" x14ac:dyDescent="0.3">
      <c r="A189" t="s">
        <v>599</v>
      </c>
      <c r="B189" t="s">
        <v>600</v>
      </c>
      <c r="C189" t="s">
        <v>219</v>
      </c>
      <c r="D189" t="s">
        <v>224</v>
      </c>
      <c r="E189" s="5">
        <v>616.15</v>
      </c>
      <c r="F189" s="1">
        <v>45028</v>
      </c>
    </row>
    <row r="190" spans="1:6" x14ac:dyDescent="0.3">
      <c r="A190" t="s">
        <v>601</v>
      </c>
      <c r="B190" t="s">
        <v>602</v>
      </c>
      <c r="C190" t="s">
        <v>262</v>
      </c>
      <c r="D190" t="s">
        <v>224</v>
      </c>
      <c r="E190" s="5">
        <v>1108.25</v>
      </c>
      <c r="F190" s="1">
        <v>45204</v>
      </c>
    </row>
    <row r="191" spans="1:6" x14ac:dyDescent="0.3">
      <c r="A191" t="s">
        <v>603</v>
      </c>
      <c r="B191" t="s">
        <v>604</v>
      </c>
      <c r="C191" t="s">
        <v>219</v>
      </c>
      <c r="D191" t="s">
        <v>224</v>
      </c>
      <c r="E191" s="5">
        <v>4834.0200000000004</v>
      </c>
      <c r="F191" s="1">
        <v>45246</v>
      </c>
    </row>
    <row r="192" spans="1:6" x14ac:dyDescent="0.3">
      <c r="A192" t="s">
        <v>605</v>
      </c>
      <c r="B192" t="s">
        <v>606</v>
      </c>
      <c r="C192" t="s">
        <v>262</v>
      </c>
      <c r="D192" t="s">
        <v>227</v>
      </c>
      <c r="E192" s="5">
        <v>2972.88</v>
      </c>
      <c r="F192" s="1">
        <v>45028</v>
      </c>
    </row>
    <row r="193" spans="1:6" x14ac:dyDescent="0.3">
      <c r="A193" t="s">
        <v>607</v>
      </c>
      <c r="B193" t="s">
        <v>608</v>
      </c>
      <c r="C193" t="s">
        <v>239</v>
      </c>
      <c r="D193" t="s">
        <v>227</v>
      </c>
      <c r="E193" s="5">
        <v>4846.2</v>
      </c>
      <c r="F193" s="1">
        <v>45169</v>
      </c>
    </row>
    <row r="194" spans="1:6" x14ac:dyDescent="0.3">
      <c r="A194" t="s">
        <v>609</v>
      </c>
      <c r="B194" t="s">
        <v>610</v>
      </c>
      <c r="C194" t="s">
        <v>239</v>
      </c>
      <c r="D194" t="s">
        <v>224</v>
      </c>
      <c r="E194" s="5">
        <v>2446.2399999999998</v>
      </c>
      <c r="F194" s="1">
        <v>45184</v>
      </c>
    </row>
    <row r="195" spans="1:6" x14ac:dyDescent="0.3">
      <c r="A195" t="s">
        <v>611</v>
      </c>
      <c r="B195" t="s">
        <v>612</v>
      </c>
      <c r="C195" t="s">
        <v>239</v>
      </c>
      <c r="D195" t="s">
        <v>227</v>
      </c>
      <c r="E195" s="5">
        <v>1903.17</v>
      </c>
      <c r="F195" s="1">
        <v>45022</v>
      </c>
    </row>
    <row r="196" spans="1:6" x14ac:dyDescent="0.3">
      <c r="A196" t="s">
        <v>613</v>
      </c>
      <c r="B196" t="s">
        <v>614</v>
      </c>
      <c r="C196" t="s">
        <v>232</v>
      </c>
      <c r="D196" t="s">
        <v>227</v>
      </c>
      <c r="E196" s="5">
        <v>2777.64</v>
      </c>
      <c r="F196" s="1">
        <v>45157</v>
      </c>
    </row>
    <row r="197" spans="1:6" x14ac:dyDescent="0.3">
      <c r="A197" t="s">
        <v>615</v>
      </c>
      <c r="B197" t="s">
        <v>616</v>
      </c>
      <c r="C197" t="s">
        <v>219</v>
      </c>
      <c r="D197" t="s">
        <v>224</v>
      </c>
      <c r="E197" s="5">
        <v>2477.8000000000002</v>
      </c>
      <c r="F197" s="1">
        <v>45225</v>
      </c>
    </row>
    <row r="198" spans="1:6" x14ac:dyDescent="0.3">
      <c r="A198" t="s">
        <v>617</v>
      </c>
      <c r="B198" t="s">
        <v>618</v>
      </c>
      <c r="C198" t="s">
        <v>239</v>
      </c>
      <c r="D198" t="s">
        <v>227</v>
      </c>
      <c r="E198" s="5">
        <v>975.49</v>
      </c>
      <c r="F198" s="1">
        <v>45017</v>
      </c>
    </row>
    <row r="199" spans="1:6" x14ac:dyDescent="0.3">
      <c r="A199" t="s">
        <v>619</v>
      </c>
      <c r="B199" t="s">
        <v>620</v>
      </c>
      <c r="C199" t="s">
        <v>232</v>
      </c>
      <c r="D199" t="s">
        <v>220</v>
      </c>
      <c r="E199" s="5">
        <v>3383.72</v>
      </c>
      <c r="F199" s="1">
        <v>45061</v>
      </c>
    </row>
    <row r="200" spans="1:6" x14ac:dyDescent="0.3">
      <c r="A200" t="s">
        <v>621</v>
      </c>
      <c r="B200" t="s">
        <v>622</v>
      </c>
      <c r="C200" t="s">
        <v>219</v>
      </c>
      <c r="D200" t="s">
        <v>220</v>
      </c>
      <c r="E200" s="5">
        <v>1472.17</v>
      </c>
      <c r="F200" s="1">
        <v>45047</v>
      </c>
    </row>
    <row r="201" spans="1:6" x14ac:dyDescent="0.3">
      <c r="A201" t="s">
        <v>623</v>
      </c>
      <c r="B201" t="s">
        <v>624</v>
      </c>
      <c r="C201" t="s">
        <v>262</v>
      </c>
      <c r="D201" t="s">
        <v>220</v>
      </c>
      <c r="E201" s="5">
        <v>3288.15</v>
      </c>
      <c r="F201" s="1">
        <v>45290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99C7-A836-4849-9B76-3B78549D3340}">
  <dimension ref="A1:G201"/>
  <sheetViews>
    <sheetView topLeftCell="A175" workbookViewId="0">
      <selection sqref="A1:G201"/>
    </sheetView>
  </sheetViews>
  <sheetFormatPr defaultRowHeight="14.4" x14ac:dyDescent="0.3"/>
  <cols>
    <col min="2" max="2" width="9.5546875" bestFit="1" customWidth="1"/>
    <col min="3" max="3" width="12" bestFit="1" customWidth="1"/>
    <col min="4" max="4" width="27.88671875" style="8" bestFit="1" customWidth="1"/>
    <col min="5" max="5" width="8" style="5" bestFit="1" customWidth="1"/>
    <col min="6" max="6" width="16.33203125" bestFit="1" customWidth="1"/>
    <col min="7" max="7" width="14.6640625" bestFit="1" customWidth="1"/>
  </cols>
  <sheetData>
    <row r="1" spans="1:7" s="2" customFormat="1" x14ac:dyDescent="0.3">
      <c r="A1" s="2" t="s">
        <v>840</v>
      </c>
      <c r="B1" s="2" t="s">
        <v>841</v>
      </c>
      <c r="C1" s="2" t="s">
        <v>842</v>
      </c>
      <c r="D1" s="7" t="s">
        <v>843</v>
      </c>
      <c r="E1" s="6" t="s">
        <v>844</v>
      </c>
      <c r="F1" s="2" t="s">
        <v>845</v>
      </c>
      <c r="G1" s="2" t="s">
        <v>846</v>
      </c>
    </row>
    <row r="2" spans="1:7" x14ac:dyDescent="0.3">
      <c r="A2" t="s">
        <v>625</v>
      </c>
      <c r="B2" t="s">
        <v>136</v>
      </c>
      <c r="C2" t="s">
        <v>217</v>
      </c>
      <c r="D2" s="8">
        <v>45147</v>
      </c>
      <c r="E2" s="5">
        <v>3941.97</v>
      </c>
      <c r="F2" t="s">
        <v>626</v>
      </c>
      <c r="G2" t="s">
        <v>847</v>
      </c>
    </row>
    <row r="3" spans="1:7" x14ac:dyDescent="0.3">
      <c r="A3" t="s">
        <v>628</v>
      </c>
      <c r="B3" t="s">
        <v>132</v>
      </c>
      <c r="C3" t="s">
        <v>221</v>
      </c>
      <c r="D3" s="8">
        <v>45086</v>
      </c>
      <c r="E3" s="5">
        <v>4158.4399999999996</v>
      </c>
      <c r="F3" t="s">
        <v>626</v>
      </c>
      <c r="G3" t="s">
        <v>629</v>
      </c>
    </row>
    <row r="4" spans="1:7" x14ac:dyDescent="0.3">
      <c r="A4" t="s">
        <v>630</v>
      </c>
      <c r="B4" t="s">
        <v>172</v>
      </c>
      <c r="C4" t="s">
        <v>225</v>
      </c>
      <c r="D4" s="8">
        <v>45105</v>
      </c>
      <c r="E4" s="5">
        <v>3731.55</v>
      </c>
      <c r="F4" t="s">
        <v>626</v>
      </c>
      <c r="G4" t="s">
        <v>629</v>
      </c>
    </row>
    <row r="5" spans="1:7" x14ac:dyDescent="0.3">
      <c r="A5" t="s">
        <v>631</v>
      </c>
      <c r="B5" t="s">
        <v>110</v>
      </c>
      <c r="C5" t="s">
        <v>228</v>
      </c>
      <c r="D5" s="8">
        <v>45170</v>
      </c>
      <c r="E5" s="5">
        <v>4799.8599999999997</v>
      </c>
      <c r="F5" t="s">
        <v>626</v>
      </c>
      <c r="G5" t="s">
        <v>632</v>
      </c>
    </row>
    <row r="6" spans="1:7" x14ac:dyDescent="0.3">
      <c r="A6" t="s">
        <v>633</v>
      </c>
      <c r="B6" t="s">
        <v>151</v>
      </c>
      <c r="C6" t="s">
        <v>230</v>
      </c>
      <c r="D6" s="8">
        <v>45113</v>
      </c>
      <c r="E6" s="5">
        <v>582.04999999999995</v>
      </c>
      <c r="F6" t="s">
        <v>634</v>
      </c>
      <c r="G6" t="s">
        <v>627</v>
      </c>
    </row>
    <row r="7" spans="1:7" x14ac:dyDescent="0.3">
      <c r="A7" t="s">
        <v>635</v>
      </c>
      <c r="B7" t="s">
        <v>165</v>
      </c>
      <c r="C7" t="s">
        <v>233</v>
      </c>
      <c r="D7" s="8">
        <v>45096</v>
      </c>
      <c r="E7" s="5">
        <v>1381</v>
      </c>
      <c r="F7" t="s">
        <v>626</v>
      </c>
      <c r="G7" t="s">
        <v>627</v>
      </c>
    </row>
    <row r="8" spans="1:7" x14ac:dyDescent="0.3">
      <c r="A8" t="s">
        <v>636</v>
      </c>
      <c r="B8" t="s">
        <v>11</v>
      </c>
      <c r="C8" t="s">
        <v>235</v>
      </c>
      <c r="D8" s="8">
        <v>45025</v>
      </c>
      <c r="E8" s="5">
        <v>534.03</v>
      </c>
      <c r="F8" t="s">
        <v>637</v>
      </c>
      <c r="G8" t="s">
        <v>632</v>
      </c>
    </row>
    <row r="9" spans="1:7" x14ac:dyDescent="0.3">
      <c r="A9" t="s">
        <v>638</v>
      </c>
      <c r="B9" t="s">
        <v>79</v>
      </c>
      <c r="C9" t="s">
        <v>237</v>
      </c>
      <c r="D9" s="8">
        <v>45070</v>
      </c>
      <c r="E9" s="5">
        <v>3413.64</v>
      </c>
      <c r="F9" t="s">
        <v>637</v>
      </c>
      <c r="G9" t="s">
        <v>632</v>
      </c>
    </row>
    <row r="10" spans="1:7" x14ac:dyDescent="0.3">
      <c r="A10" t="s">
        <v>639</v>
      </c>
      <c r="B10" t="s">
        <v>148</v>
      </c>
      <c r="C10" t="s">
        <v>240</v>
      </c>
      <c r="D10" s="8">
        <v>44990</v>
      </c>
      <c r="E10" s="5">
        <v>4541.1400000000003</v>
      </c>
      <c r="F10" t="s">
        <v>634</v>
      </c>
      <c r="G10" t="s">
        <v>629</v>
      </c>
    </row>
    <row r="11" spans="1:7" x14ac:dyDescent="0.3">
      <c r="A11" t="s">
        <v>640</v>
      </c>
      <c r="B11" t="s">
        <v>39</v>
      </c>
      <c r="C11" t="s">
        <v>242</v>
      </c>
      <c r="D11" s="8">
        <v>44939</v>
      </c>
      <c r="E11" s="5">
        <v>1595.67</v>
      </c>
      <c r="F11" t="s">
        <v>637</v>
      </c>
      <c r="G11" t="s">
        <v>629</v>
      </c>
    </row>
    <row r="12" spans="1:7" x14ac:dyDescent="0.3">
      <c r="A12" t="s">
        <v>641</v>
      </c>
      <c r="B12" t="s">
        <v>99</v>
      </c>
      <c r="C12" t="s">
        <v>244</v>
      </c>
      <c r="D12" s="8">
        <v>45242</v>
      </c>
      <c r="E12" s="5">
        <v>4671.66</v>
      </c>
      <c r="F12" t="s">
        <v>637</v>
      </c>
      <c r="G12" t="s">
        <v>632</v>
      </c>
    </row>
    <row r="13" spans="1:7" x14ac:dyDescent="0.3">
      <c r="A13" t="s">
        <v>642</v>
      </c>
      <c r="B13" t="s">
        <v>123</v>
      </c>
      <c r="C13" t="s">
        <v>246</v>
      </c>
      <c r="D13" s="8">
        <v>45053</v>
      </c>
      <c r="E13" s="5">
        <v>771.2</v>
      </c>
      <c r="F13" t="s">
        <v>626</v>
      </c>
      <c r="G13" t="s">
        <v>627</v>
      </c>
    </row>
    <row r="14" spans="1:7" x14ac:dyDescent="0.3">
      <c r="A14" t="s">
        <v>643</v>
      </c>
      <c r="B14" t="s">
        <v>26</v>
      </c>
      <c r="C14" t="s">
        <v>248</v>
      </c>
      <c r="D14" s="8">
        <v>45154</v>
      </c>
      <c r="E14" s="5">
        <v>4704.96</v>
      </c>
      <c r="F14" t="s">
        <v>637</v>
      </c>
      <c r="G14" t="s">
        <v>629</v>
      </c>
    </row>
    <row r="15" spans="1:7" x14ac:dyDescent="0.3">
      <c r="A15" t="s">
        <v>644</v>
      </c>
      <c r="B15" t="s">
        <v>67</v>
      </c>
      <c r="C15" t="s">
        <v>250</v>
      </c>
      <c r="D15" s="8">
        <v>45071</v>
      </c>
      <c r="E15" s="5">
        <v>2082.3000000000002</v>
      </c>
      <c r="F15" t="s">
        <v>634</v>
      </c>
      <c r="G15" t="s">
        <v>629</v>
      </c>
    </row>
    <row r="16" spans="1:7" x14ac:dyDescent="0.3">
      <c r="A16" t="s">
        <v>645</v>
      </c>
      <c r="B16" t="s">
        <v>114</v>
      </c>
      <c r="C16" t="s">
        <v>252</v>
      </c>
      <c r="D16" s="8">
        <v>44941</v>
      </c>
      <c r="E16" s="5">
        <v>956.39</v>
      </c>
      <c r="F16" t="s">
        <v>626</v>
      </c>
      <c r="G16" t="s">
        <v>627</v>
      </c>
    </row>
    <row r="17" spans="1:7" x14ac:dyDescent="0.3">
      <c r="A17" t="s">
        <v>646</v>
      </c>
      <c r="B17" t="s">
        <v>79</v>
      </c>
      <c r="C17" t="s">
        <v>254</v>
      </c>
      <c r="D17" s="8">
        <v>45107</v>
      </c>
      <c r="E17" s="5">
        <v>2686.42</v>
      </c>
      <c r="F17" t="s">
        <v>626</v>
      </c>
      <c r="G17" t="s">
        <v>629</v>
      </c>
    </row>
    <row r="18" spans="1:7" x14ac:dyDescent="0.3">
      <c r="A18" t="s">
        <v>647</v>
      </c>
      <c r="B18" t="s">
        <v>143</v>
      </c>
      <c r="C18" t="s">
        <v>256</v>
      </c>
      <c r="D18" s="8">
        <v>45118</v>
      </c>
      <c r="E18" s="5">
        <v>1655.49</v>
      </c>
      <c r="F18" t="s">
        <v>634</v>
      </c>
      <c r="G18" t="s">
        <v>627</v>
      </c>
    </row>
    <row r="19" spans="1:7" x14ac:dyDescent="0.3">
      <c r="A19" t="s">
        <v>648</v>
      </c>
      <c r="B19" t="s">
        <v>99</v>
      </c>
      <c r="C19" t="s">
        <v>258</v>
      </c>
      <c r="D19" s="8">
        <v>45244</v>
      </c>
      <c r="E19" s="5">
        <v>1781.93</v>
      </c>
      <c r="F19" t="s">
        <v>626</v>
      </c>
      <c r="G19" t="s">
        <v>627</v>
      </c>
    </row>
    <row r="20" spans="1:7" x14ac:dyDescent="0.3">
      <c r="A20" t="s">
        <v>649</v>
      </c>
      <c r="B20" t="s">
        <v>123</v>
      </c>
      <c r="C20" t="s">
        <v>260</v>
      </c>
      <c r="D20" s="8">
        <v>44963</v>
      </c>
      <c r="E20" s="5">
        <v>1882.8</v>
      </c>
      <c r="F20" t="s">
        <v>626</v>
      </c>
      <c r="G20" t="s">
        <v>627</v>
      </c>
    </row>
    <row r="21" spans="1:7" x14ac:dyDescent="0.3">
      <c r="A21" t="s">
        <v>650</v>
      </c>
      <c r="B21" t="s">
        <v>72</v>
      </c>
      <c r="C21" t="s">
        <v>263</v>
      </c>
      <c r="D21" s="8">
        <v>45265</v>
      </c>
      <c r="E21" s="5">
        <v>4113.62</v>
      </c>
      <c r="F21" t="s">
        <v>634</v>
      </c>
      <c r="G21" t="s">
        <v>632</v>
      </c>
    </row>
    <row r="22" spans="1:7" x14ac:dyDescent="0.3">
      <c r="A22" t="s">
        <v>651</v>
      </c>
      <c r="B22" t="s">
        <v>120</v>
      </c>
      <c r="C22" t="s">
        <v>265</v>
      </c>
      <c r="D22" s="8">
        <v>45040</v>
      </c>
      <c r="E22" s="5">
        <v>2926.23</v>
      </c>
      <c r="F22" t="s">
        <v>626</v>
      </c>
      <c r="G22" t="s">
        <v>632</v>
      </c>
    </row>
    <row r="23" spans="1:7" x14ac:dyDescent="0.3">
      <c r="A23" t="s">
        <v>652</v>
      </c>
      <c r="B23" t="s">
        <v>39</v>
      </c>
      <c r="C23" t="s">
        <v>267</v>
      </c>
      <c r="D23" s="8">
        <v>45244</v>
      </c>
      <c r="E23" s="5">
        <v>1900.88</v>
      </c>
      <c r="F23" t="s">
        <v>634</v>
      </c>
      <c r="G23" t="s">
        <v>632</v>
      </c>
    </row>
    <row r="24" spans="1:7" x14ac:dyDescent="0.3">
      <c r="A24" t="s">
        <v>653</v>
      </c>
      <c r="B24" t="s">
        <v>170</v>
      </c>
      <c r="C24" t="s">
        <v>269</v>
      </c>
      <c r="D24" s="8">
        <v>45055</v>
      </c>
      <c r="E24" s="5">
        <v>3246.5</v>
      </c>
      <c r="F24" t="s">
        <v>634</v>
      </c>
      <c r="G24" t="s">
        <v>627</v>
      </c>
    </row>
    <row r="25" spans="1:7" x14ac:dyDescent="0.3">
      <c r="A25" t="s">
        <v>654</v>
      </c>
      <c r="B25" t="s">
        <v>175</v>
      </c>
      <c r="C25" t="s">
        <v>271</v>
      </c>
      <c r="D25" s="8">
        <v>45098</v>
      </c>
      <c r="E25" s="5">
        <v>3722.68</v>
      </c>
      <c r="F25" t="s">
        <v>637</v>
      </c>
      <c r="G25" t="s">
        <v>627</v>
      </c>
    </row>
    <row r="26" spans="1:7" x14ac:dyDescent="0.3">
      <c r="A26" t="s">
        <v>655</v>
      </c>
      <c r="B26" t="s">
        <v>126</v>
      </c>
      <c r="C26" t="s">
        <v>273</v>
      </c>
      <c r="D26" s="8">
        <v>44982</v>
      </c>
      <c r="E26" s="5">
        <v>1726.81</v>
      </c>
      <c r="F26" t="s">
        <v>637</v>
      </c>
      <c r="G26" t="s">
        <v>632</v>
      </c>
    </row>
    <row r="27" spans="1:7" x14ac:dyDescent="0.3">
      <c r="A27" t="s">
        <v>656</v>
      </c>
      <c r="B27" t="s">
        <v>168</v>
      </c>
      <c r="C27" t="s">
        <v>275</v>
      </c>
      <c r="D27" s="8">
        <v>45002</v>
      </c>
      <c r="E27" s="5">
        <v>2360.9699999999998</v>
      </c>
      <c r="F27" t="s">
        <v>626</v>
      </c>
      <c r="G27" t="s">
        <v>629</v>
      </c>
    </row>
    <row r="28" spans="1:7" x14ac:dyDescent="0.3">
      <c r="A28" t="s">
        <v>657</v>
      </c>
      <c r="B28" t="s">
        <v>39</v>
      </c>
      <c r="C28" t="s">
        <v>277</v>
      </c>
      <c r="D28" s="8">
        <v>45244</v>
      </c>
      <c r="E28" s="5">
        <v>1048.49</v>
      </c>
      <c r="F28" t="s">
        <v>626</v>
      </c>
      <c r="G28" t="s">
        <v>627</v>
      </c>
    </row>
    <row r="29" spans="1:7" x14ac:dyDescent="0.3">
      <c r="A29" t="s">
        <v>658</v>
      </c>
      <c r="B29" t="s">
        <v>67</v>
      </c>
      <c r="C29" t="s">
        <v>279</v>
      </c>
      <c r="D29" s="8">
        <v>45228</v>
      </c>
      <c r="E29" s="5">
        <v>1315.17</v>
      </c>
      <c r="F29" t="s">
        <v>634</v>
      </c>
      <c r="G29" t="s">
        <v>629</v>
      </c>
    </row>
    <row r="30" spans="1:7" x14ac:dyDescent="0.3">
      <c r="A30" t="s">
        <v>659</v>
      </c>
      <c r="B30" t="s">
        <v>79</v>
      </c>
      <c r="C30" t="s">
        <v>281</v>
      </c>
      <c r="D30" s="8">
        <v>45102</v>
      </c>
      <c r="E30" s="5">
        <v>3565.03</v>
      </c>
      <c r="F30" t="s">
        <v>626</v>
      </c>
      <c r="G30" t="s">
        <v>629</v>
      </c>
    </row>
    <row r="31" spans="1:7" x14ac:dyDescent="0.3">
      <c r="A31" t="s">
        <v>660</v>
      </c>
      <c r="B31" t="s">
        <v>114</v>
      </c>
      <c r="C31" t="s">
        <v>283</v>
      </c>
      <c r="D31" s="8">
        <v>45167</v>
      </c>
      <c r="E31" s="5">
        <v>1316.47</v>
      </c>
      <c r="F31" t="s">
        <v>634</v>
      </c>
      <c r="G31" t="s">
        <v>627</v>
      </c>
    </row>
    <row r="32" spans="1:7" x14ac:dyDescent="0.3">
      <c r="A32" t="s">
        <v>661</v>
      </c>
      <c r="B32" t="s">
        <v>114</v>
      </c>
      <c r="C32" t="s">
        <v>285</v>
      </c>
      <c r="D32" s="8">
        <v>45020</v>
      </c>
      <c r="E32" s="5">
        <v>2863.24</v>
      </c>
      <c r="F32" t="s">
        <v>634</v>
      </c>
      <c r="G32" t="s">
        <v>627</v>
      </c>
    </row>
    <row r="33" spans="1:7" x14ac:dyDescent="0.3">
      <c r="A33" t="s">
        <v>662</v>
      </c>
      <c r="B33" t="s">
        <v>172</v>
      </c>
      <c r="C33" t="s">
        <v>287</v>
      </c>
      <c r="D33" s="8">
        <v>45236</v>
      </c>
      <c r="E33" s="5">
        <v>3690.71</v>
      </c>
      <c r="F33" t="s">
        <v>626</v>
      </c>
      <c r="G33" t="s">
        <v>629</v>
      </c>
    </row>
    <row r="34" spans="1:7" x14ac:dyDescent="0.3">
      <c r="A34" t="s">
        <v>663</v>
      </c>
      <c r="B34" t="s">
        <v>96</v>
      </c>
      <c r="C34" t="s">
        <v>289</v>
      </c>
      <c r="D34" s="8">
        <v>45192</v>
      </c>
      <c r="E34" s="5">
        <v>980.95</v>
      </c>
      <c r="F34" t="s">
        <v>634</v>
      </c>
      <c r="G34" t="s">
        <v>629</v>
      </c>
    </row>
    <row r="35" spans="1:7" x14ac:dyDescent="0.3">
      <c r="A35" t="s">
        <v>664</v>
      </c>
      <c r="B35" t="s">
        <v>148</v>
      </c>
      <c r="C35" t="s">
        <v>291</v>
      </c>
      <c r="D35" s="8">
        <v>45090</v>
      </c>
      <c r="E35" s="5">
        <v>3052.9</v>
      </c>
      <c r="F35" t="s">
        <v>637</v>
      </c>
      <c r="G35" t="s">
        <v>632</v>
      </c>
    </row>
    <row r="36" spans="1:7" x14ac:dyDescent="0.3">
      <c r="A36" t="s">
        <v>665</v>
      </c>
      <c r="B36" t="s">
        <v>141</v>
      </c>
      <c r="C36" t="s">
        <v>293</v>
      </c>
      <c r="D36" s="8">
        <v>45034</v>
      </c>
      <c r="E36" s="5">
        <v>1654.53</v>
      </c>
      <c r="F36" t="s">
        <v>626</v>
      </c>
      <c r="G36" t="s">
        <v>632</v>
      </c>
    </row>
    <row r="37" spans="1:7" x14ac:dyDescent="0.3">
      <c r="A37" t="s">
        <v>666</v>
      </c>
      <c r="B37" t="s">
        <v>134</v>
      </c>
      <c r="C37" t="s">
        <v>295</v>
      </c>
      <c r="D37" s="8">
        <v>44934</v>
      </c>
      <c r="E37" s="5">
        <v>4833.17</v>
      </c>
      <c r="F37" t="s">
        <v>637</v>
      </c>
      <c r="G37" t="s">
        <v>627</v>
      </c>
    </row>
    <row r="38" spans="1:7" x14ac:dyDescent="0.3">
      <c r="A38" t="s">
        <v>667</v>
      </c>
      <c r="B38" t="s">
        <v>126</v>
      </c>
      <c r="C38" t="s">
        <v>297</v>
      </c>
      <c r="D38" s="8">
        <v>45013</v>
      </c>
      <c r="E38" s="5">
        <v>2675.96</v>
      </c>
      <c r="F38" t="s">
        <v>626</v>
      </c>
      <c r="G38" t="s">
        <v>632</v>
      </c>
    </row>
    <row r="39" spans="1:7" x14ac:dyDescent="0.3">
      <c r="A39" t="s">
        <v>668</v>
      </c>
      <c r="B39" t="s">
        <v>143</v>
      </c>
      <c r="C39" t="s">
        <v>299</v>
      </c>
      <c r="D39" s="8">
        <v>44980</v>
      </c>
      <c r="E39" s="5">
        <v>4126.97</v>
      </c>
      <c r="F39" t="s">
        <v>634</v>
      </c>
      <c r="G39" t="s">
        <v>632</v>
      </c>
    </row>
    <row r="40" spans="1:7" x14ac:dyDescent="0.3">
      <c r="A40" t="s">
        <v>669</v>
      </c>
      <c r="B40" t="s">
        <v>104</v>
      </c>
      <c r="C40" t="s">
        <v>301</v>
      </c>
      <c r="D40" s="8">
        <v>45033</v>
      </c>
      <c r="E40" s="5">
        <v>2976.02</v>
      </c>
      <c r="F40" t="s">
        <v>626</v>
      </c>
      <c r="G40" t="s">
        <v>632</v>
      </c>
    </row>
    <row r="41" spans="1:7" x14ac:dyDescent="0.3">
      <c r="A41" t="s">
        <v>670</v>
      </c>
      <c r="B41" t="s">
        <v>60</v>
      </c>
      <c r="C41" t="s">
        <v>303</v>
      </c>
      <c r="D41" s="8">
        <v>45012</v>
      </c>
      <c r="E41" s="5">
        <v>695.36</v>
      </c>
      <c r="F41" t="s">
        <v>637</v>
      </c>
      <c r="G41" t="s">
        <v>632</v>
      </c>
    </row>
    <row r="42" spans="1:7" x14ac:dyDescent="0.3">
      <c r="A42" t="s">
        <v>671</v>
      </c>
      <c r="B42" t="s">
        <v>39</v>
      </c>
      <c r="C42" t="s">
        <v>305</v>
      </c>
      <c r="D42" s="8">
        <v>44927</v>
      </c>
      <c r="E42" s="5">
        <v>3349.18</v>
      </c>
      <c r="F42" t="s">
        <v>634</v>
      </c>
      <c r="G42" t="s">
        <v>629</v>
      </c>
    </row>
    <row r="43" spans="1:7" x14ac:dyDescent="0.3">
      <c r="A43" t="s">
        <v>672</v>
      </c>
      <c r="B43" t="s">
        <v>141</v>
      </c>
      <c r="C43" t="s">
        <v>307</v>
      </c>
      <c r="D43" s="8">
        <v>45006</v>
      </c>
      <c r="E43" s="5">
        <v>4781.32</v>
      </c>
      <c r="F43" t="s">
        <v>626</v>
      </c>
      <c r="G43" t="s">
        <v>627</v>
      </c>
    </row>
    <row r="44" spans="1:7" x14ac:dyDescent="0.3">
      <c r="A44" t="s">
        <v>673</v>
      </c>
      <c r="B44" t="s">
        <v>136</v>
      </c>
      <c r="C44" t="s">
        <v>309</v>
      </c>
      <c r="D44" s="8">
        <v>45014</v>
      </c>
      <c r="E44" s="5">
        <v>3207.25</v>
      </c>
      <c r="F44" t="s">
        <v>626</v>
      </c>
      <c r="G44" t="s">
        <v>632</v>
      </c>
    </row>
    <row r="45" spans="1:7" x14ac:dyDescent="0.3">
      <c r="A45" t="s">
        <v>674</v>
      </c>
      <c r="B45" t="s">
        <v>129</v>
      </c>
      <c r="C45" t="s">
        <v>311</v>
      </c>
      <c r="D45" s="8">
        <v>45189</v>
      </c>
      <c r="E45" s="5">
        <v>4186.3500000000004</v>
      </c>
      <c r="F45" t="s">
        <v>626</v>
      </c>
      <c r="G45" t="s">
        <v>629</v>
      </c>
    </row>
    <row r="46" spans="1:7" x14ac:dyDescent="0.3">
      <c r="A46" t="s">
        <v>675</v>
      </c>
      <c r="B46" t="s">
        <v>60</v>
      </c>
      <c r="C46" t="s">
        <v>313</v>
      </c>
      <c r="D46" s="8">
        <v>45197</v>
      </c>
      <c r="E46" s="5">
        <v>4478.93</v>
      </c>
      <c r="F46" t="s">
        <v>637</v>
      </c>
      <c r="G46" t="s">
        <v>629</v>
      </c>
    </row>
    <row r="47" spans="1:7" x14ac:dyDescent="0.3">
      <c r="A47" t="s">
        <v>676</v>
      </c>
      <c r="B47" t="s">
        <v>88</v>
      </c>
      <c r="C47" t="s">
        <v>315</v>
      </c>
      <c r="D47" s="8">
        <v>45280</v>
      </c>
      <c r="E47" s="5">
        <v>1526.36</v>
      </c>
      <c r="F47" t="s">
        <v>637</v>
      </c>
      <c r="G47" t="s">
        <v>629</v>
      </c>
    </row>
    <row r="48" spans="1:7" x14ac:dyDescent="0.3">
      <c r="A48" t="s">
        <v>677</v>
      </c>
      <c r="B48" t="s">
        <v>132</v>
      </c>
      <c r="C48" t="s">
        <v>317</v>
      </c>
      <c r="D48" s="8">
        <v>45048</v>
      </c>
      <c r="E48" s="5">
        <v>1454.2</v>
      </c>
      <c r="F48" t="s">
        <v>626</v>
      </c>
      <c r="G48" t="s">
        <v>632</v>
      </c>
    </row>
    <row r="49" spans="1:7" x14ac:dyDescent="0.3">
      <c r="A49" t="s">
        <v>678</v>
      </c>
      <c r="B49" t="s">
        <v>11</v>
      </c>
      <c r="C49" t="s">
        <v>319</v>
      </c>
      <c r="D49" s="8">
        <v>44942</v>
      </c>
      <c r="E49" s="5">
        <v>3249.41</v>
      </c>
      <c r="F49" t="s">
        <v>634</v>
      </c>
      <c r="G49" t="s">
        <v>632</v>
      </c>
    </row>
    <row r="50" spans="1:7" x14ac:dyDescent="0.3">
      <c r="A50" t="s">
        <v>679</v>
      </c>
      <c r="B50" t="s">
        <v>39</v>
      </c>
      <c r="C50" t="s">
        <v>321</v>
      </c>
      <c r="D50" s="8">
        <v>45046</v>
      </c>
      <c r="E50" s="5">
        <v>2349.63</v>
      </c>
      <c r="F50" t="s">
        <v>634</v>
      </c>
      <c r="G50" t="s">
        <v>627</v>
      </c>
    </row>
    <row r="51" spans="1:7" x14ac:dyDescent="0.3">
      <c r="A51" t="s">
        <v>680</v>
      </c>
      <c r="B51" t="s">
        <v>165</v>
      </c>
      <c r="C51" t="s">
        <v>323</v>
      </c>
      <c r="D51" s="8">
        <v>45154</v>
      </c>
      <c r="E51" s="5">
        <v>4279.38</v>
      </c>
      <c r="F51" t="s">
        <v>637</v>
      </c>
      <c r="G51" t="s">
        <v>632</v>
      </c>
    </row>
    <row r="52" spans="1:7" x14ac:dyDescent="0.3">
      <c r="A52" t="s">
        <v>681</v>
      </c>
      <c r="B52" t="s">
        <v>32</v>
      </c>
      <c r="C52" t="s">
        <v>325</v>
      </c>
      <c r="D52" s="8">
        <v>44961</v>
      </c>
      <c r="E52" s="5">
        <v>4550.1000000000004</v>
      </c>
      <c r="F52" t="s">
        <v>634</v>
      </c>
      <c r="G52" t="s">
        <v>632</v>
      </c>
    </row>
    <row r="53" spans="1:7" x14ac:dyDescent="0.3">
      <c r="A53" t="s">
        <v>682</v>
      </c>
      <c r="B53" t="s">
        <v>79</v>
      </c>
      <c r="C53" t="s">
        <v>327</v>
      </c>
      <c r="D53" s="8">
        <v>45119</v>
      </c>
      <c r="E53" s="5">
        <v>2090.4</v>
      </c>
      <c r="F53" t="s">
        <v>637</v>
      </c>
      <c r="G53" t="s">
        <v>629</v>
      </c>
    </row>
    <row r="54" spans="1:7" x14ac:dyDescent="0.3">
      <c r="A54" t="s">
        <v>683</v>
      </c>
      <c r="B54" t="s">
        <v>107</v>
      </c>
      <c r="C54" t="s">
        <v>329</v>
      </c>
      <c r="D54" s="8">
        <v>44969</v>
      </c>
      <c r="E54" s="5">
        <v>1565.92</v>
      </c>
      <c r="F54" t="s">
        <v>626</v>
      </c>
      <c r="G54" t="s">
        <v>627</v>
      </c>
    </row>
    <row r="55" spans="1:7" x14ac:dyDescent="0.3">
      <c r="A55" t="s">
        <v>684</v>
      </c>
      <c r="B55" t="s">
        <v>79</v>
      </c>
      <c r="C55" t="s">
        <v>331</v>
      </c>
      <c r="D55" s="8">
        <v>45276</v>
      </c>
      <c r="E55" s="5">
        <v>4012.36</v>
      </c>
      <c r="F55" t="s">
        <v>637</v>
      </c>
      <c r="G55" t="s">
        <v>632</v>
      </c>
    </row>
    <row r="56" spans="1:7" x14ac:dyDescent="0.3">
      <c r="A56" t="s">
        <v>685</v>
      </c>
      <c r="B56" t="s">
        <v>19</v>
      </c>
      <c r="C56" t="s">
        <v>333</v>
      </c>
      <c r="D56" s="8">
        <v>45205</v>
      </c>
      <c r="E56" s="5">
        <v>1736.63</v>
      </c>
      <c r="F56" t="s">
        <v>637</v>
      </c>
      <c r="G56" t="s">
        <v>632</v>
      </c>
    </row>
    <row r="57" spans="1:7" x14ac:dyDescent="0.3">
      <c r="A57" t="s">
        <v>686</v>
      </c>
      <c r="B57" t="s">
        <v>175</v>
      </c>
      <c r="C57" t="s">
        <v>335</v>
      </c>
      <c r="D57" s="8">
        <v>44928</v>
      </c>
      <c r="E57" s="5">
        <v>4201.76</v>
      </c>
      <c r="F57" t="s">
        <v>626</v>
      </c>
      <c r="G57" t="s">
        <v>629</v>
      </c>
    </row>
    <row r="58" spans="1:7" x14ac:dyDescent="0.3">
      <c r="A58" t="s">
        <v>687</v>
      </c>
      <c r="B58" t="s">
        <v>120</v>
      </c>
      <c r="C58" t="s">
        <v>337</v>
      </c>
      <c r="D58" s="8">
        <v>45031</v>
      </c>
      <c r="E58" s="5">
        <v>2406.8200000000002</v>
      </c>
      <c r="F58" t="s">
        <v>634</v>
      </c>
      <c r="G58" t="s">
        <v>629</v>
      </c>
    </row>
    <row r="59" spans="1:7" x14ac:dyDescent="0.3">
      <c r="A59" t="s">
        <v>688</v>
      </c>
      <c r="B59" t="s">
        <v>132</v>
      </c>
      <c r="C59" t="s">
        <v>339</v>
      </c>
      <c r="D59" s="8">
        <v>45055</v>
      </c>
      <c r="E59" s="5">
        <v>3503.97</v>
      </c>
      <c r="F59" t="s">
        <v>637</v>
      </c>
      <c r="G59" t="s">
        <v>632</v>
      </c>
    </row>
    <row r="60" spans="1:7" x14ac:dyDescent="0.3">
      <c r="A60" t="s">
        <v>689</v>
      </c>
      <c r="B60" t="s">
        <v>117</v>
      </c>
      <c r="C60" t="s">
        <v>341</v>
      </c>
      <c r="D60" s="8">
        <v>44994</v>
      </c>
      <c r="E60" s="5">
        <v>929.91</v>
      </c>
      <c r="F60" t="s">
        <v>637</v>
      </c>
      <c r="G60" t="s">
        <v>627</v>
      </c>
    </row>
    <row r="61" spans="1:7" x14ac:dyDescent="0.3">
      <c r="A61" t="s">
        <v>690</v>
      </c>
      <c r="B61" t="s">
        <v>92</v>
      </c>
      <c r="C61" t="s">
        <v>343</v>
      </c>
      <c r="D61" s="8">
        <v>45252</v>
      </c>
      <c r="E61" s="5">
        <v>3307.37</v>
      </c>
      <c r="F61" t="s">
        <v>626</v>
      </c>
      <c r="G61" t="s">
        <v>627</v>
      </c>
    </row>
    <row r="62" spans="1:7" x14ac:dyDescent="0.3">
      <c r="A62" t="s">
        <v>691</v>
      </c>
      <c r="B62" t="s">
        <v>107</v>
      </c>
      <c r="C62" t="s">
        <v>345</v>
      </c>
      <c r="D62" s="8">
        <v>44941</v>
      </c>
      <c r="E62" s="5">
        <v>2532.9499999999998</v>
      </c>
      <c r="F62" t="s">
        <v>634</v>
      </c>
      <c r="G62" t="s">
        <v>629</v>
      </c>
    </row>
    <row r="63" spans="1:7" x14ac:dyDescent="0.3">
      <c r="A63" t="s">
        <v>692</v>
      </c>
      <c r="B63" t="s">
        <v>67</v>
      </c>
      <c r="C63" t="s">
        <v>347</v>
      </c>
      <c r="D63" s="8">
        <v>45091</v>
      </c>
      <c r="E63" s="5">
        <v>3139.74</v>
      </c>
      <c r="F63" t="s">
        <v>637</v>
      </c>
      <c r="G63" t="s">
        <v>629</v>
      </c>
    </row>
    <row r="64" spans="1:7" x14ac:dyDescent="0.3">
      <c r="A64" t="s">
        <v>693</v>
      </c>
      <c r="B64" t="s">
        <v>178</v>
      </c>
      <c r="C64" t="s">
        <v>349</v>
      </c>
      <c r="D64" s="8">
        <v>45106</v>
      </c>
      <c r="E64" s="5">
        <v>1256.06</v>
      </c>
      <c r="F64" t="s">
        <v>626</v>
      </c>
      <c r="G64" t="s">
        <v>632</v>
      </c>
    </row>
    <row r="65" spans="1:7" x14ac:dyDescent="0.3">
      <c r="A65" t="s">
        <v>694</v>
      </c>
      <c r="B65" t="s">
        <v>139</v>
      </c>
      <c r="C65" t="s">
        <v>351</v>
      </c>
      <c r="D65" s="8">
        <v>45077</v>
      </c>
      <c r="E65" s="5">
        <v>3815.93</v>
      </c>
      <c r="F65" t="s">
        <v>637</v>
      </c>
      <c r="G65" t="s">
        <v>629</v>
      </c>
    </row>
    <row r="66" spans="1:7" x14ac:dyDescent="0.3">
      <c r="A66" t="s">
        <v>695</v>
      </c>
      <c r="B66" t="s">
        <v>134</v>
      </c>
      <c r="C66" t="s">
        <v>353</v>
      </c>
      <c r="D66" s="8">
        <v>45040</v>
      </c>
      <c r="E66" s="5">
        <v>4382.59</v>
      </c>
      <c r="F66" t="s">
        <v>626</v>
      </c>
      <c r="G66" t="s">
        <v>632</v>
      </c>
    </row>
    <row r="67" spans="1:7" x14ac:dyDescent="0.3">
      <c r="A67" t="s">
        <v>696</v>
      </c>
      <c r="B67" t="s">
        <v>134</v>
      </c>
      <c r="C67" t="s">
        <v>355</v>
      </c>
      <c r="D67" s="8">
        <v>45056</v>
      </c>
      <c r="E67" s="5">
        <v>1475.33</v>
      </c>
      <c r="F67" t="s">
        <v>634</v>
      </c>
      <c r="G67" t="s">
        <v>627</v>
      </c>
    </row>
    <row r="68" spans="1:7" x14ac:dyDescent="0.3">
      <c r="A68" t="s">
        <v>697</v>
      </c>
      <c r="B68" t="s">
        <v>159</v>
      </c>
      <c r="C68" t="s">
        <v>357</v>
      </c>
      <c r="D68" s="8">
        <v>45148</v>
      </c>
      <c r="E68" s="5">
        <v>930.72</v>
      </c>
      <c r="F68" t="s">
        <v>634</v>
      </c>
      <c r="G68" t="s">
        <v>627</v>
      </c>
    </row>
    <row r="69" spans="1:7" x14ac:dyDescent="0.3">
      <c r="A69" t="s">
        <v>698</v>
      </c>
      <c r="B69" t="s">
        <v>143</v>
      </c>
      <c r="C69" t="s">
        <v>359</v>
      </c>
      <c r="D69" s="8">
        <v>44999</v>
      </c>
      <c r="E69" s="5">
        <v>606.37</v>
      </c>
      <c r="F69" t="s">
        <v>634</v>
      </c>
      <c r="G69" t="s">
        <v>632</v>
      </c>
    </row>
    <row r="70" spans="1:7" x14ac:dyDescent="0.3">
      <c r="A70" t="s">
        <v>699</v>
      </c>
      <c r="B70" t="s">
        <v>67</v>
      </c>
      <c r="C70" t="s">
        <v>361</v>
      </c>
      <c r="D70" s="8">
        <v>45014</v>
      </c>
      <c r="E70" s="5">
        <v>3388.87</v>
      </c>
      <c r="F70" t="s">
        <v>634</v>
      </c>
      <c r="G70" t="s">
        <v>629</v>
      </c>
    </row>
    <row r="71" spans="1:7" x14ac:dyDescent="0.3">
      <c r="A71" t="s">
        <v>700</v>
      </c>
      <c r="B71" t="s">
        <v>26</v>
      </c>
      <c r="C71" t="s">
        <v>363</v>
      </c>
      <c r="D71" s="8">
        <v>45164</v>
      </c>
      <c r="E71" s="5">
        <v>3231.92</v>
      </c>
      <c r="F71" t="s">
        <v>637</v>
      </c>
      <c r="G71" t="s">
        <v>627</v>
      </c>
    </row>
    <row r="72" spans="1:7" x14ac:dyDescent="0.3">
      <c r="A72" t="s">
        <v>701</v>
      </c>
      <c r="B72" t="s">
        <v>11</v>
      </c>
      <c r="C72" t="s">
        <v>365</v>
      </c>
      <c r="D72" s="8">
        <v>44952</v>
      </c>
      <c r="E72" s="5">
        <v>2960.14</v>
      </c>
      <c r="F72" t="s">
        <v>637</v>
      </c>
      <c r="G72" t="s">
        <v>629</v>
      </c>
    </row>
    <row r="73" spans="1:7" x14ac:dyDescent="0.3">
      <c r="A73" t="s">
        <v>702</v>
      </c>
      <c r="B73" t="s">
        <v>134</v>
      </c>
      <c r="C73" t="s">
        <v>367</v>
      </c>
      <c r="D73" s="8">
        <v>45089</v>
      </c>
      <c r="E73" s="5">
        <v>1543.76</v>
      </c>
      <c r="F73" t="s">
        <v>634</v>
      </c>
      <c r="G73" t="s">
        <v>627</v>
      </c>
    </row>
    <row r="74" spans="1:7" x14ac:dyDescent="0.3">
      <c r="A74" t="s">
        <v>703</v>
      </c>
      <c r="B74" t="s">
        <v>151</v>
      </c>
      <c r="C74" t="s">
        <v>369</v>
      </c>
      <c r="D74" s="8">
        <v>45284</v>
      </c>
      <c r="E74" s="5">
        <v>2259.08</v>
      </c>
      <c r="F74" t="s">
        <v>634</v>
      </c>
      <c r="G74" t="s">
        <v>632</v>
      </c>
    </row>
    <row r="75" spans="1:7" x14ac:dyDescent="0.3">
      <c r="A75" t="s">
        <v>704</v>
      </c>
      <c r="B75" t="s">
        <v>60</v>
      </c>
      <c r="C75" t="s">
        <v>371</v>
      </c>
      <c r="D75" s="8">
        <v>45130</v>
      </c>
      <c r="E75" s="5">
        <v>3175.14</v>
      </c>
      <c r="F75" t="s">
        <v>634</v>
      </c>
      <c r="G75" t="s">
        <v>632</v>
      </c>
    </row>
    <row r="76" spans="1:7" x14ac:dyDescent="0.3">
      <c r="A76" t="s">
        <v>705</v>
      </c>
      <c r="B76" t="s">
        <v>159</v>
      </c>
      <c r="C76" t="s">
        <v>373</v>
      </c>
      <c r="D76" s="8">
        <v>45054</v>
      </c>
      <c r="E76" s="5">
        <v>2735.45</v>
      </c>
      <c r="F76" t="s">
        <v>637</v>
      </c>
      <c r="G76" t="s">
        <v>632</v>
      </c>
    </row>
    <row r="77" spans="1:7" x14ac:dyDescent="0.3">
      <c r="A77" t="s">
        <v>706</v>
      </c>
      <c r="B77" t="s">
        <v>162</v>
      </c>
      <c r="C77" t="s">
        <v>375</v>
      </c>
      <c r="D77" s="8">
        <v>45257</v>
      </c>
      <c r="E77" s="5">
        <v>4945.03</v>
      </c>
      <c r="F77" t="s">
        <v>634</v>
      </c>
      <c r="G77" t="s">
        <v>627</v>
      </c>
    </row>
    <row r="78" spans="1:7" x14ac:dyDescent="0.3">
      <c r="A78" t="s">
        <v>707</v>
      </c>
      <c r="B78" t="s">
        <v>123</v>
      </c>
      <c r="C78" t="s">
        <v>377</v>
      </c>
      <c r="D78" s="8">
        <v>45274</v>
      </c>
      <c r="E78" s="5">
        <v>1113.98</v>
      </c>
      <c r="F78" t="s">
        <v>634</v>
      </c>
      <c r="G78" t="s">
        <v>629</v>
      </c>
    </row>
    <row r="79" spans="1:7" x14ac:dyDescent="0.3">
      <c r="A79" t="s">
        <v>708</v>
      </c>
      <c r="B79" t="s">
        <v>69</v>
      </c>
      <c r="C79" t="s">
        <v>379</v>
      </c>
      <c r="D79" s="8">
        <v>45186</v>
      </c>
      <c r="E79" s="5">
        <v>3628.15</v>
      </c>
      <c r="F79" t="s">
        <v>634</v>
      </c>
      <c r="G79" t="s">
        <v>629</v>
      </c>
    </row>
    <row r="80" spans="1:7" x14ac:dyDescent="0.3">
      <c r="A80" t="s">
        <v>709</v>
      </c>
      <c r="B80" t="s">
        <v>67</v>
      </c>
      <c r="C80" t="s">
        <v>381</v>
      </c>
      <c r="D80" s="8">
        <v>45286</v>
      </c>
      <c r="E80" s="5">
        <v>2319.4299999999998</v>
      </c>
      <c r="F80" t="s">
        <v>626</v>
      </c>
      <c r="G80" t="s">
        <v>629</v>
      </c>
    </row>
    <row r="81" spans="1:7" x14ac:dyDescent="0.3">
      <c r="A81" t="s">
        <v>710</v>
      </c>
      <c r="B81" t="s">
        <v>129</v>
      </c>
      <c r="C81" t="s">
        <v>383</v>
      </c>
      <c r="D81" s="8">
        <v>45103</v>
      </c>
      <c r="E81" s="5">
        <v>2426.9</v>
      </c>
      <c r="F81" t="s">
        <v>634</v>
      </c>
      <c r="G81" t="s">
        <v>627</v>
      </c>
    </row>
    <row r="82" spans="1:7" x14ac:dyDescent="0.3">
      <c r="A82" t="s">
        <v>711</v>
      </c>
      <c r="B82" t="s">
        <v>168</v>
      </c>
      <c r="C82" t="s">
        <v>385</v>
      </c>
      <c r="D82" s="8">
        <v>44932</v>
      </c>
      <c r="E82" s="5">
        <v>3729.19</v>
      </c>
      <c r="F82" t="s">
        <v>626</v>
      </c>
      <c r="G82" t="s">
        <v>627</v>
      </c>
    </row>
    <row r="83" spans="1:7" x14ac:dyDescent="0.3">
      <c r="A83" t="s">
        <v>712</v>
      </c>
      <c r="B83" t="s">
        <v>19</v>
      </c>
      <c r="C83" t="s">
        <v>387</v>
      </c>
      <c r="D83" s="8">
        <v>44946</v>
      </c>
      <c r="E83" s="5">
        <v>3615.96</v>
      </c>
      <c r="F83" t="s">
        <v>626</v>
      </c>
      <c r="G83" t="s">
        <v>627</v>
      </c>
    </row>
    <row r="84" spans="1:7" x14ac:dyDescent="0.3">
      <c r="A84" t="s">
        <v>713</v>
      </c>
      <c r="B84" t="s">
        <v>178</v>
      </c>
      <c r="C84" t="s">
        <v>389</v>
      </c>
      <c r="D84" s="8">
        <v>45237</v>
      </c>
      <c r="E84" s="5">
        <v>4960.6499999999996</v>
      </c>
      <c r="F84" t="s">
        <v>634</v>
      </c>
      <c r="G84" t="s">
        <v>627</v>
      </c>
    </row>
    <row r="85" spans="1:7" x14ac:dyDescent="0.3">
      <c r="A85" t="s">
        <v>714</v>
      </c>
      <c r="B85" t="s">
        <v>139</v>
      </c>
      <c r="C85" t="s">
        <v>391</v>
      </c>
      <c r="D85" s="8">
        <v>45077</v>
      </c>
      <c r="E85" s="5">
        <v>1077.77</v>
      </c>
      <c r="F85" t="s">
        <v>626</v>
      </c>
      <c r="G85" t="s">
        <v>627</v>
      </c>
    </row>
    <row r="86" spans="1:7" x14ac:dyDescent="0.3">
      <c r="A86" t="s">
        <v>715</v>
      </c>
      <c r="B86" t="s">
        <v>104</v>
      </c>
      <c r="C86" t="s">
        <v>393</v>
      </c>
      <c r="D86" s="8">
        <v>44975</v>
      </c>
      <c r="E86" s="5">
        <v>968.49</v>
      </c>
      <c r="F86" t="s">
        <v>634</v>
      </c>
      <c r="G86" t="s">
        <v>629</v>
      </c>
    </row>
    <row r="87" spans="1:7" x14ac:dyDescent="0.3">
      <c r="A87" t="s">
        <v>716</v>
      </c>
      <c r="B87" t="s">
        <v>81</v>
      </c>
      <c r="C87" t="s">
        <v>395</v>
      </c>
      <c r="D87" s="8">
        <v>45228</v>
      </c>
      <c r="E87" s="5">
        <v>3759.52</v>
      </c>
      <c r="F87" t="s">
        <v>637</v>
      </c>
      <c r="G87" t="s">
        <v>627</v>
      </c>
    </row>
    <row r="88" spans="1:7" x14ac:dyDescent="0.3">
      <c r="A88" t="s">
        <v>717</v>
      </c>
      <c r="B88" t="s">
        <v>114</v>
      </c>
      <c r="C88" t="s">
        <v>397</v>
      </c>
      <c r="D88" s="8">
        <v>45218</v>
      </c>
      <c r="E88" s="5">
        <v>3102.74</v>
      </c>
      <c r="F88" t="s">
        <v>637</v>
      </c>
      <c r="G88" t="s">
        <v>627</v>
      </c>
    </row>
    <row r="89" spans="1:7" x14ac:dyDescent="0.3">
      <c r="A89" t="s">
        <v>718</v>
      </c>
      <c r="B89" t="s">
        <v>52</v>
      </c>
      <c r="C89" t="s">
        <v>399</v>
      </c>
      <c r="D89" s="8">
        <v>45048</v>
      </c>
      <c r="E89" s="5">
        <v>1733.72</v>
      </c>
      <c r="F89" t="s">
        <v>637</v>
      </c>
      <c r="G89" t="s">
        <v>629</v>
      </c>
    </row>
    <row r="90" spans="1:7" x14ac:dyDescent="0.3">
      <c r="A90" t="s">
        <v>719</v>
      </c>
      <c r="B90" t="s">
        <v>123</v>
      </c>
      <c r="C90" t="s">
        <v>401</v>
      </c>
      <c r="D90" s="8">
        <v>44971</v>
      </c>
      <c r="E90" s="5">
        <v>857.39</v>
      </c>
      <c r="F90" t="s">
        <v>637</v>
      </c>
      <c r="G90" t="s">
        <v>627</v>
      </c>
    </row>
    <row r="91" spans="1:7" x14ac:dyDescent="0.3">
      <c r="A91" t="s">
        <v>720</v>
      </c>
      <c r="B91" t="s">
        <v>114</v>
      </c>
      <c r="C91" t="s">
        <v>403</v>
      </c>
      <c r="D91" s="8">
        <v>45078</v>
      </c>
      <c r="E91" s="5">
        <v>885.46</v>
      </c>
      <c r="F91" t="s">
        <v>626</v>
      </c>
      <c r="G91" t="s">
        <v>629</v>
      </c>
    </row>
    <row r="92" spans="1:7" x14ac:dyDescent="0.3">
      <c r="A92" t="s">
        <v>721</v>
      </c>
      <c r="B92" t="s">
        <v>60</v>
      </c>
      <c r="C92" t="s">
        <v>405</v>
      </c>
      <c r="D92" s="8">
        <v>45088</v>
      </c>
      <c r="E92" s="5">
        <v>4523.8599999999997</v>
      </c>
      <c r="F92" t="s">
        <v>634</v>
      </c>
      <c r="G92" t="s">
        <v>629</v>
      </c>
    </row>
    <row r="93" spans="1:7" x14ac:dyDescent="0.3">
      <c r="A93" t="s">
        <v>722</v>
      </c>
      <c r="B93" t="s">
        <v>114</v>
      </c>
      <c r="C93" t="s">
        <v>407</v>
      </c>
      <c r="D93" s="8">
        <v>44956</v>
      </c>
      <c r="E93" s="5">
        <v>1363.4</v>
      </c>
      <c r="F93" t="s">
        <v>634</v>
      </c>
      <c r="G93" t="s">
        <v>632</v>
      </c>
    </row>
    <row r="94" spans="1:7" x14ac:dyDescent="0.3">
      <c r="A94" t="s">
        <v>723</v>
      </c>
      <c r="B94" t="s">
        <v>136</v>
      </c>
      <c r="C94" t="s">
        <v>409</v>
      </c>
      <c r="D94" s="8">
        <v>45025</v>
      </c>
      <c r="E94" s="5">
        <v>1955.17</v>
      </c>
      <c r="F94" t="s">
        <v>634</v>
      </c>
      <c r="G94" t="s">
        <v>632</v>
      </c>
    </row>
    <row r="95" spans="1:7" x14ac:dyDescent="0.3">
      <c r="A95" t="s">
        <v>724</v>
      </c>
      <c r="B95" t="s">
        <v>154</v>
      </c>
      <c r="C95" t="s">
        <v>411</v>
      </c>
      <c r="D95" s="8">
        <v>45024</v>
      </c>
      <c r="E95" s="5">
        <v>1519.95</v>
      </c>
      <c r="F95" t="s">
        <v>637</v>
      </c>
      <c r="G95" t="s">
        <v>632</v>
      </c>
    </row>
    <row r="96" spans="1:7" x14ac:dyDescent="0.3">
      <c r="A96" t="s">
        <v>725</v>
      </c>
      <c r="B96" t="s">
        <v>48</v>
      </c>
      <c r="C96" t="s">
        <v>413</v>
      </c>
      <c r="D96" s="8">
        <v>45055</v>
      </c>
      <c r="E96" s="5">
        <v>2097.48</v>
      </c>
      <c r="F96" t="s">
        <v>637</v>
      </c>
      <c r="G96" t="s">
        <v>632</v>
      </c>
    </row>
    <row r="97" spans="1:7" x14ac:dyDescent="0.3">
      <c r="A97" t="s">
        <v>726</v>
      </c>
      <c r="B97" t="s">
        <v>32</v>
      </c>
      <c r="C97" t="s">
        <v>415</v>
      </c>
      <c r="D97" s="8">
        <v>45114</v>
      </c>
      <c r="E97" s="5">
        <v>812.41</v>
      </c>
      <c r="F97" t="s">
        <v>634</v>
      </c>
      <c r="G97" t="s">
        <v>627</v>
      </c>
    </row>
    <row r="98" spans="1:7" x14ac:dyDescent="0.3">
      <c r="A98" t="s">
        <v>727</v>
      </c>
      <c r="B98" t="s">
        <v>178</v>
      </c>
      <c r="C98" t="s">
        <v>417</v>
      </c>
      <c r="D98" s="8">
        <v>45052</v>
      </c>
      <c r="E98" s="5">
        <v>2835.77</v>
      </c>
      <c r="F98" t="s">
        <v>637</v>
      </c>
      <c r="G98" t="s">
        <v>632</v>
      </c>
    </row>
    <row r="99" spans="1:7" x14ac:dyDescent="0.3">
      <c r="A99" t="s">
        <v>728</v>
      </c>
      <c r="B99" t="s">
        <v>165</v>
      </c>
      <c r="C99" t="s">
        <v>419</v>
      </c>
      <c r="D99" s="8">
        <v>45002</v>
      </c>
      <c r="E99" s="5">
        <v>804.26</v>
      </c>
      <c r="F99" t="s">
        <v>634</v>
      </c>
      <c r="G99" t="s">
        <v>629</v>
      </c>
    </row>
    <row r="100" spans="1:7" x14ac:dyDescent="0.3">
      <c r="A100" t="s">
        <v>729</v>
      </c>
      <c r="B100" t="s">
        <v>64</v>
      </c>
      <c r="C100" t="s">
        <v>421</v>
      </c>
      <c r="D100" s="8">
        <v>45111</v>
      </c>
      <c r="E100" s="5">
        <v>4101.6000000000004</v>
      </c>
      <c r="F100" t="s">
        <v>634</v>
      </c>
      <c r="G100" t="s">
        <v>627</v>
      </c>
    </row>
    <row r="101" spans="1:7" x14ac:dyDescent="0.3">
      <c r="A101" t="s">
        <v>730</v>
      </c>
      <c r="B101" t="s">
        <v>123</v>
      </c>
      <c r="C101" t="s">
        <v>423</v>
      </c>
      <c r="D101" s="8">
        <v>44987</v>
      </c>
      <c r="E101" s="5">
        <v>1551.7</v>
      </c>
      <c r="F101" t="s">
        <v>634</v>
      </c>
      <c r="G101" t="s">
        <v>632</v>
      </c>
    </row>
    <row r="102" spans="1:7" x14ac:dyDescent="0.3">
      <c r="A102" t="s">
        <v>731</v>
      </c>
      <c r="B102" t="s">
        <v>141</v>
      </c>
      <c r="C102" t="s">
        <v>425</v>
      </c>
      <c r="D102" s="8">
        <v>45190</v>
      </c>
      <c r="E102" s="5">
        <v>2930.05</v>
      </c>
      <c r="F102" t="s">
        <v>634</v>
      </c>
      <c r="G102" t="s">
        <v>629</v>
      </c>
    </row>
    <row r="103" spans="1:7" x14ac:dyDescent="0.3">
      <c r="A103" t="s">
        <v>732</v>
      </c>
      <c r="B103" t="s">
        <v>110</v>
      </c>
      <c r="C103" t="s">
        <v>427</v>
      </c>
      <c r="D103" s="8">
        <v>45224</v>
      </c>
      <c r="E103" s="5">
        <v>4460.3599999999997</v>
      </c>
      <c r="F103" t="s">
        <v>634</v>
      </c>
      <c r="G103" t="s">
        <v>627</v>
      </c>
    </row>
    <row r="104" spans="1:7" x14ac:dyDescent="0.3">
      <c r="A104" t="s">
        <v>733</v>
      </c>
      <c r="B104" t="s">
        <v>96</v>
      </c>
      <c r="C104" t="s">
        <v>429</v>
      </c>
      <c r="D104" s="8">
        <v>44950</v>
      </c>
      <c r="E104" s="5">
        <v>3428.95</v>
      </c>
      <c r="F104" t="s">
        <v>634</v>
      </c>
      <c r="G104" t="s">
        <v>627</v>
      </c>
    </row>
    <row r="105" spans="1:7" x14ac:dyDescent="0.3">
      <c r="A105" t="s">
        <v>734</v>
      </c>
      <c r="B105" t="s">
        <v>141</v>
      </c>
      <c r="C105" t="s">
        <v>431</v>
      </c>
      <c r="D105" s="8">
        <v>45034</v>
      </c>
      <c r="E105" s="5">
        <v>2898.31</v>
      </c>
      <c r="F105" t="s">
        <v>634</v>
      </c>
      <c r="G105" t="s">
        <v>632</v>
      </c>
    </row>
    <row r="106" spans="1:7" x14ac:dyDescent="0.3">
      <c r="A106" t="s">
        <v>735</v>
      </c>
      <c r="B106" t="s">
        <v>60</v>
      </c>
      <c r="C106" t="s">
        <v>433</v>
      </c>
      <c r="D106" s="8">
        <v>45152</v>
      </c>
      <c r="E106" s="5">
        <v>1959.5</v>
      </c>
      <c r="F106" t="s">
        <v>637</v>
      </c>
      <c r="G106" t="s">
        <v>627</v>
      </c>
    </row>
    <row r="107" spans="1:7" x14ac:dyDescent="0.3">
      <c r="A107" t="s">
        <v>736</v>
      </c>
      <c r="B107" t="s">
        <v>143</v>
      </c>
      <c r="C107" t="s">
        <v>435</v>
      </c>
      <c r="D107" s="8">
        <v>45228</v>
      </c>
      <c r="E107" s="5">
        <v>1998.51</v>
      </c>
      <c r="F107" t="s">
        <v>634</v>
      </c>
      <c r="G107" t="s">
        <v>629</v>
      </c>
    </row>
    <row r="108" spans="1:7" x14ac:dyDescent="0.3">
      <c r="A108" t="s">
        <v>737</v>
      </c>
      <c r="B108" t="s">
        <v>57</v>
      </c>
      <c r="C108" t="s">
        <v>437</v>
      </c>
      <c r="D108" s="8">
        <v>45033</v>
      </c>
      <c r="E108" s="5">
        <v>3512.69</v>
      </c>
      <c r="F108" t="s">
        <v>634</v>
      </c>
      <c r="G108" t="s">
        <v>627</v>
      </c>
    </row>
    <row r="109" spans="1:7" x14ac:dyDescent="0.3">
      <c r="A109" t="s">
        <v>738</v>
      </c>
      <c r="B109" t="s">
        <v>107</v>
      </c>
      <c r="C109" t="s">
        <v>439</v>
      </c>
      <c r="D109" s="8">
        <v>45037</v>
      </c>
      <c r="E109" s="5">
        <v>4973.63</v>
      </c>
      <c r="F109" t="s">
        <v>637</v>
      </c>
      <c r="G109" t="s">
        <v>629</v>
      </c>
    </row>
    <row r="110" spans="1:7" x14ac:dyDescent="0.3">
      <c r="A110" t="s">
        <v>739</v>
      </c>
      <c r="B110" t="s">
        <v>139</v>
      </c>
      <c r="C110" t="s">
        <v>441</v>
      </c>
      <c r="D110" s="8">
        <v>45136</v>
      </c>
      <c r="E110" s="5">
        <v>3478.28</v>
      </c>
      <c r="F110" t="s">
        <v>637</v>
      </c>
      <c r="G110" t="s">
        <v>627</v>
      </c>
    </row>
    <row r="111" spans="1:7" x14ac:dyDescent="0.3">
      <c r="A111" t="s">
        <v>740</v>
      </c>
      <c r="B111" t="s">
        <v>175</v>
      </c>
      <c r="C111" t="s">
        <v>443</v>
      </c>
      <c r="D111" s="8">
        <v>45126</v>
      </c>
      <c r="E111" s="5">
        <v>3010.03</v>
      </c>
      <c r="F111" t="s">
        <v>637</v>
      </c>
      <c r="G111" t="s">
        <v>632</v>
      </c>
    </row>
    <row r="112" spans="1:7" x14ac:dyDescent="0.3">
      <c r="A112" t="s">
        <v>741</v>
      </c>
      <c r="B112" t="s">
        <v>139</v>
      </c>
      <c r="C112" t="s">
        <v>445</v>
      </c>
      <c r="D112" s="8">
        <v>45068</v>
      </c>
      <c r="E112" s="5">
        <v>3787.93</v>
      </c>
      <c r="F112" t="s">
        <v>634</v>
      </c>
      <c r="G112" t="s">
        <v>629</v>
      </c>
    </row>
    <row r="113" spans="1:7" x14ac:dyDescent="0.3">
      <c r="A113" t="s">
        <v>742</v>
      </c>
      <c r="B113" t="s">
        <v>172</v>
      </c>
      <c r="C113" t="s">
        <v>447</v>
      </c>
      <c r="D113" s="8">
        <v>44937</v>
      </c>
      <c r="E113" s="5">
        <v>2593.4299999999998</v>
      </c>
      <c r="F113" t="s">
        <v>626</v>
      </c>
      <c r="G113" t="s">
        <v>627</v>
      </c>
    </row>
    <row r="114" spans="1:7" x14ac:dyDescent="0.3">
      <c r="A114" t="s">
        <v>743</v>
      </c>
      <c r="B114" t="s">
        <v>141</v>
      </c>
      <c r="C114" t="s">
        <v>449</v>
      </c>
      <c r="D114" s="8">
        <v>45254</v>
      </c>
      <c r="E114" s="5">
        <v>770.64</v>
      </c>
      <c r="F114" t="s">
        <v>626</v>
      </c>
      <c r="G114" t="s">
        <v>627</v>
      </c>
    </row>
    <row r="115" spans="1:7" x14ac:dyDescent="0.3">
      <c r="A115" t="s">
        <v>744</v>
      </c>
      <c r="B115" t="s">
        <v>85</v>
      </c>
      <c r="C115" t="s">
        <v>451</v>
      </c>
      <c r="D115" s="8">
        <v>45146</v>
      </c>
      <c r="E115" s="5">
        <v>3030.34</v>
      </c>
      <c r="F115" t="s">
        <v>637</v>
      </c>
      <c r="G115" t="s">
        <v>627</v>
      </c>
    </row>
    <row r="116" spans="1:7" x14ac:dyDescent="0.3">
      <c r="A116" t="s">
        <v>745</v>
      </c>
      <c r="B116" t="s">
        <v>175</v>
      </c>
      <c r="C116" t="s">
        <v>453</v>
      </c>
      <c r="D116" s="8">
        <v>45224</v>
      </c>
      <c r="E116" s="5">
        <v>4809.3100000000004</v>
      </c>
      <c r="F116" t="s">
        <v>626</v>
      </c>
      <c r="G116" t="s">
        <v>629</v>
      </c>
    </row>
    <row r="117" spans="1:7" x14ac:dyDescent="0.3">
      <c r="A117" t="s">
        <v>746</v>
      </c>
      <c r="B117" t="s">
        <v>148</v>
      </c>
      <c r="C117" t="s">
        <v>455</v>
      </c>
      <c r="D117" s="8">
        <v>45114</v>
      </c>
      <c r="E117" s="5">
        <v>1288.8599999999999</v>
      </c>
      <c r="F117" t="s">
        <v>637</v>
      </c>
      <c r="G117" t="s">
        <v>629</v>
      </c>
    </row>
    <row r="118" spans="1:7" x14ac:dyDescent="0.3">
      <c r="A118" t="s">
        <v>747</v>
      </c>
      <c r="B118" t="s">
        <v>132</v>
      </c>
      <c r="C118" t="s">
        <v>457</v>
      </c>
      <c r="D118" s="8">
        <v>45097</v>
      </c>
      <c r="E118" s="5">
        <v>3605.02</v>
      </c>
      <c r="F118" t="s">
        <v>634</v>
      </c>
      <c r="G118" t="s">
        <v>629</v>
      </c>
    </row>
    <row r="119" spans="1:7" x14ac:dyDescent="0.3">
      <c r="A119" t="s">
        <v>748</v>
      </c>
      <c r="B119" t="s">
        <v>107</v>
      </c>
      <c r="C119" t="s">
        <v>459</v>
      </c>
      <c r="D119" s="8">
        <v>45147</v>
      </c>
      <c r="E119" s="5">
        <v>1404.2</v>
      </c>
      <c r="F119" t="s">
        <v>626</v>
      </c>
      <c r="G119" t="s">
        <v>632</v>
      </c>
    </row>
    <row r="120" spans="1:7" x14ac:dyDescent="0.3">
      <c r="A120" t="s">
        <v>749</v>
      </c>
      <c r="B120" t="s">
        <v>104</v>
      </c>
      <c r="C120" t="s">
        <v>461</v>
      </c>
      <c r="D120" s="8">
        <v>45278</v>
      </c>
      <c r="E120" s="5">
        <v>2911.22</v>
      </c>
      <c r="F120" t="s">
        <v>634</v>
      </c>
      <c r="G120" t="s">
        <v>632</v>
      </c>
    </row>
    <row r="121" spans="1:7" x14ac:dyDescent="0.3">
      <c r="A121" t="s">
        <v>750</v>
      </c>
      <c r="B121" t="s">
        <v>132</v>
      </c>
      <c r="C121" t="s">
        <v>463</v>
      </c>
      <c r="D121" s="8">
        <v>45268</v>
      </c>
      <c r="E121" s="5">
        <v>935.04</v>
      </c>
      <c r="F121" t="s">
        <v>626</v>
      </c>
      <c r="G121" t="s">
        <v>629</v>
      </c>
    </row>
    <row r="122" spans="1:7" x14ac:dyDescent="0.3">
      <c r="A122" t="s">
        <v>751</v>
      </c>
      <c r="B122" t="s">
        <v>143</v>
      </c>
      <c r="C122" t="s">
        <v>465</v>
      </c>
      <c r="D122" s="8">
        <v>45023</v>
      </c>
      <c r="E122" s="5">
        <v>2526.67</v>
      </c>
      <c r="F122" t="s">
        <v>634</v>
      </c>
      <c r="G122" t="s">
        <v>627</v>
      </c>
    </row>
    <row r="123" spans="1:7" x14ac:dyDescent="0.3">
      <c r="A123" t="s">
        <v>752</v>
      </c>
      <c r="B123" t="s">
        <v>67</v>
      </c>
      <c r="C123" t="s">
        <v>467</v>
      </c>
      <c r="D123" s="8">
        <v>45118</v>
      </c>
      <c r="E123" s="5">
        <v>3902.73</v>
      </c>
      <c r="F123" t="s">
        <v>626</v>
      </c>
      <c r="G123" t="s">
        <v>632</v>
      </c>
    </row>
    <row r="124" spans="1:7" x14ac:dyDescent="0.3">
      <c r="A124" t="s">
        <v>753</v>
      </c>
      <c r="B124" t="s">
        <v>175</v>
      </c>
      <c r="C124" t="s">
        <v>469</v>
      </c>
      <c r="D124" s="8">
        <v>44985</v>
      </c>
      <c r="E124" s="5">
        <v>2064.0700000000002</v>
      </c>
      <c r="F124" t="s">
        <v>634</v>
      </c>
      <c r="G124" t="s">
        <v>629</v>
      </c>
    </row>
    <row r="125" spans="1:7" x14ac:dyDescent="0.3">
      <c r="A125" t="s">
        <v>754</v>
      </c>
      <c r="B125" t="s">
        <v>69</v>
      </c>
      <c r="C125" t="s">
        <v>471</v>
      </c>
      <c r="D125" s="8">
        <v>45001</v>
      </c>
      <c r="E125" s="5">
        <v>3492.1</v>
      </c>
      <c r="F125" t="s">
        <v>634</v>
      </c>
      <c r="G125" t="s">
        <v>627</v>
      </c>
    </row>
    <row r="126" spans="1:7" x14ac:dyDescent="0.3">
      <c r="A126" t="s">
        <v>755</v>
      </c>
      <c r="B126" t="s">
        <v>104</v>
      </c>
      <c r="C126" t="s">
        <v>473</v>
      </c>
      <c r="D126" s="8">
        <v>44975</v>
      </c>
      <c r="E126" s="5">
        <v>4079.52</v>
      </c>
      <c r="F126" t="s">
        <v>626</v>
      </c>
      <c r="G126" t="s">
        <v>632</v>
      </c>
    </row>
    <row r="127" spans="1:7" x14ac:dyDescent="0.3">
      <c r="A127" t="s">
        <v>756</v>
      </c>
      <c r="B127" t="s">
        <v>110</v>
      </c>
      <c r="C127" t="s">
        <v>475</v>
      </c>
      <c r="D127" s="8">
        <v>45232</v>
      </c>
      <c r="E127" s="5">
        <v>4672.3</v>
      </c>
      <c r="F127" t="s">
        <v>634</v>
      </c>
      <c r="G127" t="s">
        <v>627</v>
      </c>
    </row>
    <row r="128" spans="1:7" x14ac:dyDescent="0.3">
      <c r="A128" t="s">
        <v>757</v>
      </c>
      <c r="B128" t="s">
        <v>139</v>
      </c>
      <c r="C128" t="s">
        <v>477</v>
      </c>
      <c r="D128" s="8">
        <v>45243</v>
      </c>
      <c r="E128" s="5">
        <v>1555.89</v>
      </c>
      <c r="F128" t="s">
        <v>634</v>
      </c>
      <c r="G128" t="s">
        <v>627</v>
      </c>
    </row>
    <row r="129" spans="1:7" x14ac:dyDescent="0.3">
      <c r="A129" t="s">
        <v>758</v>
      </c>
      <c r="B129" t="s">
        <v>154</v>
      </c>
      <c r="C129" t="s">
        <v>479</v>
      </c>
      <c r="D129" s="8">
        <v>45031</v>
      </c>
      <c r="E129" s="5">
        <v>2296.92</v>
      </c>
      <c r="F129" t="s">
        <v>634</v>
      </c>
      <c r="G129" t="s">
        <v>627</v>
      </c>
    </row>
    <row r="130" spans="1:7" x14ac:dyDescent="0.3">
      <c r="A130" t="s">
        <v>759</v>
      </c>
      <c r="B130" t="s">
        <v>126</v>
      </c>
      <c r="C130" t="s">
        <v>481</v>
      </c>
      <c r="D130" s="8">
        <v>45163</v>
      </c>
      <c r="E130" s="5">
        <v>1185.8699999999999</v>
      </c>
      <c r="F130" t="s">
        <v>626</v>
      </c>
      <c r="G130" t="s">
        <v>627</v>
      </c>
    </row>
    <row r="131" spans="1:7" x14ac:dyDescent="0.3">
      <c r="A131" t="s">
        <v>760</v>
      </c>
      <c r="B131" t="s">
        <v>81</v>
      </c>
      <c r="C131" t="s">
        <v>483</v>
      </c>
      <c r="D131" s="8">
        <v>44980</v>
      </c>
      <c r="E131" s="5">
        <v>4966.18</v>
      </c>
      <c r="F131" t="s">
        <v>626</v>
      </c>
      <c r="G131" t="s">
        <v>632</v>
      </c>
    </row>
    <row r="132" spans="1:7" x14ac:dyDescent="0.3">
      <c r="A132" t="s">
        <v>761</v>
      </c>
      <c r="B132" t="s">
        <v>175</v>
      </c>
      <c r="C132" t="s">
        <v>485</v>
      </c>
      <c r="D132" s="8">
        <v>45057</v>
      </c>
      <c r="E132" s="5">
        <v>4671.5</v>
      </c>
      <c r="F132" t="s">
        <v>634</v>
      </c>
      <c r="G132" t="s">
        <v>632</v>
      </c>
    </row>
    <row r="133" spans="1:7" x14ac:dyDescent="0.3">
      <c r="A133" t="s">
        <v>762</v>
      </c>
      <c r="B133" t="s">
        <v>92</v>
      </c>
      <c r="C133" t="s">
        <v>487</v>
      </c>
      <c r="D133" s="8">
        <v>45133</v>
      </c>
      <c r="E133" s="5">
        <v>2929.81</v>
      </c>
      <c r="F133" t="s">
        <v>634</v>
      </c>
      <c r="G133" t="s">
        <v>632</v>
      </c>
    </row>
    <row r="134" spans="1:7" x14ac:dyDescent="0.3">
      <c r="A134" t="s">
        <v>763</v>
      </c>
      <c r="B134" t="s">
        <v>172</v>
      </c>
      <c r="C134" t="s">
        <v>489</v>
      </c>
      <c r="D134" s="8">
        <v>45008</v>
      </c>
      <c r="E134" s="5">
        <v>4289.1499999999996</v>
      </c>
      <c r="F134" t="s">
        <v>626</v>
      </c>
      <c r="G134" t="s">
        <v>629</v>
      </c>
    </row>
    <row r="135" spans="1:7" x14ac:dyDescent="0.3">
      <c r="A135" t="s">
        <v>764</v>
      </c>
      <c r="B135" t="s">
        <v>110</v>
      </c>
      <c r="C135" t="s">
        <v>491</v>
      </c>
      <c r="D135" s="8">
        <v>45216</v>
      </c>
      <c r="E135" s="5">
        <v>2844.31</v>
      </c>
      <c r="F135" t="s">
        <v>626</v>
      </c>
      <c r="G135" t="s">
        <v>632</v>
      </c>
    </row>
    <row r="136" spans="1:7" x14ac:dyDescent="0.3">
      <c r="A136" t="s">
        <v>765</v>
      </c>
      <c r="B136" t="s">
        <v>99</v>
      </c>
      <c r="C136" t="s">
        <v>493</v>
      </c>
      <c r="D136" s="8">
        <v>45178</v>
      </c>
      <c r="E136" s="5">
        <v>3306.14</v>
      </c>
      <c r="F136" t="s">
        <v>634</v>
      </c>
      <c r="G136" t="s">
        <v>627</v>
      </c>
    </row>
    <row r="137" spans="1:7" x14ac:dyDescent="0.3">
      <c r="A137" t="s">
        <v>766</v>
      </c>
      <c r="B137" t="s">
        <v>69</v>
      </c>
      <c r="C137" t="s">
        <v>495</v>
      </c>
      <c r="D137" s="8">
        <v>45059</v>
      </c>
      <c r="E137" s="5">
        <v>901.06</v>
      </c>
      <c r="F137" t="s">
        <v>634</v>
      </c>
      <c r="G137" t="s">
        <v>632</v>
      </c>
    </row>
    <row r="138" spans="1:7" x14ac:dyDescent="0.3">
      <c r="A138" t="s">
        <v>767</v>
      </c>
      <c r="B138" t="s">
        <v>88</v>
      </c>
      <c r="C138" t="s">
        <v>497</v>
      </c>
      <c r="D138" s="8">
        <v>45224</v>
      </c>
      <c r="E138" s="5">
        <v>3898.72</v>
      </c>
      <c r="F138" t="s">
        <v>634</v>
      </c>
      <c r="G138" t="s">
        <v>627</v>
      </c>
    </row>
    <row r="139" spans="1:7" x14ac:dyDescent="0.3">
      <c r="A139" t="s">
        <v>768</v>
      </c>
      <c r="B139" t="s">
        <v>175</v>
      </c>
      <c r="C139" t="s">
        <v>499</v>
      </c>
      <c r="D139" s="8">
        <v>45286</v>
      </c>
      <c r="E139" s="5">
        <v>1074.71</v>
      </c>
      <c r="F139" t="s">
        <v>637</v>
      </c>
      <c r="G139" t="s">
        <v>629</v>
      </c>
    </row>
    <row r="140" spans="1:7" x14ac:dyDescent="0.3">
      <c r="A140" t="s">
        <v>769</v>
      </c>
      <c r="B140" t="s">
        <v>141</v>
      </c>
      <c r="C140" t="s">
        <v>501</v>
      </c>
      <c r="D140" s="8">
        <v>45209</v>
      </c>
      <c r="E140" s="5">
        <v>4217.3</v>
      </c>
      <c r="F140" t="s">
        <v>626</v>
      </c>
      <c r="G140" t="s">
        <v>627</v>
      </c>
    </row>
    <row r="141" spans="1:7" x14ac:dyDescent="0.3">
      <c r="A141" t="s">
        <v>770</v>
      </c>
      <c r="B141" t="s">
        <v>67</v>
      </c>
      <c r="C141" t="s">
        <v>503</v>
      </c>
      <c r="D141" s="8">
        <v>44962</v>
      </c>
      <c r="E141" s="5">
        <v>4019.13</v>
      </c>
      <c r="F141" t="s">
        <v>637</v>
      </c>
      <c r="G141" t="s">
        <v>627</v>
      </c>
    </row>
    <row r="142" spans="1:7" x14ac:dyDescent="0.3">
      <c r="A142" t="s">
        <v>771</v>
      </c>
      <c r="B142" t="s">
        <v>154</v>
      </c>
      <c r="C142" t="s">
        <v>505</v>
      </c>
      <c r="D142" s="8">
        <v>45092</v>
      </c>
      <c r="E142" s="5">
        <v>3689.35</v>
      </c>
      <c r="F142" t="s">
        <v>626</v>
      </c>
      <c r="G142" t="s">
        <v>627</v>
      </c>
    </row>
    <row r="143" spans="1:7" x14ac:dyDescent="0.3">
      <c r="A143" t="s">
        <v>772</v>
      </c>
      <c r="B143" t="s">
        <v>88</v>
      </c>
      <c r="C143" t="s">
        <v>507</v>
      </c>
      <c r="D143" s="8">
        <v>45231</v>
      </c>
      <c r="E143" s="5">
        <v>662.72</v>
      </c>
      <c r="F143" t="s">
        <v>626</v>
      </c>
      <c r="G143" t="s">
        <v>629</v>
      </c>
    </row>
    <row r="144" spans="1:7" x14ac:dyDescent="0.3">
      <c r="A144" t="s">
        <v>773</v>
      </c>
      <c r="B144" t="s">
        <v>67</v>
      </c>
      <c r="C144" t="s">
        <v>509</v>
      </c>
      <c r="D144" s="8">
        <v>45190</v>
      </c>
      <c r="E144" s="5">
        <v>1864.08</v>
      </c>
      <c r="F144" t="s">
        <v>626</v>
      </c>
      <c r="G144" t="s">
        <v>632</v>
      </c>
    </row>
    <row r="145" spans="1:7" x14ac:dyDescent="0.3">
      <c r="A145" t="s">
        <v>774</v>
      </c>
      <c r="B145" t="s">
        <v>57</v>
      </c>
      <c r="C145" t="s">
        <v>511</v>
      </c>
      <c r="D145" s="8">
        <v>45154</v>
      </c>
      <c r="E145" s="5">
        <v>1684.01</v>
      </c>
      <c r="F145" t="s">
        <v>626</v>
      </c>
      <c r="G145" t="s">
        <v>632</v>
      </c>
    </row>
    <row r="146" spans="1:7" x14ac:dyDescent="0.3">
      <c r="A146" t="s">
        <v>775</v>
      </c>
      <c r="B146" t="s">
        <v>48</v>
      </c>
      <c r="C146" t="s">
        <v>513</v>
      </c>
      <c r="D146" s="8">
        <v>45241</v>
      </c>
      <c r="E146" s="5">
        <v>2120.61</v>
      </c>
      <c r="F146" t="s">
        <v>626</v>
      </c>
      <c r="G146" t="s">
        <v>629</v>
      </c>
    </row>
    <row r="147" spans="1:7" x14ac:dyDescent="0.3">
      <c r="A147" t="s">
        <v>776</v>
      </c>
      <c r="B147" t="s">
        <v>120</v>
      </c>
      <c r="C147" t="s">
        <v>515</v>
      </c>
      <c r="D147" s="8">
        <v>44931</v>
      </c>
      <c r="E147" s="5">
        <v>894.39</v>
      </c>
      <c r="F147" t="s">
        <v>626</v>
      </c>
      <c r="G147" t="s">
        <v>627</v>
      </c>
    </row>
    <row r="148" spans="1:7" x14ac:dyDescent="0.3">
      <c r="A148" t="s">
        <v>777</v>
      </c>
      <c r="B148" t="s">
        <v>72</v>
      </c>
      <c r="C148" t="s">
        <v>517</v>
      </c>
      <c r="D148" s="8">
        <v>45243</v>
      </c>
      <c r="E148" s="5">
        <v>4716.3100000000004</v>
      </c>
      <c r="F148" t="s">
        <v>626</v>
      </c>
      <c r="G148" t="s">
        <v>632</v>
      </c>
    </row>
    <row r="149" spans="1:7" x14ac:dyDescent="0.3">
      <c r="A149" t="s">
        <v>778</v>
      </c>
      <c r="B149" t="s">
        <v>129</v>
      </c>
      <c r="C149" t="s">
        <v>519</v>
      </c>
      <c r="D149" s="8">
        <v>45266</v>
      </c>
      <c r="E149" s="5">
        <v>2992.11</v>
      </c>
      <c r="F149" t="s">
        <v>637</v>
      </c>
      <c r="G149" t="s">
        <v>629</v>
      </c>
    </row>
    <row r="150" spans="1:7" x14ac:dyDescent="0.3">
      <c r="A150" t="s">
        <v>779</v>
      </c>
      <c r="B150" t="s">
        <v>88</v>
      </c>
      <c r="C150" t="s">
        <v>521</v>
      </c>
      <c r="D150" s="8">
        <v>45133</v>
      </c>
      <c r="E150" s="5">
        <v>1874.86</v>
      </c>
      <c r="F150" t="s">
        <v>634</v>
      </c>
      <c r="G150" t="s">
        <v>632</v>
      </c>
    </row>
    <row r="151" spans="1:7" x14ac:dyDescent="0.3">
      <c r="A151" t="s">
        <v>780</v>
      </c>
      <c r="B151" t="s">
        <v>170</v>
      </c>
      <c r="C151" t="s">
        <v>523</v>
      </c>
      <c r="D151" s="8">
        <v>45154</v>
      </c>
      <c r="E151" s="5">
        <v>2286.42</v>
      </c>
      <c r="F151" t="s">
        <v>634</v>
      </c>
      <c r="G151" t="s">
        <v>629</v>
      </c>
    </row>
    <row r="152" spans="1:7" x14ac:dyDescent="0.3">
      <c r="A152" t="s">
        <v>781</v>
      </c>
      <c r="B152" t="s">
        <v>79</v>
      </c>
      <c r="C152" t="s">
        <v>525</v>
      </c>
      <c r="D152" s="8">
        <v>44954</v>
      </c>
      <c r="E152" s="5">
        <v>2512.41</v>
      </c>
      <c r="F152" t="s">
        <v>637</v>
      </c>
      <c r="G152" t="s">
        <v>627</v>
      </c>
    </row>
    <row r="153" spans="1:7" x14ac:dyDescent="0.3">
      <c r="A153" t="s">
        <v>782</v>
      </c>
      <c r="B153" t="s">
        <v>39</v>
      </c>
      <c r="C153" t="s">
        <v>527</v>
      </c>
      <c r="D153" s="8">
        <v>45030</v>
      </c>
      <c r="E153" s="5">
        <v>3202.67</v>
      </c>
      <c r="F153" t="s">
        <v>637</v>
      </c>
      <c r="G153" t="s">
        <v>632</v>
      </c>
    </row>
    <row r="154" spans="1:7" x14ac:dyDescent="0.3">
      <c r="A154" t="s">
        <v>783</v>
      </c>
      <c r="B154" t="s">
        <v>139</v>
      </c>
      <c r="C154" t="s">
        <v>529</v>
      </c>
      <c r="D154" s="8">
        <v>45115</v>
      </c>
      <c r="E154" s="5">
        <v>2820.56</v>
      </c>
      <c r="F154" t="s">
        <v>637</v>
      </c>
      <c r="G154" t="s">
        <v>629</v>
      </c>
    </row>
    <row r="155" spans="1:7" x14ac:dyDescent="0.3">
      <c r="A155" t="s">
        <v>784</v>
      </c>
      <c r="B155" t="s">
        <v>67</v>
      </c>
      <c r="C155" t="s">
        <v>531</v>
      </c>
      <c r="D155" s="8">
        <v>44991</v>
      </c>
      <c r="E155" s="5">
        <v>4637.26</v>
      </c>
      <c r="F155" t="s">
        <v>637</v>
      </c>
      <c r="G155" t="s">
        <v>632</v>
      </c>
    </row>
    <row r="156" spans="1:7" x14ac:dyDescent="0.3">
      <c r="A156" t="s">
        <v>785</v>
      </c>
      <c r="B156" t="s">
        <v>110</v>
      </c>
      <c r="C156" t="s">
        <v>533</v>
      </c>
      <c r="D156" s="8">
        <v>44929</v>
      </c>
      <c r="E156" s="5">
        <v>2736.34</v>
      </c>
      <c r="F156" t="s">
        <v>626</v>
      </c>
      <c r="G156" t="s">
        <v>632</v>
      </c>
    </row>
    <row r="157" spans="1:7" x14ac:dyDescent="0.3">
      <c r="A157" t="s">
        <v>786</v>
      </c>
      <c r="B157" t="s">
        <v>96</v>
      </c>
      <c r="C157" t="s">
        <v>535</v>
      </c>
      <c r="D157" s="8">
        <v>45252</v>
      </c>
      <c r="E157" s="5">
        <v>4964.71</v>
      </c>
      <c r="F157" t="s">
        <v>634</v>
      </c>
      <c r="G157" t="s">
        <v>632</v>
      </c>
    </row>
    <row r="158" spans="1:7" x14ac:dyDescent="0.3">
      <c r="A158" t="s">
        <v>787</v>
      </c>
      <c r="B158" t="s">
        <v>141</v>
      </c>
      <c r="C158" t="s">
        <v>537</v>
      </c>
      <c r="D158" s="8">
        <v>45058</v>
      </c>
      <c r="E158" s="5">
        <v>4331.41</v>
      </c>
      <c r="F158" t="s">
        <v>626</v>
      </c>
      <c r="G158" t="s">
        <v>632</v>
      </c>
    </row>
    <row r="159" spans="1:7" x14ac:dyDescent="0.3">
      <c r="A159" t="s">
        <v>788</v>
      </c>
      <c r="B159" t="s">
        <v>104</v>
      </c>
      <c r="C159" t="s">
        <v>539</v>
      </c>
      <c r="D159" s="8">
        <v>45119</v>
      </c>
      <c r="E159" s="5">
        <v>1438.3</v>
      </c>
      <c r="F159" t="s">
        <v>634</v>
      </c>
      <c r="G159" t="s">
        <v>629</v>
      </c>
    </row>
    <row r="160" spans="1:7" x14ac:dyDescent="0.3">
      <c r="A160" t="s">
        <v>789</v>
      </c>
      <c r="B160" t="s">
        <v>79</v>
      </c>
      <c r="C160" t="s">
        <v>541</v>
      </c>
      <c r="D160" s="8">
        <v>45024</v>
      </c>
      <c r="E160" s="5">
        <v>4687.68</v>
      </c>
      <c r="F160" t="s">
        <v>634</v>
      </c>
      <c r="G160" t="s">
        <v>627</v>
      </c>
    </row>
    <row r="161" spans="1:7" x14ac:dyDescent="0.3">
      <c r="A161" t="s">
        <v>790</v>
      </c>
      <c r="B161" t="s">
        <v>148</v>
      </c>
      <c r="C161" t="s">
        <v>543</v>
      </c>
      <c r="D161" s="8">
        <v>45277</v>
      </c>
      <c r="E161" s="5">
        <v>1023.65</v>
      </c>
      <c r="F161" t="s">
        <v>637</v>
      </c>
      <c r="G161" t="s">
        <v>629</v>
      </c>
    </row>
    <row r="162" spans="1:7" x14ac:dyDescent="0.3">
      <c r="A162" t="s">
        <v>791</v>
      </c>
      <c r="B162" t="s">
        <v>165</v>
      </c>
      <c r="C162" t="s">
        <v>545</v>
      </c>
      <c r="D162" s="8">
        <v>45094</v>
      </c>
      <c r="E162" s="5">
        <v>4178.5200000000004</v>
      </c>
      <c r="F162" t="s">
        <v>626</v>
      </c>
      <c r="G162" t="s">
        <v>629</v>
      </c>
    </row>
    <row r="163" spans="1:7" x14ac:dyDescent="0.3">
      <c r="A163" t="s">
        <v>792</v>
      </c>
      <c r="B163" t="s">
        <v>156</v>
      </c>
      <c r="C163" t="s">
        <v>547</v>
      </c>
      <c r="D163" s="8">
        <v>44927</v>
      </c>
      <c r="E163" s="5">
        <v>2212.8000000000002</v>
      </c>
      <c r="F163" t="s">
        <v>637</v>
      </c>
      <c r="G163" t="s">
        <v>629</v>
      </c>
    </row>
    <row r="164" spans="1:7" x14ac:dyDescent="0.3">
      <c r="A164" t="s">
        <v>793</v>
      </c>
      <c r="B164" t="s">
        <v>148</v>
      </c>
      <c r="C164" t="s">
        <v>549</v>
      </c>
      <c r="D164" s="8">
        <v>45104</v>
      </c>
      <c r="E164" s="5">
        <v>4450.88</v>
      </c>
      <c r="F164" t="s">
        <v>626</v>
      </c>
      <c r="G164" t="s">
        <v>627</v>
      </c>
    </row>
    <row r="165" spans="1:7" x14ac:dyDescent="0.3">
      <c r="A165" t="s">
        <v>794</v>
      </c>
      <c r="B165" t="s">
        <v>72</v>
      </c>
      <c r="C165" t="s">
        <v>551</v>
      </c>
      <c r="D165" s="8">
        <v>45135</v>
      </c>
      <c r="E165" s="5">
        <v>4406.26</v>
      </c>
      <c r="F165" t="s">
        <v>634</v>
      </c>
      <c r="G165" t="s">
        <v>632</v>
      </c>
    </row>
    <row r="166" spans="1:7" x14ac:dyDescent="0.3">
      <c r="A166" t="s">
        <v>795</v>
      </c>
      <c r="B166" t="s">
        <v>129</v>
      </c>
      <c r="C166" t="s">
        <v>553</v>
      </c>
      <c r="D166" s="8">
        <v>45020</v>
      </c>
      <c r="E166" s="5">
        <v>4126.66</v>
      </c>
      <c r="F166" t="s">
        <v>637</v>
      </c>
      <c r="G166" t="s">
        <v>632</v>
      </c>
    </row>
    <row r="167" spans="1:7" x14ac:dyDescent="0.3">
      <c r="A167" t="s">
        <v>796</v>
      </c>
      <c r="B167" t="s">
        <v>39</v>
      </c>
      <c r="C167" t="s">
        <v>555</v>
      </c>
      <c r="D167" s="8">
        <v>44938</v>
      </c>
      <c r="E167" s="5">
        <v>4055.14</v>
      </c>
      <c r="F167" t="s">
        <v>637</v>
      </c>
      <c r="G167" t="s">
        <v>632</v>
      </c>
    </row>
    <row r="168" spans="1:7" x14ac:dyDescent="0.3">
      <c r="A168" t="s">
        <v>797</v>
      </c>
      <c r="B168" t="s">
        <v>139</v>
      </c>
      <c r="C168" t="s">
        <v>557</v>
      </c>
      <c r="D168" s="8">
        <v>45245</v>
      </c>
      <c r="E168" s="5">
        <v>1871.06</v>
      </c>
      <c r="F168" t="s">
        <v>634</v>
      </c>
      <c r="G168" t="s">
        <v>627</v>
      </c>
    </row>
    <row r="169" spans="1:7" x14ac:dyDescent="0.3">
      <c r="A169" t="s">
        <v>798</v>
      </c>
      <c r="B169" t="s">
        <v>104</v>
      </c>
      <c r="C169" t="s">
        <v>559</v>
      </c>
      <c r="D169" s="8">
        <v>45198</v>
      </c>
      <c r="E169" s="5">
        <v>864.14</v>
      </c>
      <c r="F169" t="s">
        <v>634</v>
      </c>
      <c r="G169" t="s">
        <v>632</v>
      </c>
    </row>
    <row r="170" spans="1:7" x14ac:dyDescent="0.3">
      <c r="A170" t="s">
        <v>799</v>
      </c>
      <c r="B170" t="s">
        <v>123</v>
      </c>
      <c r="C170" t="s">
        <v>561</v>
      </c>
      <c r="D170" s="8">
        <v>45131</v>
      </c>
      <c r="E170" s="5">
        <v>2313.41</v>
      </c>
      <c r="F170" t="s">
        <v>634</v>
      </c>
      <c r="G170" t="s">
        <v>627</v>
      </c>
    </row>
    <row r="171" spans="1:7" x14ac:dyDescent="0.3">
      <c r="A171" t="s">
        <v>800</v>
      </c>
      <c r="B171" t="s">
        <v>159</v>
      </c>
      <c r="C171" t="s">
        <v>563</v>
      </c>
      <c r="D171" s="8">
        <v>44988</v>
      </c>
      <c r="E171" s="5">
        <v>1280.8599999999999</v>
      </c>
      <c r="F171" t="s">
        <v>637</v>
      </c>
      <c r="G171" t="s">
        <v>632</v>
      </c>
    </row>
    <row r="172" spans="1:7" x14ac:dyDescent="0.3">
      <c r="A172" t="s">
        <v>801</v>
      </c>
      <c r="B172" t="s">
        <v>64</v>
      </c>
      <c r="C172" t="s">
        <v>565</v>
      </c>
      <c r="D172" s="8">
        <v>45034</v>
      </c>
      <c r="E172" s="5">
        <v>3627.28</v>
      </c>
      <c r="F172" t="s">
        <v>626</v>
      </c>
      <c r="G172" t="s">
        <v>632</v>
      </c>
    </row>
    <row r="173" spans="1:7" x14ac:dyDescent="0.3">
      <c r="A173" t="s">
        <v>802</v>
      </c>
      <c r="B173" t="s">
        <v>85</v>
      </c>
      <c r="C173" t="s">
        <v>567</v>
      </c>
      <c r="D173" s="8">
        <v>44994</v>
      </c>
      <c r="E173" s="5">
        <v>2057.4499999999998</v>
      </c>
      <c r="F173" t="s">
        <v>637</v>
      </c>
      <c r="G173" t="s">
        <v>629</v>
      </c>
    </row>
    <row r="174" spans="1:7" x14ac:dyDescent="0.3">
      <c r="A174" t="s">
        <v>803</v>
      </c>
      <c r="B174" t="s">
        <v>170</v>
      </c>
      <c r="C174" t="s">
        <v>569</v>
      </c>
      <c r="D174" s="8">
        <v>45081</v>
      </c>
      <c r="E174" s="5">
        <v>4890.25</v>
      </c>
      <c r="F174" t="s">
        <v>626</v>
      </c>
      <c r="G174" t="s">
        <v>627</v>
      </c>
    </row>
    <row r="175" spans="1:7" x14ac:dyDescent="0.3">
      <c r="A175" t="s">
        <v>804</v>
      </c>
      <c r="B175" t="s">
        <v>67</v>
      </c>
      <c r="C175" t="s">
        <v>571</v>
      </c>
      <c r="D175" s="8">
        <v>45230</v>
      </c>
      <c r="E175" s="5">
        <v>3384.37</v>
      </c>
      <c r="F175" t="s">
        <v>637</v>
      </c>
      <c r="G175" t="s">
        <v>629</v>
      </c>
    </row>
    <row r="176" spans="1:7" x14ac:dyDescent="0.3">
      <c r="A176" t="s">
        <v>805</v>
      </c>
      <c r="B176" t="s">
        <v>57</v>
      </c>
      <c r="C176" t="s">
        <v>573</v>
      </c>
      <c r="D176" s="8">
        <v>45221</v>
      </c>
      <c r="E176" s="5">
        <v>4201.16</v>
      </c>
      <c r="F176" t="s">
        <v>637</v>
      </c>
      <c r="G176" t="s">
        <v>629</v>
      </c>
    </row>
    <row r="177" spans="1:7" x14ac:dyDescent="0.3">
      <c r="A177" t="s">
        <v>806</v>
      </c>
      <c r="B177" t="s">
        <v>60</v>
      </c>
      <c r="C177" t="s">
        <v>575</v>
      </c>
      <c r="D177" s="8">
        <v>45042</v>
      </c>
      <c r="E177" s="5">
        <v>1096.3599999999999</v>
      </c>
      <c r="F177" t="s">
        <v>634</v>
      </c>
      <c r="G177" t="s">
        <v>629</v>
      </c>
    </row>
    <row r="178" spans="1:7" x14ac:dyDescent="0.3">
      <c r="A178" t="s">
        <v>807</v>
      </c>
      <c r="B178" t="s">
        <v>162</v>
      </c>
      <c r="C178" t="s">
        <v>577</v>
      </c>
      <c r="D178" s="8">
        <v>45154</v>
      </c>
      <c r="E178" s="5">
        <v>4379.07</v>
      </c>
      <c r="F178" t="s">
        <v>626</v>
      </c>
      <c r="G178" t="s">
        <v>627</v>
      </c>
    </row>
    <row r="179" spans="1:7" x14ac:dyDescent="0.3">
      <c r="A179" t="s">
        <v>808</v>
      </c>
      <c r="B179" t="s">
        <v>81</v>
      </c>
      <c r="C179" t="s">
        <v>579</v>
      </c>
      <c r="D179" s="8">
        <v>44943</v>
      </c>
      <c r="E179" s="5">
        <v>4652.41</v>
      </c>
      <c r="F179" t="s">
        <v>637</v>
      </c>
      <c r="G179" t="s">
        <v>627</v>
      </c>
    </row>
    <row r="180" spans="1:7" x14ac:dyDescent="0.3">
      <c r="A180" t="s">
        <v>809</v>
      </c>
      <c r="B180" t="s">
        <v>146</v>
      </c>
      <c r="C180" t="s">
        <v>581</v>
      </c>
      <c r="D180" s="8">
        <v>44993</v>
      </c>
      <c r="E180" s="5">
        <v>2691.78</v>
      </c>
      <c r="F180" t="s">
        <v>637</v>
      </c>
      <c r="G180" t="s">
        <v>632</v>
      </c>
    </row>
    <row r="181" spans="1:7" x14ac:dyDescent="0.3">
      <c r="A181" t="s">
        <v>810</v>
      </c>
      <c r="B181" t="s">
        <v>48</v>
      </c>
      <c r="C181" t="s">
        <v>583</v>
      </c>
      <c r="D181" s="8">
        <v>44933</v>
      </c>
      <c r="E181" s="5">
        <v>3228.14</v>
      </c>
      <c r="F181" t="s">
        <v>634</v>
      </c>
      <c r="G181" t="s">
        <v>629</v>
      </c>
    </row>
    <row r="182" spans="1:7" x14ac:dyDescent="0.3">
      <c r="A182" t="s">
        <v>811</v>
      </c>
      <c r="B182" t="s">
        <v>168</v>
      </c>
      <c r="C182" t="s">
        <v>585</v>
      </c>
      <c r="D182" s="8">
        <v>45172</v>
      </c>
      <c r="E182" s="5">
        <v>3941.64</v>
      </c>
      <c r="F182" t="s">
        <v>634</v>
      </c>
      <c r="G182" t="s">
        <v>632</v>
      </c>
    </row>
    <row r="183" spans="1:7" x14ac:dyDescent="0.3">
      <c r="A183" t="s">
        <v>812</v>
      </c>
      <c r="B183" t="s">
        <v>69</v>
      </c>
      <c r="C183" t="s">
        <v>587</v>
      </c>
      <c r="D183" s="8">
        <v>45028</v>
      </c>
      <c r="E183" s="5">
        <v>1286.77</v>
      </c>
      <c r="F183" t="s">
        <v>626</v>
      </c>
      <c r="G183" t="s">
        <v>629</v>
      </c>
    </row>
    <row r="184" spans="1:7" x14ac:dyDescent="0.3">
      <c r="A184" t="s">
        <v>813</v>
      </c>
      <c r="B184" t="s">
        <v>151</v>
      </c>
      <c r="C184" t="s">
        <v>589</v>
      </c>
      <c r="D184" s="8">
        <v>44960</v>
      </c>
      <c r="E184" s="5">
        <v>2761.55</v>
      </c>
      <c r="F184" t="s">
        <v>637</v>
      </c>
      <c r="G184" t="s">
        <v>627</v>
      </c>
    </row>
    <row r="185" spans="1:7" x14ac:dyDescent="0.3">
      <c r="A185" t="s">
        <v>814</v>
      </c>
      <c r="B185" t="s">
        <v>156</v>
      </c>
      <c r="C185" t="s">
        <v>591</v>
      </c>
      <c r="D185" s="8">
        <v>44983</v>
      </c>
      <c r="E185" s="5">
        <v>2293.98</v>
      </c>
      <c r="F185" t="s">
        <v>626</v>
      </c>
      <c r="G185" t="s">
        <v>627</v>
      </c>
    </row>
    <row r="186" spans="1:7" x14ac:dyDescent="0.3">
      <c r="A186" t="s">
        <v>815</v>
      </c>
      <c r="B186" t="s">
        <v>57</v>
      </c>
      <c r="C186" t="s">
        <v>593</v>
      </c>
      <c r="D186" s="8">
        <v>45006</v>
      </c>
      <c r="E186" s="5">
        <v>1158.68</v>
      </c>
      <c r="F186" t="s">
        <v>637</v>
      </c>
      <c r="G186" t="s">
        <v>627</v>
      </c>
    </row>
    <row r="187" spans="1:7" x14ac:dyDescent="0.3">
      <c r="A187" t="s">
        <v>816</v>
      </c>
      <c r="B187" t="s">
        <v>178</v>
      </c>
      <c r="C187" t="s">
        <v>595</v>
      </c>
      <c r="D187" s="8">
        <v>45012</v>
      </c>
      <c r="E187" s="5">
        <v>2153.9</v>
      </c>
      <c r="F187" t="s">
        <v>626</v>
      </c>
      <c r="G187" t="s">
        <v>629</v>
      </c>
    </row>
    <row r="188" spans="1:7" x14ac:dyDescent="0.3">
      <c r="A188" t="s">
        <v>817</v>
      </c>
      <c r="B188" t="s">
        <v>117</v>
      </c>
      <c r="C188" t="s">
        <v>597</v>
      </c>
      <c r="D188" s="8">
        <v>44970</v>
      </c>
      <c r="E188" s="5">
        <v>806.78</v>
      </c>
      <c r="F188" t="s">
        <v>634</v>
      </c>
      <c r="G188" t="s">
        <v>627</v>
      </c>
    </row>
    <row r="189" spans="1:7" x14ac:dyDescent="0.3">
      <c r="A189" t="s">
        <v>818</v>
      </c>
      <c r="B189" t="s">
        <v>19</v>
      </c>
      <c r="C189" t="s">
        <v>599</v>
      </c>
      <c r="D189" s="8">
        <v>45028</v>
      </c>
      <c r="E189" s="5">
        <v>616.15</v>
      </c>
      <c r="F189" t="s">
        <v>637</v>
      </c>
      <c r="G189" t="s">
        <v>629</v>
      </c>
    </row>
    <row r="190" spans="1:7" x14ac:dyDescent="0.3">
      <c r="A190" t="s">
        <v>819</v>
      </c>
      <c r="B190" t="s">
        <v>39</v>
      </c>
      <c r="C190" t="s">
        <v>601</v>
      </c>
      <c r="D190" s="8">
        <v>45204</v>
      </c>
      <c r="E190" s="5">
        <v>1108.25</v>
      </c>
      <c r="F190" t="s">
        <v>626</v>
      </c>
      <c r="G190" t="s">
        <v>632</v>
      </c>
    </row>
    <row r="191" spans="1:7" x14ac:dyDescent="0.3">
      <c r="A191" t="s">
        <v>820</v>
      </c>
      <c r="B191" t="s">
        <v>123</v>
      </c>
      <c r="C191" t="s">
        <v>603</v>
      </c>
      <c r="D191" s="8">
        <v>45246</v>
      </c>
      <c r="E191" s="5">
        <v>4834.0200000000004</v>
      </c>
      <c r="F191" t="s">
        <v>634</v>
      </c>
      <c r="G191" t="s">
        <v>629</v>
      </c>
    </row>
    <row r="192" spans="1:7" x14ac:dyDescent="0.3">
      <c r="A192" t="s">
        <v>821</v>
      </c>
      <c r="B192" t="s">
        <v>143</v>
      </c>
      <c r="C192" t="s">
        <v>605</v>
      </c>
      <c r="D192" s="8">
        <v>45028</v>
      </c>
      <c r="E192" s="5">
        <v>2972.88</v>
      </c>
      <c r="F192" t="s">
        <v>634</v>
      </c>
      <c r="G192" t="s">
        <v>632</v>
      </c>
    </row>
    <row r="193" spans="1:7" x14ac:dyDescent="0.3">
      <c r="A193" t="s">
        <v>822</v>
      </c>
      <c r="B193" t="s">
        <v>146</v>
      </c>
      <c r="C193" t="s">
        <v>607</v>
      </c>
      <c r="D193" s="8">
        <v>45169</v>
      </c>
      <c r="E193" s="5">
        <v>4846.2</v>
      </c>
      <c r="F193" t="s">
        <v>626</v>
      </c>
      <c r="G193" t="s">
        <v>629</v>
      </c>
    </row>
    <row r="194" spans="1:7" x14ac:dyDescent="0.3">
      <c r="A194" t="s">
        <v>823</v>
      </c>
      <c r="B194" t="s">
        <v>88</v>
      </c>
      <c r="C194" t="s">
        <v>609</v>
      </c>
      <c r="D194" s="8">
        <v>45184</v>
      </c>
      <c r="E194" s="5">
        <v>2446.2399999999998</v>
      </c>
      <c r="F194" t="s">
        <v>637</v>
      </c>
      <c r="G194" t="s">
        <v>632</v>
      </c>
    </row>
    <row r="195" spans="1:7" x14ac:dyDescent="0.3">
      <c r="A195" t="s">
        <v>824</v>
      </c>
      <c r="B195" t="s">
        <v>52</v>
      </c>
      <c r="C195" t="s">
        <v>611</v>
      </c>
      <c r="D195" s="8">
        <v>45022</v>
      </c>
      <c r="E195" s="5">
        <v>1903.17</v>
      </c>
      <c r="F195" t="s">
        <v>637</v>
      </c>
      <c r="G195" t="s">
        <v>627</v>
      </c>
    </row>
    <row r="196" spans="1:7" x14ac:dyDescent="0.3">
      <c r="A196" t="s">
        <v>825</v>
      </c>
      <c r="B196" t="s">
        <v>172</v>
      </c>
      <c r="C196" t="s">
        <v>613</v>
      </c>
      <c r="D196" s="8">
        <v>45157</v>
      </c>
      <c r="E196" s="5">
        <v>2777.64</v>
      </c>
      <c r="F196" t="s">
        <v>634</v>
      </c>
      <c r="G196" t="s">
        <v>632</v>
      </c>
    </row>
    <row r="197" spans="1:7" x14ac:dyDescent="0.3">
      <c r="A197" t="s">
        <v>826</v>
      </c>
      <c r="B197" t="s">
        <v>165</v>
      </c>
      <c r="C197" t="s">
        <v>615</v>
      </c>
      <c r="D197" s="8">
        <v>45225</v>
      </c>
      <c r="E197" s="5">
        <v>2477.8000000000002</v>
      </c>
      <c r="F197" t="s">
        <v>637</v>
      </c>
      <c r="G197" t="s">
        <v>627</v>
      </c>
    </row>
    <row r="198" spans="1:7" x14ac:dyDescent="0.3">
      <c r="A198" t="s">
        <v>827</v>
      </c>
      <c r="B198" t="s">
        <v>11</v>
      </c>
      <c r="C198" t="s">
        <v>617</v>
      </c>
      <c r="D198" s="8">
        <v>45017</v>
      </c>
      <c r="E198" s="5">
        <v>975.49</v>
      </c>
      <c r="F198" t="s">
        <v>637</v>
      </c>
      <c r="G198" t="s">
        <v>627</v>
      </c>
    </row>
    <row r="199" spans="1:7" x14ac:dyDescent="0.3">
      <c r="A199" t="s">
        <v>828</v>
      </c>
      <c r="B199" t="s">
        <v>99</v>
      </c>
      <c r="C199" t="s">
        <v>619</v>
      </c>
      <c r="D199" s="8">
        <v>45061</v>
      </c>
      <c r="E199" s="5">
        <v>3383.72</v>
      </c>
      <c r="F199" t="s">
        <v>637</v>
      </c>
      <c r="G199" t="s">
        <v>632</v>
      </c>
    </row>
    <row r="200" spans="1:7" x14ac:dyDescent="0.3">
      <c r="A200" t="s">
        <v>829</v>
      </c>
      <c r="B200" t="s">
        <v>81</v>
      </c>
      <c r="C200" t="s">
        <v>621</v>
      </c>
      <c r="D200" s="8">
        <v>45047</v>
      </c>
      <c r="E200" s="5">
        <v>1472.17</v>
      </c>
      <c r="F200" t="s">
        <v>634</v>
      </c>
      <c r="G200" t="s">
        <v>629</v>
      </c>
    </row>
    <row r="201" spans="1:7" x14ac:dyDescent="0.3">
      <c r="A201" t="s">
        <v>830</v>
      </c>
      <c r="B201" t="s">
        <v>48</v>
      </c>
      <c r="C201" t="s">
        <v>623</v>
      </c>
      <c r="D201" s="8">
        <v>45290</v>
      </c>
      <c r="E201" s="5">
        <v>3288.15</v>
      </c>
      <c r="F201" t="s">
        <v>626</v>
      </c>
      <c r="G201" t="s">
        <v>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1EB9-A632-4EB4-BCE8-3BF507655DE5}">
  <dimension ref="A1:G201"/>
  <sheetViews>
    <sheetView workbookViewId="0">
      <selection sqref="A1:G201"/>
    </sheetView>
  </sheetViews>
  <sheetFormatPr defaultRowHeight="14.4" x14ac:dyDescent="0.3"/>
  <cols>
    <col min="1" max="1" width="15" bestFit="1" customWidth="1"/>
    <col min="2" max="2" width="9.5546875" bestFit="1" customWidth="1"/>
    <col min="4" max="4" width="27.88671875" style="8" bestFit="1" customWidth="1"/>
    <col min="5" max="5" width="17.5546875" style="4" bestFit="1" customWidth="1"/>
    <col min="6" max="6" width="15.44140625" bestFit="1" customWidth="1"/>
    <col min="12" max="12" width="10.44140625" customWidth="1"/>
  </cols>
  <sheetData>
    <row r="1" spans="1:7" s="2" customFormat="1" x14ac:dyDescent="0.3">
      <c r="A1" s="2" t="s">
        <v>848</v>
      </c>
      <c r="B1" s="2" t="s">
        <v>841</v>
      </c>
      <c r="C1" s="2" t="s">
        <v>849</v>
      </c>
      <c r="D1" s="7" t="s">
        <v>850</v>
      </c>
      <c r="E1" s="3" t="s">
        <v>851</v>
      </c>
      <c r="F1" s="2" t="s">
        <v>852</v>
      </c>
      <c r="G1" s="2" t="s">
        <v>853</v>
      </c>
    </row>
    <row r="2" spans="1:7" x14ac:dyDescent="0.3">
      <c r="A2" t="s">
        <v>218</v>
      </c>
      <c r="B2" t="s">
        <v>136</v>
      </c>
      <c r="C2" t="s">
        <v>207</v>
      </c>
      <c r="D2" s="8">
        <v>45147</v>
      </c>
      <c r="E2" s="4">
        <v>0.63541666666666663</v>
      </c>
      <c r="F2" t="s">
        <v>831</v>
      </c>
      <c r="G2" t="s">
        <v>832</v>
      </c>
    </row>
    <row r="3" spans="1:7" x14ac:dyDescent="0.3">
      <c r="A3" t="s">
        <v>222</v>
      </c>
      <c r="B3" t="s">
        <v>132</v>
      </c>
      <c r="C3" t="s">
        <v>195</v>
      </c>
      <c r="D3" s="8">
        <v>45086</v>
      </c>
      <c r="E3" s="4">
        <v>0.60416666666666663</v>
      </c>
      <c r="F3" t="s">
        <v>831</v>
      </c>
      <c r="G3" t="s">
        <v>833</v>
      </c>
    </row>
    <row r="4" spans="1:7" x14ac:dyDescent="0.3">
      <c r="A4" t="s">
        <v>226</v>
      </c>
      <c r="B4" t="s">
        <v>172</v>
      </c>
      <c r="C4" t="s">
        <v>195</v>
      </c>
      <c r="D4" s="8">
        <v>45105</v>
      </c>
      <c r="E4" s="4">
        <v>0.33333333333333331</v>
      </c>
      <c r="F4" t="s">
        <v>834</v>
      </c>
      <c r="G4" t="s">
        <v>835</v>
      </c>
    </row>
    <row r="5" spans="1:7" x14ac:dyDescent="0.3">
      <c r="A5" t="s">
        <v>229</v>
      </c>
      <c r="B5" t="s">
        <v>110</v>
      </c>
      <c r="C5" t="s">
        <v>200</v>
      </c>
      <c r="D5" s="8">
        <v>45170</v>
      </c>
      <c r="E5" s="4">
        <v>0.38541666666666669</v>
      </c>
      <c r="F5" t="s">
        <v>834</v>
      </c>
      <c r="G5" t="s">
        <v>835</v>
      </c>
    </row>
    <row r="6" spans="1:7" x14ac:dyDescent="0.3">
      <c r="A6" t="s">
        <v>231</v>
      </c>
      <c r="B6" t="s">
        <v>151</v>
      </c>
      <c r="C6" t="s">
        <v>193</v>
      </c>
      <c r="D6" s="8">
        <v>45113</v>
      </c>
      <c r="E6" s="4">
        <v>0.53125</v>
      </c>
      <c r="F6" t="s">
        <v>836</v>
      </c>
      <c r="G6" t="s">
        <v>833</v>
      </c>
    </row>
    <row r="7" spans="1:7" x14ac:dyDescent="0.3">
      <c r="A7" t="s">
        <v>234</v>
      </c>
      <c r="B7" t="s">
        <v>165</v>
      </c>
      <c r="C7" t="s">
        <v>200</v>
      </c>
      <c r="D7" s="8">
        <v>45096</v>
      </c>
      <c r="E7" s="4">
        <v>0.67708333333333337</v>
      </c>
      <c r="F7" t="s">
        <v>837</v>
      </c>
      <c r="G7" t="s">
        <v>832</v>
      </c>
    </row>
    <row r="8" spans="1:7" x14ac:dyDescent="0.3">
      <c r="A8" t="s">
        <v>236</v>
      </c>
      <c r="B8" t="s">
        <v>11</v>
      </c>
      <c r="C8" t="s">
        <v>202</v>
      </c>
      <c r="D8" s="8">
        <v>45025</v>
      </c>
      <c r="E8" s="4">
        <v>0.4375</v>
      </c>
      <c r="F8" t="s">
        <v>834</v>
      </c>
      <c r="G8" t="s">
        <v>832</v>
      </c>
    </row>
    <row r="9" spans="1:7" x14ac:dyDescent="0.3">
      <c r="A9" t="s">
        <v>238</v>
      </c>
      <c r="B9" t="s">
        <v>79</v>
      </c>
      <c r="C9" t="s">
        <v>209</v>
      </c>
      <c r="D9" s="8">
        <v>45070</v>
      </c>
      <c r="E9" s="4">
        <v>0.36458333333333331</v>
      </c>
      <c r="F9" t="s">
        <v>834</v>
      </c>
      <c r="G9" t="s">
        <v>835</v>
      </c>
    </row>
    <row r="10" spans="1:7" x14ac:dyDescent="0.3">
      <c r="A10" t="s">
        <v>241</v>
      </c>
      <c r="B10" t="s">
        <v>148</v>
      </c>
      <c r="C10" t="s">
        <v>209</v>
      </c>
      <c r="D10" s="8">
        <v>44990</v>
      </c>
      <c r="E10" s="4">
        <v>0.57291666666666663</v>
      </c>
      <c r="F10" t="s">
        <v>838</v>
      </c>
      <c r="G10" t="s">
        <v>832</v>
      </c>
    </row>
    <row r="11" spans="1:7" x14ac:dyDescent="0.3">
      <c r="A11" t="s">
        <v>243</v>
      </c>
      <c r="B11" t="s">
        <v>39</v>
      </c>
      <c r="C11" t="s">
        <v>193</v>
      </c>
      <c r="D11" s="8">
        <v>44939</v>
      </c>
      <c r="E11" s="4">
        <v>0.64583333333333337</v>
      </c>
      <c r="F11" t="s">
        <v>831</v>
      </c>
      <c r="G11" t="s">
        <v>839</v>
      </c>
    </row>
    <row r="12" spans="1:7" x14ac:dyDescent="0.3">
      <c r="A12" t="s">
        <v>245</v>
      </c>
      <c r="B12" t="s">
        <v>99</v>
      </c>
      <c r="C12" t="s">
        <v>202</v>
      </c>
      <c r="D12" s="8">
        <v>45242</v>
      </c>
      <c r="E12" s="4">
        <v>0.66666666666666663</v>
      </c>
      <c r="F12" t="s">
        <v>837</v>
      </c>
      <c r="G12" t="s">
        <v>833</v>
      </c>
    </row>
    <row r="13" spans="1:7" x14ac:dyDescent="0.3">
      <c r="A13" t="s">
        <v>247</v>
      </c>
      <c r="B13" t="s">
        <v>123</v>
      </c>
      <c r="C13" t="s">
        <v>193</v>
      </c>
      <c r="D13" s="8">
        <v>45053</v>
      </c>
      <c r="E13" s="4">
        <v>0.41666666666666669</v>
      </c>
      <c r="F13" t="s">
        <v>838</v>
      </c>
      <c r="G13" t="s">
        <v>839</v>
      </c>
    </row>
    <row r="14" spans="1:7" x14ac:dyDescent="0.3">
      <c r="A14" t="s">
        <v>249</v>
      </c>
      <c r="B14" t="s">
        <v>26</v>
      </c>
      <c r="C14" t="s">
        <v>189</v>
      </c>
      <c r="D14" s="8">
        <v>45154</v>
      </c>
      <c r="E14" s="4">
        <v>0.5</v>
      </c>
      <c r="F14" t="s">
        <v>836</v>
      </c>
      <c r="G14" t="s">
        <v>832</v>
      </c>
    </row>
    <row r="15" spans="1:7" x14ac:dyDescent="0.3">
      <c r="A15" t="s">
        <v>251</v>
      </c>
      <c r="B15" t="s">
        <v>67</v>
      </c>
      <c r="C15" t="s">
        <v>209</v>
      </c>
      <c r="D15" s="8">
        <v>45071</v>
      </c>
      <c r="E15" s="4">
        <v>0.4375</v>
      </c>
      <c r="F15" t="s">
        <v>836</v>
      </c>
      <c r="G15" t="s">
        <v>835</v>
      </c>
    </row>
    <row r="16" spans="1:7" x14ac:dyDescent="0.3">
      <c r="A16" t="s">
        <v>253</v>
      </c>
      <c r="B16" t="s">
        <v>114</v>
      </c>
      <c r="C16" t="s">
        <v>195</v>
      </c>
      <c r="D16" s="8">
        <v>44941</v>
      </c>
      <c r="E16" s="4">
        <v>0.71875</v>
      </c>
      <c r="F16" t="s">
        <v>834</v>
      </c>
      <c r="G16" t="s">
        <v>833</v>
      </c>
    </row>
    <row r="17" spans="1:7" x14ac:dyDescent="0.3">
      <c r="A17" t="s">
        <v>255</v>
      </c>
      <c r="B17" t="s">
        <v>79</v>
      </c>
      <c r="C17" t="s">
        <v>205</v>
      </c>
      <c r="D17" s="8">
        <v>45107</v>
      </c>
      <c r="E17" s="4">
        <v>0.45833333333333331</v>
      </c>
      <c r="F17" t="s">
        <v>834</v>
      </c>
      <c r="G17" t="s">
        <v>832</v>
      </c>
    </row>
    <row r="18" spans="1:7" x14ac:dyDescent="0.3">
      <c r="A18" t="s">
        <v>257</v>
      </c>
      <c r="B18" t="s">
        <v>143</v>
      </c>
      <c r="C18" t="s">
        <v>207</v>
      </c>
      <c r="D18" s="8">
        <v>45118</v>
      </c>
      <c r="E18" s="4">
        <v>0.70833333333333337</v>
      </c>
      <c r="F18" t="s">
        <v>836</v>
      </c>
      <c r="G18" t="s">
        <v>832</v>
      </c>
    </row>
    <row r="19" spans="1:7" x14ac:dyDescent="0.3">
      <c r="A19" t="s">
        <v>259</v>
      </c>
      <c r="B19" t="s">
        <v>99</v>
      </c>
      <c r="C19" t="s">
        <v>202</v>
      </c>
      <c r="D19" s="8">
        <v>45244</v>
      </c>
      <c r="E19" s="4">
        <v>0.40625</v>
      </c>
      <c r="F19" t="s">
        <v>834</v>
      </c>
      <c r="G19" t="s">
        <v>835</v>
      </c>
    </row>
    <row r="20" spans="1:7" x14ac:dyDescent="0.3">
      <c r="A20" t="s">
        <v>261</v>
      </c>
      <c r="B20" t="s">
        <v>123</v>
      </c>
      <c r="C20" t="s">
        <v>185</v>
      </c>
      <c r="D20" s="8">
        <v>44963</v>
      </c>
      <c r="E20" s="4">
        <v>0.64583333333333337</v>
      </c>
      <c r="F20" t="s">
        <v>837</v>
      </c>
      <c r="G20" t="s">
        <v>835</v>
      </c>
    </row>
    <row r="21" spans="1:7" x14ac:dyDescent="0.3">
      <c r="A21" t="s">
        <v>264</v>
      </c>
      <c r="B21" t="s">
        <v>72</v>
      </c>
      <c r="C21" t="s">
        <v>193</v>
      </c>
      <c r="D21" s="8">
        <v>45265</v>
      </c>
      <c r="E21" s="4">
        <v>0.63541666666666663</v>
      </c>
      <c r="F21" t="s">
        <v>834</v>
      </c>
      <c r="G21" t="s">
        <v>839</v>
      </c>
    </row>
    <row r="22" spans="1:7" x14ac:dyDescent="0.3">
      <c r="A22" t="s">
        <v>266</v>
      </c>
      <c r="B22" t="s">
        <v>120</v>
      </c>
      <c r="C22" t="s">
        <v>207</v>
      </c>
      <c r="D22" s="8">
        <v>45040</v>
      </c>
      <c r="E22" s="4">
        <v>0.41666666666666669</v>
      </c>
      <c r="F22" t="s">
        <v>831</v>
      </c>
      <c r="G22" t="s">
        <v>833</v>
      </c>
    </row>
    <row r="23" spans="1:7" x14ac:dyDescent="0.3">
      <c r="A23" t="s">
        <v>268</v>
      </c>
      <c r="B23" t="s">
        <v>39</v>
      </c>
      <c r="C23" t="s">
        <v>185</v>
      </c>
      <c r="D23" s="8">
        <v>45244</v>
      </c>
      <c r="E23" s="4">
        <v>0.54166666666666663</v>
      </c>
      <c r="F23" t="s">
        <v>834</v>
      </c>
      <c r="G23" t="s">
        <v>833</v>
      </c>
    </row>
    <row r="24" spans="1:7" x14ac:dyDescent="0.3">
      <c r="A24" t="s">
        <v>270</v>
      </c>
      <c r="B24" t="s">
        <v>170</v>
      </c>
      <c r="C24" t="s">
        <v>207</v>
      </c>
      <c r="D24" s="8">
        <v>45055</v>
      </c>
      <c r="E24" s="4">
        <v>0.60416666666666663</v>
      </c>
      <c r="F24" t="s">
        <v>838</v>
      </c>
      <c r="G24" t="s">
        <v>835</v>
      </c>
    </row>
    <row r="25" spans="1:7" x14ac:dyDescent="0.3">
      <c r="A25" t="s">
        <v>272</v>
      </c>
      <c r="B25" t="s">
        <v>175</v>
      </c>
      <c r="C25" t="s">
        <v>205</v>
      </c>
      <c r="D25" s="8">
        <v>45098</v>
      </c>
      <c r="E25" s="4">
        <v>0.33333333333333331</v>
      </c>
      <c r="F25" t="s">
        <v>837</v>
      </c>
      <c r="G25" t="s">
        <v>839</v>
      </c>
    </row>
    <row r="26" spans="1:7" x14ac:dyDescent="0.3">
      <c r="A26" t="s">
        <v>274</v>
      </c>
      <c r="B26" t="s">
        <v>126</v>
      </c>
      <c r="C26" t="s">
        <v>185</v>
      </c>
      <c r="D26" s="8">
        <v>44982</v>
      </c>
      <c r="E26" s="4">
        <v>0.33333333333333331</v>
      </c>
      <c r="F26" t="s">
        <v>838</v>
      </c>
      <c r="G26" t="s">
        <v>833</v>
      </c>
    </row>
    <row r="27" spans="1:7" x14ac:dyDescent="0.3">
      <c r="A27" t="s">
        <v>276</v>
      </c>
      <c r="B27" t="s">
        <v>168</v>
      </c>
      <c r="C27" t="s">
        <v>200</v>
      </c>
      <c r="D27" s="8">
        <v>45002</v>
      </c>
      <c r="E27" s="4">
        <v>0.59375</v>
      </c>
      <c r="F27" t="s">
        <v>838</v>
      </c>
      <c r="G27" t="s">
        <v>835</v>
      </c>
    </row>
    <row r="28" spans="1:7" x14ac:dyDescent="0.3">
      <c r="A28" t="s">
        <v>278</v>
      </c>
      <c r="B28" t="s">
        <v>39</v>
      </c>
      <c r="C28" t="s">
        <v>198</v>
      </c>
      <c r="D28" s="8">
        <v>45244</v>
      </c>
      <c r="E28" s="4">
        <v>0.53125</v>
      </c>
      <c r="F28" t="s">
        <v>831</v>
      </c>
      <c r="G28" t="s">
        <v>832</v>
      </c>
    </row>
    <row r="29" spans="1:7" x14ac:dyDescent="0.3">
      <c r="A29" t="s">
        <v>280</v>
      </c>
      <c r="B29" t="s">
        <v>67</v>
      </c>
      <c r="C29" t="s">
        <v>200</v>
      </c>
      <c r="D29" s="8">
        <v>45228</v>
      </c>
      <c r="E29" s="4">
        <v>0.64583333333333337</v>
      </c>
      <c r="F29" t="s">
        <v>837</v>
      </c>
      <c r="G29" t="s">
        <v>833</v>
      </c>
    </row>
    <row r="30" spans="1:7" x14ac:dyDescent="0.3">
      <c r="A30" t="s">
        <v>282</v>
      </c>
      <c r="B30" t="s">
        <v>79</v>
      </c>
      <c r="C30" t="s">
        <v>209</v>
      </c>
      <c r="D30" s="8">
        <v>45102</v>
      </c>
      <c r="E30" s="4">
        <v>0.60416666666666663</v>
      </c>
      <c r="F30" t="s">
        <v>837</v>
      </c>
      <c r="G30" t="s">
        <v>839</v>
      </c>
    </row>
    <row r="31" spans="1:7" x14ac:dyDescent="0.3">
      <c r="A31" t="s">
        <v>284</v>
      </c>
      <c r="B31" t="s">
        <v>114</v>
      </c>
      <c r="C31" t="s">
        <v>198</v>
      </c>
      <c r="D31" s="8">
        <v>45167</v>
      </c>
      <c r="E31" s="4">
        <v>0.55208333333333337</v>
      </c>
      <c r="F31" t="s">
        <v>837</v>
      </c>
      <c r="G31" t="s">
        <v>839</v>
      </c>
    </row>
    <row r="32" spans="1:7" x14ac:dyDescent="0.3">
      <c r="A32" t="s">
        <v>286</v>
      </c>
      <c r="B32" t="s">
        <v>114</v>
      </c>
      <c r="C32" t="s">
        <v>200</v>
      </c>
      <c r="D32" s="8">
        <v>45020</v>
      </c>
      <c r="E32" s="4">
        <v>0.4375</v>
      </c>
      <c r="F32" t="s">
        <v>837</v>
      </c>
      <c r="G32" t="s">
        <v>839</v>
      </c>
    </row>
    <row r="33" spans="1:7" x14ac:dyDescent="0.3">
      <c r="A33" t="s">
        <v>288</v>
      </c>
      <c r="B33" t="s">
        <v>172</v>
      </c>
      <c r="C33" t="s">
        <v>198</v>
      </c>
      <c r="D33" s="8">
        <v>45236</v>
      </c>
      <c r="E33" s="4">
        <v>0.44791666666666669</v>
      </c>
      <c r="F33" t="s">
        <v>837</v>
      </c>
      <c r="G33" t="s">
        <v>832</v>
      </c>
    </row>
    <row r="34" spans="1:7" x14ac:dyDescent="0.3">
      <c r="A34" t="s">
        <v>290</v>
      </c>
      <c r="B34" t="s">
        <v>96</v>
      </c>
      <c r="C34" t="s">
        <v>198</v>
      </c>
      <c r="D34" s="8">
        <v>45192</v>
      </c>
      <c r="E34" s="4">
        <v>0.73958333333333337</v>
      </c>
      <c r="F34" t="s">
        <v>831</v>
      </c>
      <c r="G34" t="s">
        <v>833</v>
      </c>
    </row>
    <row r="35" spans="1:7" x14ac:dyDescent="0.3">
      <c r="A35" t="s">
        <v>292</v>
      </c>
      <c r="B35" t="s">
        <v>148</v>
      </c>
      <c r="C35" t="s">
        <v>195</v>
      </c>
      <c r="D35" s="8">
        <v>45090</v>
      </c>
      <c r="E35" s="4">
        <v>0.47916666666666669</v>
      </c>
      <c r="F35" t="s">
        <v>834</v>
      </c>
      <c r="G35" t="s">
        <v>833</v>
      </c>
    </row>
    <row r="36" spans="1:7" x14ac:dyDescent="0.3">
      <c r="A36" t="s">
        <v>294</v>
      </c>
      <c r="B36" t="s">
        <v>141</v>
      </c>
      <c r="C36" t="s">
        <v>193</v>
      </c>
      <c r="D36" s="8">
        <v>45034</v>
      </c>
      <c r="E36" s="4">
        <v>0.36458333333333331</v>
      </c>
      <c r="F36" t="s">
        <v>838</v>
      </c>
      <c r="G36" t="s">
        <v>832</v>
      </c>
    </row>
    <row r="37" spans="1:7" x14ac:dyDescent="0.3">
      <c r="A37" t="s">
        <v>296</v>
      </c>
      <c r="B37" t="s">
        <v>134</v>
      </c>
      <c r="C37" t="s">
        <v>193</v>
      </c>
      <c r="D37" s="8">
        <v>44934</v>
      </c>
      <c r="E37" s="4">
        <v>0.60416666666666663</v>
      </c>
      <c r="F37" t="s">
        <v>837</v>
      </c>
      <c r="G37" t="s">
        <v>833</v>
      </c>
    </row>
    <row r="38" spans="1:7" x14ac:dyDescent="0.3">
      <c r="A38" t="s">
        <v>298</v>
      </c>
      <c r="B38" t="s">
        <v>126</v>
      </c>
      <c r="C38" t="s">
        <v>195</v>
      </c>
      <c r="D38" s="8">
        <v>45013</v>
      </c>
      <c r="E38" s="4">
        <v>0.45833333333333331</v>
      </c>
      <c r="F38" t="s">
        <v>834</v>
      </c>
      <c r="G38" t="s">
        <v>832</v>
      </c>
    </row>
    <row r="39" spans="1:7" x14ac:dyDescent="0.3">
      <c r="A39" t="s">
        <v>300</v>
      </c>
      <c r="B39" t="s">
        <v>143</v>
      </c>
      <c r="C39" t="s">
        <v>207</v>
      </c>
      <c r="D39" s="8">
        <v>44980</v>
      </c>
      <c r="E39" s="4">
        <v>0.54166666666666663</v>
      </c>
      <c r="F39" t="s">
        <v>834</v>
      </c>
      <c r="G39" t="s">
        <v>832</v>
      </c>
    </row>
    <row r="40" spans="1:7" x14ac:dyDescent="0.3">
      <c r="A40" t="s">
        <v>302</v>
      </c>
      <c r="B40" t="s">
        <v>104</v>
      </c>
      <c r="C40" t="s">
        <v>189</v>
      </c>
      <c r="D40" s="8">
        <v>45033</v>
      </c>
      <c r="E40" s="4">
        <v>0.33333333333333331</v>
      </c>
      <c r="F40" t="s">
        <v>838</v>
      </c>
      <c r="G40" t="s">
        <v>832</v>
      </c>
    </row>
    <row r="41" spans="1:7" x14ac:dyDescent="0.3">
      <c r="A41" t="s">
        <v>304</v>
      </c>
      <c r="B41" t="s">
        <v>60</v>
      </c>
      <c r="C41" t="s">
        <v>207</v>
      </c>
      <c r="D41" s="8">
        <v>45012</v>
      </c>
      <c r="E41" s="4">
        <v>0.52083333333333337</v>
      </c>
      <c r="F41" t="s">
        <v>831</v>
      </c>
      <c r="G41" t="s">
        <v>839</v>
      </c>
    </row>
    <row r="42" spans="1:7" x14ac:dyDescent="0.3">
      <c r="A42" t="s">
        <v>306</v>
      </c>
      <c r="B42" t="s">
        <v>39</v>
      </c>
      <c r="C42" t="s">
        <v>185</v>
      </c>
      <c r="D42" s="8">
        <v>44927</v>
      </c>
      <c r="E42" s="4">
        <v>0.58333333333333337</v>
      </c>
      <c r="F42" t="s">
        <v>836</v>
      </c>
      <c r="G42" t="s">
        <v>833</v>
      </c>
    </row>
    <row r="43" spans="1:7" x14ac:dyDescent="0.3">
      <c r="A43" t="s">
        <v>308</v>
      </c>
      <c r="B43" t="s">
        <v>141</v>
      </c>
      <c r="C43" t="s">
        <v>185</v>
      </c>
      <c r="D43" s="8">
        <v>45006</v>
      </c>
      <c r="E43" s="4">
        <v>0.46875</v>
      </c>
      <c r="F43" t="s">
        <v>836</v>
      </c>
      <c r="G43" t="s">
        <v>832</v>
      </c>
    </row>
    <row r="44" spans="1:7" x14ac:dyDescent="0.3">
      <c r="A44" t="s">
        <v>310</v>
      </c>
      <c r="B44" t="s">
        <v>136</v>
      </c>
      <c r="C44" t="s">
        <v>198</v>
      </c>
      <c r="D44" s="8">
        <v>45014</v>
      </c>
      <c r="E44" s="4">
        <v>0.38541666666666669</v>
      </c>
      <c r="F44" t="s">
        <v>834</v>
      </c>
      <c r="G44" t="s">
        <v>833</v>
      </c>
    </row>
    <row r="45" spans="1:7" x14ac:dyDescent="0.3">
      <c r="A45" t="s">
        <v>312</v>
      </c>
      <c r="B45" t="s">
        <v>129</v>
      </c>
      <c r="C45" t="s">
        <v>200</v>
      </c>
      <c r="D45" s="8">
        <v>45189</v>
      </c>
      <c r="E45" s="4">
        <v>0.52083333333333337</v>
      </c>
      <c r="F45" t="s">
        <v>838</v>
      </c>
      <c r="G45" t="s">
        <v>839</v>
      </c>
    </row>
    <row r="46" spans="1:7" x14ac:dyDescent="0.3">
      <c r="A46" t="s">
        <v>314</v>
      </c>
      <c r="B46" t="s">
        <v>60</v>
      </c>
      <c r="C46" t="s">
        <v>200</v>
      </c>
      <c r="D46" s="8">
        <v>45197</v>
      </c>
      <c r="E46" s="4">
        <v>0.70833333333333337</v>
      </c>
      <c r="F46" t="s">
        <v>836</v>
      </c>
      <c r="G46" t="s">
        <v>832</v>
      </c>
    </row>
    <row r="47" spans="1:7" x14ac:dyDescent="0.3">
      <c r="A47" t="s">
        <v>316</v>
      </c>
      <c r="B47" t="s">
        <v>88</v>
      </c>
      <c r="C47" t="s">
        <v>193</v>
      </c>
      <c r="D47" s="8">
        <v>45280</v>
      </c>
      <c r="E47" s="4">
        <v>0.55208333333333337</v>
      </c>
      <c r="F47" t="s">
        <v>834</v>
      </c>
      <c r="G47" t="s">
        <v>835</v>
      </c>
    </row>
    <row r="48" spans="1:7" x14ac:dyDescent="0.3">
      <c r="A48" t="s">
        <v>318</v>
      </c>
      <c r="B48" t="s">
        <v>132</v>
      </c>
      <c r="C48" t="s">
        <v>202</v>
      </c>
      <c r="D48" s="8">
        <v>45048</v>
      </c>
      <c r="E48" s="4">
        <v>0.45833333333333331</v>
      </c>
      <c r="F48" t="s">
        <v>831</v>
      </c>
      <c r="G48" t="s">
        <v>839</v>
      </c>
    </row>
    <row r="49" spans="1:7" x14ac:dyDescent="0.3">
      <c r="A49" t="s">
        <v>320</v>
      </c>
      <c r="B49" t="s">
        <v>11</v>
      </c>
      <c r="C49" t="s">
        <v>207</v>
      </c>
      <c r="D49" s="8">
        <v>44942</v>
      </c>
      <c r="E49" s="4">
        <v>0.65625</v>
      </c>
      <c r="F49" t="s">
        <v>836</v>
      </c>
      <c r="G49" t="s">
        <v>835</v>
      </c>
    </row>
    <row r="50" spans="1:7" x14ac:dyDescent="0.3">
      <c r="A50" t="s">
        <v>322</v>
      </c>
      <c r="B50" t="s">
        <v>39</v>
      </c>
      <c r="C50" t="s">
        <v>209</v>
      </c>
      <c r="D50" s="8">
        <v>45046</v>
      </c>
      <c r="E50" s="4">
        <v>0.64583333333333337</v>
      </c>
      <c r="F50" t="s">
        <v>834</v>
      </c>
      <c r="G50" t="s">
        <v>833</v>
      </c>
    </row>
    <row r="51" spans="1:7" x14ac:dyDescent="0.3">
      <c r="A51" t="s">
        <v>324</v>
      </c>
      <c r="B51" t="s">
        <v>165</v>
      </c>
      <c r="C51" t="s">
        <v>205</v>
      </c>
      <c r="D51" s="8">
        <v>45154</v>
      </c>
      <c r="E51" s="4">
        <v>0.625</v>
      </c>
      <c r="F51" t="s">
        <v>834</v>
      </c>
      <c r="G51" t="s">
        <v>833</v>
      </c>
    </row>
    <row r="52" spans="1:7" x14ac:dyDescent="0.3">
      <c r="A52" t="s">
        <v>326</v>
      </c>
      <c r="B52" t="s">
        <v>32</v>
      </c>
      <c r="C52" t="s">
        <v>200</v>
      </c>
      <c r="D52" s="8">
        <v>44961</v>
      </c>
      <c r="E52" s="4">
        <v>0.48958333333333331</v>
      </c>
      <c r="F52" t="s">
        <v>837</v>
      </c>
      <c r="G52" t="s">
        <v>839</v>
      </c>
    </row>
    <row r="53" spans="1:7" x14ac:dyDescent="0.3">
      <c r="A53" t="s">
        <v>328</v>
      </c>
      <c r="B53" t="s">
        <v>79</v>
      </c>
      <c r="C53" t="s">
        <v>205</v>
      </c>
      <c r="D53" s="8">
        <v>45119</v>
      </c>
      <c r="E53" s="4">
        <v>0.39583333333333331</v>
      </c>
      <c r="F53" t="s">
        <v>831</v>
      </c>
      <c r="G53" t="s">
        <v>833</v>
      </c>
    </row>
    <row r="54" spans="1:7" x14ac:dyDescent="0.3">
      <c r="A54" t="s">
        <v>330</v>
      </c>
      <c r="B54" t="s">
        <v>107</v>
      </c>
      <c r="C54" t="s">
        <v>198</v>
      </c>
      <c r="D54" s="8">
        <v>44969</v>
      </c>
      <c r="E54" s="4">
        <v>0.4375</v>
      </c>
      <c r="F54" t="s">
        <v>837</v>
      </c>
      <c r="G54" t="s">
        <v>835</v>
      </c>
    </row>
    <row r="55" spans="1:7" x14ac:dyDescent="0.3">
      <c r="A55" t="s">
        <v>332</v>
      </c>
      <c r="B55" t="s">
        <v>79</v>
      </c>
      <c r="C55" t="s">
        <v>205</v>
      </c>
      <c r="D55" s="8">
        <v>45276</v>
      </c>
      <c r="E55" s="4">
        <v>0.48958333333333331</v>
      </c>
      <c r="F55" t="s">
        <v>838</v>
      </c>
      <c r="G55" t="s">
        <v>832</v>
      </c>
    </row>
    <row r="56" spans="1:7" x14ac:dyDescent="0.3">
      <c r="A56" t="s">
        <v>334</v>
      </c>
      <c r="B56" t="s">
        <v>19</v>
      </c>
      <c r="C56" t="s">
        <v>209</v>
      </c>
      <c r="D56" s="8">
        <v>45205</v>
      </c>
      <c r="E56" s="4">
        <v>0.72916666666666663</v>
      </c>
      <c r="F56" t="s">
        <v>837</v>
      </c>
      <c r="G56" t="s">
        <v>832</v>
      </c>
    </row>
    <row r="57" spans="1:7" x14ac:dyDescent="0.3">
      <c r="A57" t="s">
        <v>336</v>
      </c>
      <c r="B57" t="s">
        <v>175</v>
      </c>
      <c r="C57" t="s">
        <v>195</v>
      </c>
      <c r="D57" s="8">
        <v>44928</v>
      </c>
      <c r="E57" s="4">
        <v>0.53125</v>
      </c>
      <c r="F57" t="s">
        <v>837</v>
      </c>
      <c r="G57" t="s">
        <v>832</v>
      </c>
    </row>
    <row r="58" spans="1:7" x14ac:dyDescent="0.3">
      <c r="A58" t="s">
        <v>338</v>
      </c>
      <c r="B58" t="s">
        <v>120</v>
      </c>
      <c r="C58" t="s">
        <v>209</v>
      </c>
      <c r="D58" s="8">
        <v>45031</v>
      </c>
      <c r="E58" s="4">
        <v>0.73958333333333337</v>
      </c>
      <c r="F58" t="s">
        <v>836</v>
      </c>
      <c r="G58" t="s">
        <v>839</v>
      </c>
    </row>
    <row r="59" spans="1:7" x14ac:dyDescent="0.3">
      <c r="A59" t="s">
        <v>340</v>
      </c>
      <c r="B59" t="s">
        <v>132</v>
      </c>
      <c r="C59" t="s">
        <v>205</v>
      </c>
      <c r="D59" s="8">
        <v>45055</v>
      </c>
      <c r="E59" s="4">
        <v>0.55208333333333337</v>
      </c>
      <c r="F59" t="s">
        <v>834</v>
      </c>
      <c r="G59" t="s">
        <v>833</v>
      </c>
    </row>
    <row r="60" spans="1:7" x14ac:dyDescent="0.3">
      <c r="A60" t="s">
        <v>342</v>
      </c>
      <c r="B60" t="s">
        <v>117</v>
      </c>
      <c r="C60" t="s">
        <v>209</v>
      </c>
      <c r="D60" s="8">
        <v>44994</v>
      </c>
      <c r="E60" s="4">
        <v>0.64583333333333337</v>
      </c>
      <c r="F60" t="s">
        <v>831</v>
      </c>
      <c r="G60" t="s">
        <v>835</v>
      </c>
    </row>
    <row r="61" spans="1:7" x14ac:dyDescent="0.3">
      <c r="A61" t="s">
        <v>344</v>
      </c>
      <c r="B61" t="s">
        <v>92</v>
      </c>
      <c r="C61" t="s">
        <v>189</v>
      </c>
      <c r="D61" s="8">
        <v>45252</v>
      </c>
      <c r="E61" s="4">
        <v>0.71875</v>
      </c>
      <c r="F61" t="s">
        <v>837</v>
      </c>
      <c r="G61" t="s">
        <v>833</v>
      </c>
    </row>
    <row r="62" spans="1:7" x14ac:dyDescent="0.3">
      <c r="A62" t="s">
        <v>346</v>
      </c>
      <c r="B62" t="s">
        <v>107</v>
      </c>
      <c r="C62" t="s">
        <v>198</v>
      </c>
      <c r="D62" s="8">
        <v>44941</v>
      </c>
      <c r="E62" s="4">
        <v>0.70833333333333337</v>
      </c>
      <c r="F62" t="s">
        <v>831</v>
      </c>
      <c r="G62" t="s">
        <v>833</v>
      </c>
    </row>
    <row r="63" spans="1:7" x14ac:dyDescent="0.3">
      <c r="A63" t="s">
        <v>348</v>
      </c>
      <c r="B63" t="s">
        <v>67</v>
      </c>
      <c r="C63" t="s">
        <v>207</v>
      </c>
      <c r="D63" s="8">
        <v>45091</v>
      </c>
      <c r="E63" s="4">
        <v>0.63541666666666663</v>
      </c>
      <c r="F63" t="s">
        <v>837</v>
      </c>
      <c r="G63" t="s">
        <v>833</v>
      </c>
    </row>
    <row r="64" spans="1:7" x14ac:dyDescent="0.3">
      <c r="A64" t="s">
        <v>350</v>
      </c>
      <c r="B64" t="s">
        <v>178</v>
      </c>
      <c r="C64" t="s">
        <v>195</v>
      </c>
      <c r="D64" s="8">
        <v>45106</v>
      </c>
      <c r="E64" s="4">
        <v>0.375</v>
      </c>
      <c r="F64" t="s">
        <v>838</v>
      </c>
      <c r="G64" t="s">
        <v>832</v>
      </c>
    </row>
    <row r="65" spans="1:7" x14ac:dyDescent="0.3">
      <c r="A65" t="s">
        <v>352</v>
      </c>
      <c r="B65" t="s">
        <v>139</v>
      </c>
      <c r="C65" t="s">
        <v>200</v>
      </c>
      <c r="D65" s="8">
        <v>45077</v>
      </c>
      <c r="E65" s="4">
        <v>0.35416666666666669</v>
      </c>
      <c r="F65" t="s">
        <v>837</v>
      </c>
      <c r="G65" t="s">
        <v>835</v>
      </c>
    </row>
    <row r="66" spans="1:7" x14ac:dyDescent="0.3">
      <c r="A66" t="s">
        <v>354</v>
      </c>
      <c r="B66" t="s">
        <v>134</v>
      </c>
      <c r="C66" t="s">
        <v>185</v>
      </c>
      <c r="D66" s="8">
        <v>45040</v>
      </c>
      <c r="E66" s="4">
        <v>0.65625</v>
      </c>
      <c r="F66" t="s">
        <v>836</v>
      </c>
      <c r="G66" t="s">
        <v>835</v>
      </c>
    </row>
    <row r="67" spans="1:7" x14ac:dyDescent="0.3">
      <c r="A67" t="s">
        <v>356</v>
      </c>
      <c r="B67" t="s">
        <v>134</v>
      </c>
      <c r="C67" t="s">
        <v>207</v>
      </c>
      <c r="D67" s="8">
        <v>45056</v>
      </c>
      <c r="E67" s="4">
        <v>0.48958333333333331</v>
      </c>
      <c r="F67" t="s">
        <v>834</v>
      </c>
      <c r="G67" t="s">
        <v>833</v>
      </c>
    </row>
    <row r="68" spans="1:7" x14ac:dyDescent="0.3">
      <c r="A68" t="s">
        <v>358</v>
      </c>
      <c r="B68" t="s">
        <v>159</v>
      </c>
      <c r="C68" t="s">
        <v>185</v>
      </c>
      <c r="D68" s="8">
        <v>45148</v>
      </c>
      <c r="E68" s="4">
        <v>0.45833333333333331</v>
      </c>
      <c r="F68" t="s">
        <v>838</v>
      </c>
      <c r="G68" t="s">
        <v>832</v>
      </c>
    </row>
    <row r="69" spans="1:7" x14ac:dyDescent="0.3">
      <c r="A69" t="s">
        <v>360</v>
      </c>
      <c r="B69" t="s">
        <v>143</v>
      </c>
      <c r="C69" t="s">
        <v>198</v>
      </c>
      <c r="D69" s="8">
        <v>44999</v>
      </c>
      <c r="E69" s="4">
        <v>0.625</v>
      </c>
      <c r="F69" t="s">
        <v>837</v>
      </c>
      <c r="G69" t="s">
        <v>832</v>
      </c>
    </row>
    <row r="70" spans="1:7" x14ac:dyDescent="0.3">
      <c r="A70" t="s">
        <v>362</v>
      </c>
      <c r="B70" t="s">
        <v>67</v>
      </c>
      <c r="C70" t="s">
        <v>195</v>
      </c>
      <c r="D70" s="8">
        <v>45014</v>
      </c>
      <c r="E70" s="4">
        <v>0.64583333333333337</v>
      </c>
      <c r="F70" t="s">
        <v>831</v>
      </c>
      <c r="G70" t="s">
        <v>835</v>
      </c>
    </row>
    <row r="71" spans="1:7" x14ac:dyDescent="0.3">
      <c r="A71" t="s">
        <v>364</v>
      </c>
      <c r="B71" t="s">
        <v>26</v>
      </c>
      <c r="C71" t="s">
        <v>193</v>
      </c>
      <c r="D71" s="8">
        <v>45164</v>
      </c>
      <c r="E71" s="4">
        <v>0.70833333333333337</v>
      </c>
      <c r="F71" t="s">
        <v>838</v>
      </c>
      <c r="G71" t="s">
        <v>832</v>
      </c>
    </row>
    <row r="72" spans="1:7" x14ac:dyDescent="0.3">
      <c r="A72" t="s">
        <v>366</v>
      </c>
      <c r="B72" t="s">
        <v>11</v>
      </c>
      <c r="C72" t="s">
        <v>200</v>
      </c>
      <c r="D72" s="8">
        <v>44952</v>
      </c>
      <c r="E72" s="4">
        <v>0.70833333333333337</v>
      </c>
      <c r="F72" t="s">
        <v>838</v>
      </c>
      <c r="G72" t="s">
        <v>832</v>
      </c>
    </row>
    <row r="73" spans="1:7" x14ac:dyDescent="0.3">
      <c r="A73" t="s">
        <v>368</v>
      </c>
      <c r="B73" t="s">
        <v>134</v>
      </c>
      <c r="C73" t="s">
        <v>189</v>
      </c>
      <c r="D73" s="8">
        <v>45089</v>
      </c>
      <c r="E73" s="4">
        <v>0.5625</v>
      </c>
      <c r="F73" t="s">
        <v>837</v>
      </c>
      <c r="G73" t="s">
        <v>832</v>
      </c>
    </row>
    <row r="74" spans="1:7" x14ac:dyDescent="0.3">
      <c r="A74" t="s">
        <v>370</v>
      </c>
      <c r="B74" t="s">
        <v>151</v>
      </c>
      <c r="C74" t="s">
        <v>193</v>
      </c>
      <c r="D74" s="8">
        <v>45284</v>
      </c>
      <c r="E74" s="4">
        <v>0.625</v>
      </c>
      <c r="F74" t="s">
        <v>838</v>
      </c>
      <c r="G74" t="s">
        <v>839</v>
      </c>
    </row>
    <row r="75" spans="1:7" x14ac:dyDescent="0.3">
      <c r="A75" t="s">
        <v>372</v>
      </c>
      <c r="B75" t="s">
        <v>60</v>
      </c>
      <c r="C75" t="s">
        <v>198</v>
      </c>
      <c r="D75" s="8">
        <v>45130</v>
      </c>
      <c r="E75" s="4">
        <v>0.5625</v>
      </c>
      <c r="F75" t="s">
        <v>831</v>
      </c>
      <c r="G75" t="s">
        <v>833</v>
      </c>
    </row>
    <row r="76" spans="1:7" x14ac:dyDescent="0.3">
      <c r="A76" t="s">
        <v>374</v>
      </c>
      <c r="B76" t="s">
        <v>159</v>
      </c>
      <c r="C76" t="s">
        <v>207</v>
      </c>
      <c r="D76" s="8">
        <v>45054</v>
      </c>
      <c r="E76" s="4">
        <v>0.58333333333333337</v>
      </c>
      <c r="F76" t="s">
        <v>838</v>
      </c>
      <c r="G76" t="s">
        <v>835</v>
      </c>
    </row>
    <row r="77" spans="1:7" x14ac:dyDescent="0.3">
      <c r="A77" t="s">
        <v>376</v>
      </c>
      <c r="B77" t="s">
        <v>162</v>
      </c>
      <c r="C77" t="s">
        <v>189</v>
      </c>
      <c r="D77" s="8">
        <v>45257</v>
      </c>
      <c r="E77" s="4">
        <v>0.5</v>
      </c>
      <c r="F77" t="s">
        <v>831</v>
      </c>
      <c r="G77" t="s">
        <v>835</v>
      </c>
    </row>
    <row r="78" spans="1:7" x14ac:dyDescent="0.3">
      <c r="A78" t="s">
        <v>378</v>
      </c>
      <c r="B78" t="s">
        <v>123</v>
      </c>
      <c r="C78" t="s">
        <v>209</v>
      </c>
      <c r="D78" s="8">
        <v>45274</v>
      </c>
      <c r="E78" s="4">
        <v>0.71875</v>
      </c>
      <c r="F78" t="s">
        <v>837</v>
      </c>
      <c r="G78" t="s">
        <v>839</v>
      </c>
    </row>
    <row r="79" spans="1:7" x14ac:dyDescent="0.3">
      <c r="A79" t="s">
        <v>380</v>
      </c>
      <c r="B79" t="s">
        <v>69</v>
      </c>
      <c r="C79" t="s">
        <v>205</v>
      </c>
      <c r="D79" s="8">
        <v>45186</v>
      </c>
      <c r="E79" s="4">
        <v>0.46875</v>
      </c>
      <c r="F79" t="s">
        <v>834</v>
      </c>
      <c r="G79" t="s">
        <v>833</v>
      </c>
    </row>
    <row r="80" spans="1:7" x14ac:dyDescent="0.3">
      <c r="A80" t="s">
        <v>382</v>
      </c>
      <c r="B80" t="s">
        <v>67</v>
      </c>
      <c r="C80" t="s">
        <v>189</v>
      </c>
      <c r="D80" s="8">
        <v>45286</v>
      </c>
      <c r="E80" s="4">
        <v>0.58333333333333337</v>
      </c>
      <c r="F80" t="s">
        <v>838</v>
      </c>
      <c r="G80" t="s">
        <v>835</v>
      </c>
    </row>
    <row r="81" spans="1:7" x14ac:dyDescent="0.3">
      <c r="A81" t="s">
        <v>384</v>
      </c>
      <c r="B81" t="s">
        <v>129</v>
      </c>
      <c r="C81" t="s">
        <v>198</v>
      </c>
      <c r="D81" s="8">
        <v>45103</v>
      </c>
      <c r="E81" s="4">
        <v>0.35416666666666669</v>
      </c>
      <c r="F81" t="s">
        <v>834</v>
      </c>
      <c r="G81" t="s">
        <v>832</v>
      </c>
    </row>
    <row r="82" spans="1:7" x14ac:dyDescent="0.3">
      <c r="A82" t="s">
        <v>386</v>
      </c>
      <c r="B82" t="s">
        <v>168</v>
      </c>
      <c r="C82" t="s">
        <v>202</v>
      </c>
      <c r="D82" s="8">
        <v>44932</v>
      </c>
      <c r="E82" s="4">
        <v>0.5625</v>
      </c>
      <c r="F82" t="s">
        <v>831</v>
      </c>
      <c r="G82" t="s">
        <v>835</v>
      </c>
    </row>
    <row r="83" spans="1:7" x14ac:dyDescent="0.3">
      <c r="A83" t="s">
        <v>388</v>
      </c>
      <c r="B83" t="s">
        <v>19</v>
      </c>
      <c r="C83" t="s">
        <v>205</v>
      </c>
      <c r="D83" s="8">
        <v>44946</v>
      </c>
      <c r="E83" s="4">
        <v>0.44791666666666669</v>
      </c>
      <c r="F83" t="s">
        <v>838</v>
      </c>
      <c r="G83" t="s">
        <v>832</v>
      </c>
    </row>
    <row r="84" spans="1:7" x14ac:dyDescent="0.3">
      <c r="A84" t="s">
        <v>390</v>
      </c>
      <c r="B84" t="s">
        <v>178</v>
      </c>
      <c r="C84" t="s">
        <v>185</v>
      </c>
      <c r="D84" s="8">
        <v>45237</v>
      </c>
      <c r="E84" s="4">
        <v>0.52083333333333337</v>
      </c>
      <c r="F84" t="s">
        <v>836</v>
      </c>
      <c r="G84" t="s">
        <v>839</v>
      </c>
    </row>
    <row r="85" spans="1:7" x14ac:dyDescent="0.3">
      <c r="A85" t="s">
        <v>392</v>
      </c>
      <c r="B85" t="s">
        <v>139</v>
      </c>
      <c r="C85" t="s">
        <v>200</v>
      </c>
      <c r="D85" s="8">
        <v>45077</v>
      </c>
      <c r="E85" s="4">
        <v>0.66666666666666663</v>
      </c>
      <c r="F85" t="s">
        <v>834</v>
      </c>
      <c r="G85" t="s">
        <v>832</v>
      </c>
    </row>
    <row r="86" spans="1:7" x14ac:dyDescent="0.3">
      <c r="A86" t="s">
        <v>394</v>
      </c>
      <c r="B86" t="s">
        <v>104</v>
      </c>
      <c r="C86" t="s">
        <v>185</v>
      </c>
      <c r="D86" s="8">
        <v>44975</v>
      </c>
      <c r="E86" s="4">
        <v>0.67708333333333337</v>
      </c>
      <c r="F86" t="s">
        <v>838</v>
      </c>
      <c r="G86" t="s">
        <v>835</v>
      </c>
    </row>
    <row r="87" spans="1:7" x14ac:dyDescent="0.3">
      <c r="A87" t="s">
        <v>396</v>
      </c>
      <c r="B87" t="s">
        <v>81</v>
      </c>
      <c r="C87" t="s">
        <v>189</v>
      </c>
      <c r="D87" s="8">
        <v>45228</v>
      </c>
      <c r="E87" s="4">
        <v>0.45833333333333331</v>
      </c>
      <c r="F87" t="s">
        <v>834</v>
      </c>
      <c r="G87" t="s">
        <v>835</v>
      </c>
    </row>
    <row r="88" spans="1:7" x14ac:dyDescent="0.3">
      <c r="A88" t="s">
        <v>398</v>
      </c>
      <c r="B88" t="s">
        <v>114</v>
      </c>
      <c r="C88" t="s">
        <v>185</v>
      </c>
      <c r="D88" s="8">
        <v>45218</v>
      </c>
      <c r="E88" s="4">
        <v>0.51041666666666663</v>
      </c>
      <c r="F88" t="s">
        <v>838</v>
      </c>
      <c r="G88" t="s">
        <v>835</v>
      </c>
    </row>
    <row r="89" spans="1:7" x14ac:dyDescent="0.3">
      <c r="A89" t="s">
        <v>400</v>
      </c>
      <c r="B89" t="s">
        <v>52</v>
      </c>
      <c r="C89" t="s">
        <v>198</v>
      </c>
      <c r="D89" s="8">
        <v>45048</v>
      </c>
      <c r="E89" s="4">
        <v>0.6875</v>
      </c>
      <c r="F89" t="s">
        <v>837</v>
      </c>
      <c r="G89" t="s">
        <v>839</v>
      </c>
    </row>
    <row r="90" spans="1:7" x14ac:dyDescent="0.3">
      <c r="A90" t="s">
        <v>402</v>
      </c>
      <c r="B90" t="s">
        <v>123</v>
      </c>
      <c r="C90" t="s">
        <v>209</v>
      </c>
      <c r="D90" s="8">
        <v>44971</v>
      </c>
      <c r="E90" s="4">
        <v>0.45833333333333331</v>
      </c>
      <c r="F90" t="s">
        <v>834</v>
      </c>
      <c r="G90" t="s">
        <v>839</v>
      </c>
    </row>
    <row r="91" spans="1:7" x14ac:dyDescent="0.3">
      <c r="A91" t="s">
        <v>404</v>
      </c>
      <c r="B91" t="s">
        <v>114</v>
      </c>
      <c r="C91" t="s">
        <v>207</v>
      </c>
      <c r="D91" s="8">
        <v>45078</v>
      </c>
      <c r="E91" s="4">
        <v>0.72916666666666663</v>
      </c>
      <c r="F91" t="s">
        <v>836</v>
      </c>
      <c r="G91" t="s">
        <v>833</v>
      </c>
    </row>
    <row r="92" spans="1:7" x14ac:dyDescent="0.3">
      <c r="A92" t="s">
        <v>406</v>
      </c>
      <c r="B92" t="s">
        <v>60</v>
      </c>
      <c r="C92" t="s">
        <v>200</v>
      </c>
      <c r="D92" s="8">
        <v>45088</v>
      </c>
      <c r="E92" s="4">
        <v>0.55208333333333337</v>
      </c>
      <c r="F92" t="s">
        <v>836</v>
      </c>
      <c r="G92" t="s">
        <v>835</v>
      </c>
    </row>
    <row r="93" spans="1:7" x14ac:dyDescent="0.3">
      <c r="A93" t="s">
        <v>408</v>
      </c>
      <c r="B93" t="s">
        <v>114</v>
      </c>
      <c r="C93" t="s">
        <v>185</v>
      </c>
      <c r="D93" s="8">
        <v>44956</v>
      </c>
      <c r="E93" s="4">
        <v>0.59375</v>
      </c>
      <c r="F93" t="s">
        <v>831</v>
      </c>
      <c r="G93" t="s">
        <v>832</v>
      </c>
    </row>
    <row r="94" spans="1:7" x14ac:dyDescent="0.3">
      <c r="A94" t="s">
        <v>410</v>
      </c>
      <c r="B94" t="s">
        <v>136</v>
      </c>
      <c r="C94" t="s">
        <v>185</v>
      </c>
      <c r="D94" s="8">
        <v>45025</v>
      </c>
      <c r="E94" s="4">
        <v>0.39583333333333331</v>
      </c>
      <c r="F94" t="s">
        <v>838</v>
      </c>
      <c r="G94" t="s">
        <v>839</v>
      </c>
    </row>
    <row r="95" spans="1:7" x14ac:dyDescent="0.3">
      <c r="A95" t="s">
        <v>412</v>
      </c>
      <c r="B95" t="s">
        <v>154</v>
      </c>
      <c r="C95" t="s">
        <v>189</v>
      </c>
      <c r="D95" s="8">
        <v>45024</v>
      </c>
      <c r="E95" s="4">
        <v>0.36458333333333331</v>
      </c>
      <c r="F95" t="s">
        <v>834</v>
      </c>
      <c r="G95" t="s">
        <v>835</v>
      </c>
    </row>
    <row r="96" spans="1:7" x14ac:dyDescent="0.3">
      <c r="A96" t="s">
        <v>414</v>
      </c>
      <c r="B96" t="s">
        <v>48</v>
      </c>
      <c r="C96" t="s">
        <v>207</v>
      </c>
      <c r="D96" s="8">
        <v>45055</v>
      </c>
      <c r="E96" s="4">
        <v>0.42708333333333331</v>
      </c>
      <c r="F96" t="s">
        <v>831</v>
      </c>
      <c r="G96" t="s">
        <v>835</v>
      </c>
    </row>
    <row r="97" spans="1:7" x14ac:dyDescent="0.3">
      <c r="A97" t="s">
        <v>416</v>
      </c>
      <c r="B97" t="s">
        <v>32</v>
      </c>
      <c r="C97" t="s">
        <v>193</v>
      </c>
      <c r="D97" s="8">
        <v>45114</v>
      </c>
      <c r="E97" s="4">
        <v>0.625</v>
      </c>
      <c r="F97" t="s">
        <v>834</v>
      </c>
      <c r="G97" t="s">
        <v>839</v>
      </c>
    </row>
    <row r="98" spans="1:7" x14ac:dyDescent="0.3">
      <c r="A98" t="s">
        <v>418</v>
      </c>
      <c r="B98" t="s">
        <v>178</v>
      </c>
      <c r="C98" t="s">
        <v>185</v>
      </c>
      <c r="D98" s="8">
        <v>45052</v>
      </c>
      <c r="E98" s="4">
        <v>0.61458333333333337</v>
      </c>
      <c r="F98" t="s">
        <v>838</v>
      </c>
      <c r="G98" t="s">
        <v>833</v>
      </c>
    </row>
    <row r="99" spans="1:7" x14ac:dyDescent="0.3">
      <c r="A99" t="s">
        <v>420</v>
      </c>
      <c r="B99" t="s">
        <v>165</v>
      </c>
      <c r="C99" t="s">
        <v>198</v>
      </c>
      <c r="D99" s="8">
        <v>45002</v>
      </c>
      <c r="E99" s="4">
        <v>0.54166666666666663</v>
      </c>
      <c r="F99" t="s">
        <v>836</v>
      </c>
      <c r="G99" t="s">
        <v>839</v>
      </c>
    </row>
    <row r="100" spans="1:7" x14ac:dyDescent="0.3">
      <c r="A100" t="s">
        <v>422</v>
      </c>
      <c r="B100" t="s">
        <v>64</v>
      </c>
      <c r="C100" t="s">
        <v>202</v>
      </c>
      <c r="D100" s="8">
        <v>45111</v>
      </c>
      <c r="E100" s="4">
        <v>0.625</v>
      </c>
      <c r="F100" t="s">
        <v>837</v>
      </c>
      <c r="G100" t="s">
        <v>839</v>
      </c>
    </row>
    <row r="101" spans="1:7" x14ac:dyDescent="0.3">
      <c r="A101" t="s">
        <v>424</v>
      </c>
      <c r="B101" t="s">
        <v>123</v>
      </c>
      <c r="C101" t="s">
        <v>200</v>
      </c>
      <c r="D101" s="8">
        <v>44987</v>
      </c>
      <c r="E101" s="4">
        <v>0.33333333333333331</v>
      </c>
      <c r="F101" t="s">
        <v>836</v>
      </c>
      <c r="G101" t="s">
        <v>832</v>
      </c>
    </row>
    <row r="102" spans="1:7" x14ac:dyDescent="0.3">
      <c r="A102" t="s">
        <v>426</v>
      </c>
      <c r="B102" t="s">
        <v>141</v>
      </c>
      <c r="C102" t="s">
        <v>185</v>
      </c>
      <c r="D102" s="8">
        <v>45190</v>
      </c>
      <c r="E102" s="4">
        <v>0.55208333333333337</v>
      </c>
      <c r="F102" t="s">
        <v>831</v>
      </c>
      <c r="G102" t="s">
        <v>832</v>
      </c>
    </row>
    <row r="103" spans="1:7" x14ac:dyDescent="0.3">
      <c r="A103" t="s">
        <v>428</v>
      </c>
      <c r="B103" t="s">
        <v>110</v>
      </c>
      <c r="C103" t="s">
        <v>198</v>
      </c>
      <c r="D103" s="8">
        <v>45224</v>
      </c>
      <c r="E103" s="4">
        <v>0.375</v>
      </c>
      <c r="F103" t="s">
        <v>837</v>
      </c>
      <c r="G103" t="s">
        <v>833</v>
      </c>
    </row>
    <row r="104" spans="1:7" x14ac:dyDescent="0.3">
      <c r="A104" t="s">
        <v>430</v>
      </c>
      <c r="B104" t="s">
        <v>96</v>
      </c>
      <c r="C104" t="s">
        <v>198</v>
      </c>
      <c r="D104" s="8">
        <v>44950</v>
      </c>
      <c r="E104" s="4">
        <v>0.35416666666666669</v>
      </c>
      <c r="F104" t="s">
        <v>831</v>
      </c>
      <c r="G104" t="s">
        <v>835</v>
      </c>
    </row>
    <row r="105" spans="1:7" x14ac:dyDescent="0.3">
      <c r="A105" t="s">
        <v>432</v>
      </c>
      <c r="B105" t="s">
        <v>141</v>
      </c>
      <c r="C105" t="s">
        <v>200</v>
      </c>
      <c r="D105" s="8">
        <v>45034</v>
      </c>
      <c r="E105" s="4">
        <v>0.36458333333333331</v>
      </c>
      <c r="F105" t="s">
        <v>838</v>
      </c>
      <c r="G105" t="s">
        <v>839</v>
      </c>
    </row>
    <row r="106" spans="1:7" x14ac:dyDescent="0.3">
      <c r="A106" t="s">
        <v>434</v>
      </c>
      <c r="B106" t="s">
        <v>60</v>
      </c>
      <c r="C106" t="s">
        <v>193</v>
      </c>
      <c r="D106" s="8">
        <v>45152</v>
      </c>
      <c r="E106" s="4">
        <v>0.66666666666666663</v>
      </c>
      <c r="F106" t="s">
        <v>837</v>
      </c>
      <c r="G106" t="s">
        <v>833</v>
      </c>
    </row>
    <row r="107" spans="1:7" x14ac:dyDescent="0.3">
      <c r="A107" t="s">
        <v>436</v>
      </c>
      <c r="B107" t="s">
        <v>143</v>
      </c>
      <c r="C107" t="s">
        <v>198</v>
      </c>
      <c r="D107" s="8">
        <v>45228</v>
      </c>
      <c r="E107" s="4">
        <v>0.46875</v>
      </c>
      <c r="F107" t="s">
        <v>831</v>
      </c>
      <c r="G107" t="s">
        <v>832</v>
      </c>
    </row>
    <row r="108" spans="1:7" x14ac:dyDescent="0.3">
      <c r="A108" t="s">
        <v>438</v>
      </c>
      <c r="B108" t="s">
        <v>57</v>
      </c>
      <c r="C108" t="s">
        <v>202</v>
      </c>
      <c r="D108" s="8">
        <v>45033</v>
      </c>
      <c r="E108" s="4">
        <v>0.57291666666666663</v>
      </c>
      <c r="F108" t="s">
        <v>838</v>
      </c>
      <c r="G108" t="s">
        <v>839</v>
      </c>
    </row>
    <row r="109" spans="1:7" x14ac:dyDescent="0.3">
      <c r="A109" t="s">
        <v>440</v>
      </c>
      <c r="B109" t="s">
        <v>107</v>
      </c>
      <c r="C109" t="s">
        <v>198</v>
      </c>
      <c r="D109" s="8">
        <v>45037</v>
      </c>
      <c r="E109" s="4">
        <v>0.625</v>
      </c>
      <c r="F109" t="s">
        <v>836</v>
      </c>
      <c r="G109" t="s">
        <v>835</v>
      </c>
    </row>
    <row r="110" spans="1:7" x14ac:dyDescent="0.3">
      <c r="A110" t="s">
        <v>442</v>
      </c>
      <c r="B110" t="s">
        <v>139</v>
      </c>
      <c r="C110" t="s">
        <v>198</v>
      </c>
      <c r="D110" s="8">
        <v>45136</v>
      </c>
      <c r="E110" s="4">
        <v>0.58333333333333337</v>
      </c>
      <c r="F110" t="s">
        <v>838</v>
      </c>
      <c r="G110" t="s">
        <v>832</v>
      </c>
    </row>
    <row r="111" spans="1:7" x14ac:dyDescent="0.3">
      <c r="A111" t="s">
        <v>444</v>
      </c>
      <c r="B111" t="s">
        <v>175</v>
      </c>
      <c r="C111" t="s">
        <v>198</v>
      </c>
      <c r="D111" s="8">
        <v>45126</v>
      </c>
      <c r="E111" s="4">
        <v>0.60416666666666663</v>
      </c>
      <c r="F111" t="s">
        <v>834</v>
      </c>
      <c r="G111" t="s">
        <v>832</v>
      </c>
    </row>
    <row r="112" spans="1:7" x14ac:dyDescent="0.3">
      <c r="A112" t="s">
        <v>446</v>
      </c>
      <c r="B112" t="s">
        <v>139</v>
      </c>
      <c r="C112" t="s">
        <v>209</v>
      </c>
      <c r="D112" s="8">
        <v>45068</v>
      </c>
      <c r="E112" s="4">
        <v>0.64583333333333337</v>
      </c>
      <c r="F112" t="s">
        <v>838</v>
      </c>
      <c r="G112" t="s">
        <v>832</v>
      </c>
    </row>
    <row r="113" spans="1:7" x14ac:dyDescent="0.3">
      <c r="A113" t="s">
        <v>448</v>
      </c>
      <c r="B113" t="s">
        <v>172</v>
      </c>
      <c r="C113" t="s">
        <v>209</v>
      </c>
      <c r="D113" s="8">
        <v>44937</v>
      </c>
      <c r="E113" s="4">
        <v>0.33333333333333331</v>
      </c>
      <c r="F113" t="s">
        <v>838</v>
      </c>
      <c r="G113" t="s">
        <v>833</v>
      </c>
    </row>
    <row r="114" spans="1:7" x14ac:dyDescent="0.3">
      <c r="A114" t="s">
        <v>450</v>
      </c>
      <c r="B114" t="s">
        <v>141</v>
      </c>
      <c r="C114" t="s">
        <v>193</v>
      </c>
      <c r="D114" s="8">
        <v>45254</v>
      </c>
      <c r="E114" s="4">
        <v>0.64583333333333337</v>
      </c>
      <c r="F114" t="s">
        <v>834</v>
      </c>
      <c r="G114" t="s">
        <v>835</v>
      </c>
    </row>
    <row r="115" spans="1:7" x14ac:dyDescent="0.3">
      <c r="A115" t="s">
        <v>452</v>
      </c>
      <c r="B115" t="s">
        <v>85</v>
      </c>
      <c r="C115" t="s">
        <v>185</v>
      </c>
      <c r="D115" s="8">
        <v>45146</v>
      </c>
      <c r="E115" s="4">
        <v>0.375</v>
      </c>
      <c r="F115" t="s">
        <v>831</v>
      </c>
      <c r="G115" t="s">
        <v>839</v>
      </c>
    </row>
    <row r="116" spans="1:7" x14ac:dyDescent="0.3">
      <c r="A116" t="s">
        <v>454</v>
      </c>
      <c r="B116" t="s">
        <v>175</v>
      </c>
      <c r="C116" t="s">
        <v>198</v>
      </c>
      <c r="D116" s="8">
        <v>45224</v>
      </c>
      <c r="E116" s="4">
        <v>0.4375</v>
      </c>
      <c r="F116" t="s">
        <v>831</v>
      </c>
      <c r="G116" t="s">
        <v>833</v>
      </c>
    </row>
    <row r="117" spans="1:7" x14ac:dyDescent="0.3">
      <c r="A117" t="s">
        <v>456</v>
      </c>
      <c r="B117" t="s">
        <v>148</v>
      </c>
      <c r="C117" t="s">
        <v>207</v>
      </c>
      <c r="D117" s="8">
        <v>45114</v>
      </c>
      <c r="E117" s="4">
        <v>0.38541666666666669</v>
      </c>
      <c r="F117" t="s">
        <v>838</v>
      </c>
      <c r="G117" t="s">
        <v>833</v>
      </c>
    </row>
    <row r="118" spans="1:7" x14ac:dyDescent="0.3">
      <c r="A118" t="s">
        <v>458</v>
      </c>
      <c r="B118" t="s">
        <v>132</v>
      </c>
      <c r="C118" t="s">
        <v>185</v>
      </c>
      <c r="D118" s="8">
        <v>45097</v>
      </c>
      <c r="E118" s="4">
        <v>0.57291666666666663</v>
      </c>
      <c r="F118" t="s">
        <v>834</v>
      </c>
      <c r="G118" t="s">
        <v>833</v>
      </c>
    </row>
    <row r="119" spans="1:7" x14ac:dyDescent="0.3">
      <c r="A119" t="s">
        <v>460</v>
      </c>
      <c r="B119" t="s">
        <v>107</v>
      </c>
      <c r="C119" t="s">
        <v>193</v>
      </c>
      <c r="D119" s="8">
        <v>45147</v>
      </c>
      <c r="E119" s="4">
        <v>0.34375</v>
      </c>
      <c r="F119" t="s">
        <v>834</v>
      </c>
      <c r="G119" t="s">
        <v>832</v>
      </c>
    </row>
    <row r="120" spans="1:7" x14ac:dyDescent="0.3">
      <c r="A120" t="s">
        <v>462</v>
      </c>
      <c r="B120" t="s">
        <v>104</v>
      </c>
      <c r="C120" t="s">
        <v>195</v>
      </c>
      <c r="D120" s="8">
        <v>45278</v>
      </c>
      <c r="E120" s="4">
        <v>0.5625</v>
      </c>
      <c r="F120" t="s">
        <v>836</v>
      </c>
      <c r="G120" t="s">
        <v>835</v>
      </c>
    </row>
    <row r="121" spans="1:7" x14ac:dyDescent="0.3">
      <c r="A121" t="s">
        <v>464</v>
      </c>
      <c r="B121" t="s">
        <v>132</v>
      </c>
      <c r="C121" t="s">
        <v>185</v>
      </c>
      <c r="D121" s="8">
        <v>45268</v>
      </c>
      <c r="E121" s="4">
        <v>0.45833333333333331</v>
      </c>
      <c r="F121" t="s">
        <v>831</v>
      </c>
      <c r="G121" t="s">
        <v>833</v>
      </c>
    </row>
    <row r="122" spans="1:7" x14ac:dyDescent="0.3">
      <c r="A122" t="s">
        <v>466</v>
      </c>
      <c r="B122" t="s">
        <v>143</v>
      </c>
      <c r="C122" t="s">
        <v>185</v>
      </c>
      <c r="D122" s="8">
        <v>45023</v>
      </c>
      <c r="E122" s="4">
        <v>0.625</v>
      </c>
      <c r="F122" t="s">
        <v>837</v>
      </c>
      <c r="G122" t="s">
        <v>839</v>
      </c>
    </row>
    <row r="123" spans="1:7" x14ac:dyDescent="0.3">
      <c r="A123" t="s">
        <v>468</v>
      </c>
      <c r="B123" t="s">
        <v>67</v>
      </c>
      <c r="C123" t="s">
        <v>205</v>
      </c>
      <c r="D123" s="8">
        <v>45118</v>
      </c>
      <c r="E123" s="4">
        <v>0.60416666666666663</v>
      </c>
      <c r="F123" t="s">
        <v>831</v>
      </c>
      <c r="G123" t="s">
        <v>835</v>
      </c>
    </row>
    <row r="124" spans="1:7" x14ac:dyDescent="0.3">
      <c r="A124" t="s">
        <v>470</v>
      </c>
      <c r="B124" t="s">
        <v>175</v>
      </c>
      <c r="C124" t="s">
        <v>189</v>
      </c>
      <c r="D124" s="8">
        <v>44985</v>
      </c>
      <c r="E124" s="4">
        <v>0.44791666666666669</v>
      </c>
      <c r="F124" t="s">
        <v>831</v>
      </c>
      <c r="G124" t="s">
        <v>839</v>
      </c>
    </row>
    <row r="125" spans="1:7" x14ac:dyDescent="0.3">
      <c r="A125" t="s">
        <v>472</v>
      </c>
      <c r="B125" t="s">
        <v>69</v>
      </c>
      <c r="C125" t="s">
        <v>205</v>
      </c>
      <c r="D125" s="8">
        <v>45001</v>
      </c>
      <c r="E125" s="4">
        <v>0.71875</v>
      </c>
      <c r="F125" t="s">
        <v>836</v>
      </c>
      <c r="G125" t="s">
        <v>835</v>
      </c>
    </row>
    <row r="126" spans="1:7" x14ac:dyDescent="0.3">
      <c r="A126" t="s">
        <v>474</v>
      </c>
      <c r="B126" t="s">
        <v>104</v>
      </c>
      <c r="C126" t="s">
        <v>202</v>
      </c>
      <c r="D126" s="8">
        <v>44975</v>
      </c>
      <c r="E126" s="4">
        <v>0.42708333333333331</v>
      </c>
      <c r="F126" t="s">
        <v>837</v>
      </c>
      <c r="G126" t="s">
        <v>839</v>
      </c>
    </row>
    <row r="127" spans="1:7" x14ac:dyDescent="0.3">
      <c r="A127" t="s">
        <v>476</v>
      </c>
      <c r="B127" t="s">
        <v>110</v>
      </c>
      <c r="C127" t="s">
        <v>209</v>
      </c>
      <c r="D127" s="8">
        <v>45232</v>
      </c>
      <c r="E127" s="4">
        <v>0.40625</v>
      </c>
      <c r="F127" t="s">
        <v>836</v>
      </c>
      <c r="G127" t="s">
        <v>832</v>
      </c>
    </row>
    <row r="128" spans="1:7" x14ac:dyDescent="0.3">
      <c r="A128" t="s">
        <v>478</v>
      </c>
      <c r="B128" t="s">
        <v>139</v>
      </c>
      <c r="C128" t="s">
        <v>209</v>
      </c>
      <c r="D128" s="8">
        <v>45243</v>
      </c>
      <c r="E128" s="4">
        <v>0.35416666666666669</v>
      </c>
      <c r="F128" t="s">
        <v>837</v>
      </c>
      <c r="G128" t="s">
        <v>833</v>
      </c>
    </row>
    <row r="129" spans="1:7" x14ac:dyDescent="0.3">
      <c r="A129" t="s">
        <v>480</v>
      </c>
      <c r="B129" t="s">
        <v>154</v>
      </c>
      <c r="C129" t="s">
        <v>189</v>
      </c>
      <c r="D129" s="8">
        <v>45031</v>
      </c>
      <c r="E129" s="4">
        <v>0.61458333333333337</v>
      </c>
      <c r="F129" t="s">
        <v>838</v>
      </c>
      <c r="G129" t="s">
        <v>839</v>
      </c>
    </row>
    <row r="130" spans="1:7" x14ac:dyDescent="0.3">
      <c r="A130" t="s">
        <v>482</v>
      </c>
      <c r="B130" t="s">
        <v>126</v>
      </c>
      <c r="C130" t="s">
        <v>200</v>
      </c>
      <c r="D130" s="8">
        <v>45163</v>
      </c>
      <c r="E130" s="4">
        <v>0.39583333333333331</v>
      </c>
      <c r="F130" t="s">
        <v>837</v>
      </c>
      <c r="G130" t="s">
        <v>835</v>
      </c>
    </row>
    <row r="131" spans="1:7" x14ac:dyDescent="0.3">
      <c r="A131" t="s">
        <v>484</v>
      </c>
      <c r="B131" t="s">
        <v>81</v>
      </c>
      <c r="C131" t="s">
        <v>200</v>
      </c>
      <c r="D131" s="8">
        <v>44980</v>
      </c>
      <c r="E131" s="4">
        <v>0.625</v>
      </c>
      <c r="F131" t="s">
        <v>836</v>
      </c>
      <c r="G131" t="s">
        <v>833</v>
      </c>
    </row>
    <row r="132" spans="1:7" x14ac:dyDescent="0.3">
      <c r="A132" t="s">
        <v>486</v>
      </c>
      <c r="B132" t="s">
        <v>175</v>
      </c>
      <c r="C132" t="s">
        <v>193</v>
      </c>
      <c r="D132" s="8">
        <v>45057</v>
      </c>
      <c r="E132" s="4">
        <v>0.6875</v>
      </c>
      <c r="F132" t="s">
        <v>831</v>
      </c>
      <c r="G132" t="s">
        <v>833</v>
      </c>
    </row>
    <row r="133" spans="1:7" x14ac:dyDescent="0.3">
      <c r="A133" t="s">
        <v>488</v>
      </c>
      <c r="B133" t="s">
        <v>92</v>
      </c>
      <c r="C133" t="s">
        <v>189</v>
      </c>
      <c r="D133" s="8">
        <v>45133</v>
      </c>
      <c r="E133" s="4">
        <v>0.44791666666666669</v>
      </c>
      <c r="F133" t="s">
        <v>837</v>
      </c>
      <c r="G133" t="s">
        <v>835</v>
      </c>
    </row>
    <row r="134" spans="1:7" x14ac:dyDescent="0.3">
      <c r="A134" t="s">
        <v>490</v>
      </c>
      <c r="B134" t="s">
        <v>172</v>
      </c>
      <c r="C134" t="s">
        <v>185</v>
      </c>
      <c r="D134" s="8">
        <v>45008</v>
      </c>
      <c r="E134" s="4">
        <v>0.60416666666666663</v>
      </c>
      <c r="F134" t="s">
        <v>837</v>
      </c>
      <c r="G134" t="s">
        <v>839</v>
      </c>
    </row>
    <row r="135" spans="1:7" x14ac:dyDescent="0.3">
      <c r="A135" t="s">
        <v>492</v>
      </c>
      <c r="B135" t="s">
        <v>110</v>
      </c>
      <c r="C135" t="s">
        <v>200</v>
      </c>
      <c r="D135" s="8">
        <v>45216</v>
      </c>
      <c r="E135" s="4">
        <v>0.63541666666666663</v>
      </c>
      <c r="F135" t="s">
        <v>834</v>
      </c>
      <c r="G135" t="s">
        <v>832</v>
      </c>
    </row>
    <row r="136" spans="1:7" x14ac:dyDescent="0.3">
      <c r="A136" t="s">
        <v>494</v>
      </c>
      <c r="B136" t="s">
        <v>99</v>
      </c>
      <c r="C136" t="s">
        <v>198</v>
      </c>
      <c r="D136" s="8">
        <v>45178</v>
      </c>
      <c r="E136" s="4">
        <v>0.6875</v>
      </c>
      <c r="F136" t="s">
        <v>831</v>
      </c>
      <c r="G136" t="s">
        <v>832</v>
      </c>
    </row>
    <row r="137" spans="1:7" x14ac:dyDescent="0.3">
      <c r="A137" t="s">
        <v>496</v>
      </c>
      <c r="B137" t="s">
        <v>69</v>
      </c>
      <c r="C137" t="s">
        <v>207</v>
      </c>
      <c r="D137" s="8">
        <v>45059</v>
      </c>
      <c r="E137" s="4">
        <v>0.52083333333333337</v>
      </c>
      <c r="F137" t="s">
        <v>838</v>
      </c>
      <c r="G137" t="s">
        <v>839</v>
      </c>
    </row>
    <row r="138" spans="1:7" x14ac:dyDescent="0.3">
      <c r="A138" t="s">
        <v>498</v>
      </c>
      <c r="B138" t="s">
        <v>88</v>
      </c>
      <c r="C138" t="s">
        <v>185</v>
      </c>
      <c r="D138" s="8">
        <v>45224</v>
      </c>
      <c r="E138" s="4">
        <v>0.41666666666666669</v>
      </c>
      <c r="F138" t="s">
        <v>836</v>
      </c>
      <c r="G138" t="s">
        <v>833</v>
      </c>
    </row>
    <row r="139" spans="1:7" x14ac:dyDescent="0.3">
      <c r="A139" t="s">
        <v>500</v>
      </c>
      <c r="B139" t="s">
        <v>175</v>
      </c>
      <c r="C139" t="s">
        <v>202</v>
      </c>
      <c r="D139" s="8">
        <v>45286</v>
      </c>
      <c r="E139" s="4">
        <v>0.63541666666666663</v>
      </c>
      <c r="F139" t="s">
        <v>838</v>
      </c>
      <c r="G139" t="s">
        <v>833</v>
      </c>
    </row>
    <row r="140" spans="1:7" x14ac:dyDescent="0.3">
      <c r="A140" t="s">
        <v>502</v>
      </c>
      <c r="B140" t="s">
        <v>141</v>
      </c>
      <c r="C140" t="s">
        <v>198</v>
      </c>
      <c r="D140" s="8">
        <v>45209</v>
      </c>
      <c r="E140" s="4">
        <v>0.44791666666666669</v>
      </c>
      <c r="F140" t="s">
        <v>831</v>
      </c>
      <c r="G140" t="s">
        <v>833</v>
      </c>
    </row>
    <row r="141" spans="1:7" x14ac:dyDescent="0.3">
      <c r="A141" t="s">
        <v>504</v>
      </c>
      <c r="B141" t="s">
        <v>67</v>
      </c>
      <c r="C141" t="s">
        <v>198</v>
      </c>
      <c r="D141" s="8">
        <v>44962</v>
      </c>
      <c r="E141" s="4">
        <v>0.63541666666666663</v>
      </c>
      <c r="F141" t="s">
        <v>837</v>
      </c>
      <c r="G141" t="s">
        <v>833</v>
      </c>
    </row>
    <row r="142" spans="1:7" x14ac:dyDescent="0.3">
      <c r="A142" t="s">
        <v>506</v>
      </c>
      <c r="B142" t="s">
        <v>154</v>
      </c>
      <c r="C142" t="s">
        <v>189</v>
      </c>
      <c r="D142" s="8">
        <v>45092</v>
      </c>
      <c r="E142" s="4">
        <v>0.63541666666666663</v>
      </c>
      <c r="F142" t="s">
        <v>837</v>
      </c>
      <c r="G142" t="s">
        <v>839</v>
      </c>
    </row>
    <row r="143" spans="1:7" x14ac:dyDescent="0.3">
      <c r="A143" t="s">
        <v>508</v>
      </c>
      <c r="B143" t="s">
        <v>88</v>
      </c>
      <c r="C143" t="s">
        <v>193</v>
      </c>
      <c r="D143" s="8">
        <v>45231</v>
      </c>
      <c r="E143" s="4">
        <v>0.48958333333333331</v>
      </c>
      <c r="F143" t="s">
        <v>831</v>
      </c>
      <c r="G143" t="s">
        <v>833</v>
      </c>
    </row>
    <row r="144" spans="1:7" x14ac:dyDescent="0.3">
      <c r="A144" t="s">
        <v>510</v>
      </c>
      <c r="B144" t="s">
        <v>67</v>
      </c>
      <c r="C144" t="s">
        <v>202</v>
      </c>
      <c r="D144" s="8">
        <v>45190</v>
      </c>
      <c r="E144" s="4">
        <v>0.51041666666666663</v>
      </c>
      <c r="F144" t="s">
        <v>837</v>
      </c>
      <c r="G144" t="s">
        <v>835</v>
      </c>
    </row>
    <row r="145" spans="1:7" x14ac:dyDescent="0.3">
      <c r="A145" t="s">
        <v>512</v>
      </c>
      <c r="B145" t="s">
        <v>57</v>
      </c>
      <c r="C145" t="s">
        <v>200</v>
      </c>
      <c r="D145" s="8">
        <v>45154</v>
      </c>
      <c r="E145" s="4">
        <v>0.51041666666666663</v>
      </c>
      <c r="F145" t="s">
        <v>837</v>
      </c>
      <c r="G145" t="s">
        <v>833</v>
      </c>
    </row>
    <row r="146" spans="1:7" x14ac:dyDescent="0.3">
      <c r="A146" t="s">
        <v>514</v>
      </c>
      <c r="B146" t="s">
        <v>48</v>
      </c>
      <c r="C146" t="s">
        <v>189</v>
      </c>
      <c r="D146" s="8">
        <v>45241</v>
      </c>
      <c r="E146" s="4">
        <v>0.61458333333333337</v>
      </c>
      <c r="F146" t="s">
        <v>837</v>
      </c>
      <c r="G146" t="s">
        <v>832</v>
      </c>
    </row>
    <row r="147" spans="1:7" x14ac:dyDescent="0.3">
      <c r="A147" t="s">
        <v>516</v>
      </c>
      <c r="B147" t="s">
        <v>120</v>
      </c>
      <c r="C147" t="s">
        <v>200</v>
      </c>
      <c r="D147" s="8">
        <v>44931</v>
      </c>
      <c r="E147" s="4">
        <v>0.39583333333333331</v>
      </c>
      <c r="F147" t="s">
        <v>836</v>
      </c>
      <c r="G147" t="s">
        <v>833</v>
      </c>
    </row>
    <row r="148" spans="1:7" x14ac:dyDescent="0.3">
      <c r="A148" t="s">
        <v>518</v>
      </c>
      <c r="B148" t="s">
        <v>72</v>
      </c>
      <c r="C148" t="s">
        <v>189</v>
      </c>
      <c r="D148" s="8">
        <v>45243</v>
      </c>
      <c r="E148" s="4">
        <v>0.72916666666666663</v>
      </c>
      <c r="F148" t="s">
        <v>836</v>
      </c>
      <c r="G148" t="s">
        <v>839</v>
      </c>
    </row>
    <row r="149" spans="1:7" x14ac:dyDescent="0.3">
      <c r="A149" t="s">
        <v>520</v>
      </c>
      <c r="B149" t="s">
        <v>129</v>
      </c>
      <c r="C149" t="s">
        <v>189</v>
      </c>
      <c r="D149" s="8">
        <v>45266</v>
      </c>
      <c r="E149" s="4">
        <v>0.35416666666666669</v>
      </c>
      <c r="F149" t="s">
        <v>834</v>
      </c>
      <c r="G149" t="s">
        <v>832</v>
      </c>
    </row>
    <row r="150" spans="1:7" x14ac:dyDescent="0.3">
      <c r="A150" t="s">
        <v>522</v>
      </c>
      <c r="B150" t="s">
        <v>88</v>
      </c>
      <c r="C150" t="s">
        <v>189</v>
      </c>
      <c r="D150" s="8">
        <v>45133</v>
      </c>
      <c r="E150" s="4">
        <v>0.52083333333333337</v>
      </c>
      <c r="F150" t="s">
        <v>838</v>
      </c>
      <c r="G150" t="s">
        <v>839</v>
      </c>
    </row>
    <row r="151" spans="1:7" x14ac:dyDescent="0.3">
      <c r="A151" t="s">
        <v>524</v>
      </c>
      <c r="B151" t="s">
        <v>170</v>
      </c>
      <c r="C151" t="s">
        <v>193</v>
      </c>
      <c r="D151" s="8">
        <v>45154</v>
      </c>
      <c r="E151" s="4">
        <v>0.44791666666666669</v>
      </c>
      <c r="F151" t="s">
        <v>831</v>
      </c>
      <c r="G151" t="s">
        <v>839</v>
      </c>
    </row>
    <row r="152" spans="1:7" x14ac:dyDescent="0.3">
      <c r="A152" t="s">
        <v>526</v>
      </c>
      <c r="B152" t="s">
        <v>79</v>
      </c>
      <c r="C152" t="s">
        <v>189</v>
      </c>
      <c r="D152" s="8">
        <v>44954</v>
      </c>
      <c r="E152" s="4">
        <v>0.38541666666666669</v>
      </c>
      <c r="F152" t="s">
        <v>831</v>
      </c>
      <c r="G152" t="s">
        <v>832</v>
      </c>
    </row>
    <row r="153" spans="1:7" x14ac:dyDescent="0.3">
      <c r="A153" t="s">
        <v>528</v>
      </c>
      <c r="B153" t="s">
        <v>39</v>
      </c>
      <c r="C153" t="s">
        <v>195</v>
      </c>
      <c r="D153" s="8">
        <v>45030</v>
      </c>
      <c r="E153" s="4">
        <v>0.35416666666666669</v>
      </c>
      <c r="F153" t="s">
        <v>831</v>
      </c>
      <c r="G153" t="s">
        <v>839</v>
      </c>
    </row>
    <row r="154" spans="1:7" x14ac:dyDescent="0.3">
      <c r="A154" t="s">
        <v>530</v>
      </c>
      <c r="B154" t="s">
        <v>139</v>
      </c>
      <c r="C154" t="s">
        <v>207</v>
      </c>
      <c r="D154" s="8">
        <v>45115</v>
      </c>
      <c r="E154" s="4">
        <v>0.53125</v>
      </c>
      <c r="F154" t="s">
        <v>834</v>
      </c>
      <c r="G154" t="s">
        <v>839</v>
      </c>
    </row>
    <row r="155" spans="1:7" x14ac:dyDescent="0.3">
      <c r="A155" t="s">
        <v>532</v>
      </c>
      <c r="B155" t="s">
        <v>67</v>
      </c>
      <c r="C155" t="s">
        <v>200</v>
      </c>
      <c r="D155" s="8">
        <v>44991</v>
      </c>
      <c r="E155" s="4">
        <v>0.72916666666666663</v>
      </c>
      <c r="F155" t="s">
        <v>836</v>
      </c>
      <c r="G155" t="s">
        <v>833</v>
      </c>
    </row>
    <row r="156" spans="1:7" x14ac:dyDescent="0.3">
      <c r="A156" t="s">
        <v>534</v>
      </c>
      <c r="B156" t="s">
        <v>110</v>
      </c>
      <c r="C156" t="s">
        <v>185</v>
      </c>
      <c r="D156" s="8">
        <v>44929</v>
      </c>
      <c r="E156" s="4">
        <v>0.39583333333333331</v>
      </c>
      <c r="F156" t="s">
        <v>834</v>
      </c>
      <c r="G156" t="s">
        <v>835</v>
      </c>
    </row>
    <row r="157" spans="1:7" x14ac:dyDescent="0.3">
      <c r="A157" t="s">
        <v>536</v>
      </c>
      <c r="B157" t="s">
        <v>96</v>
      </c>
      <c r="C157" t="s">
        <v>205</v>
      </c>
      <c r="D157" s="8">
        <v>45252</v>
      </c>
      <c r="E157" s="4">
        <v>0.60416666666666663</v>
      </c>
      <c r="F157" t="s">
        <v>831</v>
      </c>
      <c r="G157" t="s">
        <v>839</v>
      </c>
    </row>
    <row r="158" spans="1:7" x14ac:dyDescent="0.3">
      <c r="A158" t="s">
        <v>538</v>
      </c>
      <c r="B158" t="s">
        <v>141</v>
      </c>
      <c r="C158" t="s">
        <v>202</v>
      </c>
      <c r="D158" s="8">
        <v>45058</v>
      </c>
      <c r="E158" s="4">
        <v>0.45833333333333331</v>
      </c>
      <c r="F158" t="s">
        <v>838</v>
      </c>
      <c r="G158" t="s">
        <v>839</v>
      </c>
    </row>
    <row r="159" spans="1:7" x14ac:dyDescent="0.3">
      <c r="A159" t="s">
        <v>540</v>
      </c>
      <c r="B159" t="s">
        <v>104</v>
      </c>
      <c r="C159" t="s">
        <v>209</v>
      </c>
      <c r="D159" s="8">
        <v>45119</v>
      </c>
      <c r="E159" s="4">
        <v>0.51041666666666663</v>
      </c>
      <c r="F159" t="s">
        <v>837</v>
      </c>
      <c r="G159" t="s">
        <v>839</v>
      </c>
    </row>
    <row r="160" spans="1:7" x14ac:dyDescent="0.3">
      <c r="A160" t="s">
        <v>542</v>
      </c>
      <c r="B160" t="s">
        <v>79</v>
      </c>
      <c r="C160" t="s">
        <v>193</v>
      </c>
      <c r="D160" s="8">
        <v>45024</v>
      </c>
      <c r="E160" s="4">
        <v>0.67708333333333337</v>
      </c>
      <c r="F160" t="s">
        <v>836</v>
      </c>
      <c r="G160" t="s">
        <v>833</v>
      </c>
    </row>
    <row r="161" spans="1:7" x14ac:dyDescent="0.3">
      <c r="A161" t="s">
        <v>544</v>
      </c>
      <c r="B161" t="s">
        <v>148</v>
      </c>
      <c r="C161" t="s">
        <v>185</v>
      </c>
      <c r="D161" s="8">
        <v>45277</v>
      </c>
      <c r="E161" s="4">
        <v>0.53125</v>
      </c>
      <c r="F161" t="s">
        <v>836</v>
      </c>
      <c r="G161" t="s">
        <v>835</v>
      </c>
    </row>
    <row r="162" spans="1:7" x14ac:dyDescent="0.3">
      <c r="A162" t="s">
        <v>546</v>
      </c>
      <c r="B162" t="s">
        <v>165</v>
      </c>
      <c r="C162" t="s">
        <v>198</v>
      </c>
      <c r="D162" s="8">
        <v>45094</v>
      </c>
      <c r="E162" s="4">
        <v>0.44791666666666669</v>
      </c>
      <c r="F162" t="s">
        <v>834</v>
      </c>
      <c r="G162" t="s">
        <v>832</v>
      </c>
    </row>
    <row r="163" spans="1:7" x14ac:dyDescent="0.3">
      <c r="A163" t="s">
        <v>548</v>
      </c>
      <c r="B163" t="s">
        <v>156</v>
      </c>
      <c r="C163" t="s">
        <v>195</v>
      </c>
      <c r="D163" s="8">
        <v>44927</v>
      </c>
      <c r="E163" s="4">
        <v>0.71875</v>
      </c>
      <c r="F163" t="s">
        <v>836</v>
      </c>
      <c r="G163" t="s">
        <v>833</v>
      </c>
    </row>
    <row r="164" spans="1:7" x14ac:dyDescent="0.3">
      <c r="A164" t="s">
        <v>550</v>
      </c>
      <c r="B164" t="s">
        <v>148</v>
      </c>
      <c r="C164" t="s">
        <v>209</v>
      </c>
      <c r="D164" s="8">
        <v>45104</v>
      </c>
      <c r="E164" s="4">
        <v>0.625</v>
      </c>
      <c r="F164" t="s">
        <v>831</v>
      </c>
      <c r="G164" t="s">
        <v>833</v>
      </c>
    </row>
    <row r="165" spans="1:7" x14ac:dyDescent="0.3">
      <c r="A165" t="s">
        <v>552</v>
      </c>
      <c r="B165" t="s">
        <v>72</v>
      </c>
      <c r="C165" t="s">
        <v>205</v>
      </c>
      <c r="D165" s="8">
        <v>45135</v>
      </c>
      <c r="E165" s="4">
        <v>0.71875</v>
      </c>
      <c r="F165" t="s">
        <v>831</v>
      </c>
      <c r="G165" t="s">
        <v>835</v>
      </c>
    </row>
    <row r="166" spans="1:7" x14ac:dyDescent="0.3">
      <c r="A166" t="s">
        <v>554</v>
      </c>
      <c r="B166" t="s">
        <v>129</v>
      </c>
      <c r="C166" t="s">
        <v>185</v>
      </c>
      <c r="D166" s="8">
        <v>45020</v>
      </c>
      <c r="E166" s="4">
        <v>0.64583333333333337</v>
      </c>
      <c r="F166" t="s">
        <v>834</v>
      </c>
      <c r="G166" t="s">
        <v>835</v>
      </c>
    </row>
    <row r="167" spans="1:7" x14ac:dyDescent="0.3">
      <c r="A167" t="s">
        <v>556</v>
      </c>
      <c r="B167" t="s">
        <v>39</v>
      </c>
      <c r="C167" t="s">
        <v>209</v>
      </c>
      <c r="D167" s="8">
        <v>44938</v>
      </c>
      <c r="E167" s="4">
        <v>0.61458333333333337</v>
      </c>
      <c r="F167" t="s">
        <v>831</v>
      </c>
      <c r="G167" t="s">
        <v>833</v>
      </c>
    </row>
    <row r="168" spans="1:7" x14ac:dyDescent="0.3">
      <c r="A168" t="s">
        <v>558</v>
      </c>
      <c r="B168" t="s">
        <v>139</v>
      </c>
      <c r="C168" t="s">
        <v>185</v>
      </c>
      <c r="D168" s="8">
        <v>45245</v>
      </c>
      <c r="E168" s="4">
        <v>0.34375</v>
      </c>
      <c r="F168" t="s">
        <v>838</v>
      </c>
      <c r="G168" t="s">
        <v>832</v>
      </c>
    </row>
    <row r="169" spans="1:7" x14ac:dyDescent="0.3">
      <c r="A169" t="s">
        <v>560</v>
      </c>
      <c r="B169" t="s">
        <v>104</v>
      </c>
      <c r="C169" t="s">
        <v>195</v>
      </c>
      <c r="D169" s="8">
        <v>45198</v>
      </c>
      <c r="E169" s="4">
        <v>0.41666666666666669</v>
      </c>
      <c r="F169" t="s">
        <v>834</v>
      </c>
      <c r="G169" t="s">
        <v>833</v>
      </c>
    </row>
    <row r="170" spans="1:7" x14ac:dyDescent="0.3">
      <c r="A170" t="s">
        <v>562</v>
      </c>
      <c r="B170" t="s">
        <v>123</v>
      </c>
      <c r="C170" t="s">
        <v>205</v>
      </c>
      <c r="D170" s="8">
        <v>45131</v>
      </c>
      <c r="E170" s="4">
        <v>0.69791666666666663</v>
      </c>
      <c r="F170" t="s">
        <v>838</v>
      </c>
      <c r="G170" t="s">
        <v>835</v>
      </c>
    </row>
    <row r="171" spans="1:7" x14ac:dyDescent="0.3">
      <c r="A171" t="s">
        <v>564</v>
      </c>
      <c r="B171" t="s">
        <v>159</v>
      </c>
      <c r="C171" t="s">
        <v>198</v>
      </c>
      <c r="D171" s="8">
        <v>44988</v>
      </c>
      <c r="E171" s="4">
        <v>0.375</v>
      </c>
      <c r="F171" t="s">
        <v>837</v>
      </c>
      <c r="G171" t="s">
        <v>832</v>
      </c>
    </row>
    <row r="172" spans="1:7" x14ac:dyDescent="0.3">
      <c r="A172" t="s">
        <v>566</v>
      </c>
      <c r="B172" t="s">
        <v>64</v>
      </c>
      <c r="C172" t="s">
        <v>189</v>
      </c>
      <c r="D172" s="8">
        <v>45034</v>
      </c>
      <c r="E172" s="4">
        <v>0.6875</v>
      </c>
      <c r="F172" t="s">
        <v>838</v>
      </c>
      <c r="G172" t="s">
        <v>835</v>
      </c>
    </row>
    <row r="173" spans="1:7" x14ac:dyDescent="0.3">
      <c r="A173" t="s">
        <v>568</v>
      </c>
      <c r="B173" t="s">
        <v>85</v>
      </c>
      <c r="C173" t="s">
        <v>200</v>
      </c>
      <c r="D173" s="8">
        <v>44994</v>
      </c>
      <c r="E173" s="4">
        <v>0.67708333333333337</v>
      </c>
      <c r="F173" t="s">
        <v>837</v>
      </c>
      <c r="G173" t="s">
        <v>832</v>
      </c>
    </row>
    <row r="174" spans="1:7" x14ac:dyDescent="0.3">
      <c r="A174" t="s">
        <v>570</v>
      </c>
      <c r="B174" t="s">
        <v>170</v>
      </c>
      <c r="C174" t="s">
        <v>198</v>
      </c>
      <c r="D174" s="8">
        <v>45081</v>
      </c>
      <c r="E174" s="4">
        <v>0.5625</v>
      </c>
      <c r="F174" t="s">
        <v>837</v>
      </c>
      <c r="G174" t="s">
        <v>839</v>
      </c>
    </row>
    <row r="175" spans="1:7" x14ac:dyDescent="0.3">
      <c r="A175" t="s">
        <v>572</v>
      </c>
      <c r="B175" t="s">
        <v>67</v>
      </c>
      <c r="C175" t="s">
        <v>189</v>
      </c>
      <c r="D175" s="8">
        <v>45230</v>
      </c>
      <c r="E175" s="4">
        <v>0.46875</v>
      </c>
      <c r="F175" t="s">
        <v>838</v>
      </c>
      <c r="G175" t="s">
        <v>835</v>
      </c>
    </row>
    <row r="176" spans="1:7" x14ac:dyDescent="0.3">
      <c r="A176" t="s">
        <v>574</v>
      </c>
      <c r="B176" t="s">
        <v>57</v>
      </c>
      <c r="C176" t="s">
        <v>193</v>
      </c>
      <c r="D176" s="8">
        <v>45221</v>
      </c>
      <c r="E176" s="4">
        <v>0.70833333333333337</v>
      </c>
      <c r="F176" t="s">
        <v>834</v>
      </c>
      <c r="G176" t="s">
        <v>835</v>
      </c>
    </row>
    <row r="177" spans="1:7" x14ac:dyDescent="0.3">
      <c r="A177" t="s">
        <v>576</v>
      </c>
      <c r="B177" t="s">
        <v>60</v>
      </c>
      <c r="C177" t="s">
        <v>207</v>
      </c>
      <c r="D177" s="8">
        <v>45042</v>
      </c>
      <c r="E177" s="4">
        <v>0.39583333333333331</v>
      </c>
      <c r="F177" t="s">
        <v>831</v>
      </c>
      <c r="G177" t="s">
        <v>833</v>
      </c>
    </row>
    <row r="178" spans="1:7" x14ac:dyDescent="0.3">
      <c r="A178" t="s">
        <v>578</v>
      </c>
      <c r="B178" t="s">
        <v>162</v>
      </c>
      <c r="C178" t="s">
        <v>202</v>
      </c>
      <c r="D178" s="8">
        <v>45154</v>
      </c>
      <c r="E178" s="4">
        <v>0.52083333333333337</v>
      </c>
      <c r="F178" t="s">
        <v>831</v>
      </c>
      <c r="G178" t="s">
        <v>835</v>
      </c>
    </row>
    <row r="179" spans="1:7" x14ac:dyDescent="0.3">
      <c r="A179" t="s">
        <v>580</v>
      </c>
      <c r="B179" t="s">
        <v>81</v>
      </c>
      <c r="C179" t="s">
        <v>202</v>
      </c>
      <c r="D179" s="8">
        <v>44943</v>
      </c>
      <c r="E179" s="4">
        <v>0.55208333333333337</v>
      </c>
      <c r="F179" t="s">
        <v>837</v>
      </c>
      <c r="G179" t="s">
        <v>835</v>
      </c>
    </row>
    <row r="180" spans="1:7" x14ac:dyDescent="0.3">
      <c r="A180" t="s">
        <v>582</v>
      </c>
      <c r="B180" t="s">
        <v>146</v>
      </c>
      <c r="C180" t="s">
        <v>200</v>
      </c>
      <c r="D180" s="8">
        <v>44993</v>
      </c>
      <c r="E180" s="4">
        <v>0.51041666666666663</v>
      </c>
      <c r="F180" t="s">
        <v>837</v>
      </c>
      <c r="G180" t="s">
        <v>839</v>
      </c>
    </row>
    <row r="181" spans="1:7" x14ac:dyDescent="0.3">
      <c r="A181" t="s">
        <v>584</v>
      </c>
      <c r="B181" t="s">
        <v>48</v>
      </c>
      <c r="C181" t="s">
        <v>205</v>
      </c>
      <c r="D181" s="8">
        <v>44933</v>
      </c>
      <c r="E181" s="4">
        <v>0.45833333333333331</v>
      </c>
      <c r="F181" t="s">
        <v>834</v>
      </c>
      <c r="G181" t="s">
        <v>835</v>
      </c>
    </row>
    <row r="182" spans="1:7" x14ac:dyDescent="0.3">
      <c r="A182" t="s">
        <v>586</v>
      </c>
      <c r="B182" t="s">
        <v>168</v>
      </c>
      <c r="C182" t="s">
        <v>195</v>
      </c>
      <c r="D182" s="8">
        <v>45172</v>
      </c>
      <c r="E182" s="4">
        <v>0.55208333333333337</v>
      </c>
      <c r="F182" t="s">
        <v>836</v>
      </c>
      <c r="G182" t="s">
        <v>839</v>
      </c>
    </row>
    <row r="183" spans="1:7" x14ac:dyDescent="0.3">
      <c r="A183" t="s">
        <v>588</v>
      </c>
      <c r="B183" t="s">
        <v>69</v>
      </c>
      <c r="C183" t="s">
        <v>205</v>
      </c>
      <c r="D183" s="8">
        <v>45028</v>
      </c>
      <c r="E183" s="4">
        <v>0.33333333333333331</v>
      </c>
      <c r="F183" t="s">
        <v>838</v>
      </c>
      <c r="G183" t="s">
        <v>839</v>
      </c>
    </row>
    <row r="184" spans="1:7" x14ac:dyDescent="0.3">
      <c r="A184" t="s">
        <v>590</v>
      </c>
      <c r="B184" t="s">
        <v>151</v>
      </c>
      <c r="C184" t="s">
        <v>195</v>
      </c>
      <c r="D184" s="8">
        <v>44960</v>
      </c>
      <c r="E184" s="4">
        <v>0.67708333333333337</v>
      </c>
      <c r="F184" t="s">
        <v>837</v>
      </c>
      <c r="G184" t="s">
        <v>839</v>
      </c>
    </row>
    <row r="185" spans="1:7" x14ac:dyDescent="0.3">
      <c r="A185" t="s">
        <v>592</v>
      </c>
      <c r="B185" t="s">
        <v>156</v>
      </c>
      <c r="C185" t="s">
        <v>205</v>
      </c>
      <c r="D185" s="8">
        <v>44983</v>
      </c>
      <c r="E185" s="4">
        <v>0.73958333333333337</v>
      </c>
      <c r="F185" t="s">
        <v>831</v>
      </c>
      <c r="G185" t="s">
        <v>839</v>
      </c>
    </row>
    <row r="186" spans="1:7" x14ac:dyDescent="0.3">
      <c r="A186" t="s">
        <v>594</v>
      </c>
      <c r="B186" t="s">
        <v>57</v>
      </c>
      <c r="C186" t="s">
        <v>207</v>
      </c>
      <c r="D186" s="8">
        <v>45006</v>
      </c>
      <c r="E186" s="4">
        <v>0.58333333333333337</v>
      </c>
      <c r="F186" t="s">
        <v>834</v>
      </c>
      <c r="G186" t="s">
        <v>832</v>
      </c>
    </row>
    <row r="187" spans="1:7" x14ac:dyDescent="0.3">
      <c r="A187" t="s">
        <v>596</v>
      </c>
      <c r="B187" t="s">
        <v>178</v>
      </c>
      <c r="C187" t="s">
        <v>193</v>
      </c>
      <c r="D187" s="8">
        <v>45012</v>
      </c>
      <c r="E187" s="4">
        <v>0.71875</v>
      </c>
      <c r="F187" t="s">
        <v>838</v>
      </c>
      <c r="G187" t="s">
        <v>833</v>
      </c>
    </row>
    <row r="188" spans="1:7" x14ac:dyDescent="0.3">
      <c r="A188" t="s">
        <v>598</v>
      </c>
      <c r="B188" t="s">
        <v>117</v>
      </c>
      <c r="C188" t="s">
        <v>193</v>
      </c>
      <c r="D188" s="8">
        <v>44970</v>
      </c>
      <c r="E188" s="4">
        <v>0.52083333333333337</v>
      </c>
      <c r="F188" t="s">
        <v>834</v>
      </c>
      <c r="G188" t="s">
        <v>832</v>
      </c>
    </row>
    <row r="189" spans="1:7" x14ac:dyDescent="0.3">
      <c r="A189" t="s">
        <v>600</v>
      </c>
      <c r="B189" t="s">
        <v>19</v>
      </c>
      <c r="C189" t="s">
        <v>189</v>
      </c>
      <c r="D189" s="8">
        <v>45028</v>
      </c>
      <c r="E189" s="4">
        <v>0.6875</v>
      </c>
      <c r="F189" t="s">
        <v>838</v>
      </c>
      <c r="G189" t="s">
        <v>835</v>
      </c>
    </row>
    <row r="190" spans="1:7" x14ac:dyDescent="0.3">
      <c r="A190" t="s">
        <v>602</v>
      </c>
      <c r="B190" t="s">
        <v>39</v>
      </c>
      <c r="C190" t="s">
        <v>209</v>
      </c>
      <c r="D190" s="8">
        <v>45204</v>
      </c>
      <c r="E190" s="4">
        <v>0.5625</v>
      </c>
      <c r="F190" t="s">
        <v>838</v>
      </c>
      <c r="G190" t="s">
        <v>832</v>
      </c>
    </row>
    <row r="191" spans="1:7" x14ac:dyDescent="0.3">
      <c r="A191" t="s">
        <v>604</v>
      </c>
      <c r="B191" t="s">
        <v>123</v>
      </c>
      <c r="C191" t="s">
        <v>193</v>
      </c>
      <c r="D191" s="8">
        <v>45246</v>
      </c>
      <c r="E191" s="4">
        <v>0.63541666666666663</v>
      </c>
      <c r="F191" t="s">
        <v>837</v>
      </c>
      <c r="G191" t="s">
        <v>832</v>
      </c>
    </row>
    <row r="192" spans="1:7" x14ac:dyDescent="0.3">
      <c r="A192" t="s">
        <v>606</v>
      </c>
      <c r="B192" t="s">
        <v>143</v>
      </c>
      <c r="C192" t="s">
        <v>193</v>
      </c>
      <c r="D192" s="8">
        <v>45028</v>
      </c>
      <c r="E192" s="4">
        <v>0.66666666666666663</v>
      </c>
      <c r="F192" t="s">
        <v>834</v>
      </c>
      <c r="G192" t="s">
        <v>835</v>
      </c>
    </row>
    <row r="193" spans="1:7" x14ac:dyDescent="0.3">
      <c r="A193" t="s">
        <v>608</v>
      </c>
      <c r="B193" t="s">
        <v>146</v>
      </c>
      <c r="C193" t="s">
        <v>198</v>
      </c>
      <c r="D193" s="8">
        <v>45169</v>
      </c>
      <c r="E193" s="4">
        <v>0.59375</v>
      </c>
      <c r="F193" t="s">
        <v>834</v>
      </c>
      <c r="G193" t="s">
        <v>835</v>
      </c>
    </row>
    <row r="194" spans="1:7" x14ac:dyDescent="0.3">
      <c r="A194" t="s">
        <v>610</v>
      </c>
      <c r="B194" t="s">
        <v>88</v>
      </c>
      <c r="C194" t="s">
        <v>198</v>
      </c>
      <c r="D194" s="8">
        <v>45184</v>
      </c>
      <c r="E194" s="4">
        <v>0.34375</v>
      </c>
      <c r="F194" t="s">
        <v>831</v>
      </c>
      <c r="G194" t="s">
        <v>835</v>
      </c>
    </row>
    <row r="195" spans="1:7" x14ac:dyDescent="0.3">
      <c r="A195" t="s">
        <v>612</v>
      </c>
      <c r="B195" t="s">
        <v>52</v>
      </c>
      <c r="C195" t="s">
        <v>189</v>
      </c>
      <c r="D195" s="8">
        <v>45022</v>
      </c>
      <c r="E195" s="4">
        <v>0.53125</v>
      </c>
      <c r="F195" t="s">
        <v>831</v>
      </c>
      <c r="G195" t="s">
        <v>832</v>
      </c>
    </row>
    <row r="196" spans="1:7" x14ac:dyDescent="0.3">
      <c r="A196" t="s">
        <v>614</v>
      </c>
      <c r="B196" t="s">
        <v>172</v>
      </c>
      <c r="C196" t="s">
        <v>209</v>
      </c>
      <c r="D196" s="8">
        <v>45157</v>
      </c>
      <c r="E196" s="4">
        <v>0.71875</v>
      </c>
      <c r="F196" t="s">
        <v>837</v>
      </c>
      <c r="G196" t="s">
        <v>832</v>
      </c>
    </row>
    <row r="197" spans="1:7" x14ac:dyDescent="0.3">
      <c r="A197" t="s">
        <v>616</v>
      </c>
      <c r="B197" t="s">
        <v>165</v>
      </c>
      <c r="C197" t="s">
        <v>200</v>
      </c>
      <c r="D197" s="8">
        <v>45225</v>
      </c>
      <c r="E197" s="4">
        <v>0.40625</v>
      </c>
      <c r="F197" t="s">
        <v>837</v>
      </c>
      <c r="G197" t="s">
        <v>835</v>
      </c>
    </row>
    <row r="198" spans="1:7" x14ac:dyDescent="0.3">
      <c r="A198" t="s">
        <v>618</v>
      </c>
      <c r="B198" t="s">
        <v>11</v>
      </c>
      <c r="C198" t="s">
        <v>198</v>
      </c>
      <c r="D198" s="8">
        <v>45017</v>
      </c>
      <c r="E198" s="4">
        <v>0.5625</v>
      </c>
      <c r="F198" t="s">
        <v>836</v>
      </c>
      <c r="G198" t="s">
        <v>833</v>
      </c>
    </row>
    <row r="199" spans="1:7" x14ac:dyDescent="0.3">
      <c r="A199" t="s">
        <v>620</v>
      </c>
      <c r="B199" t="s">
        <v>99</v>
      </c>
      <c r="C199" t="s">
        <v>200</v>
      </c>
      <c r="D199" s="8">
        <v>45061</v>
      </c>
      <c r="E199" s="4">
        <v>0.35416666666666669</v>
      </c>
      <c r="F199" t="s">
        <v>831</v>
      </c>
      <c r="G199" t="s">
        <v>833</v>
      </c>
    </row>
    <row r="200" spans="1:7" x14ac:dyDescent="0.3">
      <c r="A200" t="s">
        <v>622</v>
      </c>
      <c r="B200" t="s">
        <v>81</v>
      </c>
      <c r="C200" t="s">
        <v>185</v>
      </c>
      <c r="D200" s="8">
        <v>45047</v>
      </c>
      <c r="E200" s="4">
        <v>0.53125</v>
      </c>
      <c r="F200" t="s">
        <v>838</v>
      </c>
      <c r="G200" t="s">
        <v>839</v>
      </c>
    </row>
    <row r="201" spans="1:7" x14ac:dyDescent="0.3">
      <c r="A201" t="s">
        <v>624</v>
      </c>
      <c r="B201" t="s">
        <v>48</v>
      </c>
      <c r="C201" t="s">
        <v>198</v>
      </c>
      <c r="D201" s="8">
        <v>45290</v>
      </c>
      <c r="E201" s="4">
        <v>0.42708333333333331</v>
      </c>
      <c r="F201" t="s">
        <v>834</v>
      </c>
      <c r="G201" t="s">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DB2E-D417-4C25-B790-C74E055562C1}">
  <dimension ref="A1:L53"/>
  <sheetViews>
    <sheetView zoomScale="30" workbookViewId="0"/>
  </sheetViews>
  <sheetFormatPr defaultRowHeight="14.4" x14ac:dyDescent="0.3"/>
  <cols>
    <col min="1" max="1" width="23.109375" bestFit="1" customWidth="1"/>
    <col min="2" max="2" width="23.6640625" bestFit="1" customWidth="1"/>
    <col min="3" max="3" width="23.21875" bestFit="1" customWidth="1"/>
    <col min="4" max="4" width="20.44140625" bestFit="1" customWidth="1"/>
    <col min="5" max="5" width="26.21875" bestFit="1" customWidth="1"/>
    <col min="6" max="6" width="28.77734375" bestFit="1" customWidth="1"/>
    <col min="7" max="7" width="21" bestFit="1" customWidth="1"/>
    <col min="8" max="8" width="29.109375" bestFit="1" customWidth="1"/>
    <col min="9" max="9" width="31" bestFit="1" customWidth="1"/>
    <col min="10" max="10" width="30.5546875" bestFit="1" customWidth="1"/>
    <col min="11" max="11" width="24" bestFit="1" customWidth="1"/>
    <col min="12" max="12" width="17.6640625" bestFit="1" customWidth="1"/>
  </cols>
  <sheetData>
    <row r="1" spans="1:12" x14ac:dyDescent="0.3">
      <c r="A1" s="2" t="s">
        <v>882</v>
      </c>
    </row>
    <row r="3" spans="1:12" x14ac:dyDescent="0.3">
      <c r="A3" t="s">
        <v>870</v>
      </c>
      <c r="B3" t="s">
        <v>871</v>
      </c>
      <c r="C3" t="s">
        <v>872</v>
      </c>
      <c r="D3" t="s">
        <v>873</v>
      </c>
      <c r="E3" t="s">
        <v>874</v>
      </c>
      <c r="F3" t="s">
        <v>875</v>
      </c>
      <c r="G3" t="s">
        <v>876</v>
      </c>
      <c r="H3" t="s">
        <v>877</v>
      </c>
      <c r="I3" t="s">
        <v>878</v>
      </c>
      <c r="J3" t="s">
        <v>879</v>
      </c>
      <c r="K3" t="s">
        <v>880</v>
      </c>
      <c r="L3" t="s">
        <v>881</v>
      </c>
    </row>
    <row r="4" spans="1:12" x14ac:dyDescent="0.3">
      <c r="A4" t="s">
        <v>11</v>
      </c>
      <c r="B4" t="s">
        <v>12</v>
      </c>
      <c r="C4" t="s">
        <v>13</v>
      </c>
      <c r="D4" t="s">
        <v>14</v>
      </c>
      <c r="E4" s="1">
        <v>20244</v>
      </c>
      <c r="F4">
        <v>6939585183</v>
      </c>
      <c r="G4" t="s">
        <v>15</v>
      </c>
      <c r="H4" s="1">
        <v>44735</v>
      </c>
      <c r="I4" t="s">
        <v>16</v>
      </c>
      <c r="J4" t="s">
        <v>17</v>
      </c>
      <c r="K4" t="s">
        <v>18</v>
      </c>
      <c r="L4">
        <v>70</v>
      </c>
    </row>
    <row r="5" spans="1:12" x14ac:dyDescent="0.3">
      <c r="A5" t="s">
        <v>19</v>
      </c>
      <c r="B5" t="s">
        <v>20</v>
      </c>
      <c r="C5" t="s">
        <v>21</v>
      </c>
      <c r="D5" t="s">
        <v>14</v>
      </c>
      <c r="E5" s="1">
        <v>30967</v>
      </c>
      <c r="F5">
        <v>8228188767</v>
      </c>
      <c r="G5" t="s">
        <v>22</v>
      </c>
      <c r="H5" s="1">
        <v>44576</v>
      </c>
      <c r="I5" t="s">
        <v>23</v>
      </c>
      <c r="J5" t="s">
        <v>24</v>
      </c>
      <c r="K5" t="s">
        <v>25</v>
      </c>
      <c r="L5">
        <v>40</v>
      </c>
    </row>
    <row r="6" spans="1:12" x14ac:dyDescent="0.3">
      <c r="A6" t="s">
        <v>26</v>
      </c>
      <c r="B6" t="s">
        <v>27</v>
      </c>
      <c r="C6" t="s">
        <v>28</v>
      </c>
      <c r="D6" t="s">
        <v>29</v>
      </c>
      <c r="E6" s="1">
        <v>28358</v>
      </c>
      <c r="F6">
        <v>8397029847</v>
      </c>
      <c r="G6" t="s">
        <v>22</v>
      </c>
      <c r="H6" s="1">
        <v>44599</v>
      </c>
      <c r="I6" t="s">
        <v>23</v>
      </c>
      <c r="J6" t="s">
        <v>30</v>
      </c>
      <c r="K6" t="s">
        <v>31</v>
      </c>
      <c r="L6">
        <v>47</v>
      </c>
    </row>
    <row r="7" spans="1:12" x14ac:dyDescent="0.3">
      <c r="A7" t="s">
        <v>32</v>
      </c>
      <c r="B7" t="s">
        <v>33</v>
      </c>
      <c r="C7" t="s">
        <v>34</v>
      </c>
      <c r="D7" t="s">
        <v>14</v>
      </c>
      <c r="E7" s="1">
        <v>29637</v>
      </c>
      <c r="F7">
        <v>9019443432</v>
      </c>
      <c r="G7" t="s">
        <v>35</v>
      </c>
      <c r="H7" s="1">
        <v>44257</v>
      </c>
      <c r="I7" t="s">
        <v>36</v>
      </c>
      <c r="J7" t="s">
        <v>37</v>
      </c>
      <c r="K7" t="s">
        <v>38</v>
      </c>
      <c r="L7">
        <v>44</v>
      </c>
    </row>
    <row r="8" spans="1:12" x14ac:dyDescent="0.3">
      <c r="A8" t="s">
        <v>39</v>
      </c>
      <c r="B8" t="s">
        <v>12</v>
      </c>
      <c r="C8" t="s">
        <v>40</v>
      </c>
      <c r="D8" t="s">
        <v>29</v>
      </c>
      <c r="E8" s="1">
        <v>22090</v>
      </c>
      <c r="F8">
        <v>7734463155</v>
      </c>
      <c r="G8" t="s">
        <v>35</v>
      </c>
      <c r="H8" s="1">
        <v>44468</v>
      </c>
      <c r="I8" t="s">
        <v>41</v>
      </c>
      <c r="J8" t="s">
        <v>42</v>
      </c>
      <c r="K8" t="s">
        <v>43</v>
      </c>
      <c r="L8">
        <v>64</v>
      </c>
    </row>
    <row r="9" spans="1:12" x14ac:dyDescent="0.3">
      <c r="A9" t="s">
        <v>44</v>
      </c>
      <c r="B9" t="s">
        <v>45</v>
      </c>
      <c r="C9" t="s">
        <v>28</v>
      </c>
      <c r="D9" t="s">
        <v>29</v>
      </c>
      <c r="E9" s="1">
        <v>23178</v>
      </c>
      <c r="F9">
        <v>7561777264</v>
      </c>
      <c r="G9" t="s">
        <v>22</v>
      </c>
      <c r="H9" s="1">
        <v>44836</v>
      </c>
      <c r="I9" t="s">
        <v>36</v>
      </c>
      <c r="J9" t="s">
        <v>46</v>
      </c>
      <c r="K9" t="s">
        <v>47</v>
      </c>
      <c r="L9">
        <v>62</v>
      </c>
    </row>
    <row r="10" spans="1:12" x14ac:dyDescent="0.3">
      <c r="A10" t="s">
        <v>48</v>
      </c>
      <c r="B10" t="s">
        <v>49</v>
      </c>
      <c r="C10" t="s">
        <v>34</v>
      </c>
      <c r="D10" t="s">
        <v>14</v>
      </c>
      <c r="E10" s="1">
        <v>32667</v>
      </c>
      <c r="F10">
        <v>6278710077</v>
      </c>
      <c r="G10" t="s">
        <v>15</v>
      </c>
      <c r="H10" s="1">
        <v>44555</v>
      </c>
      <c r="I10" t="s">
        <v>41</v>
      </c>
      <c r="J10" t="s">
        <v>50</v>
      </c>
      <c r="K10" t="s">
        <v>51</v>
      </c>
      <c r="L10">
        <v>36</v>
      </c>
    </row>
    <row r="11" spans="1:12" x14ac:dyDescent="0.3">
      <c r="A11" t="s">
        <v>52</v>
      </c>
      <c r="B11" t="s">
        <v>12</v>
      </c>
      <c r="C11" t="s">
        <v>53</v>
      </c>
      <c r="D11" t="s">
        <v>14</v>
      </c>
      <c r="E11" s="1">
        <v>27946</v>
      </c>
      <c r="F11">
        <v>7090558393</v>
      </c>
      <c r="G11" t="s">
        <v>54</v>
      </c>
      <c r="H11" s="1">
        <v>44341</v>
      </c>
      <c r="I11" t="s">
        <v>16</v>
      </c>
      <c r="J11" t="s">
        <v>55</v>
      </c>
      <c r="K11" t="s">
        <v>56</v>
      </c>
      <c r="L11">
        <v>48</v>
      </c>
    </row>
    <row r="12" spans="1:12" x14ac:dyDescent="0.3">
      <c r="A12" t="s">
        <v>57</v>
      </c>
      <c r="B12" t="s">
        <v>27</v>
      </c>
      <c r="C12" t="s">
        <v>53</v>
      </c>
      <c r="D12" t="s">
        <v>29</v>
      </c>
      <c r="E12" s="1">
        <v>26278</v>
      </c>
      <c r="F12">
        <v>7060324619</v>
      </c>
      <c r="G12" t="s">
        <v>22</v>
      </c>
      <c r="H12" s="1">
        <v>44822</v>
      </c>
      <c r="I12" t="s">
        <v>23</v>
      </c>
      <c r="J12" t="s">
        <v>58</v>
      </c>
      <c r="K12" t="s">
        <v>59</v>
      </c>
      <c r="L12">
        <v>53</v>
      </c>
    </row>
    <row r="13" spans="1:12" x14ac:dyDescent="0.3">
      <c r="A13" t="s">
        <v>60</v>
      </c>
      <c r="B13" t="s">
        <v>33</v>
      </c>
      <c r="C13" t="s">
        <v>61</v>
      </c>
      <c r="D13" t="s">
        <v>29</v>
      </c>
      <c r="E13" s="1">
        <v>37177</v>
      </c>
      <c r="F13">
        <v>7081396733</v>
      </c>
      <c r="G13" t="s">
        <v>35</v>
      </c>
      <c r="H13" s="1">
        <v>44797</v>
      </c>
      <c r="I13" t="s">
        <v>16</v>
      </c>
      <c r="J13" t="s">
        <v>62</v>
      </c>
      <c r="K13" t="s">
        <v>63</v>
      </c>
      <c r="L13">
        <v>23</v>
      </c>
    </row>
    <row r="14" spans="1:12" x14ac:dyDescent="0.3">
      <c r="A14" t="s">
        <v>64</v>
      </c>
      <c r="B14" t="s">
        <v>20</v>
      </c>
      <c r="C14" t="s">
        <v>28</v>
      </c>
      <c r="D14" t="s">
        <v>14</v>
      </c>
      <c r="E14" s="1">
        <v>24445</v>
      </c>
      <c r="F14">
        <v>8990604070</v>
      </c>
      <c r="G14" t="s">
        <v>15</v>
      </c>
      <c r="H14" s="1">
        <v>44831</v>
      </c>
      <c r="I14" t="s">
        <v>41</v>
      </c>
      <c r="J14" t="s">
        <v>65</v>
      </c>
      <c r="K14" t="s">
        <v>66</v>
      </c>
      <c r="L14">
        <v>58</v>
      </c>
    </row>
    <row r="15" spans="1:12" x14ac:dyDescent="0.3">
      <c r="A15" t="s">
        <v>67</v>
      </c>
      <c r="B15" t="s">
        <v>27</v>
      </c>
      <c r="C15" t="s">
        <v>53</v>
      </c>
      <c r="D15" t="s">
        <v>14</v>
      </c>
      <c r="E15" s="1">
        <v>33580</v>
      </c>
      <c r="F15">
        <v>8135666049</v>
      </c>
      <c r="G15" t="s">
        <v>22</v>
      </c>
      <c r="H15" s="1">
        <v>45043</v>
      </c>
      <c r="I15" t="s">
        <v>41</v>
      </c>
      <c r="J15" t="s">
        <v>68</v>
      </c>
      <c r="K15" t="s">
        <v>59</v>
      </c>
      <c r="L15">
        <v>33</v>
      </c>
    </row>
    <row r="16" spans="1:12" x14ac:dyDescent="0.3">
      <c r="A16" t="s">
        <v>69</v>
      </c>
      <c r="B16" t="s">
        <v>27</v>
      </c>
      <c r="C16" t="s">
        <v>34</v>
      </c>
      <c r="D16" t="s">
        <v>14</v>
      </c>
      <c r="E16" s="1">
        <v>32960</v>
      </c>
      <c r="F16">
        <v>9059178882</v>
      </c>
      <c r="G16" t="s">
        <v>22</v>
      </c>
      <c r="H16" s="1">
        <v>44553</v>
      </c>
      <c r="I16" t="s">
        <v>16</v>
      </c>
      <c r="J16" t="s">
        <v>70</v>
      </c>
      <c r="K16" t="s">
        <v>71</v>
      </c>
      <c r="L16">
        <v>35</v>
      </c>
    </row>
    <row r="17" spans="1:12" x14ac:dyDescent="0.3">
      <c r="A17" t="s">
        <v>72</v>
      </c>
      <c r="B17" t="s">
        <v>49</v>
      </c>
      <c r="C17" t="s">
        <v>61</v>
      </c>
      <c r="D17" t="s">
        <v>29</v>
      </c>
      <c r="E17" s="1">
        <v>24895</v>
      </c>
      <c r="F17">
        <v>7292262512</v>
      </c>
      <c r="G17" t="s">
        <v>15</v>
      </c>
      <c r="H17" s="1">
        <v>45272</v>
      </c>
      <c r="I17" t="s">
        <v>41</v>
      </c>
      <c r="J17" t="s">
        <v>73</v>
      </c>
      <c r="K17" t="s">
        <v>74</v>
      </c>
      <c r="L17">
        <v>57</v>
      </c>
    </row>
    <row r="18" spans="1:12" x14ac:dyDescent="0.3">
      <c r="A18" t="s">
        <v>75</v>
      </c>
      <c r="B18" t="s">
        <v>76</v>
      </c>
      <c r="C18" t="s">
        <v>34</v>
      </c>
      <c r="D18" t="s">
        <v>29</v>
      </c>
      <c r="E18" s="1">
        <v>23508</v>
      </c>
      <c r="F18">
        <v>6636028516</v>
      </c>
      <c r="G18" t="s">
        <v>22</v>
      </c>
      <c r="H18" s="1">
        <v>44464</v>
      </c>
      <c r="I18" t="s">
        <v>16</v>
      </c>
      <c r="J18" t="s">
        <v>77</v>
      </c>
      <c r="K18" t="s">
        <v>78</v>
      </c>
      <c r="L18">
        <v>61</v>
      </c>
    </row>
    <row r="19" spans="1:12" x14ac:dyDescent="0.3">
      <c r="A19" t="s">
        <v>79</v>
      </c>
      <c r="B19" t="s">
        <v>33</v>
      </c>
      <c r="C19" t="s">
        <v>61</v>
      </c>
      <c r="D19" t="s">
        <v>29</v>
      </c>
      <c r="E19" s="1">
        <v>36729</v>
      </c>
      <c r="F19">
        <v>7223380592</v>
      </c>
      <c r="G19" t="s">
        <v>15</v>
      </c>
      <c r="H19" s="1">
        <v>44400</v>
      </c>
      <c r="I19" t="s">
        <v>23</v>
      </c>
      <c r="J19" t="s">
        <v>80</v>
      </c>
      <c r="K19" t="s">
        <v>63</v>
      </c>
      <c r="L19">
        <v>24</v>
      </c>
    </row>
    <row r="20" spans="1:12" x14ac:dyDescent="0.3">
      <c r="A20" t="s">
        <v>81</v>
      </c>
      <c r="B20" t="s">
        <v>82</v>
      </c>
      <c r="C20" t="s">
        <v>28</v>
      </c>
      <c r="D20" t="s">
        <v>29</v>
      </c>
      <c r="E20" s="1">
        <v>33359</v>
      </c>
      <c r="F20">
        <v>6158428240</v>
      </c>
      <c r="G20" t="s">
        <v>54</v>
      </c>
      <c r="H20" s="1">
        <v>44830</v>
      </c>
      <c r="I20" t="s">
        <v>16</v>
      </c>
      <c r="J20" t="s">
        <v>83</v>
      </c>
      <c r="K20" t="s">
        <v>84</v>
      </c>
      <c r="L20">
        <v>34</v>
      </c>
    </row>
    <row r="21" spans="1:12" x14ac:dyDescent="0.3">
      <c r="A21" t="s">
        <v>85</v>
      </c>
      <c r="B21" t="s">
        <v>27</v>
      </c>
      <c r="C21" t="s">
        <v>40</v>
      </c>
      <c r="D21" t="s">
        <v>29</v>
      </c>
      <c r="E21" s="1">
        <v>29122</v>
      </c>
      <c r="F21">
        <v>7145815738</v>
      </c>
      <c r="G21" t="s">
        <v>15</v>
      </c>
      <c r="H21" s="1">
        <v>44827</v>
      </c>
      <c r="I21" t="s">
        <v>23</v>
      </c>
      <c r="J21" t="s">
        <v>86</v>
      </c>
      <c r="K21" t="s">
        <v>87</v>
      </c>
      <c r="L21">
        <v>45</v>
      </c>
    </row>
    <row r="22" spans="1:12" x14ac:dyDescent="0.3">
      <c r="A22" t="s">
        <v>88</v>
      </c>
      <c r="B22" t="s">
        <v>76</v>
      </c>
      <c r="C22" t="s">
        <v>89</v>
      </c>
      <c r="D22" t="s">
        <v>29</v>
      </c>
      <c r="E22" s="1">
        <v>27538</v>
      </c>
      <c r="F22">
        <v>8618058864</v>
      </c>
      <c r="G22" t="s">
        <v>15</v>
      </c>
      <c r="H22" s="1">
        <v>45101</v>
      </c>
      <c r="I22" t="s">
        <v>16</v>
      </c>
      <c r="J22" t="s">
        <v>90</v>
      </c>
      <c r="K22" t="s">
        <v>91</v>
      </c>
      <c r="L22">
        <v>50</v>
      </c>
    </row>
    <row r="23" spans="1:12" x14ac:dyDescent="0.3">
      <c r="A23" t="s">
        <v>92</v>
      </c>
      <c r="B23" t="s">
        <v>82</v>
      </c>
      <c r="C23" t="s">
        <v>93</v>
      </c>
      <c r="D23" t="s">
        <v>14</v>
      </c>
      <c r="E23" s="1">
        <v>37778</v>
      </c>
      <c r="F23">
        <v>8158989953</v>
      </c>
      <c r="G23" t="s">
        <v>15</v>
      </c>
      <c r="H23" s="1">
        <v>44654</v>
      </c>
      <c r="I23" t="s">
        <v>41</v>
      </c>
      <c r="J23" t="s">
        <v>94</v>
      </c>
      <c r="K23" t="s">
        <v>95</v>
      </c>
      <c r="L23">
        <v>22</v>
      </c>
    </row>
    <row r="24" spans="1:12" x14ac:dyDescent="0.3">
      <c r="A24" t="s">
        <v>96</v>
      </c>
      <c r="B24" t="s">
        <v>33</v>
      </c>
      <c r="C24" t="s">
        <v>40</v>
      </c>
      <c r="D24" t="s">
        <v>29</v>
      </c>
      <c r="E24" s="1">
        <v>37316</v>
      </c>
      <c r="F24">
        <v>7765390555</v>
      </c>
      <c r="G24" t="s">
        <v>22</v>
      </c>
      <c r="H24" s="1">
        <v>44580</v>
      </c>
      <c r="I24" t="s">
        <v>16</v>
      </c>
      <c r="J24" t="s">
        <v>97</v>
      </c>
      <c r="K24" t="s">
        <v>98</v>
      </c>
      <c r="L24">
        <v>23</v>
      </c>
    </row>
    <row r="25" spans="1:12" x14ac:dyDescent="0.3">
      <c r="A25" t="s">
        <v>99</v>
      </c>
      <c r="B25" t="s">
        <v>100</v>
      </c>
      <c r="C25" t="s">
        <v>101</v>
      </c>
      <c r="D25" t="s">
        <v>29</v>
      </c>
      <c r="E25" s="1">
        <v>20219</v>
      </c>
      <c r="F25">
        <v>6221099573</v>
      </c>
      <c r="G25" t="s">
        <v>22</v>
      </c>
      <c r="H25" s="1">
        <v>44327</v>
      </c>
      <c r="I25" t="s">
        <v>41</v>
      </c>
      <c r="J25" t="s">
        <v>102</v>
      </c>
      <c r="K25" t="s">
        <v>103</v>
      </c>
      <c r="L25">
        <v>70</v>
      </c>
    </row>
    <row r="26" spans="1:12" x14ac:dyDescent="0.3">
      <c r="A26" t="s">
        <v>104</v>
      </c>
      <c r="B26" t="s">
        <v>45</v>
      </c>
      <c r="C26" t="s">
        <v>34</v>
      </c>
      <c r="D26" t="s">
        <v>29</v>
      </c>
      <c r="E26" s="1">
        <v>34387</v>
      </c>
      <c r="F26">
        <v>6141951830</v>
      </c>
      <c r="G26" t="s">
        <v>15</v>
      </c>
      <c r="H26" s="1">
        <v>44557</v>
      </c>
      <c r="I26" t="s">
        <v>16</v>
      </c>
      <c r="J26" t="s">
        <v>105</v>
      </c>
      <c r="K26" t="s">
        <v>106</v>
      </c>
      <c r="L26">
        <v>31</v>
      </c>
    </row>
    <row r="27" spans="1:12" x14ac:dyDescent="0.3">
      <c r="A27" t="s">
        <v>107</v>
      </c>
      <c r="B27" t="s">
        <v>76</v>
      </c>
      <c r="C27" t="s">
        <v>101</v>
      </c>
      <c r="D27" t="s">
        <v>14</v>
      </c>
      <c r="E27" s="1">
        <v>33546</v>
      </c>
      <c r="F27">
        <v>7196777444</v>
      </c>
      <c r="G27" t="s">
        <v>22</v>
      </c>
      <c r="H27" s="1">
        <v>44441</v>
      </c>
      <c r="I27" t="s">
        <v>16</v>
      </c>
      <c r="J27" t="s">
        <v>108</v>
      </c>
      <c r="K27" t="s">
        <v>109</v>
      </c>
      <c r="L27">
        <v>33</v>
      </c>
    </row>
    <row r="28" spans="1:12" x14ac:dyDescent="0.3">
      <c r="A28" t="s">
        <v>110</v>
      </c>
      <c r="B28" t="s">
        <v>111</v>
      </c>
      <c r="C28" t="s">
        <v>40</v>
      </c>
      <c r="D28" t="s">
        <v>29</v>
      </c>
      <c r="E28" s="1">
        <v>24333</v>
      </c>
      <c r="F28">
        <v>7482069727</v>
      </c>
      <c r="G28" t="s">
        <v>35</v>
      </c>
      <c r="H28" s="1">
        <v>44448</v>
      </c>
      <c r="I28" t="s">
        <v>36</v>
      </c>
      <c r="J28" t="s">
        <v>112</v>
      </c>
      <c r="K28" t="s">
        <v>113</v>
      </c>
      <c r="L28">
        <v>58</v>
      </c>
    </row>
    <row r="29" spans="1:12" x14ac:dyDescent="0.3">
      <c r="A29" t="s">
        <v>114</v>
      </c>
      <c r="B29" t="s">
        <v>100</v>
      </c>
      <c r="C29" t="s">
        <v>61</v>
      </c>
      <c r="D29" t="s">
        <v>29</v>
      </c>
      <c r="E29" s="1">
        <v>37953</v>
      </c>
      <c r="F29">
        <v>9900972256</v>
      </c>
      <c r="G29" t="s">
        <v>35</v>
      </c>
      <c r="H29" s="1">
        <v>44329</v>
      </c>
      <c r="I29" t="s">
        <v>41</v>
      </c>
      <c r="J29" t="s">
        <v>115</v>
      </c>
      <c r="K29" t="s">
        <v>116</v>
      </c>
      <c r="L29">
        <v>21</v>
      </c>
    </row>
    <row r="30" spans="1:12" x14ac:dyDescent="0.3">
      <c r="A30" t="s">
        <v>117</v>
      </c>
      <c r="B30" t="s">
        <v>45</v>
      </c>
      <c r="C30" t="s">
        <v>93</v>
      </c>
      <c r="D30" t="s">
        <v>14</v>
      </c>
      <c r="E30" s="1">
        <v>35975</v>
      </c>
      <c r="F30">
        <v>8724518272</v>
      </c>
      <c r="G30" t="s">
        <v>22</v>
      </c>
      <c r="H30" s="1">
        <v>44423</v>
      </c>
      <c r="I30" t="s">
        <v>36</v>
      </c>
      <c r="J30" t="s">
        <v>118</v>
      </c>
      <c r="K30" t="s">
        <v>119</v>
      </c>
      <c r="L30">
        <v>26</v>
      </c>
    </row>
    <row r="31" spans="1:12" x14ac:dyDescent="0.3">
      <c r="A31" t="s">
        <v>120</v>
      </c>
      <c r="B31" t="s">
        <v>49</v>
      </c>
      <c r="C31" t="s">
        <v>93</v>
      </c>
      <c r="D31" t="s">
        <v>29</v>
      </c>
      <c r="E31" s="1">
        <v>34072</v>
      </c>
      <c r="F31">
        <v>7028910482</v>
      </c>
      <c r="G31" t="s">
        <v>22</v>
      </c>
      <c r="H31" s="1">
        <v>45066</v>
      </c>
      <c r="I31" t="s">
        <v>41</v>
      </c>
      <c r="J31" t="s">
        <v>121</v>
      </c>
      <c r="K31" t="s">
        <v>122</v>
      </c>
      <c r="L31">
        <v>32</v>
      </c>
    </row>
    <row r="32" spans="1:12" x14ac:dyDescent="0.3">
      <c r="A32" t="s">
        <v>123</v>
      </c>
      <c r="B32" t="s">
        <v>12</v>
      </c>
      <c r="C32" t="s">
        <v>21</v>
      </c>
      <c r="D32" t="s">
        <v>29</v>
      </c>
      <c r="E32" s="1">
        <v>38487</v>
      </c>
      <c r="F32">
        <v>8923607677</v>
      </c>
      <c r="G32" t="s">
        <v>15</v>
      </c>
      <c r="H32" s="1">
        <v>45035</v>
      </c>
      <c r="I32" t="s">
        <v>36</v>
      </c>
      <c r="J32" t="s">
        <v>124</v>
      </c>
      <c r="K32" t="s">
        <v>125</v>
      </c>
      <c r="L32">
        <v>20</v>
      </c>
    </row>
    <row r="33" spans="1:12" x14ac:dyDescent="0.3">
      <c r="A33" t="s">
        <v>126</v>
      </c>
      <c r="B33" t="s">
        <v>20</v>
      </c>
      <c r="C33" t="s">
        <v>93</v>
      </c>
      <c r="D33" t="s">
        <v>29</v>
      </c>
      <c r="E33" s="1">
        <v>23734</v>
      </c>
      <c r="F33">
        <v>6622318721</v>
      </c>
      <c r="G33" t="s">
        <v>54</v>
      </c>
      <c r="H33" s="1">
        <v>44415</v>
      </c>
      <c r="I33" t="s">
        <v>23</v>
      </c>
      <c r="J33" t="s">
        <v>127</v>
      </c>
      <c r="K33" t="s">
        <v>128</v>
      </c>
      <c r="L33">
        <v>60</v>
      </c>
    </row>
    <row r="34" spans="1:12" x14ac:dyDescent="0.3">
      <c r="A34" t="s">
        <v>129</v>
      </c>
      <c r="B34" t="s">
        <v>111</v>
      </c>
      <c r="C34" t="s">
        <v>89</v>
      </c>
      <c r="D34" t="s">
        <v>29</v>
      </c>
      <c r="E34" s="1">
        <v>31791</v>
      </c>
      <c r="F34">
        <v>8280346676</v>
      </c>
      <c r="G34" t="s">
        <v>22</v>
      </c>
      <c r="H34" s="1">
        <v>44740</v>
      </c>
      <c r="I34" t="s">
        <v>16</v>
      </c>
      <c r="J34" t="s">
        <v>130</v>
      </c>
      <c r="K34" t="s">
        <v>131</v>
      </c>
      <c r="L34">
        <v>38</v>
      </c>
    </row>
    <row r="35" spans="1:12" x14ac:dyDescent="0.3">
      <c r="A35" t="s">
        <v>132</v>
      </c>
      <c r="B35" t="s">
        <v>49</v>
      </c>
      <c r="C35" t="s">
        <v>93</v>
      </c>
      <c r="D35" t="s">
        <v>29</v>
      </c>
      <c r="E35" s="1">
        <v>29594</v>
      </c>
      <c r="F35">
        <v>8102183595</v>
      </c>
      <c r="G35" t="s">
        <v>35</v>
      </c>
      <c r="H35" s="1">
        <v>44471</v>
      </c>
      <c r="I35" t="s">
        <v>41</v>
      </c>
      <c r="J35" t="s">
        <v>133</v>
      </c>
      <c r="K35" t="s">
        <v>122</v>
      </c>
      <c r="L35">
        <v>44</v>
      </c>
    </row>
    <row r="36" spans="1:12" x14ac:dyDescent="0.3">
      <c r="A36" t="s">
        <v>134</v>
      </c>
      <c r="B36" t="s">
        <v>33</v>
      </c>
      <c r="C36" t="s">
        <v>40</v>
      </c>
      <c r="D36" t="s">
        <v>14</v>
      </c>
      <c r="E36" s="1">
        <v>25605</v>
      </c>
      <c r="F36">
        <v>7923214041</v>
      </c>
      <c r="G36" t="s">
        <v>15</v>
      </c>
      <c r="H36" s="1">
        <v>45175</v>
      </c>
      <c r="I36" t="s">
        <v>41</v>
      </c>
      <c r="J36" t="s">
        <v>135</v>
      </c>
      <c r="K36" t="s">
        <v>98</v>
      </c>
      <c r="L36">
        <v>55</v>
      </c>
    </row>
    <row r="37" spans="1:12" x14ac:dyDescent="0.3">
      <c r="A37" t="s">
        <v>136</v>
      </c>
      <c r="B37" t="s">
        <v>49</v>
      </c>
      <c r="C37" t="s">
        <v>21</v>
      </c>
      <c r="D37" t="s">
        <v>14</v>
      </c>
      <c r="E37" s="1">
        <v>18289</v>
      </c>
      <c r="F37">
        <v>8374657733</v>
      </c>
      <c r="G37" t="s">
        <v>22</v>
      </c>
      <c r="H37" s="1">
        <v>45095</v>
      </c>
      <c r="I37" t="s">
        <v>16</v>
      </c>
      <c r="J37" t="s">
        <v>137</v>
      </c>
      <c r="K37" t="s">
        <v>138</v>
      </c>
      <c r="L37">
        <v>75</v>
      </c>
    </row>
    <row r="38" spans="1:12" x14ac:dyDescent="0.3">
      <c r="A38" t="s">
        <v>139</v>
      </c>
      <c r="B38" t="s">
        <v>12</v>
      </c>
      <c r="C38" t="s">
        <v>40</v>
      </c>
      <c r="D38" t="s">
        <v>14</v>
      </c>
      <c r="E38" s="1">
        <v>34072</v>
      </c>
      <c r="F38">
        <v>7039619487</v>
      </c>
      <c r="G38" t="s">
        <v>35</v>
      </c>
      <c r="H38" s="1">
        <v>45116</v>
      </c>
      <c r="I38" t="s">
        <v>41</v>
      </c>
      <c r="J38" t="s">
        <v>140</v>
      </c>
      <c r="K38" t="s">
        <v>43</v>
      </c>
      <c r="L38">
        <v>32</v>
      </c>
    </row>
    <row r="39" spans="1:12" x14ac:dyDescent="0.3">
      <c r="A39" t="s">
        <v>141</v>
      </c>
      <c r="B39" t="s">
        <v>33</v>
      </c>
      <c r="C39" t="s">
        <v>40</v>
      </c>
      <c r="D39" t="s">
        <v>29</v>
      </c>
      <c r="E39" s="1">
        <v>35790</v>
      </c>
      <c r="F39">
        <v>8545613046</v>
      </c>
      <c r="G39" t="s">
        <v>35</v>
      </c>
      <c r="H39" s="1">
        <v>44838</v>
      </c>
      <c r="I39" t="s">
        <v>41</v>
      </c>
      <c r="J39" t="s">
        <v>142</v>
      </c>
      <c r="K39" t="s">
        <v>98</v>
      </c>
      <c r="L39">
        <v>27</v>
      </c>
    </row>
    <row r="40" spans="1:12" x14ac:dyDescent="0.3">
      <c r="A40" t="s">
        <v>143</v>
      </c>
      <c r="B40" t="s">
        <v>111</v>
      </c>
      <c r="C40" t="s">
        <v>13</v>
      </c>
      <c r="D40" t="s">
        <v>29</v>
      </c>
      <c r="E40" s="1">
        <v>36196</v>
      </c>
      <c r="F40">
        <v>8886800195</v>
      </c>
      <c r="G40" t="s">
        <v>54</v>
      </c>
      <c r="H40" s="1">
        <v>44469</v>
      </c>
      <c r="I40" t="s">
        <v>36</v>
      </c>
      <c r="J40" t="s">
        <v>144</v>
      </c>
      <c r="K40" t="s">
        <v>145</v>
      </c>
      <c r="L40">
        <v>26</v>
      </c>
    </row>
    <row r="41" spans="1:12" x14ac:dyDescent="0.3">
      <c r="A41" t="s">
        <v>146</v>
      </c>
      <c r="B41" t="s">
        <v>12</v>
      </c>
      <c r="C41" t="s">
        <v>21</v>
      </c>
      <c r="D41" t="s">
        <v>29</v>
      </c>
      <c r="E41" s="1">
        <v>33414</v>
      </c>
      <c r="F41">
        <v>6347262390</v>
      </c>
      <c r="G41" t="s">
        <v>15</v>
      </c>
      <c r="H41" s="1">
        <v>44305</v>
      </c>
      <c r="I41" t="s">
        <v>41</v>
      </c>
      <c r="J41" t="s">
        <v>147</v>
      </c>
      <c r="K41" t="s">
        <v>125</v>
      </c>
      <c r="L41">
        <v>33</v>
      </c>
    </row>
    <row r="42" spans="1:12" x14ac:dyDescent="0.3">
      <c r="A42" t="s">
        <v>148</v>
      </c>
      <c r="B42" t="s">
        <v>82</v>
      </c>
      <c r="C42" t="s">
        <v>40</v>
      </c>
      <c r="D42" t="s">
        <v>14</v>
      </c>
      <c r="E42" s="1">
        <v>18609</v>
      </c>
      <c r="F42">
        <v>9271131338</v>
      </c>
      <c r="G42" t="s">
        <v>15</v>
      </c>
      <c r="H42" s="1">
        <v>44264</v>
      </c>
      <c r="I42" t="s">
        <v>23</v>
      </c>
      <c r="J42" t="s">
        <v>149</v>
      </c>
      <c r="K42" t="s">
        <v>150</v>
      </c>
      <c r="L42">
        <v>74</v>
      </c>
    </row>
    <row r="43" spans="1:12" x14ac:dyDescent="0.3">
      <c r="A43" t="s">
        <v>151</v>
      </c>
      <c r="B43" t="s">
        <v>20</v>
      </c>
      <c r="C43" t="s">
        <v>13</v>
      </c>
      <c r="D43" t="s">
        <v>29</v>
      </c>
      <c r="E43" s="1">
        <v>26449</v>
      </c>
      <c r="F43">
        <v>7587653815</v>
      </c>
      <c r="G43" t="s">
        <v>54</v>
      </c>
      <c r="H43" s="1">
        <v>44485</v>
      </c>
      <c r="I43" t="s">
        <v>23</v>
      </c>
      <c r="J43" t="s">
        <v>152</v>
      </c>
      <c r="K43" t="s">
        <v>153</v>
      </c>
      <c r="L43">
        <v>53</v>
      </c>
    </row>
    <row r="44" spans="1:12" x14ac:dyDescent="0.3">
      <c r="A44" t="s">
        <v>154</v>
      </c>
      <c r="B44" t="s">
        <v>111</v>
      </c>
      <c r="C44" t="s">
        <v>13</v>
      </c>
      <c r="D44" t="s">
        <v>29</v>
      </c>
      <c r="E44" s="1">
        <v>18798</v>
      </c>
      <c r="F44">
        <v>7020645498</v>
      </c>
      <c r="G44" t="s">
        <v>54</v>
      </c>
      <c r="H44" s="1">
        <v>44758</v>
      </c>
      <c r="I44" t="s">
        <v>16</v>
      </c>
      <c r="J44" t="s">
        <v>155</v>
      </c>
      <c r="K44" t="s">
        <v>145</v>
      </c>
      <c r="L44">
        <v>74</v>
      </c>
    </row>
    <row r="45" spans="1:12" x14ac:dyDescent="0.3">
      <c r="A45" t="s">
        <v>156</v>
      </c>
      <c r="B45" t="s">
        <v>82</v>
      </c>
      <c r="C45" t="s">
        <v>21</v>
      </c>
      <c r="D45" t="s">
        <v>14</v>
      </c>
      <c r="E45" s="1">
        <v>19958</v>
      </c>
      <c r="F45">
        <v>7040069008</v>
      </c>
      <c r="G45" t="s">
        <v>15</v>
      </c>
      <c r="H45" s="1">
        <v>44635</v>
      </c>
      <c r="I45" t="s">
        <v>41</v>
      </c>
      <c r="J45" t="s">
        <v>157</v>
      </c>
      <c r="K45" t="s">
        <v>158</v>
      </c>
      <c r="L45">
        <v>70</v>
      </c>
    </row>
    <row r="46" spans="1:12" x14ac:dyDescent="0.3">
      <c r="A46" t="s">
        <v>159</v>
      </c>
      <c r="B46" t="s">
        <v>45</v>
      </c>
      <c r="C46" t="s">
        <v>101</v>
      </c>
      <c r="D46" t="s">
        <v>29</v>
      </c>
      <c r="E46" s="1">
        <v>29305</v>
      </c>
      <c r="F46">
        <v>9127665406</v>
      </c>
      <c r="G46" t="s">
        <v>15</v>
      </c>
      <c r="H46" s="1">
        <v>44760</v>
      </c>
      <c r="I46" t="s">
        <v>16</v>
      </c>
      <c r="J46" t="s">
        <v>160</v>
      </c>
      <c r="K46" t="s">
        <v>161</v>
      </c>
      <c r="L46">
        <v>45</v>
      </c>
    </row>
    <row r="47" spans="1:12" x14ac:dyDescent="0.3">
      <c r="A47" t="s">
        <v>162</v>
      </c>
      <c r="B47" t="s">
        <v>111</v>
      </c>
      <c r="C47" t="s">
        <v>61</v>
      </c>
      <c r="D47" t="s">
        <v>14</v>
      </c>
      <c r="E47" s="1">
        <v>27830</v>
      </c>
      <c r="F47">
        <v>9449458981</v>
      </c>
      <c r="G47" t="s">
        <v>22</v>
      </c>
      <c r="H47" s="1">
        <v>44952</v>
      </c>
      <c r="I47" t="s">
        <v>23</v>
      </c>
      <c r="J47" t="s">
        <v>163</v>
      </c>
      <c r="K47" t="s">
        <v>164</v>
      </c>
      <c r="L47">
        <v>49</v>
      </c>
    </row>
    <row r="48" spans="1:12" x14ac:dyDescent="0.3">
      <c r="A48" t="s">
        <v>165</v>
      </c>
      <c r="B48" t="s">
        <v>45</v>
      </c>
      <c r="C48" t="s">
        <v>89</v>
      </c>
      <c r="D48" t="s">
        <v>14</v>
      </c>
      <c r="E48" s="1">
        <v>24222</v>
      </c>
      <c r="F48">
        <v>7579616535</v>
      </c>
      <c r="G48" t="s">
        <v>22</v>
      </c>
      <c r="H48" s="1">
        <v>44219</v>
      </c>
      <c r="I48" t="s">
        <v>41</v>
      </c>
      <c r="J48" t="s">
        <v>166</v>
      </c>
      <c r="K48" t="s">
        <v>167</v>
      </c>
      <c r="L48">
        <v>59</v>
      </c>
    </row>
    <row r="49" spans="1:12" x14ac:dyDescent="0.3">
      <c r="A49" t="s">
        <v>168</v>
      </c>
      <c r="B49" t="s">
        <v>33</v>
      </c>
      <c r="C49" t="s">
        <v>61</v>
      </c>
      <c r="D49" t="s">
        <v>14</v>
      </c>
      <c r="E49" s="1">
        <v>31656</v>
      </c>
      <c r="F49">
        <v>8019925828</v>
      </c>
      <c r="G49" t="s">
        <v>54</v>
      </c>
      <c r="H49" s="1">
        <v>44408</v>
      </c>
      <c r="I49" t="s">
        <v>41</v>
      </c>
      <c r="J49" t="s">
        <v>169</v>
      </c>
      <c r="K49" t="s">
        <v>63</v>
      </c>
      <c r="L49">
        <v>38</v>
      </c>
    </row>
    <row r="50" spans="1:12" x14ac:dyDescent="0.3">
      <c r="A50" t="s">
        <v>170</v>
      </c>
      <c r="B50" t="s">
        <v>82</v>
      </c>
      <c r="C50" t="s">
        <v>93</v>
      </c>
      <c r="D50" t="s">
        <v>29</v>
      </c>
      <c r="E50" s="1">
        <v>35046</v>
      </c>
      <c r="F50">
        <v>8715732851</v>
      </c>
      <c r="G50" t="s">
        <v>22</v>
      </c>
      <c r="H50" s="1">
        <v>44701</v>
      </c>
      <c r="I50" t="s">
        <v>16</v>
      </c>
      <c r="J50" t="s">
        <v>171</v>
      </c>
      <c r="K50" t="s">
        <v>95</v>
      </c>
      <c r="L50">
        <v>29</v>
      </c>
    </row>
    <row r="51" spans="1:12" x14ac:dyDescent="0.3">
      <c r="A51" t="s">
        <v>172</v>
      </c>
      <c r="B51" t="s">
        <v>20</v>
      </c>
      <c r="C51" t="s">
        <v>89</v>
      </c>
      <c r="D51" t="s">
        <v>29</v>
      </c>
      <c r="E51" s="1">
        <v>30399</v>
      </c>
      <c r="F51">
        <v>8720989381</v>
      </c>
      <c r="G51" t="s">
        <v>35</v>
      </c>
      <c r="H51" s="1">
        <v>45096</v>
      </c>
      <c r="I51" t="s">
        <v>23</v>
      </c>
      <c r="J51" t="s">
        <v>173</v>
      </c>
      <c r="K51" t="s">
        <v>174</v>
      </c>
      <c r="L51">
        <v>42</v>
      </c>
    </row>
    <row r="52" spans="1:12" x14ac:dyDescent="0.3">
      <c r="A52" t="s">
        <v>175</v>
      </c>
      <c r="B52" t="s">
        <v>12</v>
      </c>
      <c r="C52" t="s">
        <v>93</v>
      </c>
      <c r="D52" t="s">
        <v>29</v>
      </c>
      <c r="E52" s="1">
        <v>26629</v>
      </c>
      <c r="F52">
        <v>7712937941</v>
      </c>
      <c r="G52" t="s">
        <v>22</v>
      </c>
      <c r="H52" s="1">
        <v>45091</v>
      </c>
      <c r="I52" t="s">
        <v>41</v>
      </c>
      <c r="J52" t="s">
        <v>176</v>
      </c>
      <c r="K52" t="s">
        <v>177</v>
      </c>
      <c r="L52">
        <v>52</v>
      </c>
    </row>
    <row r="53" spans="1:12" x14ac:dyDescent="0.3">
      <c r="A53" t="s">
        <v>178</v>
      </c>
      <c r="B53" t="s">
        <v>27</v>
      </c>
      <c r="C53" t="s">
        <v>40</v>
      </c>
      <c r="D53" t="s">
        <v>29</v>
      </c>
      <c r="E53" s="1">
        <v>34330</v>
      </c>
      <c r="F53">
        <v>8301134730</v>
      </c>
      <c r="G53" t="s">
        <v>22</v>
      </c>
      <c r="H53" s="1">
        <v>45044</v>
      </c>
      <c r="I53" t="s">
        <v>16</v>
      </c>
      <c r="J53" t="s">
        <v>179</v>
      </c>
      <c r="K53" t="s">
        <v>87</v>
      </c>
      <c r="L53">
        <v>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91CA-368E-4E73-AD98-271CE1562D1B}">
  <dimension ref="B1:W85"/>
  <sheetViews>
    <sheetView topLeftCell="A27" zoomScale="65" workbookViewId="0">
      <selection activeCell="J35" sqref="J35:K37"/>
    </sheetView>
  </sheetViews>
  <sheetFormatPr defaultRowHeight="14.4" x14ac:dyDescent="0.3"/>
  <cols>
    <col min="2" max="2" width="17" bestFit="1" customWidth="1"/>
    <col min="3" max="3" width="23" bestFit="1" customWidth="1"/>
    <col min="4" max="4" width="10.6640625" bestFit="1" customWidth="1"/>
    <col min="6" max="6" width="14.44140625" bestFit="1" customWidth="1"/>
    <col min="7" max="7" width="19.77734375" bestFit="1" customWidth="1"/>
    <col min="8" max="8" width="14.33203125" bestFit="1" customWidth="1"/>
    <col min="9" max="9" width="11.88671875" bestFit="1" customWidth="1"/>
    <col min="10" max="10" width="17" bestFit="1" customWidth="1"/>
    <col min="11" max="11" width="25.44140625" bestFit="1" customWidth="1"/>
    <col min="12" max="12" width="16.109375" bestFit="1" customWidth="1"/>
    <col min="13" max="13" width="23.21875" bestFit="1" customWidth="1"/>
    <col min="14" max="14" width="19.88671875" bestFit="1" customWidth="1"/>
    <col min="15" max="15" width="25.21875" bestFit="1" customWidth="1"/>
    <col min="16" max="16" width="22" bestFit="1" customWidth="1"/>
    <col min="17" max="19" width="7" bestFit="1" customWidth="1"/>
    <col min="20" max="20" width="26.5546875" bestFit="1" customWidth="1"/>
    <col min="21" max="21" width="25.44140625" bestFit="1" customWidth="1"/>
    <col min="22" max="22" width="5.21875" bestFit="1" customWidth="1"/>
    <col min="23" max="23" width="12.109375" bestFit="1" customWidth="1"/>
    <col min="24" max="26" width="7" bestFit="1" customWidth="1"/>
    <col min="27" max="27" width="17.21875" bestFit="1" customWidth="1"/>
    <col min="28" max="172" width="10.33203125" bestFit="1" customWidth="1"/>
    <col min="173" max="173" width="17.21875" bestFit="1" customWidth="1"/>
    <col min="174" max="181" width="5.21875" bestFit="1" customWidth="1"/>
    <col min="182" max="182" width="6.44140625" bestFit="1" customWidth="1"/>
    <col min="183" max="198" width="5.21875" bestFit="1" customWidth="1"/>
    <col min="199" max="199" width="6.109375" bestFit="1" customWidth="1"/>
    <col min="200" max="210" width="5.21875" bestFit="1" customWidth="1"/>
    <col min="211" max="211" width="17.88671875" bestFit="1" customWidth="1"/>
  </cols>
  <sheetData>
    <row r="1" spans="2:23" x14ac:dyDescent="0.3">
      <c r="B1" s="2" t="s">
        <v>856</v>
      </c>
      <c r="F1" s="2" t="s">
        <v>858</v>
      </c>
      <c r="H1" s="2" t="s">
        <v>859</v>
      </c>
      <c r="I1" s="2"/>
      <c r="J1" s="2" t="s">
        <v>861</v>
      </c>
      <c r="O1" s="2" t="s">
        <v>864</v>
      </c>
    </row>
    <row r="3" spans="2:23" x14ac:dyDescent="0.3">
      <c r="B3" s="9" t="s">
        <v>855</v>
      </c>
      <c r="F3" s="9" t="s">
        <v>857</v>
      </c>
      <c r="H3" s="9" t="s">
        <v>860</v>
      </c>
      <c r="J3" s="9" t="s">
        <v>899</v>
      </c>
      <c r="O3" s="11" t="s">
        <v>854</v>
      </c>
      <c r="P3" s="11" t="s">
        <v>865</v>
      </c>
    </row>
    <row r="4" spans="2:23" x14ac:dyDescent="0.3">
      <c r="B4" s="23">
        <v>27</v>
      </c>
      <c r="F4" s="13">
        <v>551249.85</v>
      </c>
      <c r="H4" s="13">
        <v>2532.2168421052634</v>
      </c>
      <c r="J4" s="23">
        <v>31</v>
      </c>
      <c r="O4" s="12" t="s">
        <v>14</v>
      </c>
      <c r="P4" s="11">
        <v>19</v>
      </c>
    </row>
    <row r="5" spans="2:23" x14ac:dyDescent="0.3">
      <c r="O5" s="12" t="s">
        <v>29</v>
      </c>
      <c r="P5" s="11">
        <v>31</v>
      </c>
    </row>
    <row r="6" spans="2:23" x14ac:dyDescent="0.3">
      <c r="B6">
        <f>GETPIVOTDATA("[Measures].[Count of Appointment_Id]",$B$3)</f>
        <v>27</v>
      </c>
      <c r="O6" s="12" t="s">
        <v>856</v>
      </c>
      <c r="P6" s="11">
        <v>50</v>
      </c>
    </row>
    <row r="7" spans="2:23" x14ac:dyDescent="0.3">
      <c r="F7" s="17">
        <f>GETPIVOTDATA("[Measures].[Sum of Amount]",$F$3)</f>
        <v>551249.85</v>
      </c>
      <c r="H7" s="17">
        <f>GETPIVOTDATA("[Measures].[Average of cost]",$H$3)</f>
        <v>2532.2168421052634</v>
      </c>
      <c r="K7">
        <f>GETPIVOTDATA("[Measures].[Count of patient_id]",$J$3)</f>
        <v>31</v>
      </c>
      <c r="T7" s="9"/>
      <c r="U7" s="9" t="s">
        <v>898</v>
      </c>
      <c r="V7" s="9"/>
      <c r="W7" s="9"/>
    </row>
    <row r="8" spans="2:23" x14ac:dyDescent="0.3">
      <c r="T8" s="9"/>
      <c r="U8" s="9" t="s">
        <v>14</v>
      </c>
      <c r="V8" s="9" t="s">
        <v>29</v>
      </c>
      <c r="W8" s="9" t="s">
        <v>883</v>
      </c>
    </row>
    <row r="9" spans="2:23" x14ac:dyDescent="0.3">
      <c r="T9" s="9" t="s">
        <v>862</v>
      </c>
      <c r="U9" s="9">
        <v>19</v>
      </c>
      <c r="V9" s="9">
        <v>31</v>
      </c>
      <c r="W9" s="9">
        <v>50</v>
      </c>
    </row>
    <row r="11" spans="2:23" x14ac:dyDescent="0.3">
      <c r="B11" s="9" t="s">
        <v>867</v>
      </c>
    </row>
    <row r="12" spans="2:23" x14ac:dyDescent="0.3">
      <c r="B12" s="23">
        <v>10</v>
      </c>
      <c r="C12">
        <f>GETPIVOTDATA("[Measures].[Count of Appointment_Id]",$B$11)</f>
        <v>10</v>
      </c>
      <c r="H12" s="9" t="s">
        <v>869</v>
      </c>
    </row>
    <row r="13" spans="2:23" x14ac:dyDescent="0.3">
      <c r="H13" s="13">
        <v>42.935483870967744</v>
      </c>
    </row>
    <row r="14" spans="2:23" x14ac:dyDescent="0.3">
      <c r="F14" s="2" t="s">
        <v>863</v>
      </c>
    </row>
    <row r="15" spans="2:23" x14ac:dyDescent="0.3">
      <c r="B15" s="2" t="s">
        <v>868</v>
      </c>
      <c r="H15" s="22">
        <f>GETPIVOTDATA("[Measures].[Average of Age]",$H$12)</f>
        <v>42.935483870967744</v>
      </c>
    </row>
    <row r="16" spans="2:23" x14ac:dyDescent="0.3">
      <c r="F16" s="9" t="s">
        <v>884</v>
      </c>
    </row>
    <row r="17" spans="2:11" x14ac:dyDescent="0.3">
      <c r="B17" s="9" t="s">
        <v>854</v>
      </c>
      <c r="C17" s="9" t="s">
        <v>869</v>
      </c>
      <c r="F17" s="9">
        <v>200</v>
      </c>
    </row>
    <row r="18" spans="2:11" x14ac:dyDescent="0.3">
      <c r="B18" s="10" t="s">
        <v>14</v>
      </c>
      <c r="C18" s="13">
        <v>47.210526315789473</v>
      </c>
    </row>
    <row r="19" spans="2:11" x14ac:dyDescent="0.3">
      <c r="B19" s="10" t="s">
        <v>29</v>
      </c>
      <c r="C19" s="13">
        <v>42.935483870967744</v>
      </c>
    </row>
    <row r="20" spans="2:11" x14ac:dyDescent="0.3">
      <c r="B20" s="10" t="s">
        <v>883</v>
      </c>
      <c r="C20" s="13">
        <v>44.56</v>
      </c>
    </row>
    <row r="23" spans="2:11" x14ac:dyDescent="0.3">
      <c r="J23" s="11" t="s">
        <v>854</v>
      </c>
      <c r="K23" s="11" t="s">
        <v>885</v>
      </c>
    </row>
    <row r="24" spans="2:11" x14ac:dyDescent="0.3">
      <c r="J24" s="12" t="s">
        <v>36</v>
      </c>
      <c r="K24" s="24">
        <v>4</v>
      </c>
    </row>
    <row r="25" spans="2:11" x14ac:dyDescent="0.3">
      <c r="J25" s="12" t="s">
        <v>41</v>
      </c>
      <c r="K25" s="24">
        <v>9</v>
      </c>
    </row>
    <row r="26" spans="2:11" x14ac:dyDescent="0.3">
      <c r="B26" s="2" t="s">
        <v>886</v>
      </c>
      <c r="J26" s="12" t="s">
        <v>23</v>
      </c>
      <c r="K26" s="24">
        <v>7</v>
      </c>
    </row>
    <row r="27" spans="2:11" x14ac:dyDescent="0.3">
      <c r="J27" s="12" t="s">
        <v>16</v>
      </c>
      <c r="K27" s="24">
        <v>11</v>
      </c>
    </row>
    <row r="28" spans="2:11" x14ac:dyDescent="0.3">
      <c r="B28" s="11" t="s">
        <v>854</v>
      </c>
      <c r="C28" s="11" t="s">
        <v>855</v>
      </c>
      <c r="J28" s="12" t="s">
        <v>856</v>
      </c>
      <c r="K28" s="24">
        <v>31</v>
      </c>
    </row>
    <row r="29" spans="2:11" x14ac:dyDescent="0.3">
      <c r="B29" s="12" t="s">
        <v>49</v>
      </c>
      <c r="C29" s="24">
        <v>3</v>
      </c>
    </row>
    <row r="30" spans="2:11" x14ac:dyDescent="0.3">
      <c r="B30" s="12" t="s">
        <v>12</v>
      </c>
      <c r="C30" s="24">
        <v>1</v>
      </c>
    </row>
    <row r="31" spans="2:11" x14ac:dyDescent="0.3">
      <c r="B31" s="12" t="s">
        <v>82</v>
      </c>
      <c r="C31" s="24">
        <v>5</v>
      </c>
    </row>
    <row r="32" spans="2:11" x14ac:dyDescent="0.3">
      <c r="B32" s="12" t="s">
        <v>76</v>
      </c>
      <c r="C32" s="24">
        <v>1</v>
      </c>
    </row>
    <row r="33" spans="2:11" x14ac:dyDescent="0.3">
      <c r="B33" s="12" t="s">
        <v>856</v>
      </c>
      <c r="C33" s="24">
        <v>10</v>
      </c>
    </row>
    <row r="35" spans="2:11" x14ac:dyDescent="0.3">
      <c r="J35" s="11" t="s">
        <v>854</v>
      </c>
      <c r="K35" s="11" t="s">
        <v>860</v>
      </c>
    </row>
    <row r="36" spans="2:11" x14ac:dyDescent="0.3">
      <c r="J36" s="12" t="s">
        <v>219</v>
      </c>
      <c r="K36" s="14">
        <v>2629.7077551020407</v>
      </c>
    </row>
    <row r="37" spans="2:11" x14ac:dyDescent="0.3">
      <c r="J37" s="12" t="s">
        <v>232</v>
      </c>
      <c r="K37" s="14">
        <v>2532.2168421052634</v>
      </c>
    </row>
    <row r="38" spans="2:11" x14ac:dyDescent="0.3">
      <c r="J38" s="12" t="s">
        <v>223</v>
      </c>
      <c r="K38" s="14">
        <v>3224.9488888888891</v>
      </c>
    </row>
    <row r="39" spans="2:11" x14ac:dyDescent="0.3">
      <c r="J39" s="12" t="s">
        <v>239</v>
      </c>
      <c r="K39" s="14">
        <v>2761.6138888888891</v>
      </c>
    </row>
    <row r="40" spans="2:11" x14ac:dyDescent="0.3">
      <c r="J40" s="12" t="s">
        <v>262</v>
      </c>
      <c r="K40" s="14">
        <v>2698.87</v>
      </c>
    </row>
    <row r="41" spans="2:11" x14ac:dyDescent="0.3">
      <c r="B41" s="20" t="s">
        <v>854</v>
      </c>
      <c r="C41" s="20" t="s">
        <v>901</v>
      </c>
      <c r="J41" s="12" t="s">
        <v>856</v>
      </c>
      <c r="K41" s="14">
        <v>2756.2492499999998</v>
      </c>
    </row>
    <row r="42" spans="2:11" x14ac:dyDescent="0.3">
      <c r="B42" s="21" t="s">
        <v>891</v>
      </c>
      <c r="C42" s="14">
        <v>13346.81</v>
      </c>
    </row>
    <row r="43" spans="2:11" x14ac:dyDescent="0.3">
      <c r="B43" s="21" t="s">
        <v>894</v>
      </c>
      <c r="C43" s="14">
        <v>8427.76</v>
      </c>
    </row>
    <row r="44" spans="2:11" x14ac:dyDescent="0.3">
      <c r="B44" s="21" t="s">
        <v>897</v>
      </c>
      <c r="C44" s="14">
        <v>2640.34</v>
      </c>
    </row>
    <row r="45" spans="2:11" x14ac:dyDescent="0.3">
      <c r="B45" s="21" t="s">
        <v>889</v>
      </c>
      <c r="C45" s="14">
        <v>7245.4</v>
      </c>
    </row>
    <row r="46" spans="2:11" x14ac:dyDescent="0.3">
      <c r="B46" s="21" t="s">
        <v>888</v>
      </c>
      <c r="C46" s="14">
        <v>14173.42</v>
      </c>
      <c r="G46" s="11" t="s">
        <v>854</v>
      </c>
      <c r="H46" s="11" t="s">
        <v>860</v>
      </c>
    </row>
    <row r="47" spans="2:11" x14ac:dyDescent="0.3">
      <c r="B47" s="21" t="s">
        <v>893</v>
      </c>
      <c r="C47" s="14">
        <v>10253.85</v>
      </c>
      <c r="G47" s="12" t="s">
        <v>224</v>
      </c>
      <c r="H47" s="14">
        <v>2550.4180952380952</v>
      </c>
    </row>
    <row r="48" spans="2:11" x14ac:dyDescent="0.3">
      <c r="B48" s="21" t="s">
        <v>892</v>
      </c>
      <c r="C48" s="14">
        <v>8955.7900000000009</v>
      </c>
      <c r="G48" s="12" t="s">
        <v>220</v>
      </c>
      <c r="H48" s="14">
        <v>2598.8387499999999</v>
      </c>
    </row>
    <row r="49" spans="2:8" x14ac:dyDescent="0.3">
      <c r="B49" s="21" t="s">
        <v>890</v>
      </c>
      <c r="C49" s="14">
        <v>3499.22</v>
      </c>
      <c r="G49" s="12" t="s">
        <v>227</v>
      </c>
      <c r="H49" s="14">
        <v>2430.5277777777778</v>
      </c>
    </row>
    <row r="50" spans="2:8" x14ac:dyDescent="0.3">
      <c r="B50" s="21" t="s">
        <v>887</v>
      </c>
      <c r="C50" s="14">
        <v>9473.32</v>
      </c>
      <c r="G50" s="12" t="s">
        <v>856</v>
      </c>
      <c r="H50" s="14">
        <v>2532.2168421052634</v>
      </c>
    </row>
    <row r="51" spans="2:8" x14ac:dyDescent="0.3">
      <c r="B51" s="21" t="s">
        <v>896</v>
      </c>
      <c r="C51" s="14">
        <v>15105.59</v>
      </c>
    </row>
    <row r="52" spans="2:8" x14ac:dyDescent="0.3">
      <c r="B52" s="21" t="s">
        <v>895</v>
      </c>
      <c r="C52" s="14">
        <v>3102.74</v>
      </c>
    </row>
    <row r="53" spans="2:8" x14ac:dyDescent="0.3">
      <c r="B53" s="21" t="s">
        <v>856</v>
      </c>
      <c r="C53" s="14">
        <v>96224.24</v>
      </c>
    </row>
    <row r="81" spans="15:16" x14ac:dyDescent="0.3">
      <c r="O81" s="11" t="s">
        <v>854</v>
      </c>
      <c r="P81" s="11" t="s">
        <v>903</v>
      </c>
    </row>
    <row r="82" spans="15:16" x14ac:dyDescent="0.3">
      <c r="O82" s="12" t="s">
        <v>186</v>
      </c>
      <c r="P82" s="11">
        <v>3</v>
      </c>
    </row>
    <row r="83" spans="15:16" x14ac:dyDescent="0.3">
      <c r="O83" s="12" t="s">
        <v>203</v>
      </c>
      <c r="P83" s="11">
        <v>2</v>
      </c>
    </row>
    <row r="84" spans="15:16" x14ac:dyDescent="0.3">
      <c r="O84" s="12" t="s">
        <v>190</v>
      </c>
      <c r="P84" s="11">
        <v>5</v>
      </c>
    </row>
    <row r="85" spans="15:16" x14ac:dyDescent="0.3">
      <c r="O85" s="12" t="s">
        <v>856</v>
      </c>
      <c r="P85" s="11">
        <v>10</v>
      </c>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AF34-69AB-4839-AEFF-0AF1D9C7EA09}">
  <dimension ref="A1:BA201"/>
  <sheetViews>
    <sheetView topLeftCell="P2" zoomScale="101" zoomScaleNormal="55" workbookViewId="0">
      <selection activeCell="P1" sqref="P1:W11"/>
    </sheetView>
  </sheetViews>
  <sheetFormatPr defaultRowHeight="14.4" x14ac:dyDescent="0.3"/>
  <cols>
    <col min="1" max="1" width="11.44140625" customWidth="1"/>
    <col min="2" max="2" width="11.88671875" customWidth="1"/>
    <col min="3" max="3" width="11.5546875" customWidth="1"/>
    <col min="5" max="5" width="14.44140625" customWidth="1"/>
    <col min="6" max="6" width="16.88671875" customWidth="1"/>
    <col min="7" max="7" width="11.88671875" bestFit="1" customWidth="1"/>
    <col min="8" max="8" width="17.21875" customWidth="1"/>
    <col min="9" max="9" width="19.109375" customWidth="1"/>
    <col min="10" max="10" width="18.6640625" customWidth="1"/>
    <col min="11" max="11" width="24" bestFit="1" customWidth="1"/>
    <col min="13" max="13" width="20.21875" style="19" bestFit="1" customWidth="1"/>
    <col min="16" max="16" width="11" customWidth="1"/>
    <col min="17" max="17" width="11.88671875" customWidth="1"/>
    <col min="18" max="18" width="11.5546875" customWidth="1"/>
    <col min="19" max="19" width="14.109375" customWidth="1"/>
    <col min="20" max="20" width="16" customWidth="1"/>
    <col min="21" max="21" width="17.44140625" customWidth="1"/>
    <col min="22" max="22" width="16.44140625" customWidth="1"/>
    <col min="28" max="28" width="13.88671875" customWidth="1"/>
    <col min="29" max="29" width="16.44140625" customWidth="1"/>
    <col min="30" max="30" width="16.109375" customWidth="1"/>
    <col min="31" max="31" width="17.44140625" bestFit="1" customWidth="1"/>
    <col min="33" max="33" width="17.88671875" bestFit="1" customWidth="1"/>
    <col min="38" max="38" width="11.5546875" customWidth="1"/>
    <col min="39" max="39" width="14.33203125" customWidth="1"/>
    <col min="40" max="40" width="10.33203125" bestFit="1" customWidth="1"/>
    <col min="41" max="41" width="9.77734375" customWidth="1"/>
    <col min="42" max="42" width="18.21875" customWidth="1"/>
    <col min="43" max="43" width="16.6640625" customWidth="1"/>
    <col min="47" max="47" width="16.77734375" customWidth="1"/>
    <col min="48" max="48" width="11.5546875" customWidth="1"/>
    <col min="49" max="49" width="11.21875" customWidth="1"/>
    <col min="50" max="50" width="19" customWidth="1"/>
    <col min="51" max="51" width="19.21875" customWidth="1"/>
    <col min="52" max="52" width="17.21875" customWidth="1"/>
  </cols>
  <sheetData>
    <row r="1" spans="1:53" x14ac:dyDescent="0.3">
      <c r="A1" s="2" t="s">
        <v>0</v>
      </c>
      <c r="B1" s="2" t="s">
        <v>1</v>
      </c>
      <c r="C1" s="2" t="s">
        <v>2</v>
      </c>
      <c r="D1" s="2" t="s">
        <v>3</v>
      </c>
      <c r="E1" s="7" t="s">
        <v>4</v>
      </c>
      <c r="F1" s="2" t="s">
        <v>5</v>
      </c>
      <c r="G1" s="2" t="s">
        <v>6</v>
      </c>
      <c r="H1" s="2" t="s">
        <v>7</v>
      </c>
      <c r="I1" s="2" t="s">
        <v>8</v>
      </c>
      <c r="J1" s="2" t="s">
        <v>9</v>
      </c>
      <c r="K1" s="2" t="s">
        <v>10</v>
      </c>
      <c r="L1" s="2" t="s">
        <v>866</v>
      </c>
      <c r="M1" s="18" t="s">
        <v>902</v>
      </c>
      <c r="P1" s="2" t="s">
        <v>180</v>
      </c>
      <c r="Q1" s="2" t="s">
        <v>1</v>
      </c>
      <c r="R1" s="2" t="s">
        <v>2</v>
      </c>
      <c r="S1" s="2" t="s">
        <v>181</v>
      </c>
      <c r="T1" s="2" t="s">
        <v>182</v>
      </c>
      <c r="U1" s="2" t="s">
        <v>183</v>
      </c>
      <c r="V1" s="2" t="s">
        <v>184</v>
      </c>
      <c r="W1" s="2" t="s">
        <v>10</v>
      </c>
      <c r="AB1" t="s">
        <v>211</v>
      </c>
      <c r="AC1" t="s">
        <v>212</v>
      </c>
      <c r="AD1" t="s">
        <v>213</v>
      </c>
      <c r="AE1" t="s">
        <v>214</v>
      </c>
      <c r="AF1" s="5" t="s">
        <v>215</v>
      </c>
      <c r="AG1" t="s">
        <v>216</v>
      </c>
      <c r="AH1" t="s">
        <v>900</v>
      </c>
      <c r="AK1" s="2" t="s">
        <v>840</v>
      </c>
      <c r="AL1" s="2" t="s">
        <v>841</v>
      </c>
      <c r="AM1" s="2" t="s">
        <v>842</v>
      </c>
      <c r="AN1" s="7" t="s">
        <v>843</v>
      </c>
      <c r="AO1" s="6" t="s">
        <v>844</v>
      </c>
      <c r="AP1" s="2" t="s">
        <v>845</v>
      </c>
      <c r="AQ1" s="2" t="s">
        <v>846</v>
      </c>
      <c r="AU1" s="2" t="s">
        <v>848</v>
      </c>
      <c r="AV1" s="2" t="s">
        <v>841</v>
      </c>
      <c r="AW1" s="2" t="s">
        <v>849</v>
      </c>
      <c r="AX1" s="7" t="s">
        <v>850</v>
      </c>
      <c r="AY1" s="3" t="s">
        <v>851</v>
      </c>
      <c r="AZ1" s="2" t="s">
        <v>852</v>
      </c>
      <c r="BA1" s="2" t="s">
        <v>853</v>
      </c>
    </row>
    <row r="2" spans="1:53" x14ac:dyDescent="0.3">
      <c r="A2" t="s">
        <v>11</v>
      </c>
      <c r="B2" t="s">
        <v>12</v>
      </c>
      <c r="C2" t="s">
        <v>13</v>
      </c>
      <c r="D2" t="s">
        <v>14</v>
      </c>
      <c r="E2" s="8">
        <v>20244</v>
      </c>
      <c r="F2">
        <v>6939585183</v>
      </c>
      <c r="G2" t="s">
        <v>15</v>
      </c>
      <c r="H2" s="1">
        <v>44735</v>
      </c>
      <c r="I2" t="s">
        <v>16</v>
      </c>
      <c r="J2" t="s">
        <v>17</v>
      </c>
      <c r="K2" t="s">
        <v>18</v>
      </c>
      <c r="L2">
        <f t="shared" ref="L2:L33" ca="1" si="0">DATEDIF(E2, TODAY(), "Y")</f>
        <v>70</v>
      </c>
      <c r="P2" t="s">
        <v>185</v>
      </c>
      <c r="Q2" t="s">
        <v>12</v>
      </c>
      <c r="R2" t="s">
        <v>61</v>
      </c>
      <c r="S2" t="s">
        <v>186</v>
      </c>
      <c r="T2">
        <v>8322010158</v>
      </c>
      <c r="U2">
        <v>17</v>
      </c>
      <c r="V2" t="s">
        <v>187</v>
      </c>
      <c r="W2" t="s">
        <v>188</v>
      </c>
      <c r="AB2" t="s">
        <v>217</v>
      </c>
      <c r="AC2" t="s">
        <v>218</v>
      </c>
      <c r="AD2" t="s">
        <v>219</v>
      </c>
      <c r="AE2" t="s">
        <v>220</v>
      </c>
      <c r="AF2" s="5">
        <v>3941.97</v>
      </c>
      <c r="AG2" s="1">
        <v>45147</v>
      </c>
      <c r="AH2" t="str">
        <f>TEXT(Table4[[#This Row],[treatment_date]], "mmm")</f>
        <v>Aug</v>
      </c>
      <c r="AK2" t="s">
        <v>625</v>
      </c>
      <c r="AL2" t="s">
        <v>136</v>
      </c>
      <c r="AM2" t="s">
        <v>217</v>
      </c>
      <c r="AN2" s="8">
        <v>45147</v>
      </c>
      <c r="AO2" s="5">
        <v>3941.97</v>
      </c>
      <c r="AP2" t="s">
        <v>626</v>
      </c>
      <c r="AQ2" t="s">
        <v>847</v>
      </c>
      <c r="AU2" t="s">
        <v>218</v>
      </c>
      <c r="AV2" t="s">
        <v>136</v>
      </c>
      <c r="AW2" t="s">
        <v>207</v>
      </c>
      <c r="AX2" s="8">
        <v>45147</v>
      </c>
      <c r="AY2" s="4">
        <v>0.63541666666666663</v>
      </c>
      <c r="AZ2" t="s">
        <v>831</v>
      </c>
      <c r="BA2" t="s">
        <v>832</v>
      </c>
    </row>
    <row r="3" spans="1:53" x14ac:dyDescent="0.3">
      <c r="A3" t="s">
        <v>19</v>
      </c>
      <c r="B3" t="s">
        <v>20</v>
      </c>
      <c r="C3" t="s">
        <v>21</v>
      </c>
      <c r="D3" t="s">
        <v>14</v>
      </c>
      <c r="E3" s="8">
        <v>30967</v>
      </c>
      <c r="F3">
        <v>8228188767</v>
      </c>
      <c r="G3" t="s">
        <v>22</v>
      </c>
      <c r="H3" s="1">
        <v>44576</v>
      </c>
      <c r="I3" t="s">
        <v>23</v>
      </c>
      <c r="J3" t="s">
        <v>24</v>
      </c>
      <c r="K3" t="s">
        <v>25</v>
      </c>
      <c r="L3">
        <f t="shared" ca="1" si="0"/>
        <v>40</v>
      </c>
      <c r="P3" t="s">
        <v>189</v>
      </c>
      <c r="Q3" t="s">
        <v>82</v>
      </c>
      <c r="R3" t="s">
        <v>53</v>
      </c>
      <c r="S3" t="s">
        <v>190</v>
      </c>
      <c r="T3">
        <v>9004382050</v>
      </c>
      <c r="U3">
        <v>24</v>
      </c>
      <c r="V3" t="s">
        <v>191</v>
      </c>
      <c r="W3" t="s">
        <v>192</v>
      </c>
      <c r="AB3" t="s">
        <v>221</v>
      </c>
      <c r="AC3" t="s">
        <v>222</v>
      </c>
      <c r="AD3" t="s">
        <v>223</v>
      </c>
      <c r="AE3" t="s">
        <v>224</v>
      </c>
      <c r="AF3" s="5">
        <v>4158.4399999999996</v>
      </c>
      <c r="AG3" s="1">
        <v>45086</v>
      </c>
      <c r="AH3" t="str">
        <f>TEXT(Table4[[#This Row],[treatment_date]], "mmm")</f>
        <v>Jun</v>
      </c>
      <c r="AK3" t="s">
        <v>628</v>
      </c>
      <c r="AL3" t="s">
        <v>132</v>
      </c>
      <c r="AM3" t="s">
        <v>221</v>
      </c>
      <c r="AN3" s="8">
        <v>45086</v>
      </c>
      <c r="AO3" s="5">
        <v>4158.4399999999996</v>
      </c>
      <c r="AP3" t="s">
        <v>626</v>
      </c>
      <c r="AQ3" t="s">
        <v>629</v>
      </c>
      <c r="AU3" t="s">
        <v>222</v>
      </c>
      <c r="AV3" t="s">
        <v>132</v>
      </c>
      <c r="AW3" t="s">
        <v>195</v>
      </c>
      <c r="AX3" s="8">
        <v>45086</v>
      </c>
      <c r="AY3" s="4">
        <v>0.60416666666666663</v>
      </c>
      <c r="AZ3" t="s">
        <v>831</v>
      </c>
      <c r="BA3" t="s">
        <v>833</v>
      </c>
    </row>
    <row r="4" spans="1:53" x14ac:dyDescent="0.3">
      <c r="A4" t="s">
        <v>26</v>
      </c>
      <c r="B4" t="s">
        <v>27</v>
      </c>
      <c r="C4" t="s">
        <v>28</v>
      </c>
      <c r="D4" t="s">
        <v>29</v>
      </c>
      <c r="E4" s="8">
        <v>28358</v>
      </c>
      <c r="F4">
        <v>8397029847</v>
      </c>
      <c r="G4" t="s">
        <v>22</v>
      </c>
      <c r="H4" s="1">
        <v>44599</v>
      </c>
      <c r="I4" t="s">
        <v>23</v>
      </c>
      <c r="J4" t="s">
        <v>30</v>
      </c>
      <c r="K4" t="s">
        <v>31</v>
      </c>
      <c r="L4">
        <f t="shared" ca="1" si="0"/>
        <v>47</v>
      </c>
      <c r="P4" t="s">
        <v>193</v>
      </c>
      <c r="Q4" t="s">
        <v>82</v>
      </c>
      <c r="R4" t="s">
        <v>21</v>
      </c>
      <c r="S4" t="s">
        <v>190</v>
      </c>
      <c r="T4">
        <v>8737740598</v>
      </c>
      <c r="U4">
        <v>19</v>
      </c>
      <c r="V4" t="s">
        <v>191</v>
      </c>
      <c r="W4" t="s">
        <v>194</v>
      </c>
      <c r="AB4" t="s">
        <v>225</v>
      </c>
      <c r="AC4" t="s">
        <v>226</v>
      </c>
      <c r="AD4" t="s">
        <v>223</v>
      </c>
      <c r="AE4" t="s">
        <v>227</v>
      </c>
      <c r="AF4" s="5">
        <v>3731.55</v>
      </c>
      <c r="AG4" s="1">
        <v>45105</v>
      </c>
      <c r="AH4" t="str">
        <f>TEXT(Table4[[#This Row],[treatment_date]], "mmm")</f>
        <v>Jun</v>
      </c>
      <c r="AK4" t="s">
        <v>630</v>
      </c>
      <c r="AL4" t="s">
        <v>172</v>
      </c>
      <c r="AM4" t="s">
        <v>225</v>
      </c>
      <c r="AN4" s="8">
        <v>45105</v>
      </c>
      <c r="AO4" s="5">
        <v>3731.55</v>
      </c>
      <c r="AP4" t="s">
        <v>626</v>
      </c>
      <c r="AQ4" t="s">
        <v>629</v>
      </c>
      <c r="AU4" t="s">
        <v>226</v>
      </c>
      <c r="AV4" t="s">
        <v>172</v>
      </c>
      <c r="AW4" t="s">
        <v>195</v>
      </c>
      <c r="AX4" s="8">
        <v>45105</v>
      </c>
      <c r="AY4" s="4">
        <v>0.33333333333333331</v>
      </c>
      <c r="AZ4" t="s">
        <v>834</v>
      </c>
      <c r="BA4" t="s">
        <v>835</v>
      </c>
    </row>
    <row r="5" spans="1:53" x14ac:dyDescent="0.3">
      <c r="A5" t="s">
        <v>32</v>
      </c>
      <c r="B5" t="s">
        <v>33</v>
      </c>
      <c r="C5" t="s">
        <v>34</v>
      </c>
      <c r="D5" t="s">
        <v>14</v>
      </c>
      <c r="E5" s="8">
        <v>29637</v>
      </c>
      <c r="F5">
        <v>9019443432</v>
      </c>
      <c r="G5" t="s">
        <v>35</v>
      </c>
      <c r="H5" s="1">
        <v>44257</v>
      </c>
      <c r="I5" t="s">
        <v>36</v>
      </c>
      <c r="J5" t="s">
        <v>37</v>
      </c>
      <c r="K5" t="s">
        <v>38</v>
      </c>
      <c r="L5">
        <f t="shared" ca="1" si="0"/>
        <v>44</v>
      </c>
      <c r="P5" t="s">
        <v>195</v>
      </c>
      <c r="Q5" t="s">
        <v>12</v>
      </c>
      <c r="R5" t="s">
        <v>28</v>
      </c>
      <c r="S5" t="s">
        <v>190</v>
      </c>
      <c r="T5">
        <v>6594221991</v>
      </c>
      <c r="U5">
        <v>28</v>
      </c>
      <c r="V5" t="s">
        <v>196</v>
      </c>
      <c r="W5" t="s">
        <v>197</v>
      </c>
      <c r="AB5" t="s">
        <v>228</v>
      </c>
      <c r="AC5" t="s">
        <v>229</v>
      </c>
      <c r="AD5" t="s">
        <v>223</v>
      </c>
      <c r="AE5" t="s">
        <v>220</v>
      </c>
      <c r="AF5" s="5">
        <v>4799.8599999999997</v>
      </c>
      <c r="AG5" s="1">
        <v>45170</v>
      </c>
      <c r="AH5" t="str">
        <f>TEXT(Table4[[#This Row],[treatment_date]], "mmm")</f>
        <v>Sep</v>
      </c>
      <c r="AK5" t="s">
        <v>631</v>
      </c>
      <c r="AL5" t="s">
        <v>110</v>
      </c>
      <c r="AM5" t="s">
        <v>228</v>
      </c>
      <c r="AN5" s="8">
        <v>45170</v>
      </c>
      <c r="AO5" s="5">
        <v>4799.8599999999997</v>
      </c>
      <c r="AP5" t="s">
        <v>626</v>
      </c>
      <c r="AQ5" t="s">
        <v>632</v>
      </c>
      <c r="AU5" t="s">
        <v>229</v>
      </c>
      <c r="AV5" t="s">
        <v>110</v>
      </c>
      <c r="AW5" t="s">
        <v>200</v>
      </c>
      <c r="AX5" s="8">
        <v>45170</v>
      </c>
      <c r="AY5" s="4">
        <v>0.38541666666666669</v>
      </c>
      <c r="AZ5" t="s">
        <v>834</v>
      </c>
      <c r="BA5" t="s">
        <v>835</v>
      </c>
    </row>
    <row r="6" spans="1:53" x14ac:dyDescent="0.3">
      <c r="A6" t="s">
        <v>39</v>
      </c>
      <c r="B6" t="s">
        <v>12</v>
      </c>
      <c r="C6" t="s">
        <v>40</v>
      </c>
      <c r="D6" t="s">
        <v>29</v>
      </c>
      <c r="E6" s="8">
        <v>22090</v>
      </c>
      <c r="F6">
        <v>7734463155</v>
      </c>
      <c r="G6" t="s">
        <v>35</v>
      </c>
      <c r="H6" s="1">
        <v>44468</v>
      </c>
      <c r="I6" t="s">
        <v>41</v>
      </c>
      <c r="J6" t="s">
        <v>42</v>
      </c>
      <c r="K6" t="s">
        <v>43</v>
      </c>
      <c r="L6">
        <f t="shared" ca="1" si="0"/>
        <v>65</v>
      </c>
      <c r="P6" t="s">
        <v>198</v>
      </c>
      <c r="Q6" t="s">
        <v>76</v>
      </c>
      <c r="R6" t="s">
        <v>61</v>
      </c>
      <c r="S6" t="s">
        <v>186</v>
      </c>
      <c r="T6">
        <v>9118538547</v>
      </c>
      <c r="U6">
        <v>26</v>
      </c>
      <c r="V6" t="s">
        <v>196</v>
      </c>
      <c r="W6" t="s">
        <v>199</v>
      </c>
      <c r="AB6" t="s">
        <v>230</v>
      </c>
      <c r="AC6" t="s">
        <v>231</v>
      </c>
      <c r="AD6" t="s">
        <v>232</v>
      </c>
      <c r="AE6" t="s">
        <v>227</v>
      </c>
      <c r="AF6" s="5">
        <v>582.04999999999995</v>
      </c>
      <c r="AG6" s="1">
        <v>45113</v>
      </c>
      <c r="AH6" t="str">
        <f>TEXT(Table4[[#This Row],[treatment_date]], "mmm")</f>
        <v>Jul</v>
      </c>
      <c r="AK6" t="s">
        <v>633</v>
      </c>
      <c r="AL6" t="s">
        <v>151</v>
      </c>
      <c r="AM6" t="s">
        <v>230</v>
      </c>
      <c r="AN6" s="8">
        <v>45113</v>
      </c>
      <c r="AO6" s="5">
        <v>582.04999999999995</v>
      </c>
      <c r="AP6" t="s">
        <v>634</v>
      </c>
      <c r="AQ6" t="s">
        <v>627</v>
      </c>
      <c r="AU6" t="s">
        <v>231</v>
      </c>
      <c r="AV6" t="s">
        <v>151</v>
      </c>
      <c r="AW6" t="s">
        <v>193</v>
      </c>
      <c r="AX6" s="8">
        <v>45113</v>
      </c>
      <c r="AY6" s="4">
        <v>0.53125</v>
      </c>
      <c r="AZ6" t="s">
        <v>836</v>
      </c>
      <c r="BA6" t="s">
        <v>833</v>
      </c>
    </row>
    <row r="7" spans="1:53" x14ac:dyDescent="0.3">
      <c r="A7" t="s">
        <v>44</v>
      </c>
      <c r="B7" t="s">
        <v>45</v>
      </c>
      <c r="C7" t="s">
        <v>28</v>
      </c>
      <c r="D7" t="s">
        <v>29</v>
      </c>
      <c r="E7" s="8">
        <v>23178</v>
      </c>
      <c r="F7">
        <v>7561777264</v>
      </c>
      <c r="G7" t="s">
        <v>22</v>
      </c>
      <c r="H7" s="1">
        <v>44836</v>
      </c>
      <c r="I7" t="s">
        <v>36</v>
      </c>
      <c r="J7" t="s">
        <v>46</v>
      </c>
      <c r="K7" t="s">
        <v>47</v>
      </c>
      <c r="L7">
        <f t="shared" ca="1" si="0"/>
        <v>62</v>
      </c>
      <c r="P7" t="s">
        <v>200</v>
      </c>
      <c r="Q7" t="s">
        <v>49</v>
      </c>
      <c r="R7" t="s">
        <v>53</v>
      </c>
      <c r="S7" t="s">
        <v>190</v>
      </c>
      <c r="T7">
        <v>6570137231</v>
      </c>
      <c r="U7">
        <v>23</v>
      </c>
      <c r="V7" t="s">
        <v>196</v>
      </c>
      <c r="W7" t="s">
        <v>201</v>
      </c>
      <c r="AB7" t="s">
        <v>233</v>
      </c>
      <c r="AC7" t="s">
        <v>234</v>
      </c>
      <c r="AD7" t="s">
        <v>219</v>
      </c>
      <c r="AE7" t="s">
        <v>227</v>
      </c>
      <c r="AF7" s="5">
        <v>1381</v>
      </c>
      <c r="AG7" s="1">
        <v>45096</v>
      </c>
      <c r="AH7" t="str">
        <f>TEXT(Table4[[#This Row],[treatment_date]], "mmm")</f>
        <v>Jun</v>
      </c>
      <c r="AK7" t="s">
        <v>635</v>
      </c>
      <c r="AL7" t="s">
        <v>165</v>
      </c>
      <c r="AM7" t="s">
        <v>233</v>
      </c>
      <c r="AN7" s="8">
        <v>45096</v>
      </c>
      <c r="AO7" s="5">
        <v>1381</v>
      </c>
      <c r="AP7" t="s">
        <v>626</v>
      </c>
      <c r="AQ7" t="s">
        <v>627</v>
      </c>
      <c r="AU7" t="s">
        <v>234</v>
      </c>
      <c r="AV7" t="s">
        <v>165</v>
      </c>
      <c r="AW7" t="s">
        <v>200</v>
      </c>
      <c r="AX7" s="8">
        <v>45096</v>
      </c>
      <c r="AY7" s="4">
        <v>0.67708333333333337</v>
      </c>
      <c r="AZ7" t="s">
        <v>837</v>
      </c>
      <c r="BA7" t="s">
        <v>832</v>
      </c>
    </row>
    <row r="8" spans="1:53" x14ac:dyDescent="0.3">
      <c r="A8" t="s">
        <v>48</v>
      </c>
      <c r="B8" t="s">
        <v>49</v>
      </c>
      <c r="C8" t="s">
        <v>34</v>
      </c>
      <c r="D8" t="s">
        <v>14</v>
      </c>
      <c r="E8" s="8">
        <v>32667</v>
      </c>
      <c r="F8">
        <v>6278710077</v>
      </c>
      <c r="G8" t="s">
        <v>15</v>
      </c>
      <c r="H8" s="1">
        <v>44555</v>
      </c>
      <c r="I8" t="s">
        <v>41</v>
      </c>
      <c r="J8" t="s">
        <v>50</v>
      </c>
      <c r="K8" t="s">
        <v>51</v>
      </c>
      <c r="L8">
        <f t="shared" ca="1" si="0"/>
        <v>36</v>
      </c>
      <c r="P8" t="s">
        <v>202</v>
      </c>
      <c r="Q8" t="s">
        <v>111</v>
      </c>
      <c r="R8" t="s">
        <v>53</v>
      </c>
      <c r="S8" t="s">
        <v>203</v>
      </c>
      <c r="T8">
        <v>8217493115</v>
      </c>
      <c r="U8">
        <v>26</v>
      </c>
      <c r="V8" t="s">
        <v>187</v>
      </c>
      <c r="W8" t="s">
        <v>204</v>
      </c>
      <c r="AB8" t="s">
        <v>235</v>
      </c>
      <c r="AC8" t="s">
        <v>236</v>
      </c>
      <c r="AD8" t="s">
        <v>219</v>
      </c>
      <c r="AE8" t="s">
        <v>224</v>
      </c>
      <c r="AF8" s="5">
        <v>534.03</v>
      </c>
      <c r="AG8" s="1">
        <v>45025</v>
      </c>
      <c r="AH8" t="str">
        <f>TEXT(Table4[[#This Row],[treatment_date]], "mmm")</f>
        <v>Apr</v>
      </c>
      <c r="AK8" t="s">
        <v>636</v>
      </c>
      <c r="AL8" t="s">
        <v>11</v>
      </c>
      <c r="AM8" t="s">
        <v>235</v>
      </c>
      <c r="AN8" s="8">
        <v>45025</v>
      </c>
      <c r="AO8" s="5">
        <v>534.03</v>
      </c>
      <c r="AP8" t="s">
        <v>637</v>
      </c>
      <c r="AQ8" t="s">
        <v>632</v>
      </c>
      <c r="AU8" t="s">
        <v>236</v>
      </c>
      <c r="AV8" t="s">
        <v>11</v>
      </c>
      <c r="AW8" t="s">
        <v>202</v>
      </c>
      <c r="AX8" s="8">
        <v>45025</v>
      </c>
      <c r="AY8" s="4">
        <v>0.4375</v>
      </c>
      <c r="AZ8" t="s">
        <v>834</v>
      </c>
      <c r="BA8" t="s">
        <v>832</v>
      </c>
    </row>
    <row r="9" spans="1:53" x14ac:dyDescent="0.3">
      <c r="A9" t="s">
        <v>52</v>
      </c>
      <c r="B9" t="s">
        <v>12</v>
      </c>
      <c r="C9" t="s">
        <v>53</v>
      </c>
      <c r="D9" t="s">
        <v>14</v>
      </c>
      <c r="E9" s="8">
        <v>27946</v>
      </c>
      <c r="F9">
        <v>7090558393</v>
      </c>
      <c r="G9" t="s">
        <v>54</v>
      </c>
      <c r="H9" s="1">
        <v>44341</v>
      </c>
      <c r="I9" t="s">
        <v>16</v>
      </c>
      <c r="J9" t="s">
        <v>55</v>
      </c>
      <c r="K9" t="s">
        <v>56</v>
      </c>
      <c r="L9">
        <f t="shared" ca="1" si="0"/>
        <v>48</v>
      </c>
      <c r="P9" t="s">
        <v>205</v>
      </c>
      <c r="Q9" t="s">
        <v>45</v>
      </c>
      <c r="R9" t="s">
        <v>101</v>
      </c>
      <c r="S9" t="s">
        <v>186</v>
      </c>
      <c r="T9">
        <v>9069162601</v>
      </c>
      <c r="U9">
        <v>5</v>
      </c>
      <c r="V9" t="s">
        <v>187</v>
      </c>
      <c r="W9" t="s">
        <v>206</v>
      </c>
      <c r="AB9" t="s">
        <v>237</v>
      </c>
      <c r="AC9" t="s">
        <v>238</v>
      </c>
      <c r="AD9" t="s">
        <v>239</v>
      </c>
      <c r="AE9" t="s">
        <v>220</v>
      </c>
      <c r="AF9" s="5">
        <v>3413.64</v>
      </c>
      <c r="AG9" s="1">
        <v>45070</v>
      </c>
      <c r="AH9" t="str">
        <f>TEXT(Table4[[#This Row],[treatment_date]], "mmm")</f>
        <v>May</v>
      </c>
      <c r="AK9" t="s">
        <v>638</v>
      </c>
      <c r="AL9" t="s">
        <v>79</v>
      </c>
      <c r="AM9" t="s">
        <v>237</v>
      </c>
      <c r="AN9" s="8">
        <v>45070</v>
      </c>
      <c r="AO9" s="5">
        <v>3413.64</v>
      </c>
      <c r="AP9" t="s">
        <v>637</v>
      </c>
      <c r="AQ9" t="s">
        <v>632</v>
      </c>
      <c r="AU9" t="s">
        <v>238</v>
      </c>
      <c r="AV9" t="s">
        <v>79</v>
      </c>
      <c r="AW9" t="s">
        <v>209</v>
      </c>
      <c r="AX9" s="8">
        <v>45070</v>
      </c>
      <c r="AY9" s="4">
        <v>0.36458333333333331</v>
      </c>
      <c r="AZ9" t="s">
        <v>834</v>
      </c>
      <c r="BA9" t="s">
        <v>835</v>
      </c>
    </row>
    <row r="10" spans="1:53" x14ac:dyDescent="0.3">
      <c r="A10" t="s">
        <v>57</v>
      </c>
      <c r="B10" t="s">
        <v>27</v>
      </c>
      <c r="C10" t="s">
        <v>53</v>
      </c>
      <c r="D10" t="s">
        <v>29</v>
      </c>
      <c r="E10" s="8">
        <v>26278</v>
      </c>
      <c r="F10">
        <v>7060324619</v>
      </c>
      <c r="G10" t="s">
        <v>22</v>
      </c>
      <c r="H10" s="1">
        <v>44822</v>
      </c>
      <c r="I10" t="s">
        <v>23</v>
      </c>
      <c r="J10" t="s">
        <v>58</v>
      </c>
      <c r="K10" t="s">
        <v>59</v>
      </c>
      <c r="L10">
        <f t="shared" ca="1" si="0"/>
        <v>53</v>
      </c>
      <c r="P10" t="s">
        <v>207</v>
      </c>
      <c r="Q10" t="s">
        <v>76</v>
      </c>
      <c r="R10" t="s">
        <v>21</v>
      </c>
      <c r="S10" t="s">
        <v>190</v>
      </c>
      <c r="T10">
        <v>7387087517</v>
      </c>
      <c r="U10">
        <v>26</v>
      </c>
      <c r="V10" t="s">
        <v>196</v>
      </c>
      <c r="W10" t="s">
        <v>208</v>
      </c>
      <c r="AB10" t="s">
        <v>240</v>
      </c>
      <c r="AC10" t="s">
        <v>241</v>
      </c>
      <c r="AD10" t="s">
        <v>239</v>
      </c>
      <c r="AE10" t="s">
        <v>227</v>
      </c>
      <c r="AF10" s="5">
        <v>4541.1400000000003</v>
      </c>
      <c r="AG10" s="1">
        <v>44990</v>
      </c>
      <c r="AH10" t="str">
        <f>TEXT(Table4[[#This Row],[treatment_date]], "mmm")</f>
        <v>Mar</v>
      </c>
      <c r="AK10" t="s">
        <v>639</v>
      </c>
      <c r="AL10" t="s">
        <v>148</v>
      </c>
      <c r="AM10" t="s">
        <v>240</v>
      </c>
      <c r="AN10" s="8">
        <v>44990</v>
      </c>
      <c r="AO10" s="5">
        <v>4541.1400000000003</v>
      </c>
      <c r="AP10" t="s">
        <v>634</v>
      </c>
      <c r="AQ10" t="s">
        <v>629</v>
      </c>
      <c r="AU10" t="s">
        <v>241</v>
      </c>
      <c r="AV10" t="s">
        <v>148</v>
      </c>
      <c r="AW10" t="s">
        <v>209</v>
      </c>
      <c r="AX10" s="8">
        <v>44990</v>
      </c>
      <c r="AY10" s="4">
        <v>0.57291666666666663</v>
      </c>
      <c r="AZ10" t="s">
        <v>838</v>
      </c>
      <c r="BA10" t="s">
        <v>832</v>
      </c>
    </row>
    <row r="11" spans="1:53" x14ac:dyDescent="0.3">
      <c r="A11" t="s">
        <v>60</v>
      </c>
      <c r="B11" t="s">
        <v>33</v>
      </c>
      <c r="C11" t="s">
        <v>61</v>
      </c>
      <c r="D11" t="s">
        <v>29</v>
      </c>
      <c r="E11" s="8">
        <v>37177</v>
      </c>
      <c r="F11">
        <v>7081396733</v>
      </c>
      <c r="G11" t="s">
        <v>35</v>
      </c>
      <c r="H11" s="1">
        <v>44797</v>
      </c>
      <c r="I11" t="s">
        <v>16</v>
      </c>
      <c r="J11" t="s">
        <v>62</v>
      </c>
      <c r="K11" t="s">
        <v>63</v>
      </c>
      <c r="L11">
        <f t="shared" ca="1" si="0"/>
        <v>23</v>
      </c>
      <c r="P11" t="s">
        <v>209</v>
      </c>
      <c r="Q11" t="s">
        <v>45</v>
      </c>
      <c r="R11" t="s">
        <v>40</v>
      </c>
      <c r="S11" t="s">
        <v>203</v>
      </c>
      <c r="T11">
        <v>6176383634</v>
      </c>
      <c r="U11">
        <v>21</v>
      </c>
      <c r="V11" t="s">
        <v>191</v>
      </c>
      <c r="W11" t="s">
        <v>210</v>
      </c>
      <c r="AB11" t="s">
        <v>242</v>
      </c>
      <c r="AC11" t="s">
        <v>243</v>
      </c>
      <c r="AD11" t="s">
        <v>239</v>
      </c>
      <c r="AE11" t="s">
        <v>227</v>
      </c>
      <c r="AF11" s="5">
        <v>1595.67</v>
      </c>
      <c r="AG11" s="1">
        <v>44939</v>
      </c>
      <c r="AH11" t="str">
        <f>TEXT(Table4[[#This Row],[treatment_date]], "mmm")</f>
        <v>Jan</v>
      </c>
      <c r="AK11" t="s">
        <v>640</v>
      </c>
      <c r="AL11" t="s">
        <v>39</v>
      </c>
      <c r="AM11" t="s">
        <v>242</v>
      </c>
      <c r="AN11" s="8">
        <v>44939</v>
      </c>
      <c r="AO11" s="5">
        <v>1595.67</v>
      </c>
      <c r="AP11" t="s">
        <v>637</v>
      </c>
      <c r="AQ11" t="s">
        <v>629</v>
      </c>
      <c r="AU11" t="s">
        <v>243</v>
      </c>
      <c r="AV11" t="s">
        <v>39</v>
      </c>
      <c r="AW11" t="s">
        <v>193</v>
      </c>
      <c r="AX11" s="8">
        <v>44939</v>
      </c>
      <c r="AY11" s="4">
        <v>0.64583333333333337</v>
      </c>
      <c r="AZ11" t="s">
        <v>831</v>
      </c>
      <c r="BA11" t="s">
        <v>839</v>
      </c>
    </row>
    <row r="12" spans="1:53" x14ac:dyDescent="0.3">
      <c r="A12" t="s">
        <v>64</v>
      </c>
      <c r="B12" t="s">
        <v>20</v>
      </c>
      <c r="C12" t="s">
        <v>28</v>
      </c>
      <c r="D12" t="s">
        <v>14</v>
      </c>
      <c r="E12" s="8">
        <v>24445</v>
      </c>
      <c r="F12">
        <v>8990604070</v>
      </c>
      <c r="G12" t="s">
        <v>15</v>
      </c>
      <c r="H12" s="1">
        <v>44831</v>
      </c>
      <c r="I12" t="s">
        <v>41</v>
      </c>
      <c r="J12" t="s">
        <v>65</v>
      </c>
      <c r="K12" t="s">
        <v>66</v>
      </c>
      <c r="L12">
        <f t="shared" ca="1" si="0"/>
        <v>58</v>
      </c>
      <c r="AB12" t="s">
        <v>244</v>
      </c>
      <c r="AC12" t="s">
        <v>245</v>
      </c>
      <c r="AD12" t="s">
        <v>223</v>
      </c>
      <c r="AE12" t="s">
        <v>220</v>
      </c>
      <c r="AF12" s="5">
        <v>4671.66</v>
      </c>
      <c r="AG12" s="1">
        <v>45242</v>
      </c>
      <c r="AH12" t="str">
        <f>TEXT(Table4[[#This Row],[treatment_date]], "mmm")</f>
        <v>Nov</v>
      </c>
      <c r="AK12" t="s">
        <v>641</v>
      </c>
      <c r="AL12" t="s">
        <v>99</v>
      </c>
      <c r="AM12" t="s">
        <v>244</v>
      </c>
      <c r="AN12" s="8">
        <v>45242</v>
      </c>
      <c r="AO12" s="5">
        <v>4671.66</v>
      </c>
      <c r="AP12" t="s">
        <v>637</v>
      </c>
      <c r="AQ12" t="s">
        <v>632</v>
      </c>
      <c r="AU12" t="s">
        <v>245</v>
      </c>
      <c r="AV12" t="s">
        <v>99</v>
      </c>
      <c r="AW12" t="s">
        <v>202</v>
      </c>
      <c r="AX12" s="8">
        <v>45242</v>
      </c>
      <c r="AY12" s="4">
        <v>0.66666666666666663</v>
      </c>
      <c r="AZ12" t="s">
        <v>837</v>
      </c>
      <c r="BA12" t="s">
        <v>833</v>
      </c>
    </row>
    <row r="13" spans="1:53" x14ac:dyDescent="0.3">
      <c r="A13" t="s">
        <v>67</v>
      </c>
      <c r="B13" t="s">
        <v>27</v>
      </c>
      <c r="C13" t="s">
        <v>53</v>
      </c>
      <c r="D13" t="s">
        <v>14</v>
      </c>
      <c r="E13" s="8">
        <v>33580</v>
      </c>
      <c r="F13">
        <v>8135666049</v>
      </c>
      <c r="G13" t="s">
        <v>22</v>
      </c>
      <c r="H13" s="1">
        <v>45043</v>
      </c>
      <c r="I13" t="s">
        <v>41</v>
      </c>
      <c r="J13" t="s">
        <v>68</v>
      </c>
      <c r="K13" t="s">
        <v>59</v>
      </c>
      <c r="L13">
        <f t="shared" ca="1" si="0"/>
        <v>33</v>
      </c>
      <c r="AB13" t="s">
        <v>246</v>
      </c>
      <c r="AC13" t="s">
        <v>247</v>
      </c>
      <c r="AD13" t="s">
        <v>219</v>
      </c>
      <c r="AE13" t="s">
        <v>227</v>
      </c>
      <c r="AF13" s="5">
        <v>771.2</v>
      </c>
      <c r="AG13" s="1">
        <v>45053</v>
      </c>
      <c r="AH13" t="str">
        <f>TEXT(Table4[[#This Row],[treatment_date]], "mmm")</f>
        <v>May</v>
      </c>
      <c r="AK13" t="s">
        <v>642</v>
      </c>
      <c r="AL13" t="s">
        <v>123</v>
      </c>
      <c r="AM13" t="s">
        <v>246</v>
      </c>
      <c r="AN13" s="8">
        <v>45053</v>
      </c>
      <c r="AO13" s="5">
        <v>771.2</v>
      </c>
      <c r="AP13" t="s">
        <v>626</v>
      </c>
      <c r="AQ13" t="s">
        <v>627</v>
      </c>
      <c r="AU13" t="s">
        <v>247</v>
      </c>
      <c r="AV13" t="s">
        <v>123</v>
      </c>
      <c r="AW13" t="s">
        <v>193</v>
      </c>
      <c r="AX13" s="8">
        <v>45053</v>
      </c>
      <c r="AY13" s="4">
        <v>0.41666666666666669</v>
      </c>
      <c r="AZ13" t="s">
        <v>838</v>
      </c>
      <c r="BA13" t="s">
        <v>839</v>
      </c>
    </row>
    <row r="14" spans="1:53" x14ac:dyDescent="0.3">
      <c r="A14" t="s">
        <v>69</v>
      </c>
      <c r="B14" t="s">
        <v>27</v>
      </c>
      <c r="C14" t="s">
        <v>34</v>
      </c>
      <c r="D14" t="s">
        <v>14</v>
      </c>
      <c r="E14" s="8">
        <v>32960</v>
      </c>
      <c r="F14">
        <v>9059178882</v>
      </c>
      <c r="G14" t="s">
        <v>22</v>
      </c>
      <c r="H14" s="1">
        <v>44553</v>
      </c>
      <c r="I14" t="s">
        <v>16</v>
      </c>
      <c r="J14" t="s">
        <v>70</v>
      </c>
      <c r="K14" t="s">
        <v>71</v>
      </c>
      <c r="L14">
        <f t="shared" ca="1" si="0"/>
        <v>35</v>
      </c>
      <c r="AB14" t="s">
        <v>248</v>
      </c>
      <c r="AC14" t="s">
        <v>249</v>
      </c>
      <c r="AD14" t="s">
        <v>223</v>
      </c>
      <c r="AE14" t="s">
        <v>227</v>
      </c>
      <c r="AF14" s="5">
        <v>4704.96</v>
      </c>
      <c r="AG14" s="1">
        <v>45154</v>
      </c>
      <c r="AH14" t="str">
        <f>TEXT(Table4[[#This Row],[treatment_date]], "mmm")</f>
        <v>Aug</v>
      </c>
      <c r="AK14" t="s">
        <v>643</v>
      </c>
      <c r="AL14" t="s">
        <v>26</v>
      </c>
      <c r="AM14" t="s">
        <v>248</v>
      </c>
      <c r="AN14" s="8">
        <v>45154</v>
      </c>
      <c r="AO14" s="5">
        <v>4704.96</v>
      </c>
      <c r="AP14" t="s">
        <v>637</v>
      </c>
      <c r="AQ14" t="s">
        <v>629</v>
      </c>
      <c r="AU14" t="s">
        <v>249</v>
      </c>
      <c r="AV14" t="s">
        <v>26</v>
      </c>
      <c r="AW14" t="s">
        <v>189</v>
      </c>
      <c r="AX14" s="8">
        <v>45154</v>
      </c>
      <c r="AY14" s="4">
        <v>0.5</v>
      </c>
      <c r="AZ14" t="s">
        <v>836</v>
      </c>
      <c r="BA14" t="s">
        <v>832</v>
      </c>
    </row>
    <row r="15" spans="1:53" x14ac:dyDescent="0.3">
      <c r="A15" t="s">
        <v>72</v>
      </c>
      <c r="B15" t="s">
        <v>49</v>
      </c>
      <c r="C15" t="s">
        <v>61</v>
      </c>
      <c r="D15" t="s">
        <v>29</v>
      </c>
      <c r="E15" s="8">
        <v>24895</v>
      </c>
      <c r="F15">
        <v>7292262512</v>
      </c>
      <c r="G15" t="s">
        <v>15</v>
      </c>
      <c r="H15" s="1">
        <v>45272</v>
      </c>
      <c r="I15" t="s">
        <v>41</v>
      </c>
      <c r="J15" t="s">
        <v>73</v>
      </c>
      <c r="K15" t="s">
        <v>74</v>
      </c>
      <c r="L15">
        <f t="shared" ca="1" si="0"/>
        <v>57</v>
      </c>
      <c r="AB15" t="s">
        <v>250</v>
      </c>
      <c r="AC15" t="s">
        <v>251</v>
      </c>
      <c r="AD15" t="s">
        <v>232</v>
      </c>
      <c r="AE15" t="s">
        <v>220</v>
      </c>
      <c r="AF15" s="5">
        <v>2082.3000000000002</v>
      </c>
      <c r="AG15" s="1">
        <v>45071</v>
      </c>
      <c r="AH15" t="str">
        <f>TEXT(Table4[[#This Row],[treatment_date]], "mmm")</f>
        <v>May</v>
      </c>
      <c r="AK15" t="s">
        <v>644</v>
      </c>
      <c r="AL15" t="s">
        <v>67</v>
      </c>
      <c r="AM15" t="s">
        <v>250</v>
      </c>
      <c r="AN15" s="8">
        <v>45071</v>
      </c>
      <c r="AO15" s="5">
        <v>2082.3000000000002</v>
      </c>
      <c r="AP15" t="s">
        <v>634</v>
      </c>
      <c r="AQ15" t="s">
        <v>629</v>
      </c>
      <c r="AU15" t="s">
        <v>251</v>
      </c>
      <c r="AV15" t="s">
        <v>67</v>
      </c>
      <c r="AW15" t="s">
        <v>209</v>
      </c>
      <c r="AX15" s="8">
        <v>45071</v>
      </c>
      <c r="AY15" s="4">
        <v>0.4375</v>
      </c>
      <c r="AZ15" t="s">
        <v>836</v>
      </c>
      <c r="BA15" t="s">
        <v>835</v>
      </c>
    </row>
    <row r="16" spans="1:53" x14ac:dyDescent="0.3">
      <c r="A16" t="s">
        <v>75</v>
      </c>
      <c r="B16" t="s">
        <v>76</v>
      </c>
      <c r="C16" t="s">
        <v>34</v>
      </c>
      <c r="D16" t="s">
        <v>29</v>
      </c>
      <c r="E16" s="8">
        <v>23508</v>
      </c>
      <c r="F16">
        <v>6636028516</v>
      </c>
      <c r="G16" t="s">
        <v>22</v>
      </c>
      <c r="H16" s="1">
        <v>44464</v>
      </c>
      <c r="I16" t="s">
        <v>16</v>
      </c>
      <c r="J16" t="s">
        <v>77</v>
      </c>
      <c r="K16" t="s">
        <v>78</v>
      </c>
      <c r="L16">
        <f t="shared" ca="1" si="0"/>
        <v>61</v>
      </c>
      <c r="AB16" t="s">
        <v>252</v>
      </c>
      <c r="AC16" t="s">
        <v>253</v>
      </c>
      <c r="AD16" t="s">
        <v>239</v>
      </c>
      <c r="AE16" t="s">
        <v>220</v>
      </c>
      <c r="AF16" s="5">
        <v>956.39</v>
      </c>
      <c r="AG16" s="1">
        <v>44941</v>
      </c>
      <c r="AH16" t="str">
        <f>TEXT(Table4[[#This Row],[treatment_date]], "mmm")</f>
        <v>Jan</v>
      </c>
      <c r="AK16" t="s">
        <v>645</v>
      </c>
      <c r="AL16" t="s">
        <v>114</v>
      </c>
      <c r="AM16" t="s">
        <v>252</v>
      </c>
      <c r="AN16" s="8">
        <v>44941</v>
      </c>
      <c r="AO16" s="5">
        <v>956.39</v>
      </c>
      <c r="AP16" t="s">
        <v>626</v>
      </c>
      <c r="AQ16" t="s">
        <v>627</v>
      </c>
      <c r="AU16" t="s">
        <v>253</v>
      </c>
      <c r="AV16" t="s">
        <v>114</v>
      </c>
      <c r="AW16" t="s">
        <v>195</v>
      </c>
      <c r="AX16" s="8">
        <v>44941</v>
      </c>
      <c r="AY16" s="4">
        <v>0.71875</v>
      </c>
      <c r="AZ16" t="s">
        <v>834</v>
      </c>
      <c r="BA16" t="s">
        <v>833</v>
      </c>
    </row>
    <row r="17" spans="1:53" x14ac:dyDescent="0.3">
      <c r="A17" t="s">
        <v>79</v>
      </c>
      <c r="B17" t="s">
        <v>33</v>
      </c>
      <c r="C17" t="s">
        <v>61</v>
      </c>
      <c r="D17" t="s">
        <v>29</v>
      </c>
      <c r="E17" s="8">
        <v>36729</v>
      </c>
      <c r="F17">
        <v>7223380592</v>
      </c>
      <c r="G17" t="s">
        <v>15</v>
      </c>
      <c r="H17" s="1">
        <v>44400</v>
      </c>
      <c r="I17" t="s">
        <v>23</v>
      </c>
      <c r="J17" t="s">
        <v>80</v>
      </c>
      <c r="K17" t="s">
        <v>63</v>
      </c>
      <c r="L17">
        <f t="shared" ca="1" si="0"/>
        <v>24</v>
      </c>
      <c r="AB17" t="s">
        <v>254</v>
      </c>
      <c r="AC17" t="s">
        <v>255</v>
      </c>
      <c r="AD17" t="s">
        <v>223</v>
      </c>
      <c r="AE17" t="s">
        <v>220</v>
      </c>
      <c r="AF17" s="5">
        <v>2686.42</v>
      </c>
      <c r="AG17" s="1">
        <v>45107</v>
      </c>
      <c r="AH17" t="str">
        <f>TEXT(Table4[[#This Row],[treatment_date]], "mmm")</f>
        <v>Jun</v>
      </c>
      <c r="AK17" t="s">
        <v>646</v>
      </c>
      <c r="AL17" t="s">
        <v>79</v>
      </c>
      <c r="AM17" t="s">
        <v>254</v>
      </c>
      <c r="AN17" s="8">
        <v>45107</v>
      </c>
      <c r="AO17" s="5">
        <v>2686.42</v>
      </c>
      <c r="AP17" t="s">
        <v>626</v>
      </c>
      <c r="AQ17" t="s">
        <v>629</v>
      </c>
      <c r="AU17" t="s">
        <v>255</v>
      </c>
      <c r="AV17" t="s">
        <v>79</v>
      </c>
      <c r="AW17" t="s">
        <v>205</v>
      </c>
      <c r="AX17" s="8">
        <v>45107</v>
      </c>
      <c r="AY17" s="4">
        <v>0.45833333333333331</v>
      </c>
      <c r="AZ17" t="s">
        <v>834</v>
      </c>
      <c r="BA17" t="s">
        <v>832</v>
      </c>
    </row>
    <row r="18" spans="1:53" x14ac:dyDescent="0.3">
      <c r="A18" t="s">
        <v>81</v>
      </c>
      <c r="B18" t="s">
        <v>82</v>
      </c>
      <c r="C18" t="s">
        <v>28</v>
      </c>
      <c r="D18" t="s">
        <v>29</v>
      </c>
      <c r="E18" s="8">
        <v>33359</v>
      </c>
      <c r="F18">
        <v>6158428240</v>
      </c>
      <c r="G18" t="s">
        <v>54</v>
      </c>
      <c r="H18" s="1">
        <v>44830</v>
      </c>
      <c r="I18" t="s">
        <v>16</v>
      </c>
      <c r="J18" t="s">
        <v>83</v>
      </c>
      <c r="K18" t="s">
        <v>84</v>
      </c>
      <c r="L18">
        <f t="shared" ca="1" si="0"/>
        <v>34</v>
      </c>
      <c r="AB18" t="s">
        <v>256</v>
      </c>
      <c r="AC18" t="s">
        <v>257</v>
      </c>
      <c r="AD18" t="s">
        <v>223</v>
      </c>
      <c r="AE18" t="s">
        <v>220</v>
      </c>
      <c r="AF18" s="5">
        <v>1655.49</v>
      </c>
      <c r="AG18" s="1">
        <v>45118</v>
      </c>
      <c r="AH18" t="str">
        <f>TEXT(Table4[[#This Row],[treatment_date]], "mmm")</f>
        <v>Jul</v>
      </c>
      <c r="AK18" t="s">
        <v>647</v>
      </c>
      <c r="AL18" t="s">
        <v>143</v>
      </c>
      <c r="AM18" t="s">
        <v>256</v>
      </c>
      <c r="AN18" s="8">
        <v>45118</v>
      </c>
      <c r="AO18" s="5">
        <v>1655.49</v>
      </c>
      <c r="AP18" t="s">
        <v>634</v>
      </c>
      <c r="AQ18" t="s">
        <v>627</v>
      </c>
      <c r="AU18" t="s">
        <v>257</v>
      </c>
      <c r="AV18" t="s">
        <v>143</v>
      </c>
      <c r="AW18" t="s">
        <v>207</v>
      </c>
      <c r="AX18" s="8">
        <v>45118</v>
      </c>
      <c r="AY18" s="4">
        <v>0.70833333333333337</v>
      </c>
      <c r="AZ18" t="s">
        <v>836</v>
      </c>
      <c r="BA18" t="s">
        <v>832</v>
      </c>
    </row>
    <row r="19" spans="1:53" x14ac:dyDescent="0.3">
      <c r="A19" t="s">
        <v>85</v>
      </c>
      <c r="B19" t="s">
        <v>27</v>
      </c>
      <c r="C19" t="s">
        <v>40</v>
      </c>
      <c r="D19" t="s">
        <v>29</v>
      </c>
      <c r="E19" s="8">
        <v>29122</v>
      </c>
      <c r="F19">
        <v>7145815738</v>
      </c>
      <c r="G19" t="s">
        <v>15</v>
      </c>
      <c r="H19" s="1">
        <v>44827</v>
      </c>
      <c r="I19" t="s">
        <v>23</v>
      </c>
      <c r="J19" t="s">
        <v>86</v>
      </c>
      <c r="K19" t="s">
        <v>87</v>
      </c>
      <c r="L19">
        <f t="shared" ca="1" si="0"/>
        <v>45</v>
      </c>
      <c r="AB19" t="s">
        <v>258</v>
      </c>
      <c r="AC19" t="s">
        <v>259</v>
      </c>
      <c r="AD19" t="s">
        <v>232</v>
      </c>
      <c r="AE19" t="s">
        <v>224</v>
      </c>
      <c r="AF19" s="5">
        <v>1781.93</v>
      </c>
      <c r="AG19" s="1">
        <v>45244</v>
      </c>
      <c r="AH19" t="str">
        <f>TEXT(Table4[[#This Row],[treatment_date]], "mmm")</f>
        <v>Nov</v>
      </c>
      <c r="AK19" t="s">
        <v>648</v>
      </c>
      <c r="AL19" t="s">
        <v>99</v>
      </c>
      <c r="AM19" t="s">
        <v>258</v>
      </c>
      <c r="AN19" s="8">
        <v>45244</v>
      </c>
      <c r="AO19" s="5">
        <v>1781.93</v>
      </c>
      <c r="AP19" t="s">
        <v>626</v>
      </c>
      <c r="AQ19" t="s">
        <v>627</v>
      </c>
      <c r="AU19" t="s">
        <v>259</v>
      </c>
      <c r="AV19" t="s">
        <v>99</v>
      </c>
      <c r="AW19" t="s">
        <v>202</v>
      </c>
      <c r="AX19" s="8">
        <v>45244</v>
      </c>
      <c r="AY19" s="4">
        <v>0.40625</v>
      </c>
      <c r="AZ19" t="s">
        <v>834</v>
      </c>
      <c r="BA19" t="s">
        <v>835</v>
      </c>
    </row>
    <row r="20" spans="1:53" x14ac:dyDescent="0.3">
      <c r="A20" t="s">
        <v>88</v>
      </c>
      <c r="B20" t="s">
        <v>76</v>
      </c>
      <c r="C20" t="s">
        <v>89</v>
      </c>
      <c r="D20" t="s">
        <v>29</v>
      </c>
      <c r="E20" s="8">
        <v>27538</v>
      </c>
      <c r="F20">
        <v>8618058864</v>
      </c>
      <c r="G20" t="s">
        <v>15</v>
      </c>
      <c r="H20" s="1">
        <v>45101</v>
      </c>
      <c r="I20" t="s">
        <v>16</v>
      </c>
      <c r="J20" t="s">
        <v>90</v>
      </c>
      <c r="K20" t="s">
        <v>91</v>
      </c>
      <c r="L20">
        <f t="shared" ca="1" si="0"/>
        <v>50</v>
      </c>
      <c r="AB20" t="s">
        <v>260</v>
      </c>
      <c r="AC20" t="s">
        <v>261</v>
      </c>
      <c r="AD20" t="s">
        <v>262</v>
      </c>
      <c r="AE20" t="s">
        <v>220</v>
      </c>
      <c r="AF20" s="5">
        <v>1882.8</v>
      </c>
      <c r="AG20" s="1">
        <v>44963</v>
      </c>
      <c r="AH20" t="str">
        <f>TEXT(Table4[[#This Row],[treatment_date]], "mmm")</f>
        <v>Feb</v>
      </c>
      <c r="AK20" t="s">
        <v>649</v>
      </c>
      <c r="AL20" t="s">
        <v>123</v>
      </c>
      <c r="AM20" t="s">
        <v>260</v>
      </c>
      <c r="AN20" s="8">
        <v>44963</v>
      </c>
      <c r="AO20" s="5">
        <v>1882.8</v>
      </c>
      <c r="AP20" t="s">
        <v>626</v>
      </c>
      <c r="AQ20" t="s">
        <v>627</v>
      </c>
      <c r="AU20" t="s">
        <v>261</v>
      </c>
      <c r="AV20" t="s">
        <v>123</v>
      </c>
      <c r="AW20" t="s">
        <v>185</v>
      </c>
      <c r="AX20" s="8">
        <v>44963</v>
      </c>
      <c r="AY20" s="4">
        <v>0.64583333333333337</v>
      </c>
      <c r="AZ20" t="s">
        <v>837</v>
      </c>
      <c r="BA20" t="s">
        <v>835</v>
      </c>
    </row>
    <row r="21" spans="1:53" x14ac:dyDescent="0.3">
      <c r="A21" t="s">
        <v>92</v>
      </c>
      <c r="B21" t="s">
        <v>82</v>
      </c>
      <c r="C21" t="s">
        <v>93</v>
      </c>
      <c r="D21" t="s">
        <v>14</v>
      </c>
      <c r="E21" s="8">
        <v>37778</v>
      </c>
      <c r="F21">
        <v>8158989953</v>
      </c>
      <c r="G21" t="s">
        <v>15</v>
      </c>
      <c r="H21" s="1">
        <v>44654</v>
      </c>
      <c r="I21" t="s">
        <v>41</v>
      </c>
      <c r="J21" t="s">
        <v>94</v>
      </c>
      <c r="K21" t="s">
        <v>95</v>
      </c>
      <c r="L21">
        <f t="shared" ca="1" si="0"/>
        <v>22</v>
      </c>
      <c r="AB21" t="s">
        <v>263</v>
      </c>
      <c r="AC21" t="s">
        <v>264</v>
      </c>
      <c r="AD21" t="s">
        <v>219</v>
      </c>
      <c r="AE21" t="s">
        <v>224</v>
      </c>
      <c r="AF21" s="5">
        <v>4113.62</v>
      </c>
      <c r="AG21" s="1">
        <v>45265</v>
      </c>
      <c r="AH21" t="str">
        <f>TEXT(Table4[[#This Row],[treatment_date]], "mmm")</f>
        <v>Dec</v>
      </c>
      <c r="AK21" t="s">
        <v>650</v>
      </c>
      <c r="AL21" t="s">
        <v>72</v>
      </c>
      <c r="AM21" t="s">
        <v>263</v>
      </c>
      <c r="AN21" s="8">
        <v>45265</v>
      </c>
      <c r="AO21" s="5">
        <v>4113.62</v>
      </c>
      <c r="AP21" t="s">
        <v>634</v>
      </c>
      <c r="AQ21" t="s">
        <v>632</v>
      </c>
      <c r="AU21" t="s">
        <v>264</v>
      </c>
      <c r="AV21" t="s">
        <v>72</v>
      </c>
      <c r="AW21" t="s">
        <v>193</v>
      </c>
      <c r="AX21" s="8">
        <v>45265</v>
      </c>
      <c r="AY21" s="4">
        <v>0.63541666666666663</v>
      </c>
      <c r="AZ21" t="s">
        <v>834</v>
      </c>
      <c r="BA21" t="s">
        <v>839</v>
      </c>
    </row>
    <row r="22" spans="1:53" x14ac:dyDescent="0.3">
      <c r="A22" t="s">
        <v>96</v>
      </c>
      <c r="B22" t="s">
        <v>33</v>
      </c>
      <c r="C22" t="s">
        <v>40</v>
      </c>
      <c r="D22" t="s">
        <v>29</v>
      </c>
      <c r="E22" s="8">
        <v>37316</v>
      </c>
      <c r="F22">
        <v>7765390555</v>
      </c>
      <c r="G22" t="s">
        <v>22</v>
      </c>
      <c r="H22" s="1">
        <v>44580</v>
      </c>
      <c r="I22" t="s">
        <v>16</v>
      </c>
      <c r="J22" t="s">
        <v>97</v>
      </c>
      <c r="K22" t="s">
        <v>98</v>
      </c>
      <c r="L22">
        <f t="shared" ca="1" si="0"/>
        <v>23</v>
      </c>
      <c r="AB22" t="s">
        <v>265</v>
      </c>
      <c r="AC22" t="s">
        <v>266</v>
      </c>
      <c r="AD22" t="s">
        <v>262</v>
      </c>
      <c r="AE22" t="s">
        <v>224</v>
      </c>
      <c r="AF22" s="5">
        <v>2926.23</v>
      </c>
      <c r="AG22" s="1">
        <v>45040</v>
      </c>
      <c r="AH22" t="str">
        <f>TEXT(Table4[[#This Row],[treatment_date]], "mmm")</f>
        <v>Apr</v>
      </c>
      <c r="AK22" t="s">
        <v>651</v>
      </c>
      <c r="AL22" t="s">
        <v>120</v>
      </c>
      <c r="AM22" t="s">
        <v>265</v>
      </c>
      <c r="AN22" s="8">
        <v>45040</v>
      </c>
      <c r="AO22" s="5">
        <v>2926.23</v>
      </c>
      <c r="AP22" t="s">
        <v>626</v>
      </c>
      <c r="AQ22" t="s">
        <v>632</v>
      </c>
      <c r="AU22" t="s">
        <v>266</v>
      </c>
      <c r="AV22" t="s">
        <v>120</v>
      </c>
      <c r="AW22" t="s">
        <v>207</v>
      </c>
      <c r="AX22" s="8">
        <v>45040</v>
      </c>
      <c r="AY22" s="4">
        <v>0.41666666666666669</v>
      </c>
      <c r="AZ22" t="s">
        <v>831</v>
      </c>
      <c r="BA22" t="s">
        <v>833</v>
      </c>
    </row>
    <row r="23" spans="1:53" x14ac:dyDescent="0.3">
      <c r="A23" t="s">
        <v>99</v>
      </c>
      <c r="B23" t="s">
        <v>100</v>
      </c>
      <c r="C23" t="s">
        <v>101</v>
      </c>
      <c r="D23" t="s">
        <v>29</v>
      </c>
      <c r="E23" s="8">
        <v>20219</v>
      </c>
      <c r="F23">
        <v>6221099573</v>
      </c>
      <c r="G23" t="s">
        <v>22</v>
      </c>
      <c r="H23" s="1">
        <v>44327</v>
      </c>
      <c r="I23" t="s">
        <v>41</v>
      </c>
      <c r="J23" t="s">
        <v>102</v>
      </c>
      <c r="K23" t="s">
        <v>103</v>
      </c>
      <c r="L23">
        <f t="shared" ca="1" si="0"/>
        <v>70</v>
      </c>
      <c r="AB23" t="s">
        <v>267</v>
      </c>
      <c r="AC23" t="s">
        <v>268</v>
      </c>
      <c r="AD23" t="s">
        <v>239</v>
      </c>
      <c r="AE23" t="s">
        <v>224</v>
      </c>
      <c r="AF23" s="5">
        <v>1900.88</v>
      </c>
      <c r="AG23" s="1">
        <v>45244</v>
      </c>
      <c r="AH23" t="str">
        <f>TEXT(Table4[[#This Row],[treatment_date]], "mmm")</f>
        <v>Nov</v>
      </c>
      <c r="AK23" t="s">
        <v>652</v>
      </c>
      <c r="AL23" t="s">
        <v>39</v>
      </c>
      <c r="AM23" t="s">
        <v>267</v>
      </c>
      <c r="AN23" s="8">
        <v>45244</v>
      </c>
      <c r="AO23" s="5">
        <v>1900.88</v>
      </c>
      <c r="AP23" t="s">
        <v>634</v>
      </c>
      <c r="AQ23" t="s">
        <v>632</v>
      </c>
      <c r="AU23" t="s">
        <v>268</v>
      </c>
      <c r="AV23" t="s">
        <v>39</v>
      </c>
      <c r="AW23" t="s">
        <v>185</v>
      </c>
      <c r="AX23" s="8">
        <v>45244</v>
      </c>
      <c r="AY23" s="4">
        <v>0.54166666666666663</v>
      </c>
      <c r="AZ23" t="s">
        <v>834</v>
      </c>
      <c r="BA23" t="s">
        <v>833</v>
      </c>
    </row>
    <row r="24" spans="1:53" x14ac:dyDescent="0.3">
      <c r="A24" t="s">
        <v>104</v>
      </c>
      <c r="B24" t="s">
        <v>45</v>
      </c>
      <c r="C24" t="s">
        <v>34</v>
      </c>
      <c r="D24" t="s">
        <v>29</v>
      </c>
      <c r="E24" s="8">
        <v>34387</v>
      </c>
      <c r="F24">
        <v>6141951830</v>
      </c>
      <c r="G24" t="s">
        <v>15</v>
      </c>
      <c r="H24" s="1">
        <v>44557</v>
      </c>
      <c r="I24" t="s">
        <v>16</v>
      </c>
      <c r="J24" t="s">
        <v>105</v>
      </c>
      <c r="K24" t="s">
        <v>106</v>
      </c>
      <c r="L24">
        <f t="shared" ca="1" si="0"/>
        <v>31</v>
      </c>
      <c r="AB24" t="s">
        <v>269</v>
      </c>
      <c r="AC24" t="s">
        <v>270</v>
      </c>
      <c r="AD24" t="s">
        <v>223</v>
      </c>
      <c r="AE24" t="s">
        <v>227</v>
      </c>
      <c r="AF24" s="5">
        <v>3246.5</v>
      </c>
      <c r="AG24" s="1">
        <v>45055</v>
      </c>
      <c r="AH24" t="str">
        <f>TEXT(Table4[[#This Row],[treatment_date]], "mmm")</f>
        <v>May</v>
      </c>
      <c r="AK24" t="s">
        <v>653</v>
      </c>
      <c r="AL24" t="s">
        <v>170</v>
      </c>
      <c r="AM24" t="s">
        <v>269</v>
      </c>
      <c r="AN24" s="8">
        <v>45055</v>
      </c>
      <c r="AO24" s="5">
        <v>3246.5</v>
      </c>
      <c r="AP24" t="s">
        <v>634</v>
      </c>
      <c r="AQ24" t="s">
        <v>627</v>
      </c>
      <c r="AU24" t="s">
        <v>270</v>
      </c>
      <c r="AV24" t="s">
        <v>170</v>
      </c>
      <c r="AW24" t="s">
        <v>207</v>
      </c>
      <c r="AX24" s="8">
        <v>45055</v>
      </c>
      <c r="AY24" s="4">
        <v>0.60416666666666663</v>
      </c>
      <c r="AZ24" t="s">
        <v>838</v>
      </c>
      <c r="BA24" t="s">
        <v>835</v>
      </c>
    </row>
    <row r="25" spans="1:53" x14ac:dyDescent="0.3">
      <c r="A25" t="s">
        <v>107</v>
      </c>
      <c r="B25" t="s">
        <v>76</v>
      </c>
      <c r="C25" t="s">
        <v>101</v>
      </c>
      <c r="D25" t="s">
        <v>14</v>
      </c>
      <c r="E25" s="8">
        <v>33546</v>
      </c>
      <c r="F25">
        <v>7196777444</v>
      </c>
      <c r="G25" t="s">
        <v>22</v>
      </c>
      <c r="H25" s="1">
        <v>44441</v>
      </c>
      <c r="I25" t="s">
        <v>16</v>
      </c>
      <c r="J25" t="s">
        <v>108</v>
      </c>
      <c r="K25" t="s">
        <v>109</v>
      </c>
      <c r="L25">
        <f t="shared" ca="1" si="0"/>
        <v>33</v>
      </c>
      <c r="AB25" t="s">
        <v>271</v>
      </c>
      <c r="AC25" t="s">
        <v>272</v>
      </c>
      <c r="AD25" t="s">
        <v>232</v>
      </c>
      <c r="AE25" t="s">
        <v>224</v>
      </c>
      <c r="AF25" s="5">
        <v>3722.68</v>
      </c>
      <c r="AG25" s="1">
        <v>45098</v>
      </c>
      <c r="AH25" t="str">
        <f>TEXT(Table4[[#This Row],[treatment_date]], "mmm")</f>
        <v>Jun</v>
      </c>
      <c r="AK25" t="s">
        <v>654</v>
      </c>
      <c r="AL25" t="s">
        <v>175</v>
      </c>
      <c r="AM25" t="s">
        <v>271</v>
      </c>
      <c r="AN25" s="8">
        <v>45098</v>
      </c>
      <c r="AO25" s="5">
        <v>3722.68</v>
      </c>
      <c r="AP25" t="s">
        <v>637</v>
      </c>
      <c r="AQ25" t="s">
        <v>627</v>
      </c>
      <c r="AU25" t="s">
        <v>272</v>
      </c>
      <c r="AV25" t="s">
        <v>175</v>
      </c>
      <c r="AW25" t="s">
        <v>205</v>
      </c>
      <c r="AX25" s="8">
        <v>45098</v>
      </c>
      <c r="AY25" s="4">
        <v>0.33333333333333331</v>
      </c>
      <c r="AZ25" t="s">
        <v>837</v>
      </c>
      <c r="BA25" t="s">
        <v>839</v>
      </c>
    </row>
    <row r="26" spans="1:53" x14ac:dyDescent="0.3">
      <c r="A26" t="s">
        <v>110</v>
      </c>
      <c r="B26" t="s">
        <v>111</v>
      </c>
      <c r="C26" t="s">
        <v>40</v>
      </c>
      <c r="D26" t="s">
        <v>29</v>
      </c>
      <c r="E26" s="8">
        <v>24333</v>
      </c>
      <c r="F26">
        <v>7482069727</v>
      </c>
      <c r="G26" t="s">
        <v>35</v>
      </c>
      <c r="H26" s="1">
        <v>44448</v>
      </c>
      <c r="I26" t="s">
        <v>36</v>
      </c>
      <c r="J26" t="s">
        <v>112</v>
      </c>
      <c r="K26" t="s">
        <v>113</v>
      </c>
      <c r="L26">
        <f t="shared" ca="1" si="0"/>
        <v>58</v>
      </c>
      <c r="AB26" t="s">
        <v>273</v>
      </c>
      <c r="AC26" t="s">
        <v>274</v>
      </c>
      <c r="AD26" t="s">
        <v>232</v>
      </c>
      <c r="AE26" t="s">
        <v>224</v>
      </c>
      <c r="AF26" s="5">
        <v>1726.81</v>
      </c>
      <c r="AG26" s="1">
        <v>44982</v>
      </c>
      <c r="AH26" t="str">
        <f>TEXT(Table4[[#This Row],[treatment_date]], "mmm")</f>
        <v>Feb</v>
      </c>
      <c r="AK26" t="s">
        <v>655</v>
      </c>
      <c r="AL26" t="s">
        <v>126</v>
      </c>
      <c r="AM26" t="s">
        <v>273</v>
      </c>
      <c r="AN26" s="8">
        <v>44982</v>
      </c>
      <c r="AO26" s="5">
        <v>1726.81</v>
      </c>
      <c r="AP26" t="s">
        <v>637</v>
      </c>
      <c r="AQ26" t="s">
        <v>632</v>
      </c>
      <c r="AU26" t="s">
        <v>274</v>
      </c>
      <c r="AV26" t="s">
        <v>126</v>
      </c>
      <c r="AW26" t="s">
        <v>185</v>
      </c>
      <c r="AX26" s="8">
        <v>44982</v>
      </c>
      <c r="AY26" s="4">
        <v>0.33333333333333331</v>
      </c>
      <c r="AZ26" t="s">
        <v>838</v>
      </c>
      <c r="BA26" t="s">
        <v>833</v>
      </c>
    </row>
    <row r="27" spans="1:53" x14ac:dyDescent="0.3">
      <c r="A27" t="s">
        <v>114</v>
      </c>
      <c r="B27" t="s">
        <v>100</v>
      </c>
      <c r="C27" t="s">
        <v>61</v>
      </c>
      <c r="D27" t="s">
        <v>29</v>
      </c>
      <c r="E27" s="8">
        <v>37953</v>
      </c>
      <c r="F27">
        <v>9900972256</v>
      </c>
      <c r="G27" t="s">
        <v>35</v>
      </c>
      <c r="H27" s="1">
        <v>44329</v>
      </c>
      <c r="I27" t="s">
        <v>41</v>
      </c>
      <c r="J27" t="s">
        <v>115</v>
      </c>
      <c r="K27" t="s">
        <v>116</v>
      </c>
      <c r="L27">
        <f t="shared" ca="1" si="0"/>
        <v>21</v>
      </c>
      <c r="AB27" t="s">
        <v>275</v>
      </c>
      <c r="AC27" t="s">
        <v>276</v>
      </c>
      <c r="AD27" t="s">
        <v>219</v>
      </c>
      <c r="AE27" t="s">
        <v>227</v>
      </c>
      <c r="AF27" s="5">
        <v>2360.9699999999998</v>
      </c>
      <c r="AG27" s="1">
        <v>45002</v>
      </c>
      <c r="AH27" t="str">
        <f>TEXT(Table4[[#This Row],[treatment_date]], "mmm")</f>
        <v>Mar</v>
      </c>
      <c r="AK27" t="s">
        <v>656</v>
      </c>
      <c r="AL27" t="s">
        <v>168</v>
      </c>
      <c r="AM27" t="s">
        <v>275</v>
      </c>
      <c r="AN27" s="8">
        <v>45002</v>
      </c>
      <c r="AO27" s="5">
        <v>2360.9699999999998</v>
      </c>
      <c r="AP27" t="s">
        <v>626</v>
      </c>
      <c r="AQ27" t="s">
        <v>629</v>
      </c>
      <c r="AU27" t="s">
        <v>276</v>
      </c>
      <c r="AV27" t="s">
        <v>168</v>
      </c>
      <c r="AW27" t="s">
        <v>200</v>
      </c>
      <c r="AX27" s="8">
        <v>45002</v>
      </c>
      <c r="AY27" s="4">
        <v>0.59375</v>
      </c>
      <c r="AZ27" t="s">
        <v>838</v>
      </c>
      <c r="BA27" t="s">
        <v>835</v>
      </c>
    </row>
    <row r="28" spans="1:53" x14ac:dyDescent="0.3">
      <c r="A28" t="s">
        <v>117</v>
      </c>
      <c r="B28" t="s">
        <v>45</v>
      </c>
      <c r="C28" t="s">
        <v>93</v>
      </c>
      <c r="D28" t="s">
        <v>14</v>
      </c>
      <c r="E28" s="8">
        <v>35975</v>
      </c>
      <c r="F28">
        <v>8724518272</v>
      </c>
      <c r="G28" t="s">
        <v>22</v>
      </c>
      <c r="H28" s="1">
        <v>44423</v>
      </c>
      <c r="I28" t="s">
        <v>36</v>
      </c>
      <c r="J28" t="s">
        <v>118</v>
      </c>
      <c r="K28" t="s">
        <v>119</v>
      </c>
      <c r="L28">
        <f t="shared" ca="1" si="0"/>
        <v>26</v>
      </c>
      <c r="AB28" t="s">
        <v>277</v>
      </c>
      <c r="AC28" t="s">
        <v>278</v>
      </c>
      <c r="AD28" t="s">
        <v>262</v>
      </c>
      <c r="AE28" t="s">
        <v>227</v>
      </c>
      <c r="AF28" s="5">
        <v>1048.49</v>
      </c>
      <c r="AG28" s="1">
        <v>45244</v>
      </c>
      <c r="AH28" t="str">
        <f>TEXT(Table4[[#This Row],[treatment_date]], "mmm")</f>
        <v>Nov</v>
      </c>
      <c r="AK28" t="s">
        <v>657</v>
      </c>
      <c r="AL28" t="s">
        <v>39</v>
      </c>
      <c r="AM28" t="s">
        <v>277</v>
      </c>
      <c r="AN28" s="8">
        <v>45244</v>
      </c>
      <c r="AO28" s="5">
        <v>1048.49</v>
      </c>
      <c r="AP28" t="s">
        <v>626</v>
      </c>
      <c r="AQ28" t="s">
        <v>627</v>
      </c>
      <c r="AU28" t="s">
        <v>278</v>
      </c>
      <c r="AV28" t="s">
        <v>39</v>
      </c>
      <c r="AW28" t="s">
        <v>198</v>
      </c>
      <c r="AX28" s="8">
        <v>45244</v>
      </c>
      <c r="AY28" s="4">
        <v>0.53125</v>
      </c>
      <c r="AZ28" t="s">
        <v>831</v>
      </c>
      <c r="BA28" t="s">
        <v>832</v>
      </c>
    </row>
    <row r="29" spans="1:53" x14ac:dyDescent="0.3">
      <c r="A29" t="s">
        <v>120</v>
      </c>
      <c r="B29" t="s">
        <v>49</v>
      </c>
      <c r="C29" t="s">
        <v>93</v>
      </c>
      <c r="D29" t="s">
        <v>29</v>
      </c>
      <c r="E29" s="8">
        <v>34072</v>
      </c>
      <c r="F29">
        <v>7028910482</v>
      </c>
      <c r="G29" t="s">
        <v>22</v>
      </c>
      <c r="H29" s="1">
        <v>45066</v>
      </c>
      <c r="I29" t="s">
        <v>41</v>
      </c>
      <c r="J29" t="s">
        <v>121</v>
      </c>
      <c r="K29" t="s">
        <v>122</v>
      </c>
      <c r="L29">
        <f t="shared" ca="1" si="0"/>
        <v>32</v>
      </c>
      <c r="AB29" t="s">
        <v>279</v>
      </c>
      <c r="AC29" t="s">
        <v>280</v>
      </c>
      <c r="AD29" t="s">
        <v>219</v>
      </c>
      <c r="AE29" t="s">
        <v>227</v>
      </c>
      <c r="AF29" s="5">
        <v>1315.17</v>
      </c>
      <c r="AG29" s="1">
        <v>45228</v>
      </c>
      <c r="AH29" t="str">
        <f>TEXT(Table4[[#This Row],[treatment_date]], "mmm")</f>
        <v>Oct</v>
      </c>
      <c r="AK29" t="s">
        <v>658</v>
      </c>
      <c r="AL29" t="s">
        <v>67</v>
      </c>
      <c r="AM29" t="s">
        <v>279</v>
      </c>
      <c r="AN29" s="8">
        <v>45228</v>
      </c>
      <c r="AO29" s="5">
        <v>1315.17</v>
      </c>
      <c r="AP29" t="s">
        <v>634</v>
      </c>
      <c r="AQ29" t="s">
        <v>629</v>
      </c>
      <c r="AU29" t="s">
        <v>280</v>
      </c>
      <c r="AV29" t="s">
        <v>67</v>
      </c>
      <c r="AW29" t="s">
        <v>200</v>
      </c>
      <c r="AX29" s="8">
        <v>45228</v>
      </c>
      <c r="AY29" s="4">
        <v>0.64583333333333337</v>
      </c>
      <c r="AZ29" t="s">
        <v>837</v>
      </c>
      <c r="BA29" t="s">
        <v>833</v>
      </c>
    </row>
    <row r="30" spans="1:53" x14ac:dyDescent="0.3">
      <c r="A30" t="s">
        <v>123</v>
      </c>
      <c r="B30" t="s">
        <v>12</v>
      </c>
      <c r="C30" t="s">
        <v>21</v>
      </c>
      <c r="D30" t="s">
        <v>29</v>
      </c>
      <c r="E30" s="8">
        <v>38487</v>
      </c>
      <c r="F30">
        <v>8923607677</v>
      </c>
      <c r="G30" t="s">
        <v>15</v>
      </c>
      <c r="H30" s="1">
        <v>45035</v>
      </c>
      <c r="I30" t="s">
        <v>36</v>
      </c>
      <c r="J30" t="s">
        <v>124</v>
      </c>
      <c r="K30" t="s">
        <v>125</v>
      </c>
      <c r="L30">
        <f t="shared" ca="1" si="0"/>
        <v>20</v>
      </c>
      <c r="AB30" t="s">
        <v>281</v>
      </c>
      <c r="AC30" t="s">
        <v>282</v>
      </c>
      <c r="AD30" t="s">
        <v>223</v>
      </c>
      <c r="AE30" t="s">
        <v>220</v>
      </c>
      <c r="AF30" s="5">
        <v>3565.03</v>
      </c>
      <c r="AG30" s="1">
        <v>45102</v>
      </c>
      <c r="AH30" t="str">
        <f>TEXT(Table4[[#This Row],[treatment_date]], "mmm")</f>
        <v>Jun</v>
      </c>
      <c r="AK30" t="s">
        <v>659</v>
      </c>
      <c r="AL30" t="s">
        <v>79</v>
      </c>
      <c r="AM30" t="s">
        <v>281</v>
      </c>
      <c r="AN30" s="8">
        <v>45102</v>
      </c>
      <c r="AO30" s="5">
        <v>3565.03</v>
      </c>
      <c r="AP30" t="s">
        <v>626</v>
      </c>
      <c r="AQ30" t="s">
        <v>629</v>
      </c>
      <c r="AU30" t="s">
        <v>282</v>
      </c>
      <c r="AV30" t="s">
        <v>79</v>
      </c>
      <c r="AW30" t="s">
        <v>209</v>
      </c>
      <c r="AX30" s="8">
        <v>45102</v>
      </c>
      <c r="AY30" s="4">
        <v>0.60416666666666663</v>
      </c>
      <c r="AZ30" t="s">
        <v>837</v>
      </c>
      <c r="BA30" t="s">
        <v>839</v>
      </c>
    </row>
    <row r="31" spans="1:53" x14ac:dyDescent="0.3">
      <c r="A31" t="s">
        <v>126</v>
      </c>
      <c r="B31" t="s">
        <v>20</v>
      </c>
      <c r="C31" t="s">
        <v>93</v>
      </c>
      <c r="D31" t="s">
        <v>29</v>
      </c>
      <c r="E31" s="8">
        <v>23734</v>
      </c>
      <c r="F31">
        <v>6622318721</v>
      </c>
      <c r="G31" t="s">
        <v>54</v>
      </c>
      <c r="H31" s="1">
        <v>44415</v>
      </c>
      <c r="I31" t="s">
        <v>23</v>
      </c>
      <c r="J31" t="s">
        <v>127</v>
      </c>
      <c r="K31" t="s">
        <v>128</v>
      </c>
      <c r="L31">
        <f t="shared" ca="1" si="0"/>
        <v>60</v>
      </c>
      <c r="AB31" t="s">
        <v>283</v>
      </c>
      <c r="AC31" t="s">
        <v>284</v>
      </c>
      <c r="AD31" t="s">
        <v>219</v>
      </c>
      <c r="AE31" t="s">
        <v>227</v>
      </c>
      <c r="AF31" s="5">
        <v>1316.47</v>
      </c>
      <c r="AG31" s="1">
        <v>45167</v>
      </c>
      <c r="AH31" t="str">
        <f>TEXT(Table4[[#This Row],[treatment_date]], "mmm")</f>
        <v>Aug</v>
      </c>
      <c r="AK31" t="s">
        <v>660</v>
      </c>
      <c r="AL31" t="s">
        <v>114</v>
      </c>
      <c r="AM31" t="s">
        <v>283</v>
      </c>
      <c r="AN31" s="8">
        <v>45167</v>
      </c>
      <c r="AO31" s="5">
        <v>1316.47</v>
      </c>
      <c r="AP31" t="s">
        <v>634</v>
      </c>
      <c r="AQ31" t="s">
        <v>627</v>
      </c>
      <c r="AU31" t="s">
        <v>284</v>
      </c>
      <c r="AV31" t="s">
        <v>114</v>
      </c>
      <c r="AW31" t="s">
        <v>198</v>
      </c>
      <c r="AX31" s="8">
        <v>45167</v>
      </c>
      <c r="AY31" s="4">
        <v>0.55208333333333337</v>
      </c>
      <c r="AZ31" t="s">
        <v>837</v>
      </c>
      <c r="BA31" t="s">
        <v>839</v>
      </c>
    </row>
    <row r="32" spans="1:53" x14ac:dyDescent="0.3">
      <c r="A32" t="s">
        <v>129</v>
      </c>
      <c r="B32" t="s">
        <v>111</v>
      </c>
      <c r="C32" t="s">
        <v>89</v>
      </c>
      <c r="D32" t="s">
        <v>29</v>
      </c>
      <c r="E32" s="8">
        <v>31791</v>
      </c>
      <c r="F32">
        <v>8280346676</v>
      </c>
      <c r="G32" t="s">
        <v>22</v>
      </c>
      <c r="H32" s="1">
        <v>44740</v>
      </c>
      <c r="I32" t="s">
        <v>16</v>
      </c>
      <c r="J32" t="s">
        <v>130</v>
      </c>
      <c r="K32" t="s">
        <v>131</v>
      </c>
      <c r="L32">
        <f t="shared" ca="1" si="0"/>
        <v>38</v>
      </c>
      <c r="AB32" t="s">
        <v>285</v>
      </c>
      <c r="AC32" t="s">
        <v>286</v>
      </c>
      <c r="AD32" t="s">
        <v>232</v>
      </c>
      <c r="AE32" t="s">
        <v>227</v>
      </c>
      <c r="AF32" s="5">
        <v>2863.24</v>
      </c>
      <c r="AG32" s="1">
        <v>45020</v>
      </c>
      <c r="AH32" t="str">
        <f>TEXT(Table4[[#This Row],[treatment_date]], "mmm")</f>
        <v>Apr</v>
      </c>
      <c r="AK32" t="s">
        <v>661</v>
      </c>
      <c r="AL32" t="s">
        <v>114</v>
      </c>
      <c r="AM32" t="s">
        <v>285</v>
      </c>
      <c r="AN32" s="8">
        <v>45020</v>
      </c>
      <c r="AO32" s="5">
        <v>2863.24</v>
      </c>
      <c r="AP32" t="s">
        <v>634</v>
      </c>
      <c r="AQ32" t="s">
        <v>627</v>
      </c>
      <c r="AU32" t="s">
        <v>286</v>
      </c>
      <c r="AV32" t="s">
        <v>114</v>
      </c>
      <c r="AW32" t="s">
        <v>200</v>
      </c>
      <c r="AX32" s="8">
        <v>45020</v>
      </c>
      <c r="AY32" s="4">
        <v>0.4375</v>
      </c>
      <c r="AZ32" t="s">
        <v>837</v>
      </c>
      <c r="BA32" t="s">
        <v>839</v>
      </c>
    </row>
    <row r="33" spans="1:53" x14ac:dyDescent="0.3">
      <c r="A33" t="s">
        <v>132</v>
      </c>
      <c r="B33" t="s">
        <v>49</v>
      </c>
      <c r="C33" t="s">
        <v>93</v>
      </c>
      <c r="D33" t="s">
        <v>29</v>
      </c>
      <c r="E33" s="8">
        <v>29594</v>
      </c>
      <c r="F33">
        <v>8102183595</v>
      </c>
      <c r="G33" t="s">
        <v>35</v>
      </c>
      <c r="H33" s="1">
        <v>44471</v>
      </c>
      <c r="I33" t="s">
        <v>41</v>
      </c>
      <c r="J33" t="s">
        <v>133</v>
      </c>
      <c r="K33" t="s">
        <v>122</v>
      </c>
      <c r="L33">
        <f t="shared" ca="1" si="0"/>
        <v>44</v>
      </c>
      <c r="AB33" t="s">
        <v>287</v>
      </c>
      <c r="AC33" t="s">
        <v>288</v>
      </c>
      <c r="AD33" t="s">
        <v>232</v>
      </c>
      <c r="AE33" t="s">
        <v>224</v>
      </c>
      <c r="AF33" s="5">
        <v>3690.71</v>
      </c>
      <c r="AG33" s="1">
        <v>45236</v>
      </c>
      <c r="AH33" t="str">
        <f>TEXT(Table4[[#This Row],[treatment_date]], "mmm")</f>
        <v>Nov</v>
      </c>
      <c r="AK33" t="s">
        <v>662</v>
      </c>
      <c r="AL33" t="s">
        <v>172</v>
      </c>
      <c r="AM33" t="s">
        <v>287</v>
      </c>
      <c r="AN33" s="8">
        <v>45236</v>
      </c>
      <c r="AO33" s="5">
        <v>3690.71</v>
      </c>
      <c r="AP33" t="s">
        <v>626</v>
      </c>
      <c r="AQ33" t="s">
        <v>629</v>
      </c>
      <c r="AU33" t="s">
        <v>288</v>
      </c>
      <c r="AV33" t="s">
        <v>172</v>
      </c>
      <c r="AW33" t="s">
        <v>198</v>
      </c>
      <c r="AX33" s="8">
        <v>45236</v>
      </c>
      <c r="AY33" s="4">
        <v>0.44791666666666669</v>
      </c>
      <c r="AZ33" t="s">
        <v>837</v>
      </c>
      <c r="BA33" t="s">
        <v>832</v>
      </c>
    </row>
    <row r="34" spans="1:53" x14ac:dyDescent="0.3">
      <c r="A34" t="s">
        <v>134</v>
      </c>
      <c r="B34" t="s">
        <v>33</v>
      </c>
      <c r="C34" t="s">
        <v>40</v>
      </c>
      <c r="D34" t="s">
        <v>14</v>
      </c>
      <c r="E34" s="8">
        <v>25605</v>
      </c>
      <c r="F34">
        <v>7923214041</v>
      </c>
      <c r="G34" t="s">
        <v>15</v>
      </c>
      <c r="H34" s="1">
        <v>45175</v>
      </c>
      <c r="I34" t="s">
        <v>41</v>
      </c>
      <c r="J34" t="s">
        <v>135</v>
      </c>
      <c r="K34" t="s">
        <v>98</v>
      </c>
      <c r="L34">
        <f t="shared" ref="L34:L51" ca="1" si="1">DATEDIF(E34, TODAY(), "Y")</f>
        <v>55</v>
      </c>
      <c r="AB34" t="s">
        <v>289</v>
      </c>
      <c r="AC34" t="s">
        <v>290</v>
      </c>
      <c r="AD34" t="s">
        <v>239</v>
      </c>
      <c r="AE34" t="s">
        <v>227</v>
      </c>
      <c r="AF34" s="5">
        <v>980.95</v>
      </c>
      <c r="AG34" s="1">
        <v>45192</v>
      </c>
      <c r="AH34" t="str">
        <f>TEXT(Table4[[#This Row],[treatment_date]], "mmm")</f>
        <v>Sep</v>
      </c>
      <c r="AK34" t="s">
        <v>663</v>
      </c>
      <c r="AL34" t="s">
        <v>96</v>
      </c>
      <c r="AM34" t="s">
        <v>289</v>
      </c>
      <c r="AN34" s="8">
        <v>45192</v>
      </c>
      <c r="AO34" s="5">
        <v>980.95</v>
      </c>
      <c r="AP34" t="s">
        <v>634</v>
      </c>
      <c r="AQ34" t="s">
        <v>629</v>
      </c>
      <c r="AU34" t="s">
        <v>290</v>
      </c>
      <c r="AV34" t="s">
        <v>96</v>
      </c>
      <c r="AW34" t="s">
        <v>198</v>
      </c>
      <c r="AX34" s="8">
        <v>45192</v>
      </c>
      <c r="AY34" s="4">
        <v>0.73958333333333337</v>
      </c>
      <c r="AZ34" t="s">
        <v>831</v>
      </c>
      <c r="BA34" t="s">
        <v>833</v>
      </c>
    </row>
    <row r="35" spans="1:53" x14ac:dyDescent="0.3">
      <c r="A35" t="s">
        <v>136</v>
      </c>
      <c r="B35" t="s">
        <v>49</v>
      </c>
      <c r="C35" t="s">
        <v>21</v>
      </c>
      <c r="D35" t="s">
        <v>14</v>
      </c>
      <c r="E35" s="8">
        <v>18289</v>
      </c>
      <c r="F35">
        <v>8374657733</v>
      </c>
      <c r="G35" t="s">
        <v>22</v>
      </c>
      <c r="H35" s="1">
        <v>45095</v>
      </c>
      <c r="I35" t="s">
        <v>16</v>
      </c>
      <c r="J35" t="s">
        <v>137</v>
      </c>
      <c r="K35" t="s">
        <v>138</v>
      </c>
      <c r="L35">
        <f t="shared" ca="1" si="1"/>
        <v>75</v>
      </c>
      <c r="AB35" t="s">
        <v>291</v>
      </c>
      <c r="AC35" t="s">
        <v>292</v>
      </c>
      <c r="AD35" t="s">
        <v>239</v>
      </c>
      <c r="AE35" t="s">
        <v>220</v>
      </c>
      <c r="AF35" s="5">
        <v>3052.9</v>
      </c>
      <c r="AG35" s="1">
        <v>45090</v>
      </c>
      <c r="AH35" t="str">
        <f>TEXT(Table4[[#This Row],[treatment_date]], "mmm")</f>
        <v>Jun</v>
      </c>
      <c r="AK35" t="s">
        <v>664</v>
      </c>
      <c r="AL35" t="s">
        <v>148</v>
      </c>
      <c r="AM35" t="s">
        <v>291</v>
      </c>
      <c r="AN35" s="8">
        <v>45090</v>
      </c>
      <c r="AO35" s="5">
        <v>3052.9</v>
      </c>
      <c r="AP35" t="s">
        <v>637</v>
      </c>
      <c r="AQ35" t="s">
        <v>632</v>
      </c>
      <c r="AU35" t="s">
        <v>292</v>
      </c>
      <c r="AV35" t="s">
        <v>148</v>
      </c>
      <c r="AW35" t="s">
        <v>195</v>
      </c>
      <c r="AX35" s="8">
        <v>45090</v>
      </c>
      <c r="AY35" s="4">
        <v>0.47916666666666669</v>
      </c>
      <c r="AZ35" t="s">
        <v>834</v>
      </c>
      <c r="BA35" t="s">
        <v>833</v>
      </c>
    </row>
    <row r="36" spans="1:53" x14ac:dyDescent="0.3">
      <c r="A36" t="s">
        <v>139</v>
      </c>
      <c r="B36" t="s">
        <v>12</v>
      </c>
      <c r="C36" t="s">
        <v>40</v>
      </c>
      <c r="D36" t="s">
        <v>14</v>
      </c>
      <c r="E36" s="8">
        <v>34072</v>
      </c>
      <c r="F36">
        <v>7039619487</v>
      </c>
      <c r="G36" t="s">
        <v>35</v>
      </c>
      <c r="H36" s="1">
        <v>45116</v>
      </c>
      <c r="I36" t="s">
        <v>41</v>
      </c>
      <c r="J36" t="s">
        <v>140</v>
      </c>
      <c r="K36" t="s">
        <v>43</v>
      </c>
      <c r="L36">
        <f t="shared" ca="1" si="1"/>
        <v>32</v>
      </c>
      <c r="AB36" t="s">
        <v>293</v>
      </c>
      <c r="AC36" t="s">
        <v>294</v>
      </c>
      <c r="AD36" t="s">
        <v>223</v>
      </c>
      <c r="AE36" t="s">
        <v>227</v>
      </c>
      <c r="AF36" s="5">
        <v>1654.53</v>
      </c>
      <c r="AG36" s="1">
        <v>45034</v>
      </c>
      <c r="AH36" t="str">
        <f>TEXT(Table4[[#This Row],[treatment_date]], "mmm")</f>
        <v>Apr</v>
      </c>
      <c r="AK36" t="s">
        <v>665</v>
      </c>
      <c r="AL36" t="s">
        <v>141</v>
      </c>
      <c r="AM36" t="s">
        <v>293</v>
      </c>
      <c r="AN36" s="8">
        <v>45034</v>
      </c>
      <c r="AO36" s="5">
        <v>1654.53</v>
      </c>
      <c r="AP36" t="s">
        <v>626</v>
      </c>
      <c r="AQ36" t="s">
        <v>632</v>
      </c>
      <c r="AU36" t="s">
        <v>294</v>
      </c>
      <c r="AV36" t="s">
        <v>141</v>
      </c>
      <c r="AW36" t="s">
        <v>193</v>
      </c>
      <c r="AX36" s="8">
        <v>45034</v>
      </c>
      <c r="AY36" s="4">
        <v>0.36458333333333331</v>
      </c>
      <c r="AZ36" t="s">
        <v>838</v>
      </c>
      <c r="BA36" t="s">
        <v>832</v>
      </c>
    </row>
    <row r="37" spans="1:53" x14ac:dyDescent="0.3">
      <c r="A37" t="s">
        <v>141</v>
      </c>
      <c r="B37" t="s">
        <v>33</v>
      </c>
      <c r="C37" t="s">
        <v>40</v>
      </c>
      <c r="D37" t="s">
        <v>29</v>
      </c>
      <c r="E37" s="8">
        <v>35790</v>
      </c>
      <c r="F37">
        <v>8545613046</v>
      </c>
      <c r="G37" t="s">
        <v>35</v>
      </c>
      <c r="H37" s="1">
        <v>44838</v>
      </c>
      <c r="I37" t="s">
        <v>41</v>
      </c>
      <c r="J37" t="s">
        <v>142</v>
      </c>
      <c r="K37" t="s">
        <v>98</v>
      </c>
      <c r="L37">
        <f t="shared" ca="1" si="1"/>
        <v>27</v>
      </c>
      <c r="AB37" t="s">
        <v>295</v>
      </c>
      <c r="AC37" t="s">
        <v>296</v>
      </c>
      <c r="AD37" t="s">
        <v>262</v>
      </c>
      <c r="AE37" t="s">
        <v>220</v>
      </c>
      <c r="AF37" s="5">
        <v>4833.17</v>
      </c>
      <c r="AG37" s="1">
        <v>44934</v>
      </c>
      <c r="AH37" t="str">
        <f>TEXT(Table4[[#This Row],[treatment_date]], "mmm")</f>
        <v>Jan</v>
      </c>
      <c r="AK37" t="s">
        <v>666</v>
      </c>
      <c r="AL37" t="s">
        <v>134</v>
      </c>
      <c r="AM37" t="s">
        <v>295</v>
      </c>
      <c r="AN37" s="8">
        <v>44934</v>
      </c>
      <c r="AO37" s="5">
        <v>4833.17</v>
      </c>
      <c r="AP37" t="s">
        <v>637</v>
      </c>
      <c r="AQ37" t="s">
        <v>627</v>
      </c>
      <c r="AU37" t="s">
        <v>296</v>
      </c>
      <c r="AV37" t="s">
        <v>134</v>
      </c>
      <c r="AW37" t="s">
        <v>193</v>
      </c>
      <c r="AX37" s="8">
        <v>44934</v>
      </c>
      <c r="AY37" s="4">
        <v>0.60416666666666663</v>
      </c>
      <c r="AZ37" t="s">
        <v>837</v>
      </c>
      <c r="BA37" t="s">
        <v>833</v>
      </c>
    </row>
    <row r="38" spans="1:53" x14ac:dyDescent="0.3">
      <c r="A38" t="s">
        <v>143</v>
      </c>
      <c r="B38" t="s">
        <v>111</v>
      </c>
      <c r="C38" t="s">
        <v>13</v>
      </c>
      <c r="D38" t="s">
        <v>29</v>
      </c>
      <c r="E38" s="8">
        <v>36196</v>
      </c>
      <c r="F38">
        <v>8886800195</v>
      </c>
      <c r="G38" t="s">
        <v>54</v>
      </c>
      <c r="H38" s="1">
        <v>44469</v>
      </c>
      <c r="I38" t="s">
        <v>36</v>
      </c>
      <c r="J38" t="s">
        <v>144</v>
      </c>
      <c r="K38" t="s">
        <v>145</v>
      </c>
      <c r="L38">
        <f t="shared" ca="1" si="1"/>
        <v>26</v>
      </c>
      <c r="AB38" t="s">
        <v>297</v>
      </c>
      <c r="AC38" t="s">
        <v>298</v>
      </c>
      <c r="AD38" t="s">
        <v>219</v>
      </c>
      <c r="AE38" t="s">
        <v>227</v>
      </c>
      <c r="AF38" s="5">
        <v>2675.96</v>
      </c>
      <c r="AG38" s="1">
        <v>45013</v>
      </c>
      <c r="AH38" t="str">
        <f>TEXT(Table4[[#This Row],[treatment_date]], "mmm")</f>
        <v>Mar</v>
      </c>
      <c r="AK38" t="s">
        <v>667</v>
      </c>
      <c r="AL38" t="s">
        <v>126</v>
      </c>
      <c r="AM38" t="s">
        <v>297</v>
      </c>
      <c r="AN38" s="8">
        <v>45013</v>
      </c>
      <c r="AO38" s="5">
        <v>2675.96</v>
      </c>
      <c r="AP38" t="s">
        <v>626</v>
      </c>
      <c r="AQ38" t="s">
        <v>632</v>
      </c>
      <c r="AU38" t="s">
        <v>298</v>
      </c>
      <c r="AV38" t="s">
        <v>126</v>
      </c>
      <c r="AW38" t="s">
        <v>195</v>
      </c>
      <c r="AX38" s="8">
        <v>45013</v>
      </c>
      <c r="AY38" s="4">
        <v>0.45833333333333331</v>
      </c>
      <c r="AZ38" t="s">
        <v>834</v>
      </c>
      <c r="BA38" t="s">
        <v>832</v>
      </c>
    </row>
    <row r="39" spans="1:53" x14ac:dyDescent="0.3">
      <c r="A39" t="s">
        <v>146</v>
      </c>
      <c r="B39" t="s">
        <v>12</v>
      </c>
      <c r="C39" t="s">
        <v>21</v>
      </c>
      <c r="D39" t="s">
        <v>29</v>
      </c>
      <c r="E39" s="8">
        <v>33414</v>
      </c>
      <c r="F39">
        <v>6347262390</v>
      </c>
      <c r="G39" t="s">
        <v>15</v>
      </c>
      <c r="H39" s="1">
        <v>44305</v>
      </c>
      <c r="I39" t="s">
        <v>41</v>
      </c>
      <c r="J39" t="s">
        <v>147</v>
      </c>
      <c r="K39" t="s">
        <v>125</v>
      </c>
      <c r="L39">
        <f t="shared" ca="1" si="1"/>
        <v>34</v>
      </c>
      <c r="AB39" t="s">
        <v>299</v>
      </c>
      <c r="AC39" t="s">
        <v>300</v>
      </c>
      <c r="AD39" t="s">
        <v>223</v>
      </c>
      <c r="AE39" t="s">
        <v>227</v>
      </c>
      <c r="AF39" s="5">
        <v>4126.97</v>
      </c>
      <c r="AG39" s="1">
        <v>44980</v>
      </c>
      <c r="AH39" t="str">
        <f>TEXT(Table4[[#This Row],[treatment_date]], "mmm")</f>
        <v>Feb</v>
      </c>
      <c r="AK39" t="s">
        <v>668</v>
      </c>
      <c r="AL39" t="s">
        <v>143</v>
      </c>
      <c r="AM39" t="s">
        <v>299</v>
      </c>
      <c r="AN39" s="8">
        <v>44980</v>
      </c>
      <c r="AO39" s="5">
        <v>4126.97</v>
      </c>
      <c r="AP39" t="s">
        <v>634</v>
      </c>
      <c r="AQ39" t="s">
        <v>632</v>
      </c>
      <c r="AU39" t="s">
        <v>300</v>
      </c>
      <c r="AV39" t="s">
        <v>143</v>
      </c>
      <c r="AW39" t="s">
        <v>207</v>
      </c>
      <c r="AX39" s="8">
        <v>44980</v>
      </c>
      <c r="AY39" s="4">
        <v>0.54166666666666663</v>
      </c>
      <c r="AZ39" t="s">
        <v>834</v>
      </c>
      <c r="BA39" t="s">
        <v>832</v>
      </c>
    </row>
    <row r="40" spans="1:53" x14ac:dyDescent="0.3">
      <c r="A40" t="s">
        <v>148</v>
      </c>
      <c r="B40" t="s">
        <v>82</v>
      </c>
      <c r="C40" t="s">
        <v>40</v>
      </c>
      <c r="D40" t="s">
        <v>14</v>
      </c>
      <c r="E40" s="8">
        <v>18609</v>
      </c>
      <c r="F40">
        <v>9271131338</v>
      </c>
      <c r="G40" t="s">
        <v>15</v>
      </c>
      <c r="H40" s="1">
        <v>44264</v>
      </c>
      <c r="I40" t="s">
        <v>23</v>
      </c>
      <c r="J40" t="s">
        <v>149</v>
      </c>
      <c r="K40" t="s">
        <v>150</v>
      </c>
      <c r="L40">
        <f t="shared" ca="1" si="1"/>
        <v>74</v>
      </c>
      <c r="AB40" t="s">
        <v>301</v>
      </c>
      <c r="AC40" t="s">
        <v>302</v>
      </c>
      <c r="AD40" t="s">
        <v>239</v>
      </c>
      <c r="AE40" t="s">
        <v>227</v>
      </c>
      <c r="AF40" s="5">
        <v>2976.02</v>
      </c>
      <c r="AG40" s="1">
        <v>45033</v>
      </c>
      <c r="AH40" t="str">
        <f>TEXT(Table4[[#This Row],[treatment_date]], "mmm")</f>
        <v>Apr</v>
      </c>
      <c r="AK40" t="s">
        <v>669</v>
      </c>
      <c r="AL40" t="s">
        <v>104</v>
      </c>
      <c r="AM40" t="s">
        <v>301</v>
      </c>
      <c r="AN40" s="8">
        <v>45033</v>
      </c>
      <c r="AO40" s="5">
        <v>2976.02</v>
      </c>
      <c r="AP40" t="s">
        <v>626</v>
      </c>
      <c r="AQ40" t="s">
        <v>632</v>
      </c>
      <c r="AU40" t="s">
        <v>302</v>
      </c>
      <c r="AV40" t="s">
        <v>104</v>
      </c>
      <c r="AW40" t="s">
        <v>189</v>
      </c>
      <c r="AX40" s="8">
        <v>45033</v>
      </c>
      <c r="AY40" s="4">
        <v>0.33333333333333331</v>
      </c>
      <c r="AZ40" t="s">
        <v>838</v>
      </c>
      <c r="BA40" t="s">
        <v>832</v>
      </c>
    </row>
    <row r="41" spans="1:53" x14ac:dyDescent="0.3">
      <c r="A41" t="s">
        <v>151</v>
      </c>
      <c r="B41" t="s">
        <v>20</v>
      </c>
      <c r="C41" t="s">
        <v>13</v>
      </c>
      <c r="D41" t="s">
        <v>29</v>
      </c>
      <c r="E41" s="8">
        <v>26449</v>
      </c>
      <c r="F41">
        <v>7587653815</v>
      </c>
      <c r="G41" t="s">
        <v>54</v>
      </c>
      <c r="H41" s="1">
        <v>44485</v>
      </c>
      <c r="I41" t="s">
        <v>23</v>
      </c>
      <c r="J41" t="s">
        <v>152</v>
      </c>
      <c r="K41" t="s">
        <v>153</v>
      </c>
      <c r="L41">
        <f t="shared" ca="1" si="1"/>
        <v>53</v>
      </c>
      <c r="AB41" t="s">
        <v>303</v>
      </c>
      <c r="AC41" t="s">
        <v>304</v>
      </c>
      <c r="AD41" t="s">
        <v>219</v>
      </c>
      <c r="AE41" t="s">
        <v>227</v>
      </c>
      <c r="AF41" s="5">
        <v>695.36</v>
      </c>
      <c r="AG41" s="1">
        <v>45012</v>
      </c>
      <c r="AH41" t="str">
        <f>TEXT(Table4[[#This Row],[treatment_date]], "mmm")</f>
        <v>Mar</v>
      </c>
      <c r="AK41" t="s">
        <v>670</v>
      </c>
      <c r="AL41" t="s">
        <v>60</v>
      </c>
      <c r="AM41" t="s">
        <v>303</v>
      </c>
      <c r="AN41" s="8">
        <v>45012</v>
      </c>
      <c r="AO41" s="5">
        <v>695.36</v>
      </c>
      <c r="AP41" t="s">
        <v>637</v>
      </c>
      <c r="AQ41" t="s">
        <v>632</v>
      </c>
      <c r="AU41" t="s">
        <v>304</v>
      </c>
      <c r="AV41" t="s">
        <v>60</v>
      </c>
      <c r="AW41" t="s">
        <v>207</v>
      </c>
      <c r="AX41" s="8">
        <v>45012</v>
      </c>
      <c r="AY41" s="4">
        <v>0.52083333333333337</v>
      </c>
      <c r="AZ41" t="s">
        <v>831</v>
      </c>
      <c r="BA41" t="s">
        <v>839</v>
      </c>
    </row>
    <row r="42" spans="1:53" x14ac:dyDescent="0.3">
      <c r="A42" t="s">
        <v>154</v>
      </c>
      <c r="B42" t="s">
        <v>111</v>
      </c>
      <c r="C42" t="s">
        <v>13</v>
      </c>
      <c r="D42" t="s">
        <v>29</v>
      </c>
      <c r="E42" s="8">
        <v>18798</v>
      </c>
      <c r="F42">
        <v>7020645498</v>
      </c>
      <c r="G42" t="s">
        <v>54</v>
      </c>
      <c r="H42" s="1">
        <v>44758</v>
      </c>
      <c r="I42" t="s">
        <v>16</v>
      </c>
      <c r="J42" t="s">
        <v>155</v>
      </c>
      <c r="K42" t="s">
        <v>145</v>
      </c>
      <c r="L42">
        <f t="shared" ca="1" si="1"/>
        <v>74</v>
      </c>
      <c r="AB42" t="s">
        <v>305</v>
      </c>
      <c r="AC42" t="s">
        <v>306</v>
      </c>
      <c r="AD42" t="s">
        <v>239</v>
      </c>
      <c r="AE42" t="s">
        <v>220</v>
      </c>
      <c r="AF42" s="5">
        <v>3349.18</v>
      </c>
      <c r="AG42" s="1">
        <v>44927</v>
      </c>
      <c r="AH42" t="str">
        <f>TEXT(Table4[[#This Row],[treatment_date]], "mmm")</f>
        <v>Jan</v>
      </c>
      <c r="AK42" t="s">
        <v>671</v>
      </c>
      <c r="AL42" t="s">
        <v>39</v>
      </c>
      <c r="AM42" t="s">
        <v>305</v>
      </c>
      <c r="AN42" s="8">
        <v>44927</v>
      </c>
      <c r="AO42" s="5">
        <v>3349.18</v>
      </c>
      <c r="AP42" t="s">
        <v>634</v>
      </c>
      <c r="AQ42" t="s">
        <v>629</v>
      </c>
      <c r="AU42" t="s">
        <v>306</v>
      </c>
      <c r="AV42" t="s">
        <v>39</v>
      </c>
      <c r="AW42" t="s">
        <v>185</v>
      </c>
      <c r="AX42" s="8">
        <v>44927</v>
      </c>
      <c r="AY42" s="4">
        <v>0.58333333333333337</v>
      </c>
      <c r="AZ42" t="s">
        <v>836</v>
      </c>
      <c r="BA42" t="s">
        <v>833</v>
      </c>
    </row>
    <row r="43" spans="1:53" x14ac:dyDescent="0.3">
      <c r="A43" t="s">
        <v>156</v>
      </c>
      <c r="B43" t="s">
        <v>82</v>
      </c>
      <c r="C43" t="s">
        <v>21</v>
      </c>
      <c r="D43" t="s">
        <v>14</v>
      </c>
      <c r="E43" s="8">
        <v>19958</v>
      </c>
      <c r="F43">
        <v>7040069008</v>
      </c>
      <c r="G43" t="s">
        <v>15</v>
      </c>
      <c r="H43" s="1">
        <v>44635</v>
      </c>
      <c r="I43" t="s">
        <v>41</v>
      </c>
      <c r="J43" t="s">
        <v>157</v>
      </c>
      <c r="K43" t="s">
        <v>158</v>
      </c>
      <c r="L43">
        <f t="shared" ca="1" si="1"/>
        <v>70</v>
      </c>
      <c r="AB43" t="s">
        <v>307</v>
      </c>
      <c r="AC43" t="s">
        <v>308</v>
      </c>
      <c r="AD43" t="s">
        <v>219</v>
      </c>
      <c r="AE43" t="s">
        <v>220</v>
      </c>
      <c r="AF43" s="5">
        <v>4781.32</v>
      </c>
      <c r="AG43" s="1">
        <v>45006</v>
      </c>
      <c r="AH43" t="str">
        <f>TEXT(Table4[[#This Row],[treatment_date]], "mmm")</f>
        <v>Mar</v>
      </c>
      <c r="AK43" t="s">
        <v>672</v>
      </c>
      <c r="AL43" t="s">
        <v>141</v>
      </c>
      <c r="AM43" t="s">
        <v>307</v>
      </c>
      <c r="AN43" s="8">
        <v>45006</v>
      </c>
      <c r="AO43" s="5">
        <v>4781.32</v>
      </c>
      <c r="AP43" t="s">
        <v>626</v>
      </c>
      <c r="AQ43" t="s">
        <v>627</v>
      </c>
      <c r="AU43" t="s">
        <v>308</v>
      </c>
      <c r="AV43" t="s">
        <v>141</v>
      </c>
      <c r="AW43" t="s">
        <v>185</v>
      </c>
      <c r="AX43" s="8">
        <v>45006</v>
      </c>
      <c r="AY43" s="4">
        <v>0.46875</v>
      </c>
      <c r="AZ43" t="s">
        <v>836</v>
      </c>
      <c r="BA43" t="s">
        <v>832</v>
      </c>
    </row>
    <row r="44" spans="1:53" x14ac:dyDescent="0.3">
      <c r="A44" t="s">
        <v>159</v>
      </c>
      <c r="B44" t="s">
        <v>45</v>
      </c>
      <c r="C44" t="s">
        <v>101</v>
      </c>
      <c r="D44" t="s">
        <v>29</v>
      </c>
      <c r="E44" s="8">
        <v>29305</v>
      </c>
      <c r="F44">
        <v>9127665406</v>
      </c>
      <c r="G44" t="s">
        <v>15</v>
      </c>
      <c r="H44" s="1">
        <v>44760</v>
      </c>
      <c r="I44" t="s">
        <v>16</v>
      </c>
      <c r="J44" t="s">
        <v>160</v>
      </c>
      <c r="K44" t="s">
        <v>161</v>
      </c>
      <c r="L44">
        <f t="shared" ca="1" si="1"/>
        <v>45</v>
      </c>
      <c r="AB44" t="s">
        <v>309</v>
      </c>
      <c r="AC44" t="s">
        <v>310</v>
      </c>
      <c r="AD44" t="s">
        <v>262</v>
      </c>
      <c r="AE44" t="s">
        <v>224</v>
      </c>
      <c r="AF44" s="5">
        <v>3207.25</v>
      </c>
      <c r="AG44" s="1">
        <v>45014</v>
      </c>
      <c r="AH44" t="str">
        <f>TEXT(Table4[[#This Row],[treatment_date]], "mmm")</f>
        <v>Mar</v>
      </c>
      <c r="AK44" t="s">
        <v>673</v>
      </c>
      <c r="AL44" t="s">
        <v>136</v>
      </c>
      <c r="AM44" t="s">
        <v>309</v>
      </c>
      <c r="AN44" s="8">
        <v>45014</v>
      </c>
      <c r="AO44" s="5">
        <v>3207.25</v>
      </c>
      <c r="AP44" t="s">
        <v>626</v>
      </c>
      <c r="AQ44" t="s">
        <v>632</v>
      </c>
      <c r="AU44" t="s">
        <v>310</v>
      </c>
      <c r="AV44" t="s">
        <v>136</v>
      </c>
      <c r="AW44" t="s">
        <v>198</v>
      </c>
      <c r="AX44" s="8">
        <v>45014</v>
      </c>
      <c r="AY44" s="4">
        <v>0.38541666666666669</v>
      </c>
      <c r="AZ44" t="s">
        <v>834</v>
      </c>
      <c r="BA44" t="s">
        <v>833</v>
      </c>
    </row>
    <row r="45" spans="1:53" x14ac:dyDescent="0.3">
      <c r="A45" t="s">
        <v>162</v>
      </c>
      <c r="B45" t="s">
        <v>111</v>
      </c>
      <c r="C45" t="s">
        <v>61</v>
      </c>
      <c r="D45" t="s">
        <v>14</v>
      </c>
      <c r="E45" s="8">
        <v>27830</v>
      </c>
      <c r="F45">
        <v>9449458981</v>
      </c>
      <c r="G45" t="s">
        <v>22</v>
      </c>
      <c r="H45" s="1">
        <v>44952</v>
      </c>
      <c r="I45" t="s">
        <v>23</v>
      </c>
      <c r="J45" t="s">
        <v>163</v>
      </c>
      <c r="K45" t="s">
        <v>164</v>
      </c>
      <c r="L45">
        <f t="shared" ca="1" si="1"/>
        <v>49</v>
      </c>
      <c r="AB45" t="s">
        <v>311</v>
      </c>
      <c r="AC45" t="s">
        <v>312</v>
      </c>
      <c r="AD45" t="s">
        <v>223</v>
      </c>
      <c r="AE45" t="s">
        <v>220</v>
      </c>
      <c r="AF45" s="5">
        <v>4186.3500000000004</v>
      </c>
      <c r="AG45" s="1">
        <v>45189</v>
      </c>
      <c r="AH45" t="str">
        <f>TEXT(Table4[[#This Row],[treatment_date]], "mmm")</f>
        <v>Sep</v>
      </c>
      <c r="AK45" t="s">
        <v>674</v>
      </c>
      <c r="AL45" t="s">
        <v>129</v>
      </c>
      <c r="AM45" t="s">
        <v>311</v>
      </c>
      <c r="AN45" s="8">
        <v>45189</v>
      </c>
      <c r="AO45" s="5">
        <v>4186.3500000000004</v>
      </c>
      <c r="AP45" t="s">
        <v>626</v>
      </c>
      <c r="AQ45" t="s">
        <v>629</v>
      </c>
      <c r="AU45" t="s">
        <v>312</v>
      </c>
      <c r="AV45" t="s">
        <v>129</v>
      </c>
      <c r="AW45" t="s">
        <v>200</v>
      </c>
      <c r="AX45" s="8">
        <v>45189</v>
      </c>
      <c r="AY45" s="4">
        <v>0.52083333333333337</v>
      </c>
      <c r="AZ45" t="s">
        <v>838</v>
      </c>
      <c r="BA45" t="s">
        <v>839</v>
      </c>
    </row>
    <row r="46" spans="1:53" x14ac:dyDescent="0.3">
      <c r="A46" t="s">
        <v>165</v>
      </c>
      <c r="B46" t="s">
        <v>45</v>
      </c>
      <c r="C46" t="s">
        <v>89</v>
      </c>
      <c r="D46" t="s">
        <v>14</v>
      </c>
      <c r="E46" s="8">
        <v>24222</v>
      </c>
      <c r="F46">
        <v>7579616535</v>
      </c>
      <c r="G46" t="s">
        <v>22</v>
      </c>
      <c r="H46" s="1">
        <v>44219</v>
      </c>
      <c r="I46" t="s">
        <v>41</v>
      </c>
      <c r="J46" t="s">
        <v>166</v>
      </c>
      <c r="K46" t="s">
        <v>167</v>
      </c>
      <c r="L46">
        <f t="shared" ca="1" si="1"/>
        <v>59</v>
      </c>
      <c r="AB46" t="s">
        <v>313</v>
      </c>
      <c r="AC46" t="s">
        <v>314</v>
      </c>
      <c r="AD46" t="s">
        <v>219</v>
      </c>
      <c r="AE46" t="s">
        <v>227</v>
      </c>
      <c r="AF46" s="5">
        <v>4478.93</v>
      </c>
      <c r="AG46" s="1">
        <v>45197</v>
      </c>
      <c r="AH46" t="str">
        <f>TEXT(Table4[[#This Row],[treatment_date]], "mmm")</f>
        <v>Sep</v>
      </c>
      <c r="AK46" t="s">
        <v>675</v>
      </c>
      <c r="AL46" t="s">
        <v>60</v>
      </c>
      <c r="AM46" t="s">
        <v>313</v>
      </c>
      <c r="AN46" s="8">
        <v>45197</v>
      </c>
      <c r="AO46" s="5">
        <v>4478.93</v>
      </c>
      <c r="AP46" t="s">
        <v>637</v>
      </c>
      <c r="AQ46" t="s">
        <v>629</v>
      </c>
      <c r="AU46" t="s">
        <v>314</v>
      </c>
      <c r="AV46" t="s">
        <v>60</v>
      </c>
      <c r="AW46" t="s">
        <v>200</v>
      </c>
      <c r="AX46" s="8">
        <v>45197</v>
      </c>
      <c r="AY46" s="4">
        <v>0.70833333333333337</v>
      </c>
      <c r="AZ46" t="s">
        <v>836</v>
      </c>
      <c r="BA46" t="s">
        <v>832</v>
      </c>
    </row>
    <row r="47" spans="1:53" x14ac:dyDescent="0.3">
      <c r="A47" t="s">
        <v>168</v>
      </c>
      <c r="B47" t="s">
        <v>33</v>
      </c>
      <c r="C47" t="s">
        <v>61</v>
      </c>
      <c r="D47" t="s">
        <v>14</v>
      </c>
      <c r="E47" s="8">
        <v>31656</v>
      </c>
      <c r="F47">
        <v>8019925828</v>
      </c>
      <c r="G47" t="s">
        <v>54</v>
      </c>
      <c r="H47" s="1">
        <v>44408</v>
      </c>
      <c r="I47" t="s">
        <v>41</v>
      </c>
      <c r="J47" t="s">
        <v>169</v>
      </c>
      <c r="K47" t="s">
        <v>63</v>
      </c>
      <c r="L47">
        <f t="shared" ca="1" si="1"/>
        <v>38</v>
      </c>
      <c r="AB47" t="s">
        <v>315</v>
      </c>
      <c r="AC47" t="s">
        <v>316</v>
      </c>
      <c r="AD47" t="s">
        <v>232</v>
      </c>
      <c r="AE47" t="s">
        <v>224</v>
      </c>
      <c r="AF47" s="5">
        <v>1526.36</v>
      </c>
      <c r="AG47" s="1">
        <v>45280</v>
      </c>
      <c r="AH47" t="str">
        <f>TEXT(Table4[[#This Row],[treatment_date]], "mmm")</f>
        <v>Dec</v>
      </c>
      <c r="AK47" t="s">
        <v>676</v>
      </c>
      <c r="AL47" t="s">
        <v>88</v>
      </c>
      <c r="AM47" t="s">
        <v>315</v>
      </c>
      <c r="AN47" s="8">
        <v>45280</v>
      </c>
      <c r="AO47" s="5">
        <v>1526.36</v>
      </c>
      <c r="AP47" t="s">
        <v>637</v>
      </c>
      <c r="AQ47" t="s">
        <v>629</v>
      </c>
      <c r="AU47" t="s">
        <v>316</v>
      </c>
      <c r="AV47" t="s">
        <v>88</v>
      </c>
      <c r="AW47" t="s">
        <v>193</v>
      </c>
      <c r="AX47" s="8">
        <v>45280</v>
      </c>
      <c r="AY47" s="4">
        <v>0.55208333333333337</v>
      </c>
      <c r="AZ47" t="s">
        <v>834</v>
      </c>
      <c r="BA47" t="s">
        <v>835</v>
      </c>
    </row>
    <row r="48" spans="1:53" x14ac:dyDescent="0.3">
      <c r="A48" t="s">
        <v>170</v>
      </c>
      <c r="B48" t="s">
        <v>82</v>
      </c>
      <c r="C48" t="s">
        <v>93</v>
      </c>
      <c r="D48" t="s">
        <v>29</v>
      </c>
      <c r="E48" s="8">
        <v>35046</v>
      </c>
      <c r="F48">
        <v>8715732851</v>
      </c>
      <c r="G48" t="s">
        <v>22</v>
      </c>
      <c r="H48" s="1">
        <v>44701</v>
      </c>
      <c r="I48" t="s">
        <v>16</v>
      </c>
      <c r="J48" t="s">
        <v>171</v>
      </c>
      <c r="K48" t="s">
        <v>95</v>
      </c>
      <c r="L48">
        <f t="shared" ca="1" si="1"/>
        <v>29</v>
      </c>
      <c r="AB48" t="s">
        <v>317</v>
      </c>
      <c r="AC48" t="s">
        <v>318</v>
      </c>
      <c r="AD48" t="s">
        <v>232</v>
      </c>
      <c r="AE48" t="s">
        <v>224</v>
      </c>
      <c r="AF48" s="5">
        <v>1454.2</v>
      </c>
      <c r="AG48" s="1">
        <v>45048</v>
      </c>
      <c r="AH48" t="str">
        <f>TEXT(Table4[[#This Row],[treatment_date]], "mmm")</f>
        <v>May</v>
      </c>
      <c r="AK48" t="s">
        <v>677</v>
      </c>
      <c r="AL48" t="s">
        <v>132</v>
      </c>
      <c r="AM48" t="s">
        <v>317</v>
      </c>
      <c r="AN48" s="8">
        <v>45048</v>
      </c>
      <c r="AO48" s="5">
        <v>1454.2</v>
      </c>
      <c r="AP48" t="s">
        <v>626</v>
      </c>
      <c r="AQ48" t="s">
        <v>632</v>
      </c>
      <c r="AU48" t="s">
        <v>318</v>
      </c>
      <c r="AV48" t="s">
        <v>132</v>
      </c>
      <c r="AW48" t="s">
        <v>202</v>
      </c>
      <c r="AX48" s="8">
        <v>45048</v>
      </c>
      <c r="AY48" s="4">
        <v>0.45833333333333331</v>
      </c>
      <c r="AZ48" t="s">
        <v>831</v>
      </c>
      <c r="BA48" t="s">
        <v>839</v>
      </c>
    </row>
    <row r="49" spans="1:53" x14ac:dyDescent="0.3">
      <c r="A49" t="s">
        <v>172</v>
      </c>
      <c r="B49" t="s">
        <v>20</v>
      </c>
      <c r="C49" t="s">
        <v>89</v>
      </c>
      <c r="D49" t="s">
        <v>29</v>
      </c>
      <c r="E49" s="8">
        <v>30399</v>
      </c>
      <c r="F49">
        <v>8720989381</v>
      </c>
      <c r="G49" t="s">
        <v>35</v>
      </c>
      <c r="H49" s="1">
        <v>45096</v>
      </c>
      <c r="I49" t="s">
        <v>23</v>
      </c>
      <c r="J49" t="s">
        <v>173</v>
      </c>
      <c r="K49" t="s">
        <v>174</v>
      </c>
      <c r="L49">
        <f t="shared" ca="1" si="1"/>
        <v>42</v>
      </c>
      <c r="AB49" t="s">
        <v>319</v>
      </c>
      <c r="AC49" t="s">
        <v>320</v>
      </c>
      <c r="AD49" t="s">
        <v>219</v>
      </c>
      <c r="AE49" t="s">
        <v>224</v>
      </c>
      <c r="AF49" s="5">
        <v>3249.41</v>
      </c>
      <c r="AG49" s="1">
        <v>44942</v>
      </c>
      <c r="AH49" t="str">
        <f>TEXT(Table4[[#This Row],[treatment_date]], "mmm")</f>
        <v>Jan</v>
      </c>
      <c r="AK49" t="s">
        <v>678</v>
      </c>
      <c r="AL49" t="s">
        <v>11</v>
      </c>
      <c r="AM49" t="s">
        <v>319</v>
      </c>
      <c r="AN49" s="8">
        <v>44942</v>
      </c>
      <c r="AO49" s="5">
        <v>3249.41</v>
      </c>
      <c r="AP49" t="s">
        <v>634</v>
      </c>
      <c r="AQ49" t="s">
        <v>632</v>
      </c>
      <c r="AU49" t="s">
        <v>320</v>
      </c>
      <c r="AV49" t="s">
        <v>11</v>
      </c>
      <c r="AW49" t="s">
        <v>207</v>
      </c>
      <c r="AX49" s="8">
        <v>44942</v>
      </c>
      <c r="AY49" s="4">
        <v>0.65625</v>
      </c>
      <c r="AZ49" t="s">
        <v>836</v>
      </c>
      <c r="BA49" t="s">
        <v>835</v>
      </c>
    </row>
    <row r="50" spans="1:53" x14ac:dyDescent="0.3">
      <c r="A50" t="s">
        <v>175</v>
      </c>
      <c r="B50" t="s">
        <v>12</v>
      </c>
      <c r="C50" t="s">
        <v>93</v>
      </c>
      <c r="D50" t="s">
        <v>29</v>
      </c>
      <c r="E50" s="8">
        <v>26629</v>
      </c>
      <c r="F50">
        <v>7712937941</v>
      </c>
      <c r="G50" t="s">
        <v>22</v>
      </c>
      <c r="H50" s="1">
        <v>45091</v>
      </c>
      <c r="I50" t="s">
        <v>41</v>
      </c>
      <c r="J50" t="s">
        <v>176</v>
      </c>
      <c r="K50" t="s">
        <v>177</v>
      </c>
      <c r="L50">
        <f t="shared" ca="1" si="1"/>
        <v>52</v>
      </c>
      <c r="AB50" t="s">
        <v>321</v>
      </c>
      <c r="AC50" t="s">
        <v>322</v>
      </c>
      <c r="AD50" t="s">
        <v>219</v>
      </c>
      <c r="AE50" t="s">
        <v>227</v>
      </c>
      <c r="AF50" s="5">
        <v>2349.63</v>
      </c>
      <c r="AG50" s="1">
        <v>45046</v>
      </c>
      <c r="AH50" t="str">
        <f>TEXT(Table4[[#This Row],[treatment_date]], "mmm")</f>
        <v>Apr</v>
      </c>
      <c r="AK50" t="s">
        <v>679</v>
      </c>
      <c r="AL50" t="s">
        <v>39</v>
      </c>
      <c r="AM50" t="s">
        <v>321</v>
      </c>
      <c r="AN50" s="8">
        <v>45046</v>
      </c>
      <c r="AO50" s="5">
        <v>2349.63</v>
      </c>
      <c r="AP50" t="s">
        <v>634</v>
      </c>
      <c r="AQ50" t="s">
        <v>627</v>
      </c>
      <c r="AU50" t="s">
        <v>322</v>
      </c>
      <c r="AV50" t="s">
        <v>39</v>
      </c>
      <c r="AW50" t="s">
        <v>209</v>
      </c>
      <c r="AX50" s="8">
        <v>45046</v>
      </c>
      <c r="AY50" s="4">
        <v>0.64583333333333337</v>
      </c>
      <c r="AZ50" t="s">
        <v>834</v>
      </c>
      <c r="BA50" t="s">
        <v>833</v>
      </c>
    </row>
    <row r="51" spans="1:53" x14ac:dyDescent="0.3">
      <c r="A51" t="s">
        <v>178</v>
      </c>
      <c r="B51" t="s">
        <v>27</v>
      </c>
      <c r="C51" t="s">
        <v>40</v>
      </c>
      <c r="D51" t="s">
        <v>29</v>
      </c>
      <c r="E51" s="8">
        <v>34330</v>
      </c>
      <c r="F51">
        <v>8301134730</v>
      </c>
      <c r="G51" t="s">
        <v>22</v>
      </c>
      <c r="H51" s="1">
        <v>45044</v>
      </c>
      <c r="I51" t="s">
        <v>16</v>
      </c>
      <c r="J51" t="s">
        <v>179</v>
      </c>
      <c r="K51" t="s">
        <v>87</v>
      </c>
      <c r="L51">
        <f t="shared" ca="1" si="1"/>
        <v>31</v>
      </c>
      <c r="AB51" t="s">
        <v>323</v>
      </c>
      <c r="AC51" t="s">
        <v>324</v>
      </c>
      <c r="AD51" t="s">
        <v>219</v>
      </c>
      <c r="AE51" t="s">
        <v>220</v>
      </c>
      <c r="AF51" s="5">
        <v>4279.38</v>
      </c>
      <c r="AG51" s="1">
        <v>45154</v>
      </c>
      <c r="AH51" t="str">
        <f>TEXT(Table4[[#This Row],[treatment_date]], "mmm")</f>
        <v>Aug</v>
      </c>
      <c r="AK51" t="s">
        <v>680</v>
      </c>
      <c r="AL51" t="s">
        <v>165</v>
      </c>
      <c r="AM51" t="s">
        <v>323</v>
      </c>
      <c r="AN51" s="8">
        <v>45154</v>
      </c>
      <c r="AO51" s="5">
        <v>4279.38</v>
      </c>
      <c r="AP51" t="s">
        <v>637</v>
      </c>
      <c r="AQ51" t="s">
        <v>632</v>
      </c>
      <c r="AU51" t="s">
        <v>324</v>
      </c>
      <c r="AV51" t="s">
        <v>165</v>
      </c>
      <c r="AW51" t="s">
        <v>205</v>
      </c>
      <c r="AX51" s="8">
        <v>45154</v>
      </c>
      <c r="AY51" s="4">
        <v>0.625</v>
      </c>
      <c r="AZ51" t="s">
        <v>834</v>
      </c>
      <c r="BA51" t="s">
        <v>833</v>
      </c>
    </row>
    <row r="52" spans="1:53" x14ac:dyDescent="0.3">
      <c r="AB52" t="s">
        <v>325</v>
      </c>
      <c r="AC52" t="s">
        <v>326</v>
      </c>
      <c r="AD52" t="s">
        <v>232</v>
      </c>
      <c r="AE52" t="s">
        <v>227</v>
      </c>
      <c r="AF52" s="5">
        <v>4550.1000000000004</v>
      </c>
      <c r="AG52" s="1">
        <v>44961</v>
      </c>
      <c r="AH52" t="str">
        <f>TEXT(Table4[[#This Row],[treatment_date]], "mmm")</f>
        <v>Feb</v>
      </c>
      <c r="AK52" t="s">
        <v>681</v>
      </c>
      <c r="AL52" t="s">
        <v>32</v>
      </c>
      <c r="AM52" t="s">
        <v>325</v>
      </c>
      <c r="AN52" s="8">
        <v>44961</v>
      </c>
      <c r="AO52" s="5">
        <v>4550.1000000000004</v>
      </c>
      <c r="AP52" t="s">
        <v>634</v>
      </c>
      <c r="AQ52" t="s">
        <v>632</v>
      </c>
      <c r="AU52" t="s">
        <v>326</v>
      </c>
      <c r="AV52" t="s">
        <v>32</v>
      </c>
      <c r="AW52" t="s">
        <v>200</v>
      </c>
      <c r="AX52" s="8">
        <v>44961</v>
      </c>
      <c r="AY52" s="4">
        <v>0.48958333333333331</v>
      </c>
      <c r="AZ52" t="s">
        <v>837</v>
      </c>
      <c r="BA52" t="s">
        <v>839</v>
      </c>
    </row>
    <row r="53" spans="1:53" x14ac:dyDescent="0.3">
      <c r="AB53" t="s">
        <v>327</v>
      </c>
      <c r="AC53" t="s">
        <v>328</v>
      </c>
      <c r="AD53" t="s">
        <v>232</v>
      </c>
      <c r="AE53" t="s">
        <v>224</v>
      </c>
      <c r="AF53" s="5">
        <v>2090.4</v>
      </c>
      <c r="AG53" s="1">
        <v>45119</v>
      </c>
      <c r="AH53" t="str">
        <f>TEXT(Table4[[#This Row],[treatment_date]], "mmm")</f>
        <v>Jul</v>
      </c>
      <c r="AK53" t="s">
        <v>682</v>
      </c>
      <c r="AL53" t="s">
        <v>79</v>
      </c>
      <c r="AM53" t="s">
        <v>327</v>
      </c>
      <c r="AN53" s="8">
        <v>45119</v>
      </c>
      <c r="AO53" s="5">
        <v>2090.4</v>
      </c>
      <c r="AP53" t="s">
        <v>637</v>
      </c>
      <c r="AQ53" t="s">
        <v>629</v>
      </c>
      <c r="AU53" t="s">
        <v>328</v>
      </c>
      <c r="AV53" t="s">
        <v>79</v>
      </c>
      <c r="AW53" t="s">
        <v>205</v>
      </c>
      <c r="AX53" s="8">
        <v>45119</v>
      </c>
      <c r="AY53" s="4">
        <v>0.39583333333333331</v>
      </c>
      <c r="AZ53" t="s">
        <v>831</v>
      </c>
      <c r="BA53" t="s">
        <v>833</v>
      </c>
    </row>
    <row r="54" spans="1:53" x14ac:dyDescent="0.3">
      <c r="AB54" t="s">
        <v>329</v>
      </c>
      <c r="AC54" t="s">
        <v>330</v>
      </c>
      <c r="AD54" t="s">
        <v>219</v>
      </c>
      <c r="AE54" t="s">
        <v>227</v>
      </c>
      <c r="AF54" s="5">
        <v>1565.92</v>
      </c>
      <c r="AG54" s="1">
        <v>44969</v>
      </c>
      <c r="AH54" t="str">
        <f>TEXT(Table4[[#This Row],[treatment_date]], "mmm")</f>
        <v>Feb</v>
      </c>
      <c r="AK54" t="s">
        <v>683</v>
      </c>
      <c r="AL54" t="s">
        <v>107</v>
      </c>
      <c r="AM54" t="s">
        <v>329</v>
      </c>
      <c r="AN54" s="8">
        <v>44969</v>
      </c>
      <c r="AO54" s="5">
        <v>1565.92</v>
      </c>
      <c r="AP54" t="s">
        <v>626</v>
      </c>
      <c r="AQ54" t="s">
        <v>627</v>
      </c>
      <c r="AU54" t="s">
        <v>330</v>
      </c>
      <c r="AV54" t="s">
        <v>107</v>
      </c>
      <c r="AW54" t="s">
        <v>198</v>
      </c>
      <c r="AX54" s="8">
        <v>44969</v>
      </c>
      <c r="AY54" s="4">
        <v>0.4375</v>
      </c>
      <c r="AZ54" t="s">
        <v>837</v>
      </c>
      <c r="BA54" t="s">
        <v>835</v>
      </c>
    </row>
    <row r="55" spans="1:53" x14ac:dyDescent="0.3">
      <c r="AB55" t="s">
        <v>331</v>
      </c>
      <c r="AC55" t="s">
        <v>332</v>
      </c>
      <c r="AD55" t="s">
        <v>239</v>
      </c>
      <c r="AE55" t="s">
        <v>227</v>
      </c>
      <c r="AF55" s="5">
        <v>4012.36</v>
      </c>
      <c r="AG55" s="1">
        <v>45276</v>
      </c>
      <c r="AH55" t="str">
        <f>TEXT(Table4[[#This Row],[treatment_date]], "mmm")</f>
        <v>Dec</v>
      </c>
      <c r="AK55" t="s">
        <v>684</v>
      </c>
      <c r="AL55" t="s">
        <v>79</v>
      </c>
      <c r="AM55" t="s">
        <v>331</v>
      </c>
      <c r="AN55" s="8">
        <v>45276</v>
      </c>
      <c r="AO55" s="5">
        <v>4012.36</v>
      </c>
      <c r="AP55" t="s">
        <v>637</v>
      </c>
      <c r="AQ55" t="s">
        <v>632</v>
      </c>
      <c r="AU55" t="s">
        <v>332</v>
      </c>
      <c r="AV55" t="s">
        <v>79</v>
      </c>
      <c r="AW55" t="s">
        <v>205</v>
      </c>
      <c r="AX55" s="8">
        <v>45276</v>
      </c>
      <c r="AY55" s="4">
        <v>0.48958333333333331</v>
      </c>
      <c r="AZ55" t="s">
        <v>838</v>
      </c>
      <c r="BA55" t="s">
        <v>832</v>
      </c>
    </row>
    <row r="56" spans="1:53" x14ac:dyDescent="0.3">
      <c r="AB56" t="s">
        <v>333</v>
      </c>
      <c r="AC56" t="s">
        <v>334</v>
      </c>
      <c r="AD56" t="s">
        <v>239</v>
      </c>
      <c r="AE56" t="s">
        <v>220</v>
      </c>
      <c r="AF56" s="5">
        <v>1736.63</v>
      </c>
      <c r="AG56" s="1">
        <v>45205</v>
      </c>
      <c r="AH56" t="str">
        <f>TEXT(Table4[[#This Row],[treatment_date]], "mmm")</f>
        <v>Oct</v>
      </c>
      <c r="AK56" t="s">
        <v>685</v>
      </c>
      <c r="AL56" t="s">
        <v>19</v>
      </c>
      <c r="AM56" t="s">
        <v>333</v>
      </c>
      <c r="AN56" s="8">
        <v>45205</v>
      </c>
      <c r="AO56" s="5">
        <v>1736.63</v>
      </c>
      <c r="AP56" t="s">
        <v>637</v>
      </c>
      <c r="AQ56" t="s">
        <v>632</v>
      </c>
      <c r="AU56" t="s">
        <v>334</v>
      </c>
      <c r="AV56" t="s">
        <v>19</v>
      </c>
      <c r="AW56" t="s">
        <v>209</v>
      </c>
      <c r="AX56" s="8">
        <v>45205</v>
      </c>
      <c r="AY56" s="4">
        <v>0.72916666666666663</v>
      </c>
      <c r="AZ56" t="s">
        <v>837</v>
      </c>
      <c r="BA56" t="s">
        <v>832</v>
      </c>
    </row>
    <row r="57" spans="1:53" x14ac:dyDescent="0.3">
      <c r="AB57" t="s">
        <v>335</v>
      </c>
      <c r="AC57" t="s">
        <v>336</v>
      </c>
      <c r="AD57" t="s">
        <v>262</v>
      </c>
      <c r="AE57" t="s">
        <v>220</v>
      </c>
      <c r="AF57" s="5">
        <v>4201.76</v>
      </c>
      <c r="AG57" s="1">
        <v>44928</v>
      </c>
      <c r="AH57" t="str">
        <f>TEXT(Table4[[#This Row],[treatment_date]], "mmm")</f>
        <v>Jan</v>
      </c>
      <c r="AK57" t="s">
        <v>686</v>
      </c>
      <c r="AL57" t="s">
        <v>175</v>
      </c>
      <c r="AM57" t="s">
        <v>335</v>
      </c>
      <c r="AN57" s="8">
        <v>44928</v>
      </c>
      <c r="AO57" s="5">
        <v>4201.76</v>
      </c>
      <c r="AP57" t="s">
        <v>626</v>
      </c>
      <c r="AQ57" t="s">
        <v>629</v>
      </c>
      <c r="AU57" t="s">
        <v>336</v>
      </c>
      <c r="AV57" t="s">
        <v>175</v>
      </c>
      <c r="AW57" t="s">
        <v>195</v>
      </c>
      <c r="AX57" s="8">
        <v>44928</v>
      </c>
      <c r="AY57" s="4">
        <v>0.53125</v>
      </c>
      <c r="AZ57" t="s">
        <v>837</v>
      </c>
      <c r="BA57" t="s">
        <v>832</v>
      </c>
    </row>
    <row r="58" spans="1:53" x14ac:dyDescent="0.3">
      <c r="AB58" t="s">
        <v>337</v>
      </c>
      <c r="AC58" t="s">
        <v>338</v>
      </c>
      <c r="AD58" t="s">
        <v>223</v>
      </c>
      <c r="AE58" t="s">
        <v>224</v>
      </c>
      <c r="AF58" s="5">
        <v>2406.8200000000002</v>
      </c>
      <c r="AG58" s="1">
        <v>45031</v>
      </c>
      <c r="AH58" t="str">
        <f>TEXT(Table4[[#This Row],[treatment_date]], "mmm")</f>
        <v>Apr</v>
      </c>
      <c r="AK58" t="s">
        <v>687</v>
      </c>
      <c r="AL58" t="s">
        <v>120</v>
      </c>
      <c r="AM58" t="s">
        <v>337</v>
      </c>
      <c r="AN58" s="8">
        <v>45031</v>
      </c>
      <c r="AO58" s="5">
        <v>2406.8200000000002</v>
      </c>
      <c r="AP58" t="s">
        <v>634</v>
      </c>
      <c r="AQ58" t="s">
        <v>629</v>
      </c>
      <c r="AU58" t="s">
        <v>338</v>
      </c>
      <c r="AV58" t="s">
        <v>120</v>
      </c>
      <c r="AW58" t="s">
        <v>209</v>
      </c>
      <c r="AX58" s="8">
        <v>45031</v>
      </c>
      <c r="AY58" s="4">
        <v>0.73958333333333337</v>
      </c>
      <c r="AZ58" t="s">
        <v>836</v>
      </c>
      <c r="BA58" t="s">
        <v>839</v>
      </c>
    </row>
    <row r="59" spans="1:53" x14ac:dyDescent="0.3">
      <c r="AB59" t="s">
        <v>339</v>
      </c>
      <c r="AC59" t="s">
        <v>340</v>
      </c>
      <c r="AD59" t="s">
        <v>239</v>
      </c>
      <c r="AE59" t="s">
        <v>227</v>
      </c>
      <c r="AF59" s="5">
        <v>3503.97</v>
      </c>
      <c r="AG59" s="1">
        <v>45055</v>
      </c>
      <c r="AH59" t="str">
        <f>TEXT(Table4[[#This Row],[treatment_date]], "mmm")</f>
        <v>May</v>
      </c>
      <c r="AK59" t="s">
        <v>688</v>
      </c>
      <c r="AL59" t="s">
        <v>132</v>
      </c>
      <c r="AM59" t="s">
        <v>339</v>
      </c>
      <c r="AN59" s="8">
        <v>45055</v>
      </c>
      <c r="AO59" s="5">
        <v>3503.97</v>
      </c>
      <c r="AP59" t="s">
        <v>637</v>
      </c>
      <c r="AQ59" t="s">
        <v>632</v>
      </c>
      <c r="AU59" t="s">
        <v>340</v>
      </c>
      <c r="AV59" t="s">
        <v>132</v>
      </c>
      <c r="AW59" t="s">
        <v>205</v>
      </c>
      <c r="AX59" s="8">
        <v>45055</v>
      </c>
      <c r="AY59" s="4">
        <v>0.55208333333333337</v>
      </c>
      <c r="AZ59" t="s">
        <v>834</v>
      </c>
      <c r="BA59" t="s">
        <v>833</v>
      </c>
    </row>
    <row r="60" spans="1:53" x14ac:dyDescent="0.3">
      <c r="AB60" t="s">
        <v>341</v>
      </c>
      <c r="AC60" t="s">
        <v>342</v>
      </c>
      <c r="AD60" t="s">
        <v>232</v>
      </c>
      <c r="AE60" t="s">
        <v>227</v>
      </c>
      <c r="AF60" s="5">
        <v>929.91</v>
      </c>
      <c r="AG60" s="1">
        <v>44994</v>
      </c>
      <c r="AH60" t="str">
        <f>TEXT(Table4[[#This Row],[treatment_date]], "mmm")</f>
        <v>Mar</v>
      </c>
      <c r="AK60" t="s">
        <v>689</v>
      </c>
      <c r="AL60" t="s">
        <v>117</v>
      </c>
      <c r="AM60" t="s">
        <v>341</v>
      </c>
      <c r="AN60" s="8">
        <v>44994</v>
      </c>
      <c r="AO60" s="5">
        <v>929.91</v>
      </c>
      <c r="AP60" t="s">
        <v>637</v>
      </c>
      <c r="AQ60" t="s">
        <v>627</v>
      </c>
      <c r="AU60" t="s">
        <v>342</v>
      </c>
      <c r="AV60" t="s">
        <v>117</v>
      </c>
      <c r="AW60" t="s">
        <v>209</v>
      </c>
      <c r="AX60" s="8">
        <v>44994</v>
      </c>
      <c r="AY60" s="4">
        <v>0.64583333333333337</v>
      </c>
      <c r="AZ60" t="s">
        <v>831</v>
      </c>
      <c r="BA60" t="s">
        <v>835</v>
      </c>
    </row>
    <row r="61" spans="1:53" x14ac:dyDescent="0.3">
      <c r="AB61" t="s">
        <v>343</v>
      </c>
      <c r="AC61" t="s">
        <v>344</v>
      </c>
      <c r="AD61" t="s">
        <v>239</v>
      </c>
      <c r="AE61" t="s">
        <v>220</v>
      </c>
      <c r="AF61" s="5">
        <v>3307.37</v>
      </c>
      <c r="AG61" s="1">
        <v>45252</v>
      </c>
      <c r="AH61" t="str">
        <f>TEXT(Table4[[#This Row],[treatment_date]], "mmm")</f>
        <v>Nov</v>
      </c>
      <c r="AK61" t="s">
        <v>690</v>
      </c>
      <c r="AL61" t="s">
        <v>92</v>
      </c>
      <c r="AM61" t="s">
        <v>343</v>
      </c>
      <c r="AN61" s="8">
        <v>45252</v>
      </c>
      <c r="AO61" s="5">
        <v>3307.37</v>
      </c>
      <c r="AP61" t="s">
        <v>626</v>
      </c>
      <c r="AQ61" t="s">
        <v>627</v>
      </c>
      <c r="AU61" t="s">
        <v>344</v>
      </c>
      <c r="AV61" t="s">
        <v>92</v>
      </c>
      <c r="AW61" t="s">
        <v>189</v>
      </c>
      <c r="AX61" s="8">
        <v>45252</v>
      </c>
      <c r="AY61" s="4">
        <v>0.71875</v>
      </c>
      <c r="AZ61" t="s">
        <v>837</v>
      </c>
      <c r="BA61" t="s">
        <v>833</v>
      </c>
    </row>
    <row r="62" spans="1:53" x14ac:dyDescent="0.3">
      <c r="AB62" t="s">
        <v>345</v>
      </c>
      <c r="AC62" t="s">
        <v>346</v>
      </c>
      <c r="AD62" t="s">
        <v>262</v>
      </c>
      <c r="AE62" t="s">
        <v>227</v>
      </c>
      <c r="AF62" s="5">
        <v>2532.9499999999998</v>
      </c>
      <c r="AG62" s="1">
        <v>44941</v>
      </c>
      <c r="AH62" t="str">
        <f>TEXT(Table4[[#This Row],[treatment_date]], "mmm")</f>
        <v>Jan</v>
      </c>
      <c r="AK62" t="s">
        <v>691</v>
      </c>
      <c r="AL62" t="s">
        <v>107</v>
      </c>
      <c r="AM62" t="s">
        <v>345</v>
      </c>
      <c r="AN62" s="8">
        <v>44941</v>
      </c>
      <c r="AO62" s="5">
        <v>2532.9499999999998</v>
      </c>
      <c r="AP62" t="s">
        <v>634</v>
      </c>
      <c r="AQ62" t="s">
        <v>629</v>
      </c>
      <c r="AU62" t="s">
        <v>346</v>
      </c>
      <c r="AV62" t="s">
        <v>107</v>
      </c>
      <c r="AW62" t="s">
        <v>198</v>
      </c>
      <c r="AX62" s="8">
        <v>44941</v>
      </c>
      <c r="AY62" s="4">
        <v>0.70833333333333337</v>
      </c>
      <c r="AZ62" t="s">
        <v>831</v>
      </c>
      <c r="BA62" t="s">
        <v>833</v>
      </c>
    </row>
    <row r="63" spans="1:53" x14ac:dyDescent="0.3">
      <c r="AB63" t="s">
        <v>347</v>
      </c>
      <c r="AC63" t="s">
        <v>348</v>
      </c>
      <c r="AD63" t="s">
        <v>262</v>
      </c>
      <c r="AE63" t="s">
        <v>227</v>
      </c>
      <c r="AF63" s="5">
        <v>3139.74</v>
      </c>
      <c r="AG63" s="1">
        <v>45091</v>
      </c>
      <c r="AH63" t="str">
        <f>TEXT(Table4[[#This Row],[treatment_date]], "mmm")</f>
        <v>Jun</v>
      </c>
      <c r="AK63" t="s">
        <v>692</v>
      </c>
      <c r="AL63" t="s">
        <v>67</v>
      </c>
      <c r="AM63" t="s">
        <v>347</v>
      </c>
      <c r="AN63" s="8">
        <v>45091</v>
      </c>
      <c r="AO63" s="5">
        <v>3139.74</v>
      </c>
      <c r="AP63" t="s">
        <v>637</v>
      </c>
      <c r="AQ63" t="s">
        <v>629</v>
      </c>
      <c r="AU63" t="s">
        <v>348</v>
      </c>
      <c r="AV63" t="s">
        <v>67</v>
      </c>
      <c r="AW63" t="s">
        <v>207</v>
      </c>
      <c r="AX63" s="8">
        <v>45091</v>
      </c>
      <c r="AY63" s="4">
        <v>0.63541666666666663</v>
      </c>
      <c r="AZ63" t="s">
        <v>837</v>
      </c>
      <c r="BA63" t="s">
        <v>833</v>
      </c>
    </row>
    <row r="64" spans="1:53" x14ac:dyDescent="0.3">
      <c r="AB64" t="s">
        <v>349</v>
      </c>
      <c r="AC64" t="s">
        <v>350</v>
      </c>
      <c r="AD64" t="s">
        <v>223</v>
      </c>
      <c r="AE64" t="s">
        <v>227</v>
      </c>
      <c r="AF64" s="5">
        <v>1256.06</v>
      </c>
      <c r="AG64" s="1">
        <v>45106</v>
      </c>
      <c r="AH64" t="str">
        <f>TEXT(Table4[[#This Row],[treatment_date]], "mmm")</f>
        <v>Jun</v>
      </c>
      <c r="AK64" t="s">
        <v>693</v>
      </c>
      <c r="AL64" t="s">
        <v>178</v>
      </c>
      <c r="AM64" t="s">
        <v>349</v>
      </c>
      <c r="AN64" s="8">
        <v>45106</v>
      </c>
      <c r="AO64" s="5">
        <v>1256.06</v>
      </c>
      <c r="AP64" t="s">
        <v>626</v>
      </c>
      <c r="AQ64" t="s">
        <v>632</v>
      </c>
      <c r="AU64" t="s">
        <v>350</v>
      </c>
      <c r="AV64" t="s">
        <v>178</v>
      </c>
      <c r="AW64" t="s">
        <v>195</v>
      </c>
      <c r="AX64" s="8">
        <v>45106</v>
      </c>
      <c r="AY64" s="4">
        <v>0.375</v>
      </c>
      <c r="AZ64" t="s">
        <v>838</v>
      </c>
      <c r="BA64" t="s">
        <v>832</v>
      </c>
    </row>
    <row r="65" spans="28:53" x14ac:dyDescent="0.3">
      <c r="AB65" t="s">
        <v>351</v>
      </c>
      <c r="AC65" t="s">
        <v>352</v>
      </c>
      <c r="AD65" t="s">
        <v>239</v>
      </c>
      <c r="AE65" t="s">
        <v>220</v>
      </c>
      <c r="AF65" s="5">
        <v>3815.93</v>
      </c>
      <c r="AG65" s="1">
        <v>45077</v>
      </c>
      <c r="AH65" t="str">
        <f>TEXT(Table4[[#This Row],[treatment_date]], "mmm")</f>
        <v>May</v>
      </c>
      <c r="AK65" t="s">
        <v>694</v>
      </c>
      <c r="AL65" t="s">
        <v>139</v>
      </c>
      <c r="AM65" t="s">
        <v>351</v>
      </c>
      <c r="AN65" s="8">
        <v>45077</v>
      </c>
      <c r="AO65" s="5">
        <v>3815.93</v>
      </c>
      <c r="AP65" t="s">
        <v>637</v>
      </c>
      <c r="AQ65" t="s">
        <v>629</v>
      </c>
      <c r="AU65" t="s">
        <v>352</v>
      </c>
      <c r="AV65" t="s">
        <v>139</v>
      </c>
      <c r="AW65" t="s">
        <v>200</v>
      </c>
      <c r="AX65" s="8">
        <v>45077</v>
      </c>
      <c r="AY65" s="4">
        <v>0.35416666666666669</v>
      </c>
      <c r="AZ65" t="s">
        <v>837</v>
      </c>
      <c r="BA65" t="s">
        <v>835</v>
      </c>
    </row>
    <row r="66" spans="28:53" x14ac:dyDescent="0.3">
      <c r="AB66" t="s">
        <v>353</v>
      </c>
      <c r="AC66" t="s">
        <v>354</v>
      </c>
      <c r="AD66" t="s">
        <v>232</v>
      </c>
      <c r="AE66" t="s">
        <v>224</v>
      </c>
      <c r="AF66" s="5">
        <v>4382.59</v>
      </c>
      <c r="AG66" s="1">
        <v>45040</v>
      </c>
      <c r="AH66" t="str">
        <f>TEXT(Table4[[#This Row],[treatment_date]], "mmm")</f>
        <v>Apr</v>
      </c>
      <c r="AK66" t="s">
        <v>695</v>
      </c>
      <c r="AL66" t="s">
        <v>134</v>
      </c>
      <c r="AM66" t="s">
        <v>353</v>
      </c>
      <c r="AN66" s="8">
        <v>45040</v>
      </c>
      <c r="AO66" s="5">
        <v>4382.59</v>
      </c>
      <c r="AP66" t="s">
        <v>626</v>
      </c>
      <c r="AQ66" t="s">
        <v>632</v>
      </c>
      <c r="AU66" t="s">
        <v>354</v>
      </c>
      <c r="AV66" t="s">
        <v>134</v>
      </c>
      <c r="AW66" t="s">
        <v>185</v>
      </c>
      <c r="AX66" s="8">
        <v>45040</v>
      </c>
      <c r="AY66" s="4">
        <v>0.65625</v>
      </c>
      <c r="AZ66" t="s">
        <v>836</v>
      </c>
      <c r="BA66" t="s">
        <v>835</v>
      </c>
    </row>
    <row r="67" spans="28:53" x14ac:dyDescent="0.3">
      <c r="AB67" t="s">
        <v>355</v>
      </c>
      <c r="AC67" t="s">
        <v>356</v>
      </c>
      <c r="AD67" t="s">
        <v>232</v>
      </c>
      <c r="AE67" t="s">
        <v>224</v>
      </c>
      <c r="AF67" s="5">
        <v>1475.33</v>
      </c>
      <c r="AG67" s="1">
        <v>45056</v>
      </c>
      <c r="AH67" t="str">
        <f>TEXT(Table4[[#This Row],[treatment_date]], "mmm")</f>
        <v>May</v>
      </c>
      <c r="AK67" t="s">
        <v>696</v>
      </c>
      <c r="AL67" t="s">
        <v>134</v>
      </c>
      <c r="AM67" t="s">
        <v>355</v>
      </c>
      <c r="AN67" s="8">
        <v>45056</v>
      </c>
      <c r="AO67" s="5">
        <v>1475.33</v>
      </c>
      <c r="AP67" t="s">
        <v>634</v>
      </c>
      <c r="AQ67" t="s">
        <v>627</v>
      </c>
      <c r="AU67" t="s">
        <v>356</v>
      </c>
      <c r="AV67" t="s">
        <v>134</v>
      </c>
      <c r="AW67" t="s">
        <v>207</v>
      </c>
      <c r="AX67" s="8">
        <v>45056</v>
      </c>
      <c r="AY67" s="4">
        <v>0.48958333333333331</v>
      </c>
      <c r="AZ67" t="s">
        <v>834</v>
      </c>
      <c r="BA67" t="s">
        <v>833</v>
      </c>
    </row>
    <row r="68" spans="28:53" x14ac:dyDescent="0.3">
      <c r="AB68" t="s">
        <v>357</v>
      </c>
      <c r="AC68" t="s">
        <v>358</v>
      </c>
      <c r="AD68" t="s">
        <v>219</v>
      </c>
      <c r="AE68" t="s">
        <v>227</v>
      </c>
      <c r="AF68" s="5">
        <v>930.72</v>
      </c>
      <c r="AG68" s="1">
        <v>45148</v>
      </c>
      <c r="AH68" t="str">
        <f>TEXT(Table4[[#This Row],[treatment_date]], "mmm")</f>
        <v>Aug</v>
      </c>
      <c r="AK68" t="s">
        <v>697</v>
      </c>
      <c r="AL68" t="s">
        <v>159</v>
      </c>
      <c r="AM68" t="s">
        <v>357</v>
      </c>
      <c r="AN68" s="8">
        <v>45148</v>
      </c>
      <c r="AO68" s="5">
        <v>930.72</v>
      </c>
      <c r="AP68" t="s">
        <v>634</v>
      </c>
      <c r="AQ68" t="s">
        <v>627</v>
      </c>
      <c r="AU68" t="s">
        <v>358</v>
      </c>
      <c r="AV68" t="s">
        <v>159</v>
      </c>
      <c r="AW68" t="s">
        <v>185</v>
      </c>
      <c r="AX68" s="8">
        <v>45148</v>
      </c>
      <c r="AY68" s="4">
        <v>0.45833333333333331</v>
      </c>
      <c r="AZ68" t="s">
        <v>838</v>
      </c>
      <c r="BA68" t="s">
        <v>832</v>
      </c>
    </row>
    <row r="69" spans="28:53" x14ac:dyDescent="0.3">
      <c r="AB69" t="s">
        <v>359</v>
      </c>
      <c r="AC69" t="s">
        <v>360</v>
      </c>
      <c r="AD69" t="s">
        <v>232</v>
      </c>
      <c r="AE69" t="s">
        <v>224</v>
      </c>
      <c r="AF69" s="5">
        <v>606.37</v>
      </c>
      <c r="AG69" s="1">
        <v>44999</v>
      </c>
      <c r="AH69" t="str">
        <f>TEXT(Table4[[#This Row],[treatment_date]], "mmm")</f>
        <v>Mar</v>
      </c>
      <c r="AK69" t="s">
        <v>698</v>
      </c>
      <c r="AL69" t="s">
        <v>143</v>
      </c>
      <c r="AM69" t="s">
        <v>359</v>
      </c>
      <c r="AN69" s="8">
        <v>44999</v>
      </c>
      <c r="AO69" s="5">
        <v>606.37</v>
      </c>
      <c r="AP69" t="s">
        <v>634</v>
      </c>
      <c r="AQ69" t="s">
        <v>632</v>
      </c>
      <c r="AU69" t="s">
        <v>360</v>
      </c>
      <c r="AV69" t="s">
        <v>143</v>
      </c>
      <c r="AW69" t="s">
        <v>198</v>
      </c>
      <c r="AX69" s="8">
        <v>44999</v>
      </c>
      <c r="AY69" s="4">
        <v>0.625</v>
      </c>
      <c r="AZ69" t="s">
        <v>837</v>
      </c>
      <c r="BA69" t="s">
        <v>832</v>
      </c>
    </row>
    <row r="70" spans="28:53" x14ac:dyDescent="0.3">
      <c r="AB70" t="s">
        <v>361</v>
      </c>
      <c r="AC70" t="s">
        <v>362</v>
      </c>
      <c r="AD70" t="s">
        <v>223</v>
      </c>
      <c r="AE70" t="s">
        <v>220</v>
      </c>
      <c r="AF70" s="5">
        <v>3388.87</v>
      </c>
      <c r="AG70" s="1">
        <v>45014</v>
      </c>
      <c r="AH70" t="str">
        <f>TEXT(Table4[[#This Row],[treatment_date]], "mmm")</f>
        <v>Mar</v>
      </c>
      <c r="AK70" t="s">
        <v>699</v>
      </c>
      <c r="AL70" t="s">
        <v>67</v>
      </c>
      <c r="AM70" t="s">
        <v>361</v>
      </c>
      <c r="AN70" s="8">
        <v>45014</v>
      </c>
      <c r="AO70" s="5">
        <v>3388.87</v>
      </c>
      <c r="AP70" t="s">
        <v>634</v>
      </c>
      <c r="AQ70" t="s">
        <v>629</v>
      </c>
      <c r="AU70" t="s">
        <v>362</v>
      </c>
      <c r="AV70" t="s">
        <v>67</v>
      </c>
      <c r="AW70" t="s">
        <v>195</v>
      </c>
      <c r="AX70" s="8">
        <v>45014</v>
      </c>
      <c r="AY70" s="4">
        <v>0.64583333333333337</v>
      </c>
      <c r="AZ70" t="s">
        <v>831</v>
      </c>
      <c r="BA70" t="s">
        <v>835</v>
      </c>
    </row>
    <row r="71" spans="28:53" x14ac:dyDescent="0.3">
      <c r="AB71" t="s">
        <v>363</v>
      </c>
      <c r="AC71" t="s">
        <v>364</v>
      </c>
      <c r="AD71" t="s">
        <v>223</v>
      </c>
      <c r="AE71" t="s">
        <v>220</v>
      </c>
      <c r="AF71" s="5">
        <v>3231.92</v>
      </c>
      <c r="AG71" s="1">
        <v>45164</v>
      </c>
      <c r="AH71" t="str">
        <f>TEXT(Table4[[#This Row],[treatment_date]], "mmm")</f>
        <v>Aug</v>
      </c>
      <c r="AK71" t="s">
        <v>700</v>
      </c>
      <c r="AL71" t="s">
        <v>26</v>
      </c>
      <c r="AM71" t="s">
        <v>363</v>
      </c>
      <c r="AN71" s="8">
        <v>45164</v>
      </c>
      <c r="AO71" s="5">
        <v>3231.92</v>
      </c>
      <c r="AP71" t="s">
        <v>637</v>
      </c>
      <c r="AQ71" t="s">
        <v>627</v>
      </c>
      <c r="AU71" t="s">
        <v>364</v>
      </c>
      <c r="AV71" t="s">
        <v>26</v>
      </c>
      <c r="AW71" t="s">
        <v>193</v>
      </c>
      <c r="AX71" s="8">
        <v>45164</v>
      </c>
      <c r="AY71" s="4">
        <v>0.70833333333333337</v>
      </c>
      <c r="AZ71" t="s">
        <v>838</v>
      </c>
      <c r="BA71" t="s">
        <v>832</v>
      </c>
    </row>
    <row r="72" spans="28:53" x14ac:dyDescent="0.3">
      <c r="AB72" t="s">
        <v>365</v>
      </c>
      <c r="AC72" t="s">
        <v>366</v>
      </c>
      <c r="AD72" t="s">
        <v>232</v>
      </c>
      <c r="AE72" t="s">
        <v>224</v>
      </c>
      <c r="AF72" s="5">
        <v>2960.14</v>
      </c>
      <c r="AG72" s="1">
        <v>44952</v>
      </c>
      <c r="AH72" t="str">
        <f>TEXT(Table4[[#This Row],[treatment_date]], "mmm")</f>
        <v>Jan</v>
      </c>
      <c r="AK72" t="s">
        <v>701</v>
      </c>
      <c r="AL72" t="s">
        <v>11</v>
      </c>
      <c r="AM72" t="s">
        <v>365</v>
      </c>
      <c r="AN72" s="8">
        <v>44952</v>
      </c>
      <c r="AO72" s="5">
        <v>2960.14</v>
      </c>
      <c r="AP72" t="s">
        <v>637</v>
      </c>
      <c r="AQ72" t="s">
        <v>629</v>
      </c>
      <c r="AU72" t="s">
        <v>366</v>
      </c>
      <c r="AV72" t="s">
        <v>11</v>
      </c>
      <c r="AW72" t="s">
        <v>200</v>
      </c>
      <c r="AX72" s="8">
        <v>44952</v>
      </c>
      <c r="AY72" s="4">
        <v>0.70833333333333337</v>
      </c>
      <c r="AZ72" t="s">
        <v>838</v>
      </c>
      <c r="BA72" t="s">
        <v>832</v>
      </c>
    </row>
    <row r="73" spans="28:53" x14ac:dyDescent="0.3">
      <c r="AB73" t="s">
        <v>367</v>
      </c>
      <c r="AC73" t="s">
        <v>368</v>
      </c>
      <c r="AD73" t="s">
        <v>232</v>
      </c>
      <c r="AE73" t="s">
        <v>224</v>
      </c>
      <c r="AF73" s="5">
        <v>1543.76</v>
      </c>
      <c r="AG73" s="1">
        <v>45089</v>
      </c>
      <c r="AH73" t="str">
        <f>TEXT(Table4[[#This Row],[treatment_date]], "mmm")</f>
        <v>Jun</v>
      </c>
      <c r="AK73" t="s">
        <v>702</v>
      </c>
      <c r="AL73" t="s">
        <v>134</v>
      </c>
      <c r="AM73" t="s">
        <v>367</v>
      </c>
      <c r="AN73" s="8">
        <v>45089</v>
      </c>
      <c r="AO73" s="5">
        <v>1543.76</v>
      </c>
      <c r="AP73" t="s">
        <v>634</v>
      </c>
      <c r="AQ73" t="s">
        <v>627</v>
      </c>
      <c r="AU73" t="s">
        <v>368</v>
      </c>
      <c r="AV73" t="s">
        <v>134</v>
      </c>
      <c r="AW73" t="s">
        <v>189</v>
      </c>
      <c r="AX73" s="8">
        <v>45089</v>
      </c>
      <c r="AY73" s="4">
        <v>0.5625</v>
      </c>
      <c r="AZ73" t="s">
        <v>837</v>
      </c>
      <c r="BA73" t="s">
        <v>832</v>
      </c>
    </row>
    <row r="74" spans="28:53" x14ac:dyDescent="0.3">
      <c r="AB74" t="s">
        <v>369</v>
      </c>
      <c r="AC74" t="s">
        <v>370</v>
      </c>
      <c r="AD74" t="s">
        <v>219</v>
      </c>
      <c r="AE74" t="s">
        <v>227</v>
      </c>
      <c r="AF74" s="5">
        <v>2259.08</v>
      </c>
      <c r="AG74" s="1">
        <v>45284</v>
      </c>
      <c r="AH74" t="str">
        <f>TEXT(Table4[[#This Row],[treatment_date]], "mmm")</f>
        <v>Dec</v>
      </c>
      <c r="AK74" t="s">
        <v>703</v>
      </c>
      <c r="AL74" t="s">
        <v>151</v>
      </c>
      <c r="AM74" t="s">
        <v>369</v>
      </c>
      <c r="AN74" s="8">
        <v>45284</v>
      </c>
      <c r="AO74" s="5">
        <v>2259.08</v>
      </c>
      <c r="AP74" t="s">
        <v>634</v>
      </c>
      <c r="AQ74" t="s">
        <v>632</v>
      </c>
      <c r="AU74" t="s">
        <v>370</v>
      </c>
      <c r="AV74" t="s">
        <v>151</v>
      </c>
      <c r="AW74" t="s">
        <v>193</v>
      </c>
      <c r="AX74" s="8">
        <v>45284</v>
      </c>
      <c r="AY74" s="4">
        <v>0.625</v>
      </c>
      <c r="AZ74" t="s">
        <v>838</v>
      </c>
      <c r="BA74" t="s">
        <v>839</v>
      </c>
    </row>
    <row r="75" spans="28:53" x14ac:dyDescent="0.3">
      <c r="AB75" t="s">
        <v>371</v>
      </c>
      <c r="AC75" t="s">
        <v>372</v>
      </c>
      <c r="AD75" t="s">
        <v>232</v>
      </c>
      <c r="AE75" t="s">
        <v>224</v>
      </c>
      <c r="AF75" s="5">
        <v>3175.14</v>
      </c>
      <c r="AG75" s="1">
        <v>45130</v>
      </c>
      <c r="AH75" t="str">
        <f>TEXT(Table4[[#This Row],[treatment_date]], "mmm")</f>
        <v>Jul</v>
      </c>
      <c r="AK75" t="s">
        <v>704</v>
      </c>
      <c r="AL75" t="s">
        <v>60</v>
      </c>
      <c r="AM75" t="s">
        <v>371</v>
      </c>
      <c r="AN75" s="8">
        <v>45130</v>
      </c>
      <c r="AO75" s="5">
        <v>3175.14</v>
      </c>
      <c r="AP75" t="s">
        <v>634</v>
      </c>
      <c r="AQ75" t="s">
        <v>632</v>
      </c>
      <c r="AU75" t="s">
        <v>372</v>
      </c>
      <c r="AV75" t="s">
        <v>60</v>
      </c>
      <c r="AW75" t="s">
        <v>198</v>
      </c>
      <c r="AX75" s="8">
        <v>45130</v>
      </c>
      <c r="AY75" s="4">
        <v>0.5625</v>
      </c>
      <c r="AZ75" t="s">
        <v>831</v>
      </c>
      <c r="BA75" t="s">
        <v>833</v>
      </c>
    </row>
    <row r="76" spans="28:53" x14ac:dyDescent="0.3">
      <c r="AB76" t="s">
        <v>373</v>
      </c>
      <c r="AC76" t="s">
        <v>374</v>
      </c>
      <c r="AD76" t="s">
        <v>219</v>
      </c>
      <c r="AE76" t="s">
        <v>227</v>
      </c>
      <c r="AF76" s="5">
        <v>2735.45</v>
      </c>
      <c r="AG76" s="1">
        <v>45054</v>
      </c>
      <c r="AH76" t="str">
        <f>TEXT(Table4[[#This Row],[treatment_date]], "mmm")</f>
        <v>May</v>
      </c>
      <c r="AK76" t="s">
        <v>705</v>
      </c>
      <c r="AL76" t="s">
        <v>159</v>
      </c>
      <c r="AM76" t="s">
        <v>373</v>
      </c>
      <c r="AN76" s="8">
        <v>45054</v>
      </c>
      <c r="AO76" s="5">
        <v>2735.45</v>
      </c>
      <c r="AP76" t="s">
        <v>637</v>
      </c>
      <c r="AQ76" t="s">
        <v>632</v>
      </c>
      <c r="AU76" t="s">
        <v>374</v>
      </c>
      <c r="AV76" t="s">
        <v>159</v>
      </c>
      <c r="AW76" t="s">
        <v>207</v>
      </c>
      <c r="AX76" s="8">
        <v>45054</v>
      </c>
      <c r="AY76" s="4">
        <v>0.58333333333333337</v>
      </c>
      <c r="AZ76" t="s">
        <v>838</v>
      </c>
      <c r="BA76" t="s">
        <v>835</v>
      </c>
    </row>
    <row r="77" spans="28:53" x14ac:dyDescent="0.3">
      <c r="AB77" t="s">
        <v>375</v>
      </c>
      <c r="AC77" t="s">
        <v>376</v>
      </c>
      <c r="AD77" t="s">
        <v>219</v>
      </c>
      <c r="AE77" t="s">
        <v>227</v>
      </c>
      <c r="AF77" s="5">
        <v>4945.03</v>
      </c>
      <c r="AG77" s="1">
        <v>45257</v>
      </c>
      <c r="AH77" t="str">
        <f>TEXT(Table4[[#This Row],[treatment_date]], "mmm")</f>
        <v>Nov</v>
      </c>
      <c r="AK77" t="s">
        <v>706</v>
      </c>
      <c r="AL77" t="s">
        <v>162</v>
      </c>
      <c r="AM77" t="s">
        <v>375</v>
      </c>
      <c r="AN77" s="8">
        <v>45257</v>
      </c>
      <c r="AO77" s="5">
        <v>4945.03</v>
      </c>
      <c r="AP77" t="s">
        <v>634</v>
      </c>
      <c r="AQ77" t="s">
        <v>627</v>
      </c>
      <c r="AU77" t="s">
        <v>376</v>
      </c>
      <c r="AV77" t="s">
        <v>162</v>
      </c>
      <c r="AW77" t="s">
        <v>189</v>
      </c>
      <c r="AX77" s="8">
        <v>45257</v>
      </c>
      <c r="AY77" s="4">
        <v>0.5</v>
      </c>
      <c r="AZ77" t="s">
        <v>831</v>
      </c>
      <c r="BA77" t="s">
        <v>835</v>
      </c>
    </row>
    <row r="78" spans="28:53" x14ac:dyDescent="0.3">
      <c r="AB78" t="s">
        <v>377</v>
      </c>
      <c r="AC78" t="s">
        <v>378</v>
      </c>
      <c r="AD78" t="s">
        <v>232</v>
      </c>
      <c r="AE78" t="s">
        <v>220</v>
      </c>
      <c r="AF78" s="5">
        <v>1113.98</v>
      </c>
      <c r="AG78" s="1">
        <v>45274</v>
      </c>
      <c r="AH78" t="str">
        <f>TEXT(Table4[[#This Row],[treatment_date]], "mmm")</f>
        <v>Dec</v>
      </c>
      <c r="AK78" t="s">
        <v>707</v>
      </c>
      <c r="AL78" t="s">
        <v>123</v>
      </c>
      <c r="AM78" t="s">
        <v>377</v>
      </c>
      <c r="AN78" s="8">
        <v>45274</v>
      </c>
      <c r="AO78" s="5">
        <v>1113.98</v>
      </c>
      <c r="AP78" t="s">
        <v>634</v>
      </c>
      <c r="AQ78" t="s">
        <v>629</v>
      </c>
      <c r="AU78" t="s">
        <v>378</v>
      </c>
      <c r="AV78" t="s">
        <v>123</v>
      </c>
      <c r="AW78" t="s">
        <v>209</v>
      </c>
      <c r="AX78" s="8">
        <v>45274</v>
      </c>
      <c r="AY78" s="4">
        <v>0.71875</v>
      </c>
      <c r="AZ78" t="s">
        <v>837</v>
      </c>
      <c r="BA78" t="s">
        <v>839</v>
      </c>
    </row>
    <row r="79" spans="28:53" x14ac:dyDescent="0.3">
      <c r="AB79" t="s">
        <v>379</v>
      </c>
      <c r="AC79" t="s">
        <v>380</v>
      </c>
      <c r="AD79" t="s">
        <v>262</v>
      </c>
      <c r="AE79" t="s">
        <v>220</v>
      </c>
      <c r="AF79" s="5">
        <v>3628.15</v>
      </c>
      <c r="AG79" s="1">
        <v>45186</v>
      </c>
      <c r="AH79" t="str">
        <f>TEXT(Table4[[#This Row],[treatment_date]], "mmm")</f>
        <v>Sep</v>
      </c>
      <c r="AK79" t="s">
        <v>708</v>
      </c>
      <c r="AL79" t="s">
        <v>69</v>
      </c>
      <c r="AM79" t="s">
        <v>379</v>
      </c>
      <c r="AN79" s="8">
        <v>45186</v>
      </c>
      <c r="AO79" s="5">
        <v>3628.15</v>
      </c>
      <c r="AP79" t="s">
        <v>634</v>
      </c>
      <c r="AQ79" t="s">
        <v>629</v>
      </c>
      <c r="AU79" t="s">
        <v>380</v>
      </c>
      <c r="AV79" t="s">
        <v>69</v>
      </c>
      <c r="AW79" t="s">
        <v>205</v>
      </c>
      <c r="AX79" s="8">
        <v>45186</v>
      </c>
      <c r="AY79" s="4">
        <v>0.46875</v>
      </c>
      <c r="AZ79" t="s">
        <v>834</v>
      </c>
      <c r="BA79" t="s">
        <v>833</v>
      </c>
    </row>
    <row r="80" spans="28:53" x14ac:dyDescent="0.3">
      <c r="AB80" t="s">
        <v>381</v>
      </c>
      <c r="AC80" t="s">
        <v>382</v>
      </c>
      <c r="AD80" t="s">
        <v>262</v>
      </c>
      <c r="AE80" t="s">
        <v>220</v>
      </c>
      <c r="AF80" s="5">
        <v>2319.4299999999998</v>
      </c>
      <c r="AG80" s="1">
        <v>45286</v>
      </c>
      <c r="AH80" t="str">
        <f>TEXT(Table4[[#This Row],[treatment_date]], "mmm")</f>
        <v>Dec</v>
      </c>
      <c r="AK80" t="s">
        <v>709</v>
      </c>
      <c r="AL80" t="s">
        <v>67</v>
      </c>
      <c r="AM80" t="s">
        <v>381</v>
      </c>
      <c r="AN80" s="8">
        <v>45286</v>
      </c>
      <c r="AO80" s="5">
        <v>2319.4299999999998</v>
      </c>
      <c r="AP80" t="s">
        <v>626</v>
      </c>
      <c r="AQ80" t="s">
        <v>629</v>
      </c>
      <c r="AU80" t="s">
        <v>382</v>
      </c>
      <c r="AV80" t="s">
        <v>67</v>
      </c>
      <c r="AW80" t="s">
        <v>189</v>
      </c>
      <c r="AX80" s="8">
        <v>45286</v>
      </c>
      <c r="AY80" s="4">
        <v>0.58333333333333337</v>
      </c>
      <c r="AZ80" t="s">
        <v>838</v>
      </c>
      <c r="BA80" t="s">
        <v>835</v>
      </c>
    </row>
    <row r="81" spans="28:53" x14ac:dyDescent="0.3">
      <c r="AB81" t="s">
        <v>383</v>
      </c>
      <c r="AC81" t="s">
        <v>384</v>
      </c>
      <c r="AD81" t="s">
        <v>219</v>
      </c>
      <c r="AE81" t="s">
        <v>220</v>
      </c>
      <c r="AF81" s="5">
        <v>2426.9</v>
      </c>
      <c r="AG81" s="1">
        <v>45103</v>
      </c>
      <c r="AH81" t="str">
        <f>TEXT(Table4[[#This Row],[treatment_date]], "mmm")</f>
        <v>Jun</v>
      </c>
      <c r="AK81" t="s">
        <v>710</v>
      </c>
      <c r="AL81" t="s">
        <v>129</v>
      </c>
      <c r="AM81" t="s">
        <v>383</v>
      </c>
      <c r="AN81" s="8">
        <v>45103</v>
      </c>
      <c r="AO81" s="5">
        <v>2426.9</v>
      </c>
      <c r="AP81" t="s">
        <v>634</v>
      </c>
      <c r="AQ81" t="s">
        <v>627</v>
      </c>
      <c r="AU81" t="s">
        <v>384</v>
      </c>
      <c r="AV81" t="s">
        <v>129</v>
      </c>
      <c r="AW81" t="s">
        <v>198</v>
      </c>
      <c r="AX81" s="8">
        <v>45103</v>
      </c>
      <c r="AY81" s="4">
        <v>0.35416666666666669</v>
      </c>
      <c r="AZ81" t="s">
        <v>834</v>
      </c>
      <c r="BA81" t="s">
        <v>832</v>
      </c>
    </row>
    <row r="82" spans="28:53" x14ac:dyDescent="0.3">
      <c r="AB82" t="s">
        <v>385</v>
      </c>
      <c r="AC82" t="s">
        <v>386</v>
      </c>
      <c r="AD82" t="s">
        <v>232</v>
      </c>
      <c r="AE82" t="s">
        <v>224</v>
      </c>
      <c r="AF82" s="5">
        <v>3729.19</v>
      </c>
      <c r="AG82" s="1">
        <v>44932</v>
      </c>
      <c r="AH82" t="str">
        <f>TEXT(Table4[[#This Row],[treatment_date]], "mmm")</f>
        <v>Jan</v>
      </c>
      <c r="AK82" t="s">
        <v>711</v>
      </c>
      <c r="AL82" t="s">
        <v>168</v>
      </c>
      <c r="AM82" t="s">
        <v>385</v>
      </c>
      <c r="AN82" s="8">
        <v>44932</v>
      </c>
      <c r="AO82" s="5">
        <v>3729.19</v>
      </c>
      <c r="AP82" t="s">
        <v>626</v>
      </c>
      <c r="AQ82" t="s">
        <v>627</v>
      </c>
      <c r="AU82" t="s">
        <v>386</v>
      </c>
      <c r="AV82" t="s">
        <v>168</v>
      </c>
      <c r="AW82" t="s">
        <v>202</v>
      </c>
      <c r="AX82" s="8">
        <v>44932</v>
      </c>
      <c r="AY82" s="4">
        <v>0.5625</v>
      </c>
      <c r="AZ82" t="s">
        <v>831</v>
      </c>
      <c r="BA82" t="s">
        <v>835</v>
      </c>
    </row>
    <row r="83" spans="28:53" x14ac:dyDescent="0.3">
      <c r="AB83" t="s">
        <v>387</v>
      </c>
      <c r="AC83" t="s">
        <v>388</v>
      </c>
      <c r="AD83" t="s">
        <v>262</v>
      </c>
      <c r="AE83" t="s">
        <v>220</v>
      </c>
      <c r="AF83" s="5">
        <v>3615.96</v>
      </c>
      <c r="AG83" s="1">
        <v>44946</v>
      </c>
      <c r="AH83" t="str">
        <f>TEXT(Table4[[#This Row],[treatment_date]], "mmm")</f>
        <v>Jan</v>
      </c>
      <c r="AK83" t="s">
        <v>712</v>
      </c>
      <c r="AL83" t="s">
        <v>19</v>
      </c>
      <c r="AM83" t="s">
        <v>387</v>
      </c>
      <c r="AN83" s="8">
        <v>44946</v>
      </c>
      <c r="AO83" s="5">
        <v>3615.96</v>
      </c>
      <c r="AP83" t="s">
        <v>626</v>
      </c>
      <c r="AQ83" t="s">
        <v>627</v>
      </c>
      <c r="AU83" t="s">
        <v>388</v>
      </c>
      <c r="AV83" t="s">
        <v>19</v>
      </c>
      <c r="AW83" t="s">
        <v>205</v>
      </c>
      <c r="AX83" s="8">
        <v>44946</v>
      </c>
      <c r="AY83" s="4">
        <v>0.44791666666666669</v>
      </c>
      <c r="AZ83" t="s">
        <v>838</v>
      </c>
      <c r="BA83" t="s">
        <v>832</v>
      </c>
    </row>
    <row r="84" spans="28:53" x14ac:dyDescent="0.3">
      <c r="AB84" t="s">
        <v>389</v>
      </c>
      <c r="AC84" t="s">
        <v>390</v>
      </c>
      <c r="AD84" t="s">
        <v>232</v>
      </c>
      <c r="AE84" t="s">
        <v>224</v>
      </c>
      <c r="AF84" s="5">
        <v>4960.6499999999996</v>
      </c>
      <c r="AG84" s="1">
        <v>45237</v>
      </c>
      <c r="AH84" t="str">
        <f>TEXT(Table4[[#This Row],[treatment_date]], "mmm")</f>
        <v>Nov</v>
      </c>
      <c r="AK84" t="s">
        <v>713</v>
      </c>
      <c r="AL84" t="s">
        <v>178</v>
      </c>
      <c r="AM84" t="s">
        <v>389</v>
      </c>
      <c r="AN84" s="8">
        <v>45237</v>
      </c>
      <c r="AO84" s="5">
        <v>4960.6499999999996</v>
      </c>
      <c r="AP84" t="s">
        <v>634</v>
      </c>
      <c r="AQ84" t="s">
        <v>627</v>
      </c>
      <c r="AU84" t="s">
        <v>390</v>
      </c>
      <c r="AV84" t="s">
        <v>178</v>
      </c>
      <c r="AW84" t="s">
        <v>185</v>
      </c>
      <c r="AX84" s="8">
        <v>45237</v>
      </c>
      <c r="AY84" s="4">
        <v>0.52083333333333337</v>
      </c>
      <c r="AZ84" t="s">
        <v>836</v>
      </c>
      <c r="BA84" t="s">
        <v>839</v>
      </c>
    </row>
    <row r="85" spans="28:53" x14ac:dyDescent="0.3">
      <c r="AB85" t="s">
        <v>391</v>
      </c>
      <c r="AC85" t="s">
        <v>392</v>
      </c>
      <c r="AD85" t="s">
        <v>232</v>
      </c>
      <c r="AE85" t="s">
        <v>220</v>
      </c>
      <c r="AF85" s="5">
        <v>1077.77</v>
      </c>
      <c r="AG85" s="1">
        <v>45077</v>
      </c>
      <c r="AH85" t="str">
        <f>TEXT(Table4[[#This Row],[treatment_date]], "mmm")</f>
        <v>May</v>
      </c>
      <c r="AK85" t="s">
        <v>714</v>
      </c>
      <c r="AL85" t="s">
        <v>139</v>
      </c>
      <c r="AM85" t="s">
        <v>391</v>
      </c>
      <c r="AN85" s="8">
        <v>45077</v>
      </c>
      <c r="AO85" s="5">
        <v>1077.77</v>
      </c>
      <c r="AP85" t="s">
        <v>626</v>
      </c>
      <c r="AQ85" t="s">
        <v>627</v>
      </c>
      <c r="AU85" t="s">
        <v>392</v>
      </c>
      <c r="AV85" t="s">
        <v>139</v>
      </c>
      <c r="AW85" t="s">
        <v>200</v>
      </c>
      <c r="AX85" s="8">
        <v>45077</v>
      </c>
      <c r="AY85" s="4">
        <v>0.66666666666666663</v>
      </c>
      <c r="AZ85" t="s">
        <v>834</v>
      </c>
      <c r="BA85" t="s">
        <v>832</v>
      </c>
    </row>
    <row r="86" spans="28:53" x14ac:dyDescent="0.3">
      <c r="AB86" t="s">
        <v>393</v>
      </c>
      <c r="AC86" t="s">
        <v>394</v>
      </c>
      <c r="AD86" t="s">
        <v>232</v>
      </c>
      <c r="AE86" t="s">
        <v>224</v>
      </c>
      <c r="AF86" s="5">
        <v>968.49</v>
      </c>
      <c r="AG86" s="1">
        <v>44975</v>
      </c>
      <c r="AH86" t="str">
        <f>TEXT(Table4[[#This Row],[treatment_date]], "mmm")</f>
        <v>Feb</v>
      </c>
      <c r="AK86" t="s">
        <v>715</v>
      </c>
      <c r="AL86" t="s">
        <v>104</v>
      </c>
      <c r="AM86" t="s">
        <v>393</v>
      </c>
      <c r="AN86" s="8">
        <v>44975</v>
      </c>
      <c r="AO86" s="5">
        <v>968.49</v>
      </c>
      <c r="AP86" t="s">
        <v>634</v>
      </c>
      <c r="AQ86" t="s">
        <v>629</v>
      </c>
      <c r="AU86" t="s">
        <v>394</v>
      </c>
      <c r="AV86" t="s">
        <v>104</v>
      </c>
      <c r="AW86" t="s">
        <v>185</v>
      </c>
      <c r="AX86" s="8">
        <v>44975</v>
      </c>
      <c r="AY86" s="4">
        <v>0.67708333333333337</v>
      </c>
      <c r="AZ86" t="s">
        <v>838</v>
      </c>
      <c r="BA86" t="s">
        <v>835</v>
      </c>
    </row>
    <row r="87" spans="28:53" x14ac:dyDescent="0.3">
      <c r="AB87" t="s">
        <v>395</v>
      </c>
      <c r="AC87" t="s">
        <v>396</v>
      </c>
      <c r="AD87" t="s">
        <v>239</v>
      </c>
      <c r="AE87" t="s">
        <v>227</v>
      </c>
      <c r="AF87" s="5">
        <v>3759.52</v>
      </c>
      <c r="AG87" s="1">
        <v>45228</v>
      </c>
      <c r="AH87" t="str">
        <f>TEXT(Table4[[#This Row],[treatment_date]], "mmm")</f>
        <v>Oct</v>
      </c>
      <c r="AK87" t="s">
        <v>716</v>
      </c>
      <c r="AL87" t="s">
        <v>81</v>
      </c>
      <c r="AM87" t="s">
        <v>395</v>
      </c>
      <c r="AN87" s="8">
        <v>45228</v>
      </c>
      <c r="AO87" s="5">
        <v>3759.52</v>
      </c>
      <c r="AP87" t="s">
        <v>637</v>
      </c>
      <c r="AQ87" t="s">
        <v>627</v>
      </c>
      <c r="AU87" t="s">
        <v>396</v>
      </c>
      <c r="AV87" t="s">
        <v>81</v>
      </c>
      <c r="AW87" t="s">
        <v>189</v>
      </c>
      <c r="AX87" s="8">
        <v>45228</v>
      </c>
      <c r="AY87" s="4">
        <v>0.45833333333333331</v>
      </c>
      <c r="AZ87" t="s">
        <v>834</v>
      </c>
      <c r="BA87" t="s">
        <v>835</v>
      </c>
    </row>
    <row r="88" spans="28:53" x14ac:dyDescent="0.3">
      <c r="AB88" t="s">
        <v>397</v>
      </c>
      <c r="AC88" t="s">
        <v>398</v>
      </c>
      <c r="AD88" t="s">
        <v>232</v>
      </c>
      <c r="AE88" t="s">
        <v>224</v>
      </c>
      <c r="AF88" s="5">
        <v>3102.74</v>
      </c>
      <c r="AG88" s="1">
        <v>45218</v>
      </c>
      <c r="AH88" t="str">
        <f>TEXT(Table4[[#This Row],[treatment_date]], "mmm")</f>
        <v>Oct</v>
      </c>
      <c r="AK88" t="s">
        <v>717</v>
      </c>
      <c r="AL88" t="s">
        <v>114</v>
      </c>
      <c r="AM88" t="s">
        <v>397</v>
      </c>
      <c r="AN88" s="8">
        <v>45218</v>
      </c>
      <c r="AO88" s="5">
        <v>3102.74</v>
      </c>
      <c r="AP88" t="s">
        <v>637</v>
      </c>
      <c r="AQ88" t="s">
        <v>627</v>
      </c>
      <c r="AU88" t="s">
        <v>398</v>
      </c>
      <c r="AV88" t="s">
        <v>114</v>
      </c>
      <c r="AW88" t="s">
        <v>185</v>
      </c>
      <c r="AX88" s="8">
        <v>45218</v>
      </c>
      <c r="AY88" s="4">
        <v>0.51041666666666663</v>
      </c>
      <c r="AZ88" t="s">
        <v>838</v>
      </c>
      <c r="BA88" t="s">
        <v>835</v>
      </c>
    </row>
    <row r="89" spans="28:53" x14ac:dyDescent="0.3">
      <c r="AB89" t="s">
        <v>399</v>
      </c>
      <c r="AC89" t="s">
        <v>400</v>
      </c>
      <c r="AD89" t="s">
        <v>239</v>
      </c>
      <c r="AE89" t="s">
        <v>224</v>
      </c>
      <c r="AF89" s="5">
        <v>1733.72</v>
      </c>
      <c r="AG89" s="1">
        <v>45048</v>
      </c>
      <c r="AH89" t="str">
        <f>TEXT(Table4[[#This Row],[treatment_date]], "mmm")</f>
        <v>May</v>
      </c>
      <c r="AK89" t="s">
        <v>718</v>
      </c>
      <c r="AL89" t="s">
        <v>52</v>
      </c>
      <c r="AM89" t="s">
        <v>399</v>
      </c>
      <c r="AN89" s="8">
        <v>45048</v>
      </c>
      <c r="AO89" s="5">
        <v>1733.72</v>
      </c>
      <c r="AP89" t="s">
        <v>637</v>
      </c>
      <c r="AQ89" t="s">
        <v>629</v>
      </c>
      <c r="AU89" t="s">
        <v>400</v>
      </c>
      <c r="AV89" t="s">
        <v>52</v>
      </c>
      <c r="AW89" t="s">
        <v>198</v>
      </c>
      <c r="AX89" s="8">
        <v>45048</v>
      </c>
      <c r="AY89" s="4">
        <v>0.6875</v>
      </c>
      <c r="AZ89" t="s">
        <v>837</v>
      </c>
      <c r="BA89" t="s">
        <v>839</v>
      </c>
    </row>
    <row r="90" spans="28:53" x14ac:dyDescent="0.3">
      <c r="AB90" t="s">
        <v>401</v>
      </c>
      <c r="AC90" t="s">
        <v>402</v>
      </c>
      <c r="AD90" t="s">
        <v>219</v>
      </c>
      <c r="AE90" t="s">
        <v>220</v>
      </c>
      <c r="AF90" s="5">
        <v>857.39</v>
      </c>
      <c r="AG90" s="1">
        <v>44971</v>
      </c>
      <c r="AH90" t="str">
        <f>TEXT(Table4[[#This Row],[treatment_date]], "mmm")</f>
        <v>Feb</v>
      </c>
      <c r="AK90" t="s">
        <v>719</v>
      </c>
      <c r="AL90" t="s">
        <v>123</v>
      </c>
      <c r="AM90" t="s">
        <v>401</v>
      </c>
      <c r="AN90" s="8">
        <v>44971</v>
      </c>
      <c r="AO90" s="5">
        <v>857.39</v>
      </c>
      <c r="AP90" t="s">
        <v>637</v>
      </c>
      <c r="AQ90" t="s">
        <v>627</v>
      </c>
      <c r="AU90" t="s">
        <v>402</v>
      </c>
      <c r="AV90" t="s">
        <v>123</v>
      </c>
      <c r="AW90" t="s">
        <v>209</v>
      </c>
      <c r="AX90" s="8">
        <v>44971</v>
      </c>
      <c r="AY90" s="4">
        <v>0.45833333333333331</v>
      </c>
      <c r="AZ90" t="s">
        <v>834</v>
      </c>
      <c r="BA90" t="s">
        <v>839</v>
      </c>
    </row>
    <row r="91" spans="28:53" x14ac:dyDescent="0.3">
      <c r="AB91" t="s">
        <v>403</v>
      </c>
      <c r="AC91" t="s">
        <v>404</v>
      </c>
      <c r="AD91" t="s">
        <v>262</v>
      </c>
      <c r="AE91" t="s">
        <v>224</v>
      </c>
      <c r="AF91" s="5">
        <v>885.46</v>
      </c>
      <c r="AG91" s="1">
        <v>45078</v>
      </c>
      <c r="AH91" t="str">
        <f>TEXT(Table4[[#This Row],[treatment_date]], "mmm")</f>
        <v>Jun</v>
      </c>
      <c r="AK91" t="s">
        <v>720</v>
      </c>
      <c r="AL91" t="s">
        <v>114</v>
      </c>
      <c r="AM91" t="s">
        <v>403</v>
      </c>
      <c r="AN91" s="8">
        <v>45078</v>
      </c>
      <c r="AO91" s="5">
        <v>885.46</v>
      </c>
      <c r="AP91" t="s">
        <v>626</v>
      </c>
      <c r="AQ91" t="s">
        <v>629</v>
      </c>
      <c r="AU91" t="s">
        <v>404</v>
      </c>
      <c r="AV91" t="s">
        <v>114</v>
      </c>
      <c r="AW91" t="s">
        <v>207</v>
      </c>
      <c r="AX91" s="8">
        <v>45078</v>
      </c>
      <c r="AY91" s="4">
        <v>0.72916666666666663</v>
      </c>
      <c r="AZ91" t="s">
        <v>836</v>
      </c>
      <c r="BA91" t="s">
        <v>833</v>
      </c>
    </row>
    <row r="92" spans="28:53" x14ac:dyDescent="0.3">
      <c r="AB92" t="s">
        <v>405</v>
      </c>
      <c r="AC92" t="s">
        <v>406</v>
      </c>
      <c r="AD92" t="s">
        <v>262</v>
      </c>
      <c r="AE92" t="s">
        <v>227</v>
      </c>
      <c r="AF92" s="5">
        <v>4523.8599999999997</v>
      </c>
      <c r="AG92" s="1">
        <v>45088</v>
      </c>
      <c r="AH92" t="str">
        <f>TEXT(Table4[[#This Row],[treatment_date]], "mmm")</f>
        <v>Jun</v>
      </c>
      <c r="AK92" t="s">
        <v>721</v>
      </c>
      <c r="AL92" t="s">
        <v>60</v>
      </c>
      <c r="AM92" t="s">
        <v>405</v>
      </c>
      <c r="AN92" s="8">
        <v>45088</v>
      </c>
      <c r="AO92" s="5">
        <v>4523.8599999999997</v>
      </c>
      <c r="AP92" t="s">
        <v>634</v>
      </c>
      <c r="AQ92" t="s">
        <v>629</v>
      </c>
      <c r="AU92" t="s">
        <v>406</v>
      </c>
      <c r="AV92" t="s">
        <v>60</v>
      </c>
      <c r="AW92" t="s">
        <v>200</v>
      </c>
      <c r="AX92" s="8">
        <v>45088</v>
      </c>
      <c r="AY92" s="4">
        <v>0.55208333333333337</v>
      </c>
      <c r="AZ92" t="s">
        <v>836</v>
      </c>
      <c r="BA92" t="s">
        <v>835</v>
      </c>
    </row>
    <row r="93" spans="28:53" x14ac:dyDescent="0.3">
      <c r="AB93" t="s">
        <v>407</v>
      </c>
      <c r="AC93" t="s">
        <v>408</v>
      </c>
      <c r="AD93" t="s">
        <v>262</v>
      </c>
      <c r="AE93" t="s">
        <v>227</v>
      </c>
      <c r="AF93" s="5">
        <v>1363.4</v>
      </c>
      <c r="AG93" s="1">
        <v>44956</v>
      </c>
      <c r="AH93" t="str">
        <f>TEXT(Table4[[#This Row],[treatment_date]], "mmm")</f>
        <v>Jan</v>
      </c>
      <c r="AK93" t="s">
        <v>722</v>
      </c>
      <c r="AL93" t="s">
        <v>114</v>
      </c>
      <c r="AM93" t="s">
        <v>407</v>
      </c>
      <c r="AN93" s="8">
        <v>44956</v>
      </c>
      <c r="AO93" s="5">
        <v>1363.4</v>
      </c>
      <c r="AP93" t="s">
        <v>634</v>
      </c>
      <c r="AQ93" t="s">
        <v>632</v>
      </c>
      <c r="AU93" t="s">
        <v>408</v>
      </c>
      <c r="AV93" t="s">
        <v>114</v>
      </c>
      <c r="AW93" t="s">
        <v>185</v>
      </c>
      <c r="AX93" s="8">
        <v>44956</v>
      </c>
      <c r="AY93" s="4">
        <v>0.59375</v>
      </c>
      <c r="AZ93" t="s">
        <v>831</v>
      </c>
      <c r="BA93" t="s">
        <v>832</v>
      </c>
    </row>
    <row r="94" spans="28:53" x14ac:dyDescent="0.3">
      <c r="AB94" t="s">
        <v>409</v>
      </c>
      <c r="AC94" t="s">
        <v>410</v>
      </c>
      <c r="AD94" t="s">
        <v>262</v>
      </c>
      <c r="AE94" t="s">
        <v>220</v>
      </c>
      <c r="AF94" s="5">
        <v>1955.17</v>
      </c>
      <c r="AG94" s="1">
        <v>45025</v>
      </c>
      <c r="AH94" t="str">
        <f>TEXT(Table4[[#This Row],[treatment_date]], "mmm")</f>
        <v>Apr</v>
      </c>
      <c r="AK94" t="s">
        <v>723</v>
      </c>
      <c r="AL94" t="s">
        <v>136</v>
      </c>
      <c r="AM94" t="s">
        <v>409</v>
      </c>
      <c r="AN94" s="8">
        <v>45025</v>
      </c>
      <c r="AO94" s="5">
        <v>1955.17</v>
      </c>
      <c r="AP94" t="s">
        <v>634</v>
      </c>
      <c r="AQ94" t="s">
        <v>632</v>
      </c>
      <c r="AU94" t="s">
        <v>410</v>
      </c>
      <c r="AV94" t="s">
        <v>136</v>
      </c>
      <c r="AW94" t="s">
        <v>185</v>
      </c>
      <c r="AX94" s="8">
        <v>45025</v>
      </c>
      <c r="AY94" s="4">
        <v>0.39583333333333331</v>
      </c>
      <c r="AZ94" t="s">
        <v>838</v>
      </c>
      <c r="BA94" t="s">
        <v>839</v>
      </c>
    </row>
    <row r="95" spans="28:53" x14ac:dyDescent="0.3">
      <c r="AB95" t="s">
        <v>411</v>
      </c>
      <c r="AC95" t="s">
        <v>412</v>
      </c>
      <c r="AD95" t="s">
        <v>262</v>
      </c>
      <c r="AE95" t="s">
        <v>227</v>
      </c>
      <c r="AF95" s="5">
        <v>1519.95</v>
      </c>
      <c r="AG95" s="1">
        <v>45024</v>
      </c>
      <c r="AH95" t="str">
        <f>TEXT(Table4[[#This Row],[treatment_date]], "mmm")</f>
        <v>Apr</v>
      </c>
      <c r="AK95" t="s">
        <v>724</v>
      </c>
      <c r="AL95" t="s">
        <v>154</v>
      </c>
      <c r="AM95" t="s">
        <v>411</v>
      </c>
      <c r="AN95" s="8">
        <v>45024</v>
      </c>
      <c r="AO95" s="5">
        <v>1519.95</v>
      </c>
      <c r="AP95" t="s">
        <v>637</v>
      </c>
      <c r="AQ95" t="s">
        <v>632</v>
      </c>
      <c r="AU95" t="s">
        <v>412</v>
      </c>
      <c r="AV95" t="s">
        <v>154</v>
      </c>
      <c r="AW95" t="s">
        <v>189</v>
      </c>
      <c r="AX95" s="8">
        <v>45024</v>
      </c>
      <c r="AY95" s="4">
        <v>0.36458333333333331</v>
      </c>
      <c r="AZ95" t="s">
        <v>834</v>
      </c>
      <c r="BA95" t="s">
        <v>835</v>
      </c>
    </row>
    <row r="96" spans="28:53" x14ac:dyDescent="0.3">
      <c r="AB96" t="s">
        <v>413</v>
      </c>
      <c r="AC96" t="s">
        <v>414</v>
      </c>
      <c r="AD96" t="s">
        <v>262</v>
      </c>
      <c r="AE96" t="s">
        <v>224</v>
      </c>
      <c r="AF96" s="5">
        <v>2097.48</v>
      </c>
      <c r="AG96" s="1">
        <v>45055</v>
      </c>
      <c r="AH96" t="str">
        <f>TEXT(Table4[[#This Row],[treatment_date]], "mmm")</f>
        <v>May</v>
      </c>
      <c r="AK96" t="s">
        <v>725</v>
      </c>
      <c r="AL96" t="s">
        <v>48</v>
      </c>
      <c r="AM96" t="s">
        <v>413</v>
      </c>
      <c r="AN96" s="8">
        <v>45055</v>
      </c>
      <c r="AO96" s="5">
        <v>2097.48</v>
      </c>
      <c r="AP96" t="s">
        <v>637</v>
      </c>
      <c r="AQ96" t="s">
        <v>632</v>
      </c>
      <c r="AU96" t="s">
        <v>414</v>
      </c>
      <c r="AV96" t="s">
        <v>48</v>
      </c>
      <c r="AW96" t="s">
        <v>207</v>
      </c>
      <c r="AX96" s="8">
        <v>45055</v>
      </c>
      <c r="AY96" s="4">
        <v>0.42708333333333331</v>
      </c>
      <c r="AZ96" t="s">
        <v>831</v>
      </c>
      <c r="BA96" t="s">
        <v>835</v>
      </c>
    </row>
    <row r="97" spans="28:53" x14ac:dyDescent="0.3">
      <c r="AB97" t="s">
        <v>415</v>
      </c>
      <c r="AC97" t="s">
        <v>416</v>
      </c>
      <c r="AD97" t="s">
        <v>262</v>
      </c>
      <c r="AE97" t="s">
        <v>227</v>
      </c>
      <c r="AF97" s="5">
        <v>812.41</v>
      </c>
      <c r="AG97" s="1">
        <v>45114</v>
      </c>
      <c r="AH97" t="str">
        <f>TEXT(Table4[[#This Row],[treatment_date]], "mmm")</f>
        <v>Jul</v>
      </c>
      <c r="AK97" t="s">
        <v>726</v>
      </c>
      <c r="AL97" t="s">
        <v>32</v>
      </c>
      <c r="AM97" t="s">
        <v>415</v>
      </c>
      <c r="AN97" s="8">
        <v>45114</v>
      </c>
      <c r="AO97" s="5">
        <v>812.41</v>
      </c>
      <c r="AP97" t="s">
        <v>634</v>
      </c>
      <c r="AQ97" t="s">
        <v>627</v>
      </c>
      <c r="AU97" t="s">
        <v>416</v>
      </c>
      <c r="AV97" t="s">
        <v>32</v>
      </c>
      <c r="AW97" t="s">
        <v>193</v>
      </c>
      <c r="AX97" s="8">
        <v>45114</v>
      </c>
      <c r="AY97" s="4">
        <v>0.625</v>
      </c>
      <c r="AZ97" t="s">
        <v>834</v>
      </c>
      <c r="BA97" t="s">
        <v>839</v>
      </c>
    </row>
    <row r="98" spans="28:53" x14ac:dyDescent="0.3">
      <c r="AB98" t="s">
        <v>417</v>
      </c>
      <c r="AC98" t="s">
        <v>418</v>
      </c>
      <c r="AD98" t="s">
        <v>219</v>
      </c>
      <c r="AE98" t="s">
        <v>220</v>
      </c>
      <c r="AF98" s="5">
        <v>2835.77</v>
      </c>
      <c r="AG98" s="1">
        <v>45052</v>
      </c>
      <c r="AH98" t="str">
        <f>TEXT(Table4[[#This Row],[treatment_date]], "mmm")</f>
        <v>May</v>
      </c>
      <c r="AK98" t="s">
        <v>727</v>
      </c>
      <c r="AL98" t="s">
        <v>178</v>
      </c>
      <c r="AM98" t="s">
        <v>417</v>
      </c>
      <c r="AN98" s="8">
        <v>45052</v>
      </c>
      <c r="AO98" s="5">
        <v>2835.77</v>
      </c>
      <c r="AP98" t="s">
        <v>637</v>
      </c>
      <c r="AQ98" t="s">
        <v>632</v>
      </c>
      <c r="AU98" t="s">
        <v>418</v>
      </c>
      <c r="AV98" t="s">
        <v>178</v>
      </c>
      <c r="AW98" t="s">
        <v>185</v>
      </c>
      <c r="AX98" s="8">
        <v>45052</v>
      </c>
      <c r="AY98" s="4">
        <v>0.61458333333333337</v>
      </c>
      <c r="AZ98" t="s">
        <v>838</v>
      </c>
      <c r="BA98" t="s">
        <v>833</v>
      </c>
    </row>
    <row r="99" spans="28:53" x14ac:dyDescent="0.3">
      <c r="AB99" t="s">
        <v>419</v>
      </c>
      <c r="AC99" t="s">
        <v>420</v>
      </c>
      <c r="AD99" t="s">
        <v>232</v>
      </c>
      <c r="AE99" t="s">
        <v>224</v>
      </c>
      <c r="AF99" s="5">
        <v>804.26</v>
      </c>
      <c r="AG99" s="1">
        <v>45002</v>
      </c>
      <c r="AH99" t="str">
        <f>TEXT(Table4[[#This Row],[treatment_date]], "mmm")</f>
        <v>Mar</v>
      </c>
      <c r="AK99" t="s">
        <v>728</v>
      </c>
      <c r="AL99" t="s">
        <v>165</v>
      </c>
      <c r="AM99" t="s">
        <v>419</v>
      </c>
      <c r="AN99" s="8">
        <v>45002</v>
      </c>
      <c r="AO99" s="5">
        <v>804.26</v>
      </c>
      <c r="AP99" t="s">
        <v>634</v>
      </c>
      <c r="AQ99" t="s">
        <v>629</v>
      </c>
      <c r="AU99" t="s">
        <v>420</v>
      </c>
      <c r="AV99" t="s">
        <v>165</v>
      </c>
      <c r="AW99" t="s">
        <v>198</v>
      </c>
      <c r="AX99" s="8">
        <v>45002</v>
      </c>
      <c r="AY99" s="4">
        <v>0.54166666666666663</v>
      </c>
      <c r="AZ99" t="s">
        <v>836</v>
      </c>
      <c r="BA99" t="s">
        <v>839</v>
      </c>
    </row>
    <row r="100" spans="28:53" x14ac:dyDescent="0.3">
      <c r="AB100" t="s">
        <v>421</v>
      </c>
      <c r="AC100" t="s">
        <v>422</v>
      </c>
      <c r="AD100" t="s">
        <v>223</v>
      </c>
      <c r="AE100" t="s">
        <v>220</v>
      </c>
      <c r="AF100" s="5">
        <v>4101.6000000000004</v>
      </c>
      <c r="AG100" s="1">
        <v>45111</v>
      </c>
      <c r="AH100" t="str">
        <f>TEXT(Table4[[#This Row],[treatment_date]], "mmm")</f>
        <v>Jul</v>
      </c>
      <c r="AK100" t="s">
        <v>729</v>
      </c>
      <c r="AL100" t="s">
        <v>64</v>
      </c>
      <c r="AM100" t="s">
        <v>421</v>
      </c>
      <c r="AN100" s="8">
        <v>45111</v>
      </c>
      <c r="AO100" s="5">
        <v>4101.6000000000004</v>
      </c>
      <c r="AP100" t="s">
        <v>634</v>
      </c>
      <c r="AQ100" t="s">
        <v>627</v>
      </c>
      <c r="AU100" t="s">
        <v>422</v>
      </c>
      <c r="AV100" t="s">
        <v>64</v>
      </c>
      <c r="AW100" t="s">
        <v>202</v>
      </c>
      <c r="AX100" s="8">
        <v>45111</v>
      </c>
      <c r="AY100" s="4">
        <v>0.625</v>
      </c>
      <c r="AZ100" t="s">
        <v>837</v>
      </c>
      <c r="BA100" t="s">
        <v>839</v>
      </c>
    </row>
    <row r="101" spans="28:53" x14ac:dyDescent="0.3">
      <c r="AB101" t="s">
        <v>423</v>
      </c>
      <c r="AC101" t="s">
        <v>424</v>
      </c>
      <c r="AD101" t="s">
        <v>239</v>
      </c>
      <c r="AE101" t="s">
        <v>224</v>
      </c>
      <c r="AF101" s="5">
        <v>1551.7</v>
      </c>
      <c r="AG101" s="1">
        <v>44987</v>
      </c>
      <c r="AH101" t="str">
        <f>TEXT(Table4[[#This Row],[treatment_date]], "mmm")</f>
        <v>Mar</v>
      </c>
      <c r="AK101" t="s">
        <v>730</v>
      </c>
      <c r="AL101" t="s">
        <v>123</v>
      </c>
      <c r="AM101" t="s">
        <v>423</v>
      </c>
      <c r="AN101" s="8">
        <v>44987</v>
      </c>
      <c r="AO101" s="5">
        <v>1551.7</v>
      </c>
      <c r="AP101" t="s">
        <v>634</v>
      </c>
      <c r="AQ101" t="s">
        <v>632</v>
      </c>
      <c r="AU101" t="s">
        <v>424</v>
      </c>
      <c r="AV101" t="s">
        <v>123</v>
      </c>
      <c r="AW101" t="s">
        <v>200</v>
      </c>
      <c r="AX101" s="8">
        <v>44987</v>
      </c>
      <c r="AY101" s="4">
        <v>0.33333333333333331</v>
      </c>
      <c r="AZ101" t="s">
        <v>836</v>
      </c>
      <c r="BA101" t="s">
        <v>832</v>
      </c>
    </row>
    <row r="102" spans="28:53" x14ac:dyDescent="0.3">
      <c r="AB102" t="s">
        <v>425</v>
      </c>
      <c r="AC102" t="s">
        <v>426</v>
      </c>
      <c r="AD102" t="s">
        <v>223</v>
      </c>
      <c r="AE102" t="s">
        <v>227</v>
      </c>
      <c r="AF102" s="5">
        <v>2930.05</v>
      </c>
      <c r="AG102" s="1">
        <v>45190</v>
      </c>
      <c r="AH102" t="str">
        <f>TEXT(Table4[[#This Row],[treatment_date]], "mmm")</f>
        <v>Sep</v>
      </c>
      <c r="AK102" t="s">
        <v>731</v>
      </c>
      <c r="AL102" t="s">
        <v>141</v>
      </c>
      <c r="AM102" t="s">
        <v>425</v>
      </c>
      <c r="AN102" s="8">
        <v>45190</v>
      </c>
      <c r="AO102" s="5">
        <v>2930.05</v>
      </c>
      <c r="AP102" t="s">
        <v>634</v>
      </c>
      <c r="AQ102" t="s">
        <v>629</v>
      </c>
      <c r="AU102" t="s">
        <v>426</v>
      </c>
      <c r="AV102" t="s">
        <v>141</v>
      </c>
      <c r="AW102" t="s">
        <v>185</v>
      </c>
      <c r="AX102" s="8">
        <v>45190</v>
      </c>
      <c r="AY102" s="4">
        <v>0.55208333333333337</v>
      </c>
      <c r="AZ102" t="s">
        <v>831</v>
      </c>
      <c r="BA102" t="s">
        <v>832</v>
      </c>
    </row>
    <row r="103" spans="28:53" x14ac:dyDescent="0.3">
      <c r="AB103" t="s">
        <v>427</v>
      </c>
      <c r="AC103" t="s">
        <v>428</v>
      </c>
      <c r="AD103" t="s">
        <v>223</v>
      </c>
      <c r="AE103" t="s">
        <v>220</v>
      </c>
      <c r="AF103" s="5">
        <v>4460.3599999999997</v>
      </c>
      <c r="AG103" s="1">
        <v>45224</v>
      </c>
      <c r="AH103" t="str">
        <f>TEXT(Table4[[#This Row],[treatment_date]], "mmm")</f>
        <v>Oct</v>
      </c>
      <c r="AK103" t="s">
        <v>732</v>
      </c>
      <c r="AL103" t="s">
        <v>110</v>
      </c>
      <c r="AM103" t="s">
        <v>427</v>
      </c>
      <c r="AN103" s="8">
        <v>45224</v>
      </c>
      <c r="AO103" s="5">
        <v>4460.3599999999997</v>
      </c>
      <c r="AP103" t="s">
        <v>634</v>
      </c>
      <c r="AQ103" t="s">
        <v>627</v>
      </c>
      <c r="AU103" t="s">
        <v>428</v>
      </c>
      <c r="AV103" t="s">
        <v>110</v>
      </c>
      <c r="AW103" t="s">
        <v>198</v>
      </c>
      <c r="AX103" s="8">
        <v>45224</v>
      </c>
      <c r="AY103" s="4">
        <v>0.375</v>
      </c>
      <c r="AZ103" t="s">
        <v>837</v>
      </c>
      <c r="BA103" t="s">
        <v>833</v>
      </c>
    </row>
    <row r="104" spans="28:53" x14ac:dyDescent="0.3">
      <c r="AB104" t="s">
        <v>429</v>
      </c>
      <c r="AC104" t="s">
        <v>430</v>
      </c>
      <c r="AD104" t="s">
        <v>232</v>
      </c>
      <c r="AE104" t="s">
        <v>220</v>
      </c>
      <c r="AF104" s="5">
        <v>3428.95</v>
      </c>
      <c r="AG104" s="1">
        <v>44950</v>
      </c>
      <c r="AH104" t="str">
        <f>TEXT(Table4[[#This Row],[treatment_date]], "mmm")</f>
        <v>Jan</v>
      </c>
      <c r="AK104" t="s">
        <v>733</v>
      </c>
      <c r="AL104" t="s">
        <v>96</v>
      </c>
      <c r="AM104" t="s">
        <v>429</v>
      </c>
      <c r="AN104" s="8">
        <v>44950</v>
      </c>
      <c r="AO104" s="5">
        <v>3428.95</v>
      </c>
      <c r="AP104" t="s">
        <v>634</v>
      </c>
      <c r="AQ104" t="s">
        <v>627</v>
      </c>
      <c r="AU104" t="s">
        <v>430</v>
      </c>
      <c r="AV104" t="s">
        <v>96</v>
      </c>
      <c r="AW104" t="s">
        <v>198</v>
      </c>
      <c r="AX104" s="8">
        <v>44950</v>
      </c>
      <c r="AY104" s="4">
        <v>0.35416666666666669</v>
      </c>
      <c r="AZ104" t="s">
        <v>831</v>
      </c>
      <c r="BA104" t="s">
        <v>835</v>
      </c>
    </row>
    <row r="105" spans="28:53" x14ac:dyDescent="0.3">
      <c r="AB105" t="s">
        <v>431</v>
      </c>
      <c r="AC105" t="s">
        <v>432</v>
      </c>
      <c r="AD105" t="s">
        <v>232</v>
      </c>
      <c r="AE105" t="s">
        <v>224</v>
      </c>
      <c r="AF105" s="5">
        <v>2898.31</v>
      </c>
      <c r="AG105" s="1">
        <v>45034</v>
      </c>
      <c r="AH105" t="str">
        <f>TEXT(Table4[[#This Row],[treatment_date]], "mmm")</f>
        <v>Apr</v>
      </c>
      <c r="AK105" t="s">
        <v>734</v>
      </c>
      <c r="AL105" t="s">
        <v>141</v>
      </c>
      <c r="AM105" t="s">
        <v>431</v>
      </c>
      <c r="AN105" s="8">
        <v>45034</v>
      </c>
      <c r="AO105" s="5">
        <v>2898.31</v>
      </c>
      <c r="AP105" t="s">
        <v>634</v>
      </c>
      <c r="AQ105" t="s">
        <v>632</v>
      </c>
      <c r="AU105" t="s">
        <v>432</v>
      </c>
      <c r="AV105" t="s">
        <v>141</v>
      </c>
      <c r="AW105" t="s">
        <v>200</v>
      </c>
      <c r="AX105" s="8">
        <v>45034</v>
      </c>
      <c r="AY105" s="4">
        <v>0.36458333333333331</v>
      </c>
      <c r="AZ105" t="s">
        <v>838</v>
      </c>
      <c r="BA105" t="s">
        <v>839</v>
      </c>
    </row>
    <row r="106" spans="28:53" x14ac:dyDescent="0.3">
      <c r="AB106" t="s">
        <v>433</v>
      </c>
      <c r="AC106" t="s">
        <v>434</v>
      </c>
      <c r="AD106" t="s">
        <v>232</v>
      </c>
      <c r="AE106" t="s">
        <v>220</v>
      </c>
      <c r="AF106" s="5">
        <v>1959.5</v>
      </c>
      <c r="AG106" s="1">
        <v>45152</v>
      </c>
      <c r="AH106" t="str">
        <f>TEXT(Table4[[#This Row],[treatment_date]], "mmm")</f>
        <v>Aug</v>
      </c>
      <c r="AK106" t="s">
        <v>735</v>
      </c>
      <c r="AL106" t="s">
        <v>60</v>
      </c>
      <c r="AM106" t="s">
        <v>433</v>
      </c>
      <c r="AN106" s="8">
        <v>45152</v>
      </c>
      <c r="AO106" s="5">
        <v>1959.5</v>
      </c>
      <c r="AP106" t="s">
        <v>637</v>
      </c>
      <c r="AQ106" t="s">
        <v>627</v>
      </c>
      <c r="AU106" t="s">
        <v>434</v>
      </c>
      <c r="AV106" t="s">
        <v>60</v>
      </c>
      <c r="AW106" t="s">
        <v>193</v>
      </c>
      <c r="AX106" s="8">
        <v>45152</v>
      </c>
      <c r="AY106" s="4">
        <v>0.66666666666666663</v>
      </c>
      <c r="AZ106" t="s">
        <v>837</v>
      </c>
      <c r="BA106" t="s">
        <v>833</v>
      </c>
    </row>
    <row r="107" spans="28:53" x14ac:dyDescent="0.3">
      <c r="AB107" t="s">
        <v>435</v>
      </c>
      <c r="AC107" t="s">
        <v>436</v>
      </c>
      <c r="AD107" t="s">
        <v>262</v>
      </c>
      <c r="AE107" t="s">
        <v>224</v>
      </c>
      <c r="AF107" s="5">
        <v>1998.51</v>
      </c>
      <c r="AG107" s="1">
        <v>45228</v>
      </c>
      <c r="AH107" t="str">
        <f>TEXT(Table4[[#This Row],[treatment_date]], "mmm")</f>
        <v>Oct</v>
      </c>
      <c r="AK107" t="s">
        <v>736</v>
      </c>
      <c r="AL107" t="s">
        <v>143</v>
      </c>
      <c r="AM107" t="s">
        <v>435</v>
      </c>
      <c r="AN107" s="8">
        <v>45228</v>
      </c>
      <c r="AO107" s="5">
        <v>1998.51</v>
      </c>
      <c r="AP107" t="s">
        <v>634</v>
      </c>
      <c r="AQ107" t="s">
        <v>629</v>
      </c>
      <c r="AU107" t="s">
        <v>436</v>
      </c>
      <c r="AV107" t="s">
        <v>143</v>
      </c>
      <c r="AW107" t="s">
        <v>198</v>
      </c>
      <c r="AX107" s="8">
        <v>45228</v>
      </c>
      <c r="AY107" s="4">
        <v>0.46875</v>
      </c>
      <c r="AZ107" t="s">
        <v>831</v>
      </c>
      <c r="BA107" t="s">
        <v>832</v>
      </c>
    </row>
    <row r="108" spans="28:53" x14ac:dyDescent="0.3">
      <c r="AB108" t="s">
        <v>437</v>
      </c>
      <c r="AC108" t="s">
        <v>438</v>
      </c>
      <c r="AD108" t="s">
        <v>219</v>
      </c>
      <c r="AE108" t="s">
        <v>224</v>
      </c>
      <c r="AF108" s="5">
        <v>3512.69</v>
      </c>
      <c r="AG108" s="1">
        <v>45033</v>
      </c>
      <c r="AH108" t="str">
        <f>TEXT(Table4[[#This Row],[treatment_date]], "mmm")</f>
        <v>Apr</v>
      </c>
      <c r="AK108" t="s">
        <v>737</v>
      </c>
      <c r="AL108" t="s">
        <v>57</v>
      </c>
      <c r="AM108" t="s">
        <v>437</v>
      </c>
      <c r="AN108" s="8">
        <v>45033</v>
      </c>
      <c r="AO108" s="5">
        <v>3512.69</v>
      </c>
      <c r="AP108" t="s">
        <v>634</v>
      </c>
      <c r="AQ108" t="s">
        <v>627</v>
      </c>
      <c r="AU108" t="s">
        <v>438</v>
      </c>
      <c r="AV108" t="s">
        <v>57</v>
      </c>
      <c r="AW108" t="s">
        <v>202</v>
      </c>
      <c r="AX108" s="8">
        <v>45033</v>
      </c>
      <c r="AY108" s="4">
        <v>0.57291666666666663</v>
      </c>
      <c r="AZ108" t="s">
        <v>838</v>
      </c>
      <c r="BA108" t="s">
        <v>839</v>
      </c>
    </row>
    <row r="109" spans="28:53" x14ac:dyDescent="0.3">
      <c r="AB109" t="s">
        <v>439</v>
      </c>
      <c r="AC109" t="s">
        <v>440</v>
      </c>
      <c r="AD109" t="s">
        <v>262</v>
      </c>
      <c r="AE109" t="s">
        <v>224</v>
      </c>
      <c r="AF109" s="5">
        <v>4973.63</v>
      </c>
      <c r="AG109" s="1">
        <v>45037</v>
      </c>
      <c r="AH109" t="str">
        <f>TEXT(Table4[[#This Row],[treatment_date]], "mmm")</f>
        <v>Apr</v>
      </c>
      <c r="AK109" t="s">
        <v>738</v>
      </c>
      <c r="AL109" t="s">
        <v>107</v>
      </c>
      <c r="AM109" t="s">
        <v>439</v>
      </c>
      <c r="AN109" s="8">
        <v>45037</v>
      </c>
      <c r="AO109" s="5">
        <v>4973.63</v>
      </c>
      <c r="AP109" t="s">
        <v>637</v>
      </c>
      <c r="AQ109" t="s">
        <v>629</v>
      </c>
      <c r="AU109" t="s">
        <v>440</v>
      </c>
      <c r="AV109" t="s">
        <v>107</v>
      </c>
      <c r="AW109" t="s">
        <v>198</v>
      </c>
      <c r="AX109" s="8">
        <v>45037</v>
      </c>
      <c r="AY109" s="4">
        <v>0.625</v>
      </c>
      <c r="AZ109" t="s">
        <v>836</v>
      </c>
      <c r="BA109" t="s">
        <v>835</v>
      </c>
    </row>
    <row r="110" spans="28:53" x14ac:dyDescent="0.3">
      <c r="AB110" t="s">
        <v>441</v>
      </c>
      <c r="AC110" t="s">
        <v>442</v>
      </c>
      <c r="AD110" t="s">
        <v>219</v>
      </c>
      <c r="AE110" t="s">
        <v>224</v>
      </c>
      <c r="AF110" s="5">
        <v>3478.28</v>
      </c>
      <c r="AG110" s="1">
        <v>45136</v>
      </c>
      <c r="AH110" t="str">
        <f>TEXT(Table4[[#This Row],[treatment_date]], "mmm")</f>
        <v>Jul</v>
      </c>
      <c r="AK110" t="s">
        <v>739</v>
      </c>
      <c r="AL110" t="s">
        <v>139</v>
      </c>
      <c r="AM110" t="s">
        <v>441</v>
      </c>
      <c r="AN110" s="8">
        <v>45136</v>
      </c>
      <c r="AO110" s="5">
        <v>3478.28</v>
      </c>
      <c r="AP110" t="s">
        <v>637</v>
      </c>
      <c r="AQ110" t="s">
        <v>627</v>
      </c>
      <c r="AU110" t="s">
        <v>442</v>
      </c>
      <c r="AV110" t="s">
        <v>139</v>
      </c>
      <c r="AW110" t="s">
        <v>198</v>
      </c>
      <c r="AX110" s="8">
        <v>45136</v>
      </c>
      <c r="AY110" s="4">
        <v>0.58333333333333337</v>
      </c>
      <c r="AZ110" t="s">
        <v>838</v>
      </c>
      <c r="BA110" t="s">
        <v>832</v>
      </c>
    </row>
    <row r="111" spans="28:53" x14ac:dyDescent="0.3">
      <c r="AB111" t="s">
        <v>443</v>
      </c>
      <c r="AC111" t="s">
        <v>444</v>
      </c>
      <c r="AD111" t="s">
        <v>219</v>
      </c>
      <c r="AE111" t="s">
        <v>227</v>
      </c>
      <c r="AF111" s="5">
        <v>3010.03</v>
      </c>
      <c r="AG111" s="1">
        <v>45126</v>
      </c>
      <c r="AH111" t="str">
        <f>TEXT(Table4[[#This Row],[treatment_date]], "mmm")</f>
        <v>Jul</v>
      </c>
      <c r="AK111" t="s">
        <v>740</v>
      </c>
      <c r="AL111" t="s">
        <v>175</v>
      </c>
      <c r="AM111" t="s">
        <v>443</v>
      </c>
      <c r="AN111" s="8">
        <v>45126</v>
      </c>
      <c r="AO111" s="5">
        <v>3010.03</v>
      </c>
      <c r="AP111" t="s">
        <v>637</v>
      </c>
      <c r="AQ111" t="s">
        <v>632</v>
      </c>
      <c r="AU111" t="s">
        <v>444</v>
      </c>
      <c r="AV111" t="s">
        <v>175</v>
      </c>
      <c r="AW111" t="s">
        <v>198</v>
      </c>
      <c r="AX111" s="8">
        <v>45126</v>
      </c>
      <c r="AY111" s="4">
        <v>0.60416666666666663</v>
      </c>
      <c r="AZ111" t="s">
        <v>834</v>
      </c>
      <c r="BA111" t="s">
        <v>832</v>
      </c>
    </row>
    <row r="112" spans="28:53" x14ac:dyDescent="0.3">
      <c r="AB112" t="s">
        <v>445</v>
      </c>
      <c r="AC112" t="s">
        <v>446</v>
      </c>
      <c r="AD112" t="s">
        <v>223</v>
      </c>
      <c r="AE112" t="s">
        <v>224</v>
      </c>
      <c r="AF112" s="5">
        <v>3787.93</v>
      </c>
      <c r="AG112" s="1">
        <v>45068</v>
      </c>
      <c r="AH112" t="str">
        <f>TEXT(Table4[[#This Row],[treatment_date]], "mmm")</f>
        <v>May</v>
      </c>
      <c r="AK112" t="s">
        <v>741</v>
      </c>
      <c r="AL112" t="s">
        <v>139</v>
      </c>
      <c r="AM112" t="s">
        <v>445</v>
      </c>
      <c r="AN112" s="8">
        <v>45068</v>
      </c>
      <c r="AO112" s="5">
        <v>3787.93</v>
      </c>
      <c r="AP112" t="s">
        <v>634</v>
      </c>
      <c r="AQ112" t="s">
        <v>629</v>
      </c>
      <c r="AU112" t="s">
        <v>446</v>
      </c>
      <c r="AV112" t="s">
        <v>139</v>
      </c>
      <c r="AW112" t="s">
        <v>209</v>
      </c>
      <c r="AX112" s="8">
        <v>45068</v>
      </c>
      <c r="AY112" s="4">
        <v>0.64583333333333337</v>
      </c>
      <c r="AZ112" t="s">
        <v>838</v>
      </c>
      <c r="BA112" t="s">
        <v>832</v>
      </c>
    </row>
    <row r="113" spans="28:53" x14ac:dyDescent="0.3">
      <c r="AB113" t="s">
        <v>447</v>
      </c>
      <c r="AC113" t="s">
        <v>448</v>
      </c>
      <c r="AD113" t="s">
        <v>223</v>
      </c>
      <c r="AE113" t="s">
        <v>220</v>
      </c>
      <c r="AF113" s="5">
        <v>2593.4299999999998</v>
      </c>
      <c r="AG113" s="1">
        <v>44937</v>
      </c>
      <c r="AH113" t="str">
        <f>TEXT(Table4[[#This Row],[treatment_date]], "mmm")</f>
        <v>Jan</v>
      </c>
      <c r="AK113" t="s">
        <v>742</v>
      </c>
      <c r="AL113" t="s">
        <v>172</v>
      </c>
      <c r="AM113" t="s">
        <v>447</v>
      </c>
      <c r="AN113" s="8">
        <v>44937</v>
      </c>
      <c r="AO113" s="5">
        <v>2593.4299999999998</v>
      </c>
      <c r="AP113" t="s">
        <v>626</v>
      </c>
      <c r="AQ113" t="s">
        <v>627</v>
      </c>
      <c r="AU113" t="s">
        <v>448</v>
      </c>
      <c r="AV113" t="s">
        <v>172</v>
      </c>
      <c r="AW113" t="s">
        <v>209</v>
      </c>
      <c r="AX113" s="8">
        <v>44937</v>
      </c>
      <c r="AY113" s="4">
        <v>0.33333333333333331</v>
      </c>
      <c r="AZ113" t="s">
        <v>838</v>
      </c>
      <c r="BA113" t="s">
        <v>833</v>
      </c>
    </row>
    <row r="114" spans="28:53" x14ac:dyDescent="0.3">
      <c r="AB114" t="s">
        <v>449</v>
      </c>
      <c r="AC114" t="s">
        <v>450</v>
      </c>
      <c r="AD114" t="s">
        <v>219</v>
      </c>
      <c r="AE114" t="s">
        <v>227</v>
      </c>
      <c r="AF114" s="5">
        <v>770.64</v>
      </c>
      <c r="AG114" s="1">
        <v>45254</v>
      </c>
      <c r="AH114" t="str">
        <f>TEXT(Table4[[#This Row],[treatment_date]], "mmm")</f>
        <v>Nov</v>
      </c>
      <c r="AK114" t="s">
        <v>743</v>
      </c>
      <c r="AL114" t="s">
        <v>141</v>
      </c>
      <c r="AM114" t="s">
        <v>449</v>
      </c>
      <c r="AN114" s="8">
        <v>45254</v>
      </c>
      <c r="AO114" s="5">
        <v>770.64</v>
      </c>
      <c r="AP114" t="s">
        <v>626</v>
      </c>
      <c r="AQ114" t="s">
        <v>627</v>
      </c>
      <c r="AU114" t="s">
        <v>450</v>
      </c>
      <c r="AV114" t="s">
        <v>141</v>
      </c>
      <c r="AW114" t="s">
        <v>193</v>
      </c>
      <c r="AX114" s="8">
        <v>45254</v>
      </c>
      <c r="AY114" s="4">
        <v>0.64583333333333337</v>
      </c>
      <c r="AZ114" t="s">
        <v>834</v>
      </c>
      <c r="BA114" t="s">
        <v>835</v>
      </c>
    </row>
    <row r="115" spans="28:53" x14ac:dyDescent="0.3">
      <c r="AB115" t="s">
        <v>451</v>
      </c>
      <c r="AC115" t="s">
        <v>452</v>
      </c>
      <c r="AD115" t="s">
        <v>219</v>
      </c>
      <c r="AE115" t="s">
        <v>220</v>
      </c>
      <c r="AF115" s="5">
        <v>3030.34</v>
      </c>
      <c r="AG115" s="1">
        <v>45146</v>
      </c>
      <c r="AH115" t="str">
        <f>TEXT(Table4[[#This Row],[treatment_date]], "mmm")</f>
        <v>Aug</v>
      </c>
      <c r="AK115" t="s">
        <v>744</v>
      </c>
      <c r="AL115" t="s">
        <v>85</v>
      </c>
      <c r="AM115" t="s">
        <v>451</v>
      </c>
      <c r="AN115" s="8">
        <v>45146</v>
      </c>
      <c r="AO115" s="5">
        <v>3030.34</v>
      </c>
      <c r="AP115" t="s">
        <v>637</v>
      </c>
      <c r="AQ115" t="s">
        <v>627</v>
      </c>
      <c r="AU115" t="s">
        <v>452</v>
      </c>
      <c r="AV115" t="s">
        <v>85</v>
      </c>
      <c r="AW115" t="s">
        <v>185</v>
      </c>
      <c r="AX115" s="8">
        <v>45146</v>
      </c>
      <c r="AY115" s="4">
        <v>0.375</v>
      </c>
      <c r="AZ115" t="s">
        <v>831</v>
      </c>
      <c r="BA115" t="s">
        <v>839</v>
      </c>
    </row>
    <row r="116" spans="28:53" x14ac:dyDescent="0.3">
      <c r="AB116" t="s">
        <v>453</v>
      </c>
      <c r="AC116" t="s">
        <v>454</v>
      </c>
      <c r="AD116" t="s">
        <v>262</v>
      </c>
      <c r="AE116" t="s">
        <v>227</v>
      </c>
      <c r="AF116" s="5">
        <v>4809.3100000000004</v>
      </c>
      <c r="AG116" s="1">
        <v>45224</v>
      </c>
      <c r="AH116" t="str">
        <f>TEXT(Table4[[#This Row],[treatment_date]], "mmm")</f>
        <v>Oct</v>
      </c>
      <c r="AK116" t="s">
        <v>745</v>
      </c>
      <c r="AL116" t="s">
        <v>175</v>
      </c>
      <c r="AM116" t="s">
        <v>453</v>
      </c>
      <c r="AN116" s="8">
        <v>45224</v>
      </c>
      <c r="AO116" s="5">
        <v>4809.3100000000004</v>
      </c>
      <c r="AP116" t="s">
        <v>626</v>
      </c>
      <c r="AQ116" t="s">
        <v>629</v>
      </c>
      <c r="AU116" t="s">
        <v>454</v>
      </c>
      <c r="AV116" t="s">
        <v>175</v>
      </c>
      <c r="AW116" t="s">
        <v>198</v>
      </c>
      <c r="AX116" s="8">
        <v>45224</v>
      </c>
      <c r="AY116" s="4">
        <v>0.4375</v>
      </c>
      <c r="AZ116" t="s">
        <v>831</v>
      </c>
      <c r="BA116" t="s">
        <v>833</v>
      </c>
    </row>
    <row r="117" spans="28:53" x14ac:dyDescent="0.3">
      <c r="AB117" t="s">
        <v>455</v>
      </c>
      <c r="AC117" t="s">
        <v>456</v>
      </c>
      <c r="AD117" t="s">
        <v>262</v>
      </c>
      <c r="AE117" t="s">
        <v>224</v>
      </c>
      <c r="AF117" s="5">
        <v>1288.8599999999999</v>
      </c>
      <c r="AG117" s="1">
        <v>45114</v>
      </c>
      <c r="AH117" t="str">
        <f>TEXT(Table4[[#This Row],[treatment_date]], "mmm")</f>
        <v>Jul</v>
      </c>
      <c r="AK117" t="s">
        <v>746</v>
      </c>
      <c r="AL117" t="s">
        <v>148</v>
      </c>
      <c r="AM117" t="s">
        <v>455</v>
      </c>
      <c r="AN117" s="8">
        <v>45114</v>
      </c>
      <c r="AO117" s="5">
        <v>1288.8599999999999</v>
      </c>
      <c r="AP117" t="s">
        <v>637</v>
      </c>
      <c r="AQ117" t="s">
        <v>629</v>
      </c>
      <c r="AU117" t="s">
        <v>456</v>
      </c>
      <c r="AV117" t="s">
        <v>148</v>
      </c>
      <c r="AW117" t="s">
        <v>207</v>
      </c>
      <c r="AX117" s="8">
        <v>45114</v>
      </c>
      <c r="AY117" s="4">
        <v>0.38541666666666669</v>
      </c>
      <c r="AZ117" t="s">
        <v>838</v>
      </c>
      <c r="BA117" t="s">
        <v>833</v>
      </c>
    </row>
    <row r="118" spans="28:53" x14ac:dyDescent="0.3">
      <c r="AB118" t="s">
        <v>457</v>
      </c>
      <c r="AC118" t="s">
        <v>458</v>
      </c>
      <c r="AD118" t="s">
        <v>223</v>
      </c>
      <c r="AE118" t="s">
        <v>227</v>
      </c>
      <c r="AF118" s="5">
        <v>3605.02</v>
      </c>
      <c r="AG118" s="1">
        <v>45097</v>
      </c>
      <c r="AH118" t="str">
        <f>TEXT(Table4[[#This Row],[treatment_date]], "mmm")</f>
        <v>Jun</v>
      </c>
      <c r="AK118" t="s">
        <v>747</v>
      </c>
      <c r="AL118" t="s">
        <v>132</v>
      </c>
      <c r="AM118" t="s">
        <v>457</v>
      </c>
      <c r="AN118" s="8">
        <v>45097</v>
      </c>
      <c r="AO118" s="5">
        <v>3605.02</v>
      </c>
      <c r="AP118" t="s">
        <v>634</v>
      </c>
      <c r="AQ118" t="s">
        <v>629</v>
      </c>
      <c r="AU118" t="s">
        <v>458</v>
      </c>
      <c r="AV118" t="s">
        <v>132</v>
      </c>
      <c r="AW118" t="s">
        <v>185</v>
      </c>
      <c r="AX118" s="8">
        <v>45097</v>
      </c>
      <c r="AY118" s="4">
        <v>0.57291666666666663</v>
      </c>
      <c r="AZ118" t="s">
        <v>834</v>
      </c>
      <c r="BA118" t="s">
        <v>833</v>
      </c>
    </row>
    <row r="119" spans="28:53" x14ac:dyDescent="0.3">
      <c r="AB119" t="s">
        <v>459</v>
      </c>
      <c r="AC119" t="s">
        <v>460</v>
      </c>
      <c r="AD119" t="s">
        <v>232</v>
      </c>
      <c r="AE119" t="s">
        <v>227</v>
      </c>
      <c r="AF119" s="5">
        <v>1404.2</v>
      </c>
      <c r="AG119" s="1">
        <v>45147</v>
      </c>
      <c r="AH119" t="str">
        <f>TEXT(Table4[[#This Row],[treatment_date]], "mmm")</f>
        <v>Aug</v>
      </c>
      <c r="AK119" t="s">
        <v>748</v>
      </c>
      <c r="AL119" t="s">
        <v>107</v>
      </c>
      <c r="AM119" t="s">
        <v>459</v>
      </c>
      <c r="AN119" s="8">
        <v>45147</v>
      </c>
      <c r="AO119" s="5">
        <v>1404.2</v>
      </c>
      <c r="AP119" t="s">
        <v>626</v>
      </c>
      <c r="AQ119" t="s">
        <v>632</v>
      </c>
      <c r="AU119" t="s">
        <v>460</v>
      </c>
      <c r="AV119" t="s">
        <v>107</v>
      </c>
      <c r="AW119" t="s">
        <v>193</v>
      </c>
      <c r="AX119" s="8">
        <v>45147</v>
      </c>
      <c r="AY119" s="4">
        <v>0.34375</v>
      </c>
      <c r="AZ119" t="s">
        <v>834</v>
      </c>
      <c r="BA119" t="s">
        <v>832</v>
      </c>
    </row>
    <row r="120" spans="28:53" x14ac:dyDescent="0.3">
      <c r="AB120" t="s">
        <v>461</v>
      </c>
      <c r="AC120" t="s">
        <v>462</v>
      </c>
      <c r="AD120" t="s">
        <v>219</v>
      </c>
      <c r="AE120" t="s">
        <v>220</v>
      </c>
      <c r="AF120" s="5">
        <v>2911.22</v>
      </c>
      <c r="AG120" s="1">
        <v>45278</v>
      </c>
      <c r="AH120" t="str">
        <f>TEXT(Table4[[#This Row],[treatment_date]], "mmm")</f>
        <v>Dec</v>
      </c>
      <c r="AK120" t="s">
        <v>749</v>
      </c>
      <c r="AL120" t="s">
        <v>104</v>
      </c>
      <c r="AM120" t="s">
        <v>461</v>
      </c>
      <c r="AN120" s="8">
        <v>45278</v>
      </c>
      <c r="AO120" s="5">
        <v>2911.22</v>
      </c>
      <c r="AP120" t="s">
        <v>634</v>
      </c>
      <c r="AQ120" t="s">
        <v>632</v>
      </c>
      <c r="AU120" t="s">
        <v>462</v>
      </c>
      <c r="AV120" t="s">
        <v>104</v>
      </c>
      <c r="AW120" t="s">
        <v>195</v>
      </c>
      <c r="AX120" s="8">
        <v>45278</v>
      </c>
      <c r="AY120" s="4">
        <v>0.5625</v>
      </c>
      <c r="AZ120" t="s">
        <v>836</v>
      </c>
      <c r="BA120" t="s">
        <v>835</v>
      </c>
    </row>
    <row r="121" spans="28:53" x14ac:dyDescent="0.3">
      <c r="AB121" t="s">
        <v>463</v>
      </c>
      <c r="AC121" t="s">
        <v>464</v>
      </c>
      <c r="AD121" t="s">
        <v>262</v>
      </c>
      <c r="AE121" t="s">
        <v>220</v>
      </c>
      <c r="AF121" s="5">
        <v>935.04</v>
      </c>
      <c r="AG121" s="1">
        <v>45268</v>
      </c>
      <c r="AH121" t="str">
        <f>TEXT(Table4[[#This Row],[treatment_date]], "mmm")</f>
        <v>Dec</v>
      </c>
      <c r="AK121" t="s">
        <v>750</v>
      </c>
      <c r="AL121" t="s">
        <v>132</v>
      </c>
      <c r="AM121" t="s">
        <v>463</v>
      </c>
      <c r="AN121" s="8">
        <v>45268</v>
      </c>
      <c r="AO121" s="5">
        <v>935.04</v>
      </c>
      <c r="AP121" t="s">
        <v>626</v>
      </c>
      <c r="AQ121" t="s">
        <v>629</v>
      </c>
      <c r="AU121" t="s">
        <v>464</v>
      </c>
      <c r="AV121" t="s">
        <v>132</v>
      </c>
      <c r="AW121" t="s">
        <v>185</v>
      </c>
      <c r="AX121" s="8">
        <v>45268</v>
      </c>
      <c r="AY121" s="4">
        <v>0.45833333333333331</v>
      </c>
      <c r="AZ121" t="s">
        <v>831</v>
      </c>
      <c r="BA121" t="s">
        <v>833</v>
      </c>
    </row>
    <row r="122" spans="28:53" x14ac:dyDescent="0.3">
      <c r="AB122" t="s">
        <v>465</v>
      </c>
      <c r="AC122" t="s">
        <v>466</v>
      </c>
      <c r="AD122" t="s">
        <v>223</v>
      </c>
      <c r="AE122" t="s">
        <v>224</v>
      </c>
      <c r="AF122" s="5">
        <v>2526.67</v>
      </c>
      <c r="AG122" s="1">
        <v>45023</v>
      </c>
      <c r="AH122" t="str">
        <f>TEXT(Table4[[#This Row],[treatment_date]], "mmm")</f>
        <v>Apr</v>
      </c>
      <c r="AK122" t="s">
        <v>751</v>
      </c>
      <c r="AL122" t="s">
        <v>143</v>
      </c>
      <c r="AM122" t="s">
        <v>465</v>
      </c>
      <c r="AN122" s="8">
        <v>45023</v>
      </c>
      <c r="AO122" s="5">
        <v>2526.67</v>
      </c>
      <c r="AP122" t="s">
        <v>634</v>
      </c>
      <c r="AQ122" t="s">
        <v>627</v>
      </c>
      <c r="AU122" t="s">
        <v>466</v>
      </c>
      <c r="AV122" t="s">
        <v>143</v>
      </c>
      <c r="AW122" t="s">
        <v>185</v>
      </c>
      <c r="AX122" s="8">
        <v>45023</v>
      </c>
      <c r="AY122" s="4">
        <v>0.625</v>
      </c>
      <c r="AZ122" t="s">
        <v>837</v>
      </c>
      <c r="BA122" t="s">
        <v>839</v>
      </c>
    </row>
    <row r="123" spans="28:53" x14ac:dyDescent="0.3">
      <c r="AB123" t="s">
        <v>467</v>
      </c>
      <c r="AC123" t="s">
        <v>468</v>
      </c>
      <c r="AD123" t="s">
        <v>262</v>
      </c>
      <c r="AE123" t="s">
        <v>227</v>
      </c>
      <c r="AF123" s="5">
        <v>3902.73</v>
      </c>
      <c r="AG123" s="1">
        <v>45118</v>
      </c>
      <c r="AH123" t="str">
        <f>TEXT(Table4[[#This Row],[treatment_date]], "mmm")</f>
        <v>Jul</v>
      </c>
      <c r="AK123" t="s">
        <v>752</v>
      </c>
      <c r="AL123" t="s">
        <v>67</v>
      </c>
      <c r="AM123" t="s">
        <v>467</v>
      </c>
      <c r="AN123" s="8">
        <v>45118</v>
      </c>
      <c r="AO123" s="5">
        <v>3902.73</v>
      </c>
      <c r="AP123" t="s">
        <v>626</v>
      </c>
      <c r="AQ123" t="s">
        <v>632</v>
      </c>
      <c r="AU123" t="s">
        <v>468</v>
      </c>
      <c r="AV123" t="s">
        <v>67</v>
      </c>
      <c r="AW123" t="s">
        <v>205</v>
      </c>
      <c r="AX123" s="8">
        <v>45118</v>
      </c>
      <c r="AY123" s="4">
        <v>0.60416666666666663</v>
      </c>
      <c r="AZ123" t="s">
        <v>831</v>
      </c>
      <c r="BA123" t="s">
        <v>835</v>
      </c>
    </row>
    <row r="124" spans="28:53" x14ac:dyDescent="0.3">
      <c r="AB124" t="s">
        <v>469</v>
      </c>
      <c r="AC124" t="s">
        <v>470</v>
      </c>
      <c r="AD124" t="s">
        <v>219</v>
      </c>
      <c r="AE124" t="s">
        <v>227</v>
      </c>
      <c r="AF124" s="5">
        <v>2064.0700000000002</v>
      </c>
      <c r="AG124" s="1">
        <v>44985</v>
      </c>
      <c r="AH124" t="str">
        <f>TEXT(Table4[[#This Row],[treatment_date]], "mmm")</f>
        <v>Feb</v>
      </c>
      <c r="AK124" t="s">
        <v>753</v>
      </c>
      <c r="AL124" t="s">
        <v>175</v>
      </c>
      <c r="AM124" t="s">
        <v>469</v>
      </c>
      <c r="AN124" s="8">
        <v>44985</v>
      </c>
      <c r="AO124" s="5">
        <v>2064.0700000000002</v>
      </c>
      <c r="AP124" t="s">
        <v>634</v>
      </c>
      <c r="AQ124" t="s">
        <v>629</v>
      </c>
      <c r="AU124" t="s">
        <v>470</v>
      </c>
      <c r="AV124" t="s">
        <v>175</v>
      </c>
      <c r="AW124" t="s">
        <v>189</v>
      </c>
      <c r="AX124" s="8">
        <v>44985</v>
      </c>
      <c r="AY124" s="4">
        <v>0.44791666666666669</v>
      </c>
      <c r="AZ124" t="s">
        <v>831</v>
      </c>
      <c r="BA124" t="s">
        <v>839</v>
      </c>
    </row>
    <row r="125" spans="28:53" x14ac:dyDescent="0.3">
      <c r="AB125" t="s">
        <v>471</v>
      </c>
      <c r="AC125" t="s">
        <v>472</v>
      </c>
      <c r="AD125" t="s">
        <v>219</v>
      </c>
      <c r="AE125" t="s">
        <v>227</v>
      </c>
      <c r="AF125" s="5">
        <v>3492.1</v>
      </c>
      <c r="AG125" s="1">
        <v>45001</v>
      </c>
      <c r="AH125" t="str">
        <f>TEXT(Table4[[#This Row],[treatment_date]], "mmm")</f>
        <v>Mar</v>
      </c>
      <c r="AK125" t="s">
        <v>754</v>
      </c>
      <c r="AL125" t="s">
        <v>69</v>
      </c>
      <c r="AM125" t="s">
        <v>471</v>
      </c>
      <c r="AN125" s="8">
        <v>45001</v>
      </c>
      <c r="AO125" s="5">
        <v>3492.1</v>
      </c>
      <c r="AP125" t="s">
        <v>634</v>
      </c>
      <c r="AQ125" t="s">
        <v>627</v>
      </c>
      <c r="AU125" t="s">
        <v>472</v>
      </c>
      <c r="AV125" t="s">
        <v>69</v>
      </c>
      <c r="AW125" t="s">
        <v>205</v>
      </c>
      <c r="AX125" s="8">
        <v>45001</v>
      </c>
      <c r="AY125" s="4">
        <v>0.71875</v>
      </c>
      <c r="AZ125" t="s">
        <v>836</v>
      </c>
      <c r="BA125" t="s">
        <v>835</v>
      </c>
    </row>
    <row r="126" spans="28:53" x14ac:dyDescent="0.3">
      <c r="AB126" t="s">
        <v>473</v>
      </c>
      <c r="AC126" t="s">
        <v>474</v>
      </c>
      <c r="AD126" t="s">
        <v>239</v>
      </c>
      <c r="AE126" t="s">
        <v>224</v>
      </c>
      <c r="AF126" s="5">
        <v>4079.52</v>
      </c>
      <c r="AG126" s="1">
        <v>44975</v>
      </c>
      <c r="AH126" t="str">
        <f>TEXT(Table4[[#This Row],[treatment_date]], "mmm")</f>
        <v>Feb</v>
      </c>
      <c r="AK126" t="s">
        <v>755</v>
      </c>
      <c r="AL126" t="s">
        <v>104</v>
      </c>
      <c r="AM126" t="s">
        <v>473</v>
      </c>
      <c r="AN126" s="8">
        <v>44975</v>
      </c>
      <c r="AO126" s="5">
        <v>4079.52</v>
      </c>
      <c r="AP126" t="s">
        <v>626</v>
      </c>
      <c r="AQ126" t="s">
        <v>632</v>
      </c>
      <c r="AU126" t="s">
        <v>474</v>
      </c>
      <c r="AV126" t="s">
        <v>104</v>
      </c>
      <c r="AW126" t="s">
        <v>202</v>
      </c>
      <c r="AX126" s="8">
        <v>44975</v>
      </c>
      <c r="AY126" s="4">
        <v>0.42708333333333331</v>
      </c>
      <c r="AZ126" t="s">
        <v>837</v>
      </c>
      <c r="BA126" t="s">
        <v>839</v>
      </c>
    </row>
    <row r="127" spans="28:53" x14ac:dyDescent="0.3">
      <c r="AB127" t="s">
        <v>475</v>
      </c>
      <c r="AC127" t="s">
        <v>476</v>
      </c>
      <c r="AD127" t="s">
        <v>232</v>
      </c>
      <c r="AE127" t="s">
        <v>224</v>
      </c>
      <c r="AF127" s="5">
        <v>4672.3</v>
      </c>
      <c r="AG127" s="1">
        <v>45232</v>
      </c>
      <c r="AH127" t="str">
        <f>TEXT(Table4[[#This Row],[treatment_date]], "mmm")</f>
        <v>Nov</v>
      </c>
      <c r="AK127" t="s">
        <v>756</v>
      </c>
      <c r="AL127" t="s">
        <v>110</v>
      </c>
      <c r="AM127" t="s">
        <v>475</v>
      </c>
      <c r="AN127" s="8">
        <v>45232</v>
      </c>
      <c r="AO127" s="5">
        <v>4672.3</v>
      </c>
      <c r="AP127" t="s">
        <v>634</v>
      </c>
      <c r="AQ127" t="s">
        <v>627</v>
      </c>
      <c r="AU127" t="s">
        <v>476</v>
      </c>
      <c r="AV127" t="s">
        <v>110</v>
      </c>
      <c r="AW127" t="s">
        <v>209</v>
      </c>
      <c r="AX127" s="8">
        <v>45232</v>
      </c>
      <c r="AY127" s="4">
        <v>0.40625</v>
      </c>
      <c r="AZ127" t="s">
        <v>836</v>
      </c>
      <c r="BA127" t="s">
        <v>832</v>
      </c>
    </row>
    <row r="128" spans="28:53" x14ac:dyDescent="0.3">
      <c r="AB128" t="s">
        <v>477</v>
      </c>
      <c r="AC128" t="s">
        <v>478</v>
      </c>
      <c r="AD128" t="s">
        <v>239</v>
      </c>
      <c r="AE128" t="s">
        <v>224</v>
      </c>
      <c r="AF128" s="5">
        <v>1555.89</v>
      </c>
      <c r="AG128" s="1">
        <v>45243</v>
      </c>
      <c r="AH128" t="str">
        <f>TEXT(Table4[[#This Row],[treatment_date]], "mmm")</f>
        <v>Nov</v>
      </c>
      <c r="AK128" t="s">
        <v>757</v>
      </c>
      <c r="AL128" t="s">
        <v>139</v>
      </c>
      <c r="AM128" t="s">
        <v>477</v>
      </c>
      <c r="AN128" s="8">
        <v>45243</v>
      </c>
      <c r="AO128" s="5">
        <v>1555.89</v>
      </c>
      <c r="AP128" t="s">
        <v>634</v>
      </c>
      <c r="AQ128" t="s">
        <v>627</v>
      </c>
      <c r="AU128" t="s">
        <v>478</v>
      </c>
      <c r="AV128" t="s">
        <v>139</v>
      </c>
      <c r="AW128" t="s">
        <v>209</v>
      </c>
      <c r="AX128" s="8">
        <v>45243</v>
      </c>
      <c r="AY128" s="4">
        <v>0.35416666666666669</v>
      </c>
      <c r="AZ128" t="s">
        <v>837</v>
      </c>
      <c r="BA128" t="s">
        <v>833</v>
      </c>
    </row>
    <row r="129" spans="28:53" x14ac:dyDescent="0.3">
      <c r="AB129" t="s">
        <v>479</v>
      </c>
      <c r="AC129" t="s">
        <v>480</v>
      </c>
      <c r="AD129" t="s">
        <v>223</v>
      </c>
      <c r="AE129" t="s">
        <v>224</v>
      </c>
      <c r="AF129" s="5">
        <v>2296.92</v>
      </c>
      <c r="AG129" s="1">
        <v>45031</v>
      </c>
      <c r="AH129" t="str">
        <f>TEXT(Table4[[#This Row],[treatment_date]], "mmm")</f>
        <v>Apr</v>
      </c>
      <c r="AK129" t="s">
        <v>758</v>
      </c>
      <c r="AL129" t="s">
        <v>154</v>
      </c>
      <c r="AM129" t="s">
        <v>479</v>
      </c>
      <c r="AN129" s="8">
        <v>45031</v>
      </c>
      <c r="AO129" s="5">
        <v>2296.92</v>
      </c>
      <c r="AP129" t="s">
        <v>634</v>
      </c>
      <c r="AQ129" t="s">
        <v>627</v>
      </c>
      <c r="AU129" t="s">
        <v>480</v>
      </c>
      <c r="AV129" t="s">
        <v>154</v>
      </c>
      <c r="AW129" t="s">
        <v>189</v>
      </c>
      <c r="AX129" s="8">
        <v>45031</v>
      </c>
      <c r="AY129" s="4">
        <v>0.61458333333333337</v>
      </c>
      <c r="AZ129" t="s">
        <v>838</v>
      </c>
      <c r="BA129" t="s">
        <v>839</v>
      </c>
    </row>
    <row r="130" spans="28:53" x14ac:dyDescent="0.3">
      <c r="AB130" t="s">
        <v>481</v>
      </c>
      <c r="AC130" t="s">
        <v>482</v>
      </c>
      <c r="AD130" t="s">
        <v>262</v>
      </c>
      <c r="AE130" t="s">
        <v>224</v>
      </c>
      <c r="AF130" s="5">
        <v>1185.8699999999999</v>
      </c>
      <c r="AG130" s="1">
        <v>45163</v>
      </c>
      <c r="AH130" t="str">
        <f>TEXT(Table4[[#This Row],[treatment_date]], "mmm")</f>
        <v>Aug</v>
      </c>
      <c r="AK130" t="s">
        <v>759</v>
      </c>
      <c r="AL130" t="s">
        <v>126</v>
      </c>
      <c r="AM130" t="s">
        <v>481</v>
      </c>
      <c r="AN130" s="8">
        <v>45163</v>
      </c>
      <c r="AO130" s="5">
        <v>1185.8699999999999</v>
      </c>
      <c r="AP130" t="s">
        <v>626</v>
      </c>
      <c r="AQ130" t="s">
        <v>627</v>
      </c>
      <c r="AU130" t="s">
        <v>482</v>
      </c>
      <c r="AV130" t="s">
        <v>126</v>
      </c>
      <c r="AW130" t="s">
        <v>200</v>
      </c>
      <c r="AX130" s="8">
        <v>45163</v>
      </c>
      <c r="AY130" s="4">
        <v>0.39583333333333331</v>
      </c>
      <c r="AZ130" t="s">
        <v>837</v>
      </c>
      <c r="BA130" t="s">
        <v>835</v>
      </c>
    </row>
    <row r="131" spans="28:53" x14ac:dyDescent="0.3">
      <c r="AB131" t="s">
        <v>483</v>
      </c>
      <c r="AC131" t="s">
        <v>484</v>
      </c>
      <c r="AD131" t="s">
        <v>223</v>
      </c>
      <c r="AE131" t="s">
        <v>220</v>
      </c>
      <c r="AF131" s="5">
        <v>4966.18</v>
      </c>
      <c r="AG131" s="1">
        <v>44980</v>
      </c>
      <c r="AH131" t="str">
        <f>TEXT(Table4[[#This Row],[treatment_date]], "mmm")</f>
        <v>Feb</v>
      </c>
      <c r="AK131" t="s">
        <v>760</v>
      </c>
      <c r="AL131" t="s">
        <v>81</v>
      </c>
      <c r="AM131" t="s">
        <v>483</v>
      </c>
      <c r="AN131" s="8">
        <v>44980</v>
      </c>
      <c r="AO131" s="5">
        <v>4966.18</v>
      </c>
      <c r="AP131" t="s">
        <v>626</v>
      </c>
      <c r="AQ131" t="s">
        <v>632</v>
      </c>
      <c r="AU131" t="s">
        <v>484</v>
      </c>
      <c r="AV131" t="s">
        <v>81</v>
      </c>
      <c r="AW131" t="s">
        <v>200</v>
      </c>
      <c r="AX131" s="8">
        <v>44980</v>
      </c>
      <c r="AY131" s="4">
        <v>0.625</v>
      </c>
      <c r="AZ131" t="s">
        <v>836</v>
      </c>
      <c r="BA131" t="s">
        <v>833</v>
      </c>
    </row>
    <row r="132" spans="28:53" x14ac:dyDescent="0.3">
      <c r="AB132" t="s">
        <v>485</v>
      </c>
      <c r="AC132" t="s">
        <v>486</v>
      </c>
      <c r="AD132" t="s">
        <v>219</v>
      </c>
      <c r="AE132" t="s">
        <v>227</v>
      </c>
      <c r="AF132" s="5">
        <v>4671.5</v>
      </c>
      <c r="AG132" s="1">
        <v>45057</v>
      </c>
      <c r="AH132" t="str">
        <f>TEXT(Table4[[#This Row],[treatment_date]], "mmm")</f>
        <v>May</v>
      </c>
      <c r="AK132" t="s">
        <v>761</v>
      </c>
      <c r="AL132" t="s">
        <v>175</v>
      </c>
      <c r="AM132" t="s">
        <v>485</v>
      </c>
      <c r="AN132" s="8">
        <v>45057</v>
      </c>
      <c r="AO132" s="5">
        <v>4671.5</v>
      </c>
      <c r="AP132" t="s">
        <v>634</v>
      </c>
      <c r="AQ132" t="s">
        <v>632</v>
      </c>
      <c r="AU132" t="s">
        <v>486</v>
      </c>
      <c r="AV132" t="s">
        <v>175</v>
      </c>
      <c r="AW132" t="s">
        <v>193</v>
      </c>
      <c r="AX132" s="8">
        <v>45057</v>
      </c>
      <c r="AY132" s="4">
        <v>0.6875</v>
      </c>
      <c r="AZ132" t="s">
        <v>831</v>
      </c>
      <c r="BA132" t="s">
        <v>833</v>
      </c>
    </row>
    <row r="133" spans="28:53" x14ac:dyDescent="0.3">
      <c r="AB133" t="s">
        <v>487</v>
      </c>
      <c r="AC133" t="s">
        <v>488</v>
      </c>
      <c r="AD133" t="s">
        <v>239</v>
      </c>
      <c r="AE133" t="s">
        <v>227</v>
      </c>
      <c r="AF133" s="5">
        <v>2929.81</v>
      </c>
      <c r="AG133" s="1">
        <v>45133</v>
      </c>
      <c r="AH133" t="str">
        <f>TEXT(Table4[[#This Row],[treatment_date]], "mmm")</f>
        <v>Jul</v>
      </c>
      <c r="AK133" t="s">
        <v>762</v>
      </c>
      <c r="AL133" t="s">
        <v>92</v>
      </c>
      <c r="AM133" t="s">
        <v>487</v>
      </c>
      <c r="AN133" s="8">
        <v>45133</v>
      </c>
      <c r="AO133" s="5">
        <v>2929.81</v>
      </c>
      <c r="AP133" t="s">
        <v>634</v>
      </c>
      <c r="AQ133" t="s">
        <v>632</v>
      </c>
      <c r="AU133" t="s">
        <v>488</v>
      </c>
      <c r="AV133" t="s">
        <v>92</v>
      </c>
      <c r="AW133" t="s">
        <v>189</v>
      </c>
      <c r="AX133" s="8">
        <v>45133</v>
      </c>
      <c r="AY133" s="4">
        <v>0.44791666666666669</v>
      </c>
      <c r="AZ133" t="s">
        <v>837</v>
      </c>
      <c r="BA133" t="s">
        <v>835</v>
      </c>
    </row>
    <row r="134" spans="28:53" x14ac:dyDescent="0.3">
      <c r="AB134" t="s">
        <v>489</v>
      </c>
      <c r="AC134" t="s">
        <v>490</v>
      </c>
      <c r="AD134" t="s">
        <v>239</v>
      </c>
      <c r="AE134" t="s">
        <v>227</v>
      </c>
      <c r="AF134" s="5">
        <v>4289.1499999999996</v>
      </c>
      <c r="AG134" s="1">
        <v>45008</v>
      </c>
      <c r="AH134" t="str">
        <f>TEXT(Table4[[#This Row],[treatment_date]], "mmm")</f>
        <v>Mar</v>
      </c>
      <c r="AK134" t="s">
        <v>763</v>
      </c>
      <c r="AL134" t="s">
        <v>172</v>
      </c>
      <c r="AM134" t="s">
        <v>489</v>
      </c>
      <c r="AN134" s="8">
        <v>45008</v>
      </c>
      <c r="AO134" s="5">
        <v>4289.1499999999996</v>
      </c>
      <c r="AP134" t="s">
        <v>626</v>
      </c>
      <c r="AQ134" t="s">
        <v>629</v>
      </c>
      <c r="AU134" t="s">
        <v>490</v>
      </c>
      <c r="AV134" t="s">
        <v>172</v>
      </c>
      <c r="AW134" t="s">
        <v>185</v>
      </c>
      <c r="AX134" s="8">
        <v>45008</v>
      </c>
      <c r="AY134" s="4">
        <v>0.60416666666666663</v>
      </c>
      <c r="AZ134" t="s">
        <v>837</v>
      </c>
      <c r="BA134" t="s">
        <v>839</v>
      </c>
    </row>
    <row r="135" spans="28:53" x14ac:dyDescent="0.3">
      <c r="AB135" t="s">
        <v>491</v>
      </c>
      <c r="AC135" t="s">
        <v>492</v>
      </c>
      <c r="AD135" t="s">
        <v>239</v>
      </c>
      <c r="AE135" t="s">
        <v>227</v>
      </c>
      <c r="AF135" s="5">
        <v>2844.31</v>
      </c>
      <c r="AG135" s="1">
        <v>45216</v>
      </c>
      <c r="AH135" t="str">
        <f>TEXT(Table4[[#This Row],[treatment_date]], "mmm")</f>
        <v>Oct</v>
      </c>
      <c r="AK135" t="s">
        <v>764</v>
      </c>
      <c r="AL135" t="s">
        <v>110</v>
      </c>
      <c r="AM135" t="s">
        <v>491</v>
      </c>
      <c r="AN135" s="8">
        <v>45216</v>
      </c>
      <c r="AO135" s="5">
        <v>2844.31</v>
      </c>
      <c r="AP135" t="s">
        <v>626</v>
      </c>
      <c r="AQ135" t="s">
        <v>632</v>
      </c>
      <c r="AU135" t="s">
        <v>492</v>
      </c>
      <c r="AV135" t="s">
        <v>110</v>
      </c>
      <c r="AW135" t="s">
        <v>200</v>
      </c>
      <c r="AX135" s="8">
        <v>45216</v>
      </c>
      <c r="AY135" s="4">
        <v>0.63541666666666663</v>
      </c>
      <c r="AZ135" t="s">
        <v>834</v>
      </c>
      <c r="BA135" t="s">
        <v>832</v>
      </c>
    </row>
    <row r="136" spans="28:53" x14ac:dyDescent="0.3">
      <c r="AB136" t="s">
        <v>493</v>
      </c>
      <c r="AC136" t="s">
        <v>494</v>
      </c>
      <c r="AD136" t="s">
        <v>223</v>
      </c>
      <c r="AE136" t="s">
        <v>227</v>
      </c>
      <c r="AF136" s="5">
        <v>3306.14</v>
      </c>
      <c r="AG136" s="1">
        <v>45178</v>
      </c>
      <c r="AH136" t="str">
        <f>TEXT(Table4[[#This Row],[treatment_date]], "mmm")</f>
        <v>Sep</v>
      </c>
      <c r="AK136" t="s">
        <v>765</v>
      </c>
      <c r="AL136" t="s">
        <v>99</v>
      </c>
      <c r="AM136" t="s">
        <v>493</v>
      </c>
      <c r="AN136" s="8">
        <v>45178</v>
      </c>
      <c r="AO136" s="5">
        <v>3306.14</v>
      </c>
      <c r="AP136" t="s">
        <v>634</v>
      </c>
      <c r="AQ136" t="s">
        <v>627</v>
      </c>
      <c r="AU136" t="s">
        <v>494</v>
      </c>
      <c r="AV136" t="s">
        <v>99</v>
      </c>
      <c r="AW136" t="s">
        <v>198</v>
      </c>
      <c r="AX136" s="8">
        <v>45178</v>
      </c>
      <c r="AY136" s="4">
        <v>0.6875</v>
      </c>
      <c r="AZ136" t="s">
        <v>831</v>
      </c>
      <c r="BA136" t="s">
        <v>832</v>
      </c>
    </row>
    <row r="137" spans="28:53" x14ac:dyDescent="0.3">
      <c r="AB137" t="s">
        <v>495</v>
      </c>
      <c r="AC137" t="s">
        <v>496</v>
      </c>
      <c r="AD137" t="s">
        <v>219</v>
      </c>
      <c r="AE137" t="s">
        <v>227</v>
      </c>
      <c r="AF137" s="5">
        <v>901.06</v>
      </c>
      <c r="AG137" s="1">
        <v>45059</v>
      </c>
      <c r="AH137" t="str">
        <f>TEXT(Table4[[#This Row],[treatment_date]], "mmm")</f>
        <v>May</v>
      </c>
      <c r="AK137" t="s">
        <v>766</v>
      </c>
      <c r="AL137" t="s">
        <v>69</v>
      </c>
      <c r="AM137" t="s">
        <v>495</v>
      </c>
      <c r="AN137" s="8">
        <v>45059</v>
      </c>
      <c r="AO137" s="5">
        <v>901.06</v>
      </c>
      <c r="AP137" t="s">
        <v>634</v>
      </c>
      <c r="AQ137" t="s">
        <v>632</v>
      </c>
      <c r="AU137" t="s">
        <v>496</v>
      </c>
      <c r="AV137" t="s">
        <v>69</v>
      </c>
      <c r="AW137" t="s">
        <v>207</v>
      </c>
      <c r="AX137" s="8">
        <v>45059</v>
      </c>
      <c r="AY137" s="4">
        <v>0.52083333333333337</v>
      </c>
      <c r="AZ137" t="s">
        <v>838</v>
      </c>
      <c r="BA137" t="s">
        <v>839</v>
      </c>
    </row>
    <row r="138" spans="28:53" x14ac:dyDescent="0.3">
      <c r="AB138" t="s">
        <v>497</v>
      </c>
      <c r="AC138" t="s">
        <v>498</v>
      </c>
      <c r="AD138" t="s">
        <v>262</v>
      </c>
      <c r="AE138" t="s">
        <v>227</v>
      </c>
      <c r="AF138" s="5">
        <v>3898.72</v>
      </c>
      <c r="AG138" s="1">
        <v>45224</v>
      </c>
      <c r="AH138" t="str">
        <f>TEXT(Table4[[#This Row],[treatment_date]], "mmm")</f>
        <v>Oct</v>
      </c>
      <c r="AK138" t="s">
        <v>767</v>
      </c>
      <c r="AL138" t="s">
        <v>88</v>
      </c>
      <c r="AM138" t="s">
        <v>497</v>
      </c>
      <c r="AN138" s="8">
        <v>45224</v>
      </c>
      <c r="AO138" s="5">
        <v>3898.72</v>
      </c>
      <c r="AP138" t="s">
        <v>634</v>
      </c>
      <c r="AQ138" t="s">
        <v>627</v>
      </c>
      <c r="AU138" t="s">
        <v>498</v>
      </c>
      <c r="AV138" t="s">
        <v>88</v>
      </c>
      <c r="AW138" t="s">
        <v>185</v>
      </c>
      <c r="AX138" s="8">
        <v>45224</v>
      </c>
      <c r="AY138" s="4">
        <v>0.41666666666666669</v>
      </c>
      <c r="AZ138" t="s">
        <v>836</v>
      </c>
      <c r="BA138" t="s">
        <v>833</v>
      </c>
    </row>
    <row r="139" spans="28:53" x14ac:dyDescent="0.3">
      <c r="AB139" t="s">
        <v>499</v>
      </c>
      <c r="AC139" t="s">
        <v>500</v>
      </c>
      <c r="AD139" t="s">
        <v>262</v>
      </c>
      <c r="AE139" t="s">
        <v>227</v>
      </c>
      <c r="AF139" s="5">
        <v>1074.71</v>
      </c>
      <c r="AG139" s="1">
        <v>45286</v>
      </c>
      <c r="AH139" t="str">
        <f>TEXT(Table4[[#This Row],[treatment_date]], "mmm")</f>
        <v>Dec</v>
      </c>
      <c r="AK139" t="s">
        <v>768</v>
      </c>
      <c r="AL139" t="s">
        <v>175</v>
      </c>
      <c r="AM139" t="s">
        <v>499</v>
      </c>
      <c r="AN139" s="8">
        <v>45286</v>
      </c>
      <c r="AO139" s="5">
        <v>1074.71</v>
      </c>
      <c r="AP139" t="s">
        <v>637</v>
      </c>
      <c r="AQ139" t="s">
        <v>629</v>
      </c>
      <c r="AU139" t="s">
        <v>500</v>
      </c>
      <c r="AV139" t="s">
        <v>175</v>
      </c>
      <c r="AW139" t="s">
        <v>202</v>
      </c>
      <c r="AX139" s="8">
        <v>45286</v>
      </c>
      <c r="AY139" s="4">
        <v>0.63541666666666663</v>
      </c>
      <c r="AZ139" t="s">
        <v>838</v>
      </c>
      <c r="BA139" t="s">
        <v>833</v>
      </c>
    </row>
    <row r="140" spans="28:53" x14ac:dyDescent="0.3">
      <c r="AB140" t="s">
        <v>501</v>
      </c>
      <c r="AC140" t="s">
        <v>502</v>
      </c>
      <c r="AD140" t="s">
        <v>223</v>
      </c>
      <c r="AE140" t="s">
        <v>220</v>
      </c>
      <c r="AF140" s="5">
        <v>4217.3</v>
      </c>
      <c r="AG140" s="1">
        <v>45209</v>
      </c>
      <c r="AH140" t="str">
        <f>TEXT(Table4[[#This Row],[treatment_date]], "mmm")</f>
        <v>Oct</v>
      </c>
      <c r="AK140" t="s">
        <v>769</v>
      </c>
      <c r="AL140" t="s">
        <v>141</v>
      </c>
      <c r="AM140" t="s">
        <v>501</v>
      </c>
      <c r="AN140" s="8">
        <v>45209</v>
      </c>
      <c r="AO140" s="5">
        <v>4217.3</v>
      </c>
      <c r="AP140" t="s">
        <v>626</v>
      </c>
      <c r="AQ140" t="s">
        <v>627</v>
      </c>
      <c r="AU140" t="s">
        <v>502</v>
      </c>
      <c r="AV140" t="s">
        <v>141</v>
      </c>
      <c r="AW140" t="s">
        <v>198</v>
      </c>
      <c r="AX140" s="8">
        <v>45209</v>
      </c>
      <c r="AY140" s="4">
        <v>0.44791666666666669</v>
      </c>
      <c r="AZ140" t="s">
        <v>831</v>
      </c>
      <c r="BA140" t="s">
        <v>833</v>
      </c>
    </row>
    <row r="141" spans="28:53" x14ac:dyDescent="0.3">
      <c r="AB141" t="s">
        <v>503</v>
      </c>
      <c r="AC141" t="s">
        <v>504</v>
      </c>
      <c r="AD141" t="s">
        <v>239</v>
      </c>
      <c r="AE141" t="s">
        <v>227</v>
      </c>
      <c r="AF141" s="5">
        <v>4019.13</v>
      </c>
      <c r="AG141" s="1">
        <v>44962</v>
      </c>
      <c r="AH141" t="str">
        <f>TEXT(Table4[[#This Row],[treatment_date]], "mmm")</f>
        <v>Feb</v>
      </c>
      <c r="AK141" t="s">
        <v>770</v>
      </c>
      <c r="AL141" t="s">
        <v>67</v>
      </c>
      <c r="AM141" t="s">
        <v>503</v>
      </c>
      <c r="AN141" s="8">
        <v>44962</v>
      </c>
      <c r="AO141" s="5">
        <v>4019.13</v>
      </c>
      <c r="AP141" t="s">
        <v>637</v>
      </c>
      <c r="AQ141" t="s">
        <v>627</v>
      </c>
      <c r="AU141" t="s">
        <v>504</v>
      </c>
      <c r="AV141" t="s">
        <v>67</v>
      </c>
      <c r="AW141" t="s">
        <v>198</v>
      </c>
      <c r="AX141" s="8">
        <v>44962</v>
      </c>
      <c r="AY141" s="4">
        <v>0.63541666666666663</v>
      </c>
      <c r="AZ141" t="s">
        <v>837</v>
      </c>
      <c r="BA141" t="s">
        <v>833</v>
      </c>
    </row>
    <row r="142" spans="28:53" x14ac:dyDescent="0.3">
      <c r="AB142" t="s">
        <v>505</v>
      </c>
      <c r="AC142" t="s">
        <v>506</v>
      </c>
      <c r="AD142" t="s">
        <v>232</v>
      </c>
      <c r="AE142" t="s">
        <v>220</v>
      </c>
      <c r="AF142" s="5">
        <v>3689.35</v>
      </c>
      <c r="AG142" s="1">
        <v>45092</v>
      </c>
      <c r="AH142" t="str">
        <f>TEXT(Table4[[#This Row],[treatment_date]], "mmm")</f>
        <v>Jun</v>
      </c>
      <c r="AK142" t="s">
        <v>771</v>
      </c>
      <c r="AL142" t="s">
        <v>154</v>
      </c>
      <c r="AM142" t="s">
        <v>505</v>
      </c>
      <c r="AN142" s="8">
        <v>45092</v>
      </c>
      <c r="AO142" s="5">
        <v>3689.35</v>
      </c>
      <c r="AP142" t="s">
        <v>626</v>
      </c>
      <c r="AQ142" t="s">
        <v>627</v>
      </c>
      <c r="AU142" t="s">
        <v>506</v>
      </c>
      <c r="AV142" t="s">
        <v>154</v>
      </c>
      <c r="AW142" t="s">
        <v>189</v>
      </c>
      <c r="AX142" s="8">
        <v>45092</v>
      </c>
      <c r="AY142" s="4">
        <v>0.63541666666666663</v>
      </c>
      <c r="AZ142" t="s">
        <v>837</v>
      </c>
      <c r="BA142" t="s">
        <v>839</v>
      </c>
    </row>
    <row r="143" spans="28:53" x14ac:dyDescent="0.3">
      <c r="AB143" t="s">
        <v>507</v>
      </c>
      <c r="AC143" t="s">
        <v>508</v>
      </c>
      <c r="AD143" t="s">
        <v>223</v>
      </c>
      <c r="AE143" t="s">
        <v>224</v>
      </c>
      <c r="AF143" s="5">
        <v>662.72</v>
      </c>
      <c r="AG143" s="1">
        <v>45231</v>
      </c>
      <c r="AH143" t="str">
        <f>TEXT(Table4[[#This Row],[treatment_date]], "mmm")</f>
        <v>Nov</v>
      </c>
      <c r="AK143" t="s">
        <v>772</v>
      </c>
      <c r="AL143" t="s">
        <v>88</v>
      </c>
      <c r="AM143" t="s">
        <v>507</v>
      </c>
      <c r="AN143" s="8">
        <v>45231</v>
      </c>
      <c r="AO143" s="5">
        <v>662.72</v>
      </c>
      <c r="AP143" t="s">
        <v>626</v>
      </c>
      <c r="AQ143" t="s">
        <v>629</v>
      </c>
      <c r="AU143" t="s">
        <v>508</v>
      </c>
      <c r="AV143" t="s">
        <v>88</v>
      </c>
      <c r="AW143" t="s">
        <v>193</v>
      </c>
      <c r="AX143" s="8">
        <v>45231</v>
      </c>
      <c r="AY143" s="4">
        <v>0.48958333333333331</v>
      </c>
      <c r="AZ143" t="s">
        <v>831</v>
      </c>
      <c r="BA143" t="s">
        <v>833</v>
      </c>
    </row>
    <row r="144" spans="28:53" x14ac:dyDescent="0.3">
      <c r="AB144" t="s">
        <v>509</v>
      </c>
      <c r="AC144" t="s">
        <v>510</v>
      </c>
      <c r="AD144" t="s">
        <v>223</v>
      </c>
      <c r="AE144" t="s">
        <v>227</v>
      </c>
      <c r="AF144" s="5">
        <v>1864.08</v>
      </c>
      <c r="AG144" s="1">
        <v>45190</v>
      </c>
      <c r="AH144" t="str">
        <f>TEXT(Table4[[#This Row],[treatment_date]], "mmm")</f>
        <v>Sep</v>
      </c>
      <c r="AK144" t="s">
        <v>773</v>
      </c>
      <c r="AL144" t="s">
        <v>67</v>
      </c>
      <c r="AM144" t="s">
        <v>509</v>
      </c>
      <c r="AN144" s="8">
        <v>45190</v>
      </c>
      <c r="AO144" s="5">
        <v>1864.08</v>
      </c>
      <c r="AP144" t="s">
        <v>626</v>
      </c>
      <c r="AQ144" t="s">
        <v>632</v>
      </c>
      <c r="AU144" t="s">
        <v>510</v>
      </c>
      <c r="AV144" t="s">
        <v>67</v>
      </c>
      <c r="AW144" t="s">
        <v>202</v>
      </c>
      <c r="AX144" s="8">
        <v>45190</v>
      </c>
      <c r="AY144" s="4">
        <v>0.51041666666666663</v>
      </c>
      <c r="AZ144" t="s">
        <v>837</v>
      </c>
      <c r="BA144" t="s">
        <v>835</v>
      </c>
    </row>
    <row r="145" spans="28:53" x14ac:dyDescent="0.3">
      <c r="AB145" t="s">
        <v>511</v>
      </c>
      <c r="AC145" t="s">
        <v>512</v>
      </c>
      <c r="AD145" t="s">
        <v>219</v>
      </c>
      <c r="AE145" t="s">
        <v>224</v>
      </c>
      <c r="AF145" s="5">
        <v>1684.01</v>
      </c>
      <c r="AG145" s="1">
        <v>45154</v>
      </c>
      <c r="AH145" t="str">
        <f>TEXT(Table4[[#This Row],[treatment_date]], "mmm")</f>
        <v>Aug</v>
      </c>
      <c r="AK145" t="s">
        <v>774</v>
      </c>
      <c r="AL145" t="s">
        <v>57</v>
      </c>
      <c r="AM145" t="s">
        <v>511</v>
      </c>
      <c r="AN145" s="8">
        <v>45154</v>
      </c>
      <c r="AO145" s="5">
        <v>1684.01</v>
      </c>
      <c r="AP145" t="s">
        <v>626</v>
      </c>
      <c r="AQ145" t="s">
        <v>632</v>
      </c>
      <c r="AU145" t="s">
        <v>512</v>
      </c>
      <c r="AV145" t="s">
        <v>57</v>
      </c>
      <c r="AW145" t="s">
        <v>200</v>
      </c>
      <c r="AX145" s="8">
        <v>45154</v>
      </c>
      <c r="AY145" s="4">
        <v>0.51041666666666663</v>
      </c>
      <c r="AZ145" t="s">
        <v>837</v>
      </c>
      <c r="BA145" t="s">
        <v>833</v>
      </c>
    </row>
    <row r="146" spans="28:53" x14ac:dyDescent="0.3">
      <c r="AB146" t="s">
        <v>513</v>
      </c>
      <c r="AC146" t="s">
        <v>514</v>
      </c>
      <c r="AD146" t="s">
        <v>262</v>
      </c>
      <c r="AE146" t="s">
        <v>224</v>
      </c>
      <c r="AF146" s="5">
        <v>2120.61</v>
      </c>
      <c r="AG146" s="1">
        <v>45241</v>
      </c>
      <c r="AH146" t="str">
        <f>TEXT(Table4[[#This Row],[treatment_date]], "mmm")</f>
        <v>Nov</v>
      </c>
      <c r="AK146" t="s">
        <v>775</v>
      </c>
      <c r="AL146" t="s">
        <v>48</v>
      </c>
      <c r="AM146" t="s">
        <v>513</v>
      </c>
      <c r="AN146" s="8">
        <v>45241</v>
      </c>
      <c r="AO146" s="5">
        <v>2120.61</v>
      </c>
      <c r="AP146" t="s">
        <v>626</v>
      </c>
      <c r="AQ146" t="s">
        <v>629</v>
      </c>
      <c r="AU146" t="s">
        <v>514</v>
      </c>
      <c r="AV146" t="s">
        <v>48</v>
      </c>
      <c r="AW146" t="s">
        <v>189</v>
      </c>
      <c r="AX146" s="8">
        <v>45241</v>
      </c>
      <c r="AY146" s="4">
        <v>0.61458333333333337</v>
      </c>
      <c r="AZ146" t="s">
        <v>837</v>
      </c>
      <c r="BA146" t="s">
        <v>832</v>
      </c>
    </row>
    <row r="147" spans="28:53" x14ac:dyDescent="0.3">
      <c r="AB147" t="s">
        <v>515</v>
      </c>
      <c r="AC147" t="s">
        <v>516</v>
      </c>
      <c r="AD147" t="s">
        <v>223</v>
      </c>
      <c r="AE147" t="s">
        <v>224</v>
      </c>
      <c r="AF147" s="5">
        <v>894.39</v>
      </c>
      <c r="AG147" s="1">
        <v>44931</v>
      </c>
      <c r="AH147" t="str">
        <f>TEXT(Table4[[#This Row],[treatment_date]], "mmm")</f>
        <v>Jan</v>
      </c>
      <c r="AK147" t="s">
        <v>776</v>
      </c>
      <c r="AL147" t="s">
        <v>120</v>
      </c>
      <c r="AM147" t="s">
        <v>515</v>
      </c>
      <c r="AN147" s="8">
        <v>44931</v>
      </c>
      <c r="AO147" s="5">
        <v>894.39</v>
      </c>
      <c r="AP147" t="s">
        <v>626</v>
      </c>
      <c r="AQ147" t="s">
        <v>627</v>
      </c>
      <c r="AU147" t="s">
        <v>516</v>
      </c>
      <c r="AV147" t="s">
        <v>120</v>
      </c>
      <c r="AW147" t="s">
        <v>200</v>
      </c>
      <c r="AX147" s="8">
        <v>44931</v>
      </c>
      <c r="AY147" s="4">
        <v>0.39583333333333331</v>
      </c>
      <c r="AZ147" t="s">
        <v>836</v>
      </c>
      <c r="BA147" t="s">
        <v>833</v>
      </c>
    </row>
    <row r="148" spans="28:53" x14ac:dyDescent="0.3">
      <c r="AB148" t="s">
        <v>517</v>
      </c>
      <c r="AC148" t="s">
        <v>518</v>
      </c>
      <c r="AD148" t="s">
        <v>223</v>
      </c>
      <c r="AE148" t="s">
        <v>220</v>
      </c>
      <c r="AF148" s="5">
        <v>4716.3100000000004</v>
      </c>
      <c r="AG148" s="1">
        <v>45243</v>
      </c>
      <c r="AH148" t="str">
        <f>TEXT(Table4[[#This Row],[treatment_date]], "mmm")</f>
        <v>Nov</v>
      </c>
      <c r="AK148" t="s">
        <v>777</v>
      </c>
      <c r="AL148" t="s">
        <v>72</v>
      </c>
      <c r="AM148" t="s">
        <v>517</v>
      </c>
      <c r="AN148" s="8">
        <v>45243</v>
      </c>
      <c r="AO148" s="5">
        <v>4716.3100000000004</v>
      </c>
      <c r="AP148" t="s">
        <v>626</v>
      </c>
      <c r="AQ148" t="s">
        <v>632</v>
      </c>
      <c r="AU148" t="s">
        <v>518</v>
      </c>
      <c r="AV148" t="s">
        <v>72</v>
      </c>
      <c r="AW148" t="s">
        <v>189</v>
      </c>
      <c r="AX148" s="8">
        <v>45243</v>
      </c>
      <c r="AY148" s="4">
        <v>0.72916666666666663</v>
      </c>
      <c r="AZ148" t="s">
        <v>836</v>
      </c>
      <c r="BA148" t="s">
        <v>839</v>
      </c>
    </row>
    <row r="149" spans="28:53" x14ac:dyDescent="0.3">
      <c r="AB149" t="s">
        <v>519</v>
      </c>
      <c r="AC149" t="s">
        <v>520</v>
      </c>
      <c r="AD149" t="s">
        <v>239</v>
      </c>
      <c r="AE149" t="s">
        <v>224</v>
      </c>
      <c r="AF149" s="5">
        <v>2992.11</v>
      </c>
      <c r="AG149" s="1">
        <v>45266</v>
      </c>
      <c r="AH149" t="str">
        <f>TEXT(Table4[[#This Row],[treatment_date]], "mmm")</f>
        <v>Dec</v>
      </c>
      <c r="AK149" t="s">
        <v>778</v>
      </c>
      <c r="AL149" t="s">
        <v>129</v>
      </c>
      <c r="AM149" t="s">
        <v>519</v>
      </c>
      <c r="AN149" s="8">
        <v>45266</v>
      </c>
      <c r="AO149" s="5">
        <v>2992.11</v>
      </c>
      <c r="AP149" t="s">
        <v>637</v>
      </c>
      <c r="AQ149" t="s">
        <v>629</v>
      </c>
      <c r="AU149" t="s">
        <v>520</v>
      </c>
      <c r="AV149" t="s">
        <v>129</v>
      </c>
      <c r="AW149" t="s">
        <v>189</v>
      </c>
      <c r="AX149" s="8">
        <v>45266</v>
      </c>
      <c r="AY149" s="4">
        <v>0.35416666666666669</v>
      </c>
      <c r="AZ149" t="s">
        <v>834</v>
      </c>
      <c r="BA149" t="s">
        <v>832</v>
      </c>
    </row>
    <row r="150" spans="28:53" x14ac:dyDescent="0.3">
      <c r="AB150" t="s">
        <v>521</v>
      </c>
      <c r="AC150" t="s">
        <v>522</v>
      </c>
      <c r="AD150" t="s">
        <v>239</v>
      </c>
      <c r="AE150" t="s">
        <v>224</v>
      </c>
      <c r="AF150" s="5">
        <v>1874.86</v>
      </c>
      <c r="AG150" s="1">
        <v>45133</v>
      </c>
      <c r="AH150" t="str">
        <f>TEXT(Table4[[#This Row],[treatment_date]], "mmm")</f>
        <v>Jul</v>
      </c>
      <c r="AK150" t="s">
        <v>779</v>
      </c>
      <c r="AL150" t="s">
        <v>88</v>
      </c>
      <c r="AM150" t="s">
        <v>521</v>
      </c>
      <c r="AN150" s="8">
        <v>45133</v>
      </c>
      <c r="AO150" s="5">
        <v>1874.86</v>
      </c>
      <c r="AP150" t="s">
        <v>634</v>
      </c>
      <c r="AQ150" t="s">
        <v>632</v>
      </c>
      <c r="AU150" t="s">
        <v>522</v>
      </c>
      <c r="AV150" t="s">
        <v>88</v>
      </c>
      <c r="AW150" t="s">
        <v>189</v>
      </c>
      <c r="AX150" s="8">
        <v>45133</v>
      </c>
      <c r="AY150" s="4">
        <v>0.52083333333333337</v>
      </c>
      <c r="AZ150" t="s">
        <v>838</v>
      </c>
      <c r="BA150" t="s">
        <v>839</v>
      </c>
    </row>
    <row r="151" spans="28:53" x14ac:dyDescent="0.3">
      <c r="AB151" t="s">
        <v>523</v>
      </c>
      <c r="AC151" t="s">
        <v>524</v>
      </c>
      <c r="AD151" t="s">
        <v>232</v>
      </c>
      <c r="AE151" t="s">
        <v>224</v>
      </c>
      <c r="AF151" s="5">
        <v>2286.42</v>
      </c>
      <c r="AG151" s="1">
        <v>45154</v>
      </c>
      <c r="AH151" t="str">
        <f>TEXT(Table4[[#This Row],[treatment_date]], "mmm")</f>
        <v>Aug</v>
      </c>
      <c r="AK151" t="s">
        <v>780</v>
      </c>
      <c r="AL151" t="s">
        <v>170</v>
      </c>
      <c r="AM151" t="s">
        <v>523</v>
      </c>
      <c r="AN151" s="8">
        <v>45154</v>
      </c>
      <c r="AO151" s="5">
        <v>2286.42</v>
      </c>
      <c r="AP151" t="s">
        <v>634</v>
      </c>
      <c r="AQ151" t="s">
        <v>629</v>
      </c>
      <c r="AU151" t="s">
        <v>524</v>
      </c>
      <c r="AV151" t="s">
        <v>170</v>
      </c>
      <c r="AW151" t="s">
        <v>193</v>
      </c>
      <c r="AX151" s="8">
        <v>45154</v>
      </c>
      <c r="AY151" s="4">
        <v>0.44791666666666669</v>
      </c>
      <c r="AZ151" t="s">
        <v>831</v>
      </c>
      <c r="BA151" t="s">
        <v>839</v>
      </c>
    </row>
    <row r="152" spans="28:53" x14ac:dyDescent="0.3">
      <c r="AB152" t="s">
        <v>525</v>
      </c>
      <c r="AC152" t="s">
        <v>526</v>
      </c>
      <c r="AD152" t="s">
        <v>219</v>
      </c>
      <c r="AE152" t="s">
        <v>227</v>
      </c>
      <c r="AF152" s="5">
        <v>2512.41</v>
      </c>
      <c r="AG152" s="1">
        <v>44954</v>
      </c>
      <c r="AH152" t="str">
        <f>TEXT(Table4[[#This Row],[treatment_date]], "mmm")</f>
        <v>Jan</v>
      </c>
      <c r="AK152" t="s">
        <v>781</v>
      </c>
      <c r="AL152" t="s">
        <v>79</v>
      </c>
      <c r="AM152" t="s">
        <v>525</v>
      </c>
      <c r="AN152" s="8">
        <v>44954</v>
      </c>
      <c r="AO152" s="5">
        <v>2512.41</v>
      </c>
      <c r="AP152" t="s">
        <v>637</v>
      </c>
      <c r="AQ152" t="s">
        <v>627</v>
      </c>
      <c r="AU152" t="s">
        <v>526</v>
      </c>
      <c r="AV152" t="s">
        <v>79</v>
      </c>
      <c r="AW152" t="s">
        <v>189</v>
      </c>
      <c r="AX152" s="8">
        <v>44954</v>
      </c>
      <c r="AY152" s="4">
        <v>0.38541666666666669</v>
      </c>
      <c r="AZ152" t="s">
        <v>831</v>
      </c>
      <c r="BA152" t="s">
        <v>832</v>
      </c>
    </row>
    <row r="153" spans="28:53" x14ac:dyDescent="0.3">
      <c r="AB153" t="s">
        <v>527</v>
      </c>
      <c r="AC153" t="s">
        <v>528</v>
      </c>
      <c r="AD153" t="s">
        <v>232</v>
      </c>
      <c r="AE153" t="s">
        <v>227</v>
      </c>
      <c r="AF153" s="5">
        <v>3202.67</v>
      </c>
      <c r="AG153" s="1">
        <v>45030</v>
      </c>
      <c r="AH153" t="str">
        <f>TEXT(Table4[[#This Row],[treatment_date]], "mmm")</f>
        <v>Apr</v>
      </c>
      <c r="AK153" t="s">
        <v>782</v>
      </c>
      <c r="AL153" t="s">
        <v>39</v>
      </c>
      <c r="AM153" t="s">
        <v>527</v>
      </c>
      <c r="AN153" s="8">
        <v>45030</v>
      </c>
      <c r="AO153" s="5">
        <v>3202.67</v>
      </c>
      <c r="AP153" t="s">
        <v>637</v>
      </c>
      <c r="AQ153" t="s">
        <v>632</v>
      </c>
      <c r="AU153" t="s">
        <v>528</v>
      </c>
      <c r="AV153" t="s">
        <v>39</v>
      </c>
      <c r="AW153" t="s">
        <v>195</v>
      </c>
      <c r="AX153" s="8">
        <v>45030</v>
      </c>
      <c r="AY153" s="4">
        <v>0.35416666666666669</v>
      </c>
      <c r="AZ153" t="s">
        <v>831</v>
      </c>
      <c r="BA153" t="s">
        <v>839</v>
      </c>
    </row>
    <row r="154" spans="28:53" x14ac:dyDescent="0.3">
      <c r="AB154" t="s">
        <v>529</v>
      </c>
      <c r="AC154" t="s">
        <v>530</v>
      </c>
      <c r="AD154" t="s">
        <v>239</v>
      </c>
      <c r="AE154" t="s">
        <v>220</v>
      </c>
      <c r="AF154" s="5">
        <v>2820.56</v>
      </c>
      <c r="AG154" s="1">
        <v>45115</v>
      </c>
      <c r="AH154" t="str">
        <f>TEXT(Table4[[#This Row],[treatment_date]], "mmm")</f>
        <v>Jul</v>
      </c>
      <c r="AK154" t="s">
        <v>783</v>
      </c>
      <c r="AL154" t="s">
        <v>139</v>
      </c>
      <c r="AM154" t="s">
        <v>529</v>
      </c>
      <c r="AN154" s="8">
        <v>45115</v>
      </c>
      <c r="AO154" s="5">
        <v>2820.56</v>
      </c>
      <c r="AP154" t="s">
        <v>637</v>
      </c>
      <c r="AQ154" t="s">
        <v>629</v>
      </c>
      <c r="AU154" t="s">
        <v>530</v>
      </c>
      <c r="AV154" t="s">
        <v>139</v>
      </c>
      <c r="AW154" t="s">
        <v>207</v>
      </c>
      <c r="AX154" s="8">
        <v>45115</v>
      </c>
      <c r="AY154" s="4">
        <v>0.53125</v>
      </c>
      <c r="AZ154" t="s">
        <v>834</v>
      </c>
      <c r="BA154" t="s">
        <v>839</v>
      </c>
    </row>
    <row r="155" spans="28:53" x14ac:dyDescent="0.3">
      <c r="AB155" t="s">
        <v>531</v>
      </c>
      <c r="AC155" t="s">
        <v>532</v>
      </c>
      <c r="AD155" t="s">
        <v>262</v>
      </c>
      <c r="AE155" t="s">
        <v>220</v>
      </c>
      <c r="AF155" s="5">
        <v>4637.26</v>
      </c>
      <c r="AG155" s="1">
        <v>44991</v>
      </c>
      <c r="AH155" t="str">
        <f>TEXT(Table4[[#This Row],[treatment_date]], "mmm")</f>
        <v>Mar</v>
      </c>
      <c r="AK155" t="s">
        <v>784</v>
      </c>
      <c r="AL155" t="s">
        <v>67</v>
      </c>
      <c r="AM155" t="s">
        <v>531</v>
      </c>
      <c r="AN155" s="8">
        <v>44991</v>
      </c>
      <c r="AO155" s="5">
        <v>4637.26</v>
      </c>
      <c r="AP155" t="s">
        <v>637</v>
      </c>
      <c r="AQ155" t="s">
        <v>632</v>
      </c>
      <c r="AU155" t="s">
        <v>532</v>
      </c>
      <c r="AV155" t="s">
        <v>67</v>
      </c>
      <c r="AW155" t="s">
        <v>200</v>
      </c>
      <c r="AX155" s="8">
        <v>44991</v>
      </c>
      <c r="AY155" s="4">
        <v>0.72916666666666663</v>
      </c>
      <c r="AZ155" t="s">
        <v>836</v>
      </c>
      <c r="BA155" t="s">
        <v>833</v>
      </c>
    </row>
    <row r="156" spans="28:53" x14ac:dyDescent="0.3">
      <c r="AB156" t="s">
        <v>533</v>
      </c>
      <c r="AC156" t="s">
        <v>534</v>
      </c>
      <c r="AD156" t="s">
        <v>239</v>
      </c>
      <c r="AE156" t="s">
        <v>227</v>
      </c>
      <c r="AF156" s="5">
        <v>2736.34</v>
      </c>
      <c r="AG156" s="1">
        <v>44929</v>
      </c>
      <c r="AH156" t="str">
        <f>TEXT(Table4[[#This Row],[treatment_date]], "mmm")</f>
        <v>Jan</v>
      </c>
      <c r="AK156" t="s">
        <v>785</v>
      </c>
      <c r="AL156" t="s">
        <v>110</v>
      </c>
      <c r="AM156" t="s">
        <v>533</v>
      </c>
      <c r="AN156" s="8">
        <v>44929</v>
      </c>
      <c r="AO156" s="5">
        <v>2736.34</v>
      </c>
      <c r="AP156" t="s">
        <v>626</v>
      </c>
      <c r="AQ156" t="s">
        <v>632</v>
      </c>
      <c r="AU156" t="s">
        <v>534</v>
      </c>
      <c r="AV156" t="s">
        <v>110</v>
      </c>
      <c r="AW156" t="s">
        <v>185</v>
      </c>
      <c r="AX156" s="8">
        <v>44929</v>
      </c>
      <c r="AY156" s="4">
        <v>0.39583333333333331</v>
      </c>
      <c r="AZ156" t="s">
        <v>834</v>
      </c>
      <c r="BA156" t="s">
        <v>835</v>
      </c>
    </row>
    <row r="157" spans="28:53" x14ac:dyDescent="0.3">
      <c r="AB157" t="s">
        <v>535</v>
      </c>
      <c r="AC157" t="s">
        <v>536</v>
      </c>
      <c r="AD157" t="s">
        <v>219</v>
      </c>
      <c r="AE157" t="s">
        <v>220</v>
      </c>
      <c r="AF157" s="5">
        <v>4964.71</v>
      </c>
      <c r="AG157" s="1">
        <v>45252</v>
      </c>
      <c r="AH157" t="str">
        <f>TEXT(Table4[[#This Row],[treatment_date]], "mmm")</f>
        <v>Nov</v>
      </c>
      <c r="AK157" t="s">
        <v>786</v>
      </c>
      <c r="AL157" t="s">
        <v>96</v>
      </c>
      <c r="AM157" t="s">
        <v>535</v>
      </c>
      <c r="AN157" s="8">
        <v>45252</v>
      </c>
      <c r="AO157" s="5">
        <v>4964.71</v>
      </c>
      <c r="AP157" t="s">
        <v>634</v>
      </c>
      <c r="AQ157" t="s">
        <v>632</v>
      </c>
      <c r="AU157" t="s">
        <v>536</v>
      </c>
      <c r="AV157" t="s">
        <v>96</v>
      </c>
      <c r="AW157" t="s">
        <v>205</v>
      </c>
      <c r="AX157" s="8">
        <v>45252</v>
      </c>
      <c r="AY157" s="4">
        <v>0.60416666666666663</v>
      </c>
      <c r="AZ157" t="s">
        <v>831</v>
      </c>
      <c r="BA157" t="s">
        <v>839</v>
      </c>
    </row>
    <row r="158" spans="28:53" x14ac:dyDescent="0.3">
      <c r="AB158" t="s">
        <v>537</v>
      </c>
      <c r="AC158" t="s">
        <v>538</v>
      </c>
      <c r="AD158" t="s">
        <v>239</v>
      </c>
      <c r="AE158" t="s">
        <v>227</v>
      </c>
      <c r="AF158" s="5">
        <v>4331.41</v>
      </c>
      <c r="AG158" s="1">
        <v>45058</v>
      </c>
      <c r="AH158" t="str">
        <f>TEXT(Table4[[#This Row],[treatment_date]], "mmm")</f>
        <v>May</v>
      </c>
      <c r="AK158" t="s">
        <v>787</v>
      </c>
      <c r="AL158" t="s">
        <v>141</v>
      </c>
      <c r="AM158" t="s">
        <v>537</v>
      </c>
      <c r="AN158" s="8">
        <v>45058</v>
      </c>
      <c r="AO158" s="5">
        <v>4331.41</v>
      </c>
      <c r="AP158" t="s">
        <v>626</v>
      </c>
      <c r="AQ158" t="s">
        <v>632</v>
      </c>
      <c r="AU158" t="s">
        <v>538</v>
      </c>
      <c r="AV158" t="s">
        <v>141</v>
      </c>
      <c r="AW158" t="s">
        <v>202</v>
      </c>
      <c r="AX158" s="8">
        <v>45058</v>
      </c>
      <c r="AY158" s="4">
        <v>0.45833333333333331</v>
      </c>
      <c r="AZ158" t="s">
        <v>838</v>
      </c>
      <c r="BA158" t="s">
        <v>839</v>
      </c>
    </row>
    <row r="159" spans="28:53" x14ac:dyDescent="0.3">
      <c r="AB159" t="s">
        <v>539</v>
      </c>
      <c r="AC159" t="s">
        <v>540</v>
      </c>
      <c r="AD159" t="s">
        <v>219</v>
      </c>
      <c r="AE159" t="s">
        <v>224</v>
      </c>
      <c r="AF159" s="5">
        <v>1438.3</v>
      </c>
      <c r="AG159" s="1">
        <v>45119</v>
      </c>
      <c r="AH159" t="str">
        <f>TEXT(Table4[[#This Row],[treatment_date]], "mmm")</f>
        <v>Jul</v>
      </c>
      <c r="AK159" t="s">
        <v>788</v>
      </c>
      <c r="AL159" t="s">
        <v>104</v>
      </c>
      <c r="AM159" t="s">
        <v>539</v>
      </c>
      <c r="AN159" s="8">
        <v>45119</v>
      </c>
      <c r="AO159" s="5">
        <v>1438.3</v>
      </c>
      <c r="AP159" t="s">
        <v>634</v>
      </c>
      <c r="AQ159" t="s">
        <v>629</v>
      </c>
      <c r="AU159" t="s">
        <v>540</v>
      </c>
      <c r="AV159" t="s">
        <v>104</v>
      </c>
      <c r="AW159" t="s">
        <v>209</v>
      </c>
      <c r="AX159" s="8">
        <v>45119</v>
      </c>
      <c r="AY159" s="4">
        <v>0.51041666666666663</v>
      </c>
      <c r="AZ159" t="s">
        <v>837</v>
      </c>
      <c r="BA159" t="s">
        <v>839</v>
      </c>
    </row>
    <row r="160" spans="28:53" x14ac:dyDescent="0.3">
      <c r="AB160" t="s">
        <v>541</v>
      </c>
      <c r="AC160" t="s">
        <v>542</v>
      </c>
      <c r="AD160" t="s">
        <v>219</v>
      </c>
      <c r="AE160" t="s">
        <v>224</v>
      </c>
      <c r="AF160" s="5">
        <v>4687.68</v>
      </c>
      <c r="AG160" s="1">
        <v>45024</v>
      </c>
      <c r="AH160" t="str">
        <f>TEXT(Table4[[#This Row],[treatment_date]], "mmm")</f>
        <v>Apr</v>
      </c>
      <c r="AK160" t="s">
        <v>789</v>
      </c>
      <c r="AL160" t="s">
        <v>79</v>
      </c>
      <c r="AM160" t="s">
        <v>541</v>
      </c>
      <c r="AN160" s="8">
        <v>45024</v>
      </c>
      <c r="AO160" s="5">
        <v>4687.68</v>
      </c>
      <c r="AP160" t="s">
        <v>634</v>
      </c>
      <c r="AQ160" t="s">
        <v>627</v>
      </c>
      <c r="AU160" t="s">
        <v>542</v>
      </c>
      <c r="AV160" t="s">
        <v>79</v>
      </c>
      <c r="AW160" t="s">
        <v>193</v>
      </c>
      <c r="AX160" s="8">
        <v>45024</v>
      </c>
      <c r="AY160" s="4">
        <v>0.67708333333333337</v>
      </c>
      <c r="AZ160" t="s">
        <v>836</v>
      </c>
      <c r="BA160" t="s">
        <v>833</v>
      </c>
    </row>
    <row r="161" spans="28:53" x14ac:dyDescent="0.3">
      <c r="AB161" t="s">
        <v>543</v>
      </c>
      <c r="AC161" t="s">
        <v>544</v>
      </c>
      <c r="AD161" t="s">
        <v>219</v>
      </c>
      <c r="AE161" t="s">
        <v>220</v>
      </c>
      <c r="AF161" s="5">
        <v>1023.65</v>
      </c>
      <c r="AG161" s="1">
        <v>45277</v>
      </c>
      <c r="AH161" t="str">
        <f>TEXT(Table4[[#This Row],[treatment_date]], "mmm")</f>
        <v>Dec</v>
      </c>
      <c r="AK161" t="s">
        <v>790</v>
      </c>
      <c r="AL161" t="s">
        <v>148</v>
      </c>
      <c r="AM161" t="s">
        <v>543</v>
      </c>
      <c r="AN161" s="8">
        <v>45277</v>
      </c>
      <c r="AO161" s="5">
        <v>1023.65</v>
      </c>
      <c r="AP161" t="s">
        <v>637</v>
      </c>
      <c r="AQ161" t="s">
        <v>629</v>
      </c>
      <c r="AU161" t="s">
        <v>544</v>
      </c>
      <c r="AV161" t="s">
        <v>148</v>
      </c>
      <c r="AW161" t="s">
        <v>185</v>
      </c>
      <c r="AX161" s="8">
        <v>45277</v>
      </c>
      <c r="AY161" s="4">
        <v>0.53125</v>
      </c>
      <c r="AZ161" t="s">
        <v>836</v>
      </c>
      <c r="BA161" t="s">
        <v>835</v>
      </c>
    </row>
    <row r="162" spans="28:53" x14ac:dyDescent="0.3">
      <c r="AB162" t="s">
        <v>545</v>
      </c>
      <c r="AC162" t="s">
        <v>546</v>
      </c>
      <c r="AD162" t="s">
        <v>219</v>
      </c>
      <c r="AE162" t="s">
        <v>227</v>
      </c>
      <c r="AF162" s="5">
        <v>4178.5200000000004</v>
      </c>
      <c r="AG162" s="1">
        <v>45094</v>
      </c>
      <c r="AH162" t="str">
        <f>TEXT(Table4[[#This Row],[treatment_date]], "mmm")</f>
        <v>Jun</v>
      </c>
      <c r="AK162" t="s">
        <v>791</v>
      </c>
      <c r="AL162" t="s">
        <v>165</v>
      </c>
      <c r="AM162" t="s">
        <v>545</v>
      </c>
      <c r="AN162" s="8">
        <v>45094</v>
      </c>
      <c r="AO162" s="5">
        <v>4178.5200000000004</v>
      </c>
      <c r="AP162" t="s">
        <v>626</v>
      </c>
      <c r="AQ162" t="s">
        <v>629</v>
      </c>
      <c r="AU162" t="s">
        <v>546</v>
      </c>
      <c r="AV162" t="s">
        <v>165</v>
      </c>
      <c r="AW162" t="s">
        <v>198</v>
      </c>
      <c r="AX162" s="8">
        <v>45094</v>
      </c>
      <c r="AY162" s="4">
        <v>0.44791666666666669</v>
      </c>
      <c r="AZ162" t="s">
        <v>834</v>
      </c>
      <c r="BA162" t="s">
        <v>832</v>
      </c>
    </row>
    <row r="163" spans="28:53" x14ac:dyDescent="0.3">
      <c r="AB163" t="s">
        <v>547</v>
      </c>
      <c r="AC163" t="s">
        <v>548</v>
      </c>
      <c r="AD163" t="s">
        <v>219</v>
      </c>
      <c r="AE163" t="s">
        <v>227</v>
      </c>
      <c r="AF163" s="5">
        <v>2212.8000000000002</v>
      </c>
      <c r="AG163" s="1">
        <v>44927</v>
      </c>
      <c r="AH163" t="str">
        <f>TEXT(Table4[[#This Row],[treatment_date]], "mmm")</f>
        <v>Jan</v>
      </c>
      <c r="AK163" t="s">
        <v>792</v>
      </c>
      <c r="AL163" t="s">
        <v>156</v>
      </c>
      <c r="AM163" t="s">
        <v>547</v>
      </c>
      <c r="AN163" s="8">
        <v>44927</v>
      </c>
      <c r="AO163" s="5">
        <v>2212.8000000000002</v>
      </c>
      <c r="AP163" t="s">
        <v>637</v>
      </c>
      <c r="AQ163" t="s">
        <v>629</v>
      </c>
      <c r="AU163" t="s">
        <v>548</v>
      </c>
      <c r="AV163" t="s">
        <v>156</v>
      </c>
      <c r="AW163" t="s">
        <v>195</v>
      </c>
      <c r="AX163" s="8">
        <v>44927</v>
      </c>
      <c r="AY163" s="4">
        <v>0.71875</v>
      </c>
      <c r="AZ163" t="s">
        <v>836</v>
      </c>
      <c r="BA163" t="s">
        <v>833</v>
      </c>
    </row>
    <row r="164" spans="28:53" x14ac:dyDescent="0.3">
      <c r="AB164" t="s">
        <v>549</v>
      </c>
      <c r="AC164" t="s">
        <v>550</v>
      </c>
      <c r="AD164" t="s">
        <v>262</v>
      </c>
      <c r="AE164" t="s">
        <v>220</v>
      </c>
      <c r="AF164" s="5">
        <v>4450.88</v>
      </c>
      <c r="AG164" s="1">
        <v>45104</v>
      </c>
      <c r="AH164" t="str">
        <f>TEXT(Table4[[#This Row],[treatment_date]], "mmm")</f>
        <v>Jun</v>
      </c>
      <c r="AK164" t="s">
        <v>793</v>
      </c>
      <c r="AL164" t="s">
        <v>148</v>
      </c>
      <c r="AM164" t="s">
        <v>549</v>
      </c>
      <c r="AN164" s="8">
        <v>45104</v>
      </c>
      <c r="AO164" s="5">
        <v>4450.88</v>
      </c>
      <c r="AP164" t="s">
        <v>626</v>
      </c>
      <c r="AQ164" t="s">
        <v>627</v>
      </c>
      <c r="AU164" t="s">
        <v>550</v>
      </c>
      <c r="AV164" t="s">
        <v>148</v>
      </c>
      <c r="AW164" t="s">
        <v>209</v>
      </c>
      <c r="AX164" s="8">
        <v>45104</v>
      </c>
      <c r="AY164" s="4">
        <v>0.625</v>
      </c>
      <c r="AZ164" t="s">
        <v>831</v>
      </c>
      <c r="BA164" t="s">
        <v>833</v>
      </c>
    </row>
    <row r="165" spans="28:53" x14ac:dyDescent="0.3">
      <c r="AB165" t="s">
        <v>551</v>
      </c>
      <c r="AC165" t="s">
        <v>552</v>
      </c>
      <c r="AD165" t="s">
        <v>232</v>
      </c>
      <c r="AE165" t="s">
        <v>227</v>
      </c>
      <c r="AF165" s="5">
        <v>4406.26</v>
      </c>
      <c r="AG165" s="1">
        <v>45135</v>
      </c>
      <c r="AH165" t="str">
        <f>TEXT(Table4[[#This Row],[treatment_date]], "mmm")</f>
        <v>Jul</v>
      </c>
      <c r="AK165" t="s">
        <v>794</v>
      </c>
      <c r="AL165" t="s">
        <v>72</v>
      </c>
      <c r="AM165" t="s">
        <v>551</v>
      </c>
      <c r="AN165" s="8">
        <v>45135</v>
      </c>
      <c r="AO165" s="5">
        <v>4406.26</v>
      </c>
      <c r="AP165" t="s">
        <v>634</v>
      </c>
      <c r="AQ165" t="s">
        <v>632</v>
      </c>
      <c r="AU165" t="s">
        <v>552</v>
      </c>
      <c r="AV165" t="s">
        <v>72</v>
      </c>
      <c r="AW165" t="s">
        <v>205</v>
      </c>
      <c r="AX165" s="8">
        <v>45135</v>
      </c>
      <c r="AY165" s="4">
        <v>0.71875</v>
      </c>
      <c r="AZ165" t="s">
        <v>831</v>
      </c>
      <c r="BA165" t="s">
        <v>835</v>
      </c>
    </row>
    <row r="166" spans="28:53" x14ac:dyDescent="0.3">
      <c r="AB166" t="s">
        <v>553</v>
      </c>
      <c r="AC166" t="s">
        <v>554</v>
      </c>
      <c r="AD166" t="s">
        <v>223</v>
      </c>
      <c r="AE166" t="s">
        <v>224</v>
      </c>
      <c r="AF166" s="5">
        <v>4126.66</v>
      </c>
      <c r="AG166" s="1">
        <v>45020</v>
      </c>
      <c r="AH166" t="str">
        <f>TEXT(Table4[[#This Row],[treatment_date]], "mmm")</f>
        <v>Apr</v>
      </c>
      <c r="AK166" t="s">
        <v>795</v>
      </c>
      <c r="AL166" t="s">
        <v>129</v>
      </c>
      <c r="AM166" t="s">
        <v>553</v>
      </c>
      <c r="AN166" s="8">
        <v>45020</v>
      </c>
      <c r="AO166" s="5">
        <v>4126.66</v>
      </c>
      <c r="AP166" t="s">
        <v>637</v>
      </c>
      <c r="AQ166" t="s">
        <v>632</v>
      </c>
      <c r="AU166" t="s">
        <v>554</v>
      </c>
      <c r="AV166" t="s">
        <v>129</v>
      </c>
      <c r="AW166" t="s">
        <v>185</v>
      </c>
      <c r="AX166" s="8">
        <v>45020</v>
      </c>
      <c r="AY166" s="4">
        <v>0.64583333333333337</v>
      </c>
      <c r="AZ166" t="s">
        <v>834</v>
      </c>
      <c r="BA166" t="s">
        <v>835</v>
      </c>
    </row>
    <row r="167" spans="28:53" x14ac:dyDescent="0.3">
      <c r="AB167" t="s">
        <v>555</v>
      </c>
      <c r="AC167" t="s">
        <v>556</v>
      </c>
      <c r="AD167" t="s">
        <v>232</v>
      </c>
      <c r="AE167" t="s">
        <v>220</v>
      </c>
      <c r="AF167" s="5">
        <v>4055.14</v>
      </c>
      <c r="AG167" s="1">
        <v>44938</v>
      </c>
      <c r="AH167" t="str">
        <f>TEXT(Table4[[#This Row],[treatment_date]], "mmm")</f>
        <v>Jan</v>
      </c>
      <c r="AK167" t="s">
        <v>796</v>
      </c>
      <c r="AL167" t="s">
        <v>39</v>
      </c>
      <c r="AM167" t="s">
        <v>555</v>
      </c>
      <c r="AN167" s="8">
        <v>44938</v>
      </c>
      <c r="AO167" s="5">
        <v>4055.14</v>
      </c>
      <c r="AP167" t="s">
        <v>637</v>
      </c>
      <c r="AQ167" t="s">
        <v>632</v>
      </c>
      <c r="AU167" t="s">
        <v>556</v>
      </c>
      <c r="AV167" t="s">
        <v>39</v>
      </c>
      <c r="AW167" t="s">
        <v>209</v>
      </c>
      <c r="AX167" s="8">
        <v>44938</v>
      </c>
      <c r="AY167" s="4">
        <v>0.61458333333333337</v>
      </c>
      <c r="AZ167" t="s">
        <v>831</v>
      </c>
      <c r="BA167" t="s">
        <v>833</v>
      </c>
    </row>
    <row r="168" spans="28:53" x14ac:dyDescent="0.3">
      <c r="AB168" t="s">
        <v>557</v>
      </c>
      <c r="AC168" t="s">
        <v>558</v>
      </c>
      <c r="AD168" t="s">
        <v>219</v>
      </c>
      <c r="AE168" t="s">
        <v>220</v>
      </c>
      <c r="AF168" s="5">
        <v>1871.06</v>
      </c>
      <c r="AG168" s="1">
        <v>45245</v>
      </c>
      <c r="AH168" t="str">
        <f>TEXT(Table4[[#This Row],[treatment_date]], "mmm")</f>
        <v>Nov</v>
      </c>
      <c r="AK168" t="s">
        <v>797</v>
      </c>
      <c r="AL168" t="s">
        <v>139</v>
      </c>
      <c r="AM168" t="s">
        <v>557</v>
      </c>
      <c r="AN168" s="8">
        <v>45245</v>
      </c>
      <c r="AO168" s="5">
        <v>1871.06</v>
      </c>
      <c r="AP168" t="s">
        <v>634</v>
      </c>
      <c r="AQ168" t="s">
        <v>627</v>
      </c>
      <c r="AU168" t="s">
        <v>558</v>
      </c>
      <c r="AV168" t="s">
        <v>139</v>
      </c>
      <c r="AW168" t="s">
        <v>185</v>
      </c>
      <c r="AX168" s="8">
        <v>45245</v>
      </c>
      <c r="AY168" s="4">
        <v>0.34375</v>
      </c>
      <c r="AZ168" t="s">
        <v>838</v>
      </c>
      <c r="BA168" t="s">
        <v>832</v>
      </c>
    </row>
    <row r="169" spans="28:53" x14ac:dyDescent="0.3">
      <c r="AB169" t="s">
        <v>559</v>
      </c>
      <c r="AC169" t="s">
        <v>560</v>
      </c>
      <c r="AD169" t="s">
        <v>262</v>
      </c>
      <c r="AE169" t="s">
        <v>227</v>
      </c>
      <c r="AF169" s="5">
        <v>864.14</v>
      </c>
      <c r="AG169" s="1">
        <v>45198</v>
      </c>
      <c r="AH169" t="str">
        <f>TEXT(Table4[[#This Row],[treatment_date]], "mmm")</f>
        <v>Sep</v>
      </c>
      <c r="AK169" t="s">
        <v>798</v>
      </c>
      <c r="AL169" t="s">
        <v>104</v>
      </c>
      <c r="AM169" t="s">
        <v>559</v>
      </c>
      <c r="AN169" s="8">
        <v>45198</v>
      </c>
      <c r="AO169" s="5">
        <v>864.14</v>
      </c>
      <c r="AP169" t="s">
        <v>634</v>
      </c>
      <c r="AQ169" t="s">
        <v>632</v>
      </c>
      <c r="AU169" t="s">
        <v>560</v>
      </c>
      <c r="AV169" t="s">
        <v>104</v>
      </c>
      <c r="AW169" t="s">
        <v>195</v>
      </c>
      <c r="AX169" s="8">
        <v>45198</v>
      </c>
      <c r="AY169" s="4">
        <v>0.41666666666666669</v>
      </c>
      <c r="AZ169" t="s">
        <v>834</v>
      </c>
      <c r="BA169" t="s">
        <v>833</v>
      </c>
    </row>
    <row r="170" spans="28:53" x14ac:dyDescent="0.3">
      <c r="AB170" t="s">
        <v>561</v>
      </c>
      <c r="AC170" t="s">
        <v>562</v>
      </c>
      <c r="AD170" t="s">
        <v>239</v>
      </c>
      <c r="AE170" t="s">
        <v>220</v>
      </c>
      <c r="AF170" s="5">
        <v>2313.41</v>
      </c>
      <c r="AG170" s="1">
        <v>45131</v>
      </c>
      <c r="AH170" t="str">
        <f>TEXT(Table4[[#This Row],[treatment_date]], "mmm")</f>
        <v>Jul</v>
      </c>
      <c r="AK170" t="s">
        <v>799</v>
      </c>
      <c r="AL170" t="s">
        <v>123</v>
      </c>
      <c r="AM170" t="s">
        <v>561</v>
      </c>
      <c r="AN170" s="8">
        <v>45131</v>
      </c>
      <c r="AO170" s="5">
        <v>2313.41</v>
      </c>
      <c r="AP170" t="s">
        <v>634</v>
      </c>
      <c r="AQ170" t="s">
        <v>627</v>
      </c>
      <c r="AU170" t="s">
        <v>562</v>
      </c>
      <c r="AV170" t="s">
        <v>123</v>
      </c>
      <c r="AW170" t="s">
        <v>205</v>
      </c>
      <c r="AX170" s="8">
        <v>45131</v>
      </c>
      <c r="AY170" s="4">
        <v>0.69791666666666663</v>
      </c>
      <c r="AZ170" t="s">
        <v>838</v>
      </c>
      <c r="BA170" t="s">
        <v>835</v>
      </c>
    </row>
    <row r="171" spans="28:53" x14ac:dyDescent="0.3">
      <c r="AB171" t="s">
        <v>563</v>
      </c>
      <c r="AC171" t="s">
        <v>564</v>
      </c>
      <c r="AD171" t="s">
        <v>262</v>
      </c>
      <c r="AE171" t="s">
        <v>227</v>
      </c>
      <c r="AF171" s="5">
        <v>1280.8599999999999</v>
      </c>
      <c r="AG171" s="1">
        <v>44988</v>
      </c>
      <c r="AH171" t="str">
        <f>TEXT(Table4[[#This Row],[treatment_date]], "mmm")</f>
        <v>Mar</v>
      </c>
      <c r="AK171" t="s">
        <v>800</v>
      </c>
      <c r="AL171" t="s">
        <v>159</v>
      </c>
      <c r="AM171" t="s">
        <v>563</v>
      </c>
      <c r="AN171" s="8">
        <v>44988</v>
      </c>
      <c r="AO171" s="5">
        <v>1280.8599999999999</v>
      </c>
      <c r="AP171" t="s">
        <v>637</v>
      </c>
      <c r="AQ171" t="s">
        <v>632</v>
      </c>
      <c r="AU171" t="s">
        <v>564</v>
      </c>
      <c r="AV171" t="s">
        <v>159</v>
      </c>
      <c r="AW171" t="s">
        <v>198</v>
      </c>
      <c r="AX171" s="8">
        <v>44988</v>
      </c>
      <c r="AY171" s="4">
        <v>0.375</v>
      </c>
      <c r="AZ171" t="s">
        <v>837</v>
      </c>
      <c r="BA171" t="s">
        <v>832</v>
      </c>
    </row>
    <row r="172" spans="28:53" x14ac:dyDescent="0.3">
      <c r="AB172" t="s">
        <v>565</v>
      </c>
      <c r="AC172" t="s">
        <v>566</v>
      </c>
      <c r="AD172" t="s">
        <v>219</v>
      </c>
      <c r="AE172" t="s">
        <v>227</v>
      </c>
      <c r="AF172" s="5">
        <v>3627.28</v>
      </c>
      <c r="AG172" s="1">
        <v>45034</v>
      </c>
      <c r="AH172" t="str">
        <f>TEXT(Table4[[#This Row],[treatment_date]], "mmm")</f>
        <v>Apr</v>
      </c>
      <c r="AK172" t="s">
        <v>801</v>
      </c>
      <c r="AL172" t="s">
        <v>64</v>
      </c>
      <c r="AM172" t="s">
        <v>565</v>
      </c>
      <c r="AN172" s="8">
        <v>45034</v>
      </c>
      <c r="AO172" s="5">
        <v>3627.28</v>
      </c>
      <c r="AP172" t="s">
        <v>626</v>
      </c>
      <c r="AQ172" t="s">
        <v>632</v>
      </c>
      <c r="AU172" t="s">
        <v>566</v>
      </c>
      <c r="AV172" t="s">
        <v>64</v>
      </c>
      <c r="AW172" t="s">
        <v>189</v>
      </c>
      <c r="AX172" s="8">
        <v>45034</v>
      </c>
      <c r="AY172" s="4">
        <v>0.6875</v>
      </c>
      <c r="AZ172" t="s">
        <v>838</v>
      </c>
      <c r="BA172" t="s">
        <v>835</v>
      </c>
    </row>
    <row r="173" spans="28:53" x14ac:dyDescent="0.3">
      <c r="AB173" t="s">
        <v>567</v>
      </c>
      <c r="AC173" t="s">
        <v>568</v>
      </c>
      <c r="AD173" t="s">
        <v>262</v>
      </c>
      <c r="AE173" t="s">
        <v>227</v>
      </c>
      <c r="AF173" s="5">
        <v>2057.4499999999998</v>
      </c>
      <c r="AG173" s="1">
        <v>44994</v>
      </c>
      <c r="AH173" t="str">
        <f>TEXT(Table4[[#This Row],[treatment_date]], "mmm")</f>
        <v>Mar</v>
      </c>
      <c r="AK173" t="s">
        <v>802</v>
      </c>
      <c r="AL173" t="s">
        <v>85</v>
      </c>
      <c r="AM173" t="s">
        <v>567</v>
      </c>
      <c r="AN173" s="8">
        <v>44994</v>
      </c>
      <c r="AO173" s="5">
        <v>2057.4499999999998</v>
      </c>
      <c r="AP173" t="s">
        <v>637</v>
      </c>
      <c r="AQ173" t="s">
        <v>629</v>
      </c>
      <c r="AU173" t="s">
        <v>568</v>
      </c>
      <c r="AV173" t="s">
        <v>85</v>
      </c>
      <c r="AW173" t="s">
        <v>200</v>
      </c>
      <c r="AX173" s="8">
        <v>44994</v>
      </c>
      <c r="AY173" s="4">
        <v>0.67708333333333337</v>
      </c>
      <c r="AZ173" t="s">
        <v>837</v>
      </c>
      <c r="BA173" t="s">
        <v>832</v>
      </c>
    </row>
    <row r="174" spans="28:53" x14ac:dyDescent="0.3">
      <c r="AB174" t="s">
        <v>569</v>
      </c>
      <c r="AC174" t="s">
        <v>570</v>
      </c>
      <c r="AD174" t="s">
        <v>262</v>
      </c>
      <c r="AE174" t="s">
        <v>227</v>
      </c>
      <c r="AF174" s="5">
        <v>4890.25</v>
      </c>
      <c r="AG174" s="1">
        <v>45081</v>
      </c>
      <c r="AH174" t="str">
        <f>TEXT(Table4[[#This Row],[treatment_date]], "mmm")</f>
        <v>Jun</v>
      </c>
      <c r="AK174" t="s">
        <v>803</v>
      </c>
      <c r="AL174" t="s">
        <v>170</v>
      </c>
      <c r="AM174" t="s">
        <v>569</v>
      </c>
      <c r="AN174" s="8">
        <v>45081</v>
      </c>
      <c r="AO174" s="5">
        <v>4890.25</v>
      </c>
      <c r="AP174" t="s">
        <v>626</v>
      </c>
      <c r="AQ174" t="s">
        <v>627</v>
      </c>
      <c r="AU174" t="s">
        <v>570</v>
      </c>
      <c r="AV174" t="s">
        <v>170</v>
      </c>
      <c r="AW174" t="s">
        <v>198</v>
      </c>
      <c r="AX174" s="8">
        <v>45081</v>
      </c>
      <c r="AY174" s="4">
        <v>0.5625</v>
      </c>
      <c r="AZ174" t="s">
        <v>837</v>
      </c>
      <c r="BA174" t="s">
        <v>839</v>
      </c>
    </row>
    <row r="175" spans="28:53" x14ac:dyDescent="0.3">
      <c r="AB175" t="s">
        <v>571</v>
      </c>
      <c r="AC175" t="s">
        <v>572</v>
      </c>
      <c r="AD175" t="s">
        <v>219</v>
      </c>
      <c r="AE175" t="s">
        <v>227</v>
      </c>
      <c r="AF175" s="5">
        <v>3384.37</v>
      </c>
      <c r="AG175" s="1">
        <v>45230</v>
      </c>
      <c r="AH175" t="str">
        <f>TEXT(Table4[[#This Row],[treatment_date]], "mmm")</f>
        <v>Oct</v>
      </c>
      <c r="AK175" t="s">
        <v>804</v>
      </c>
      <c r="AL175" t="s">
        <v>67</v>
      </c>
      <c r="AM175" t="s">
        <v>571</v>
      </c>
      <c r="AN175" s="8">
        <v>45230</v>
      </c>
      <c r="AO175" s="5">
        <v>3384.37</v>
      </c>
      <c r="AP175" t="s">
        <v>637</v>
      </c>
      <c r="AQ175" t="s">
        <v>629</v>
      </c>
      <c r="AU175" t="s">
        <v>572</v>
      </c>
      <c r="AV175" t="s">
        <v>67</v>
      </c>
      <c r="AW175" t="s">
        <v>189</v>
      </c>
      <c r="AX175" s="8">
        <v>45230</v>
      </c>
      <c r="AY175" s="4">
        <v>0.46875</v>
      </c>
      <c r="AZ175" t="s">
        <v>838</v>
      </c>
      <c r="BA175" t="s">
        <v>835</v>
      </c>
    </row>
    <row r="176" spans="28:53" x14ac:dyDescent="0.3">
      <c r="AB176" t="s">
        <v>573</v>
      </c>
      <c r="AC176" t="s">
        <v>574</v>
      </c>
      <c r="AD176" t="s">
        <v>262</v>
      </c>
      <c r="AE176" t="s">
        <v>220</v>
      </c>
      <c r="AF176" s="5">
        <v>4201.16</v>
      </c>
      <c r="AG176" s="1">
        <v>45221</v>
      </c>
      <c r="AH176" t="str">
        <f>TEXT(Table4[[#This Row],[treatment_date]], "mmm")</f>
        <v>Oct</v>
      </c>
      <c r="AK176" t="s">
        <v>805</v>
      </c>
      <c r="AL176" t="s">
        <v>57</v>
      </c>
      <c r="AM176" t="s">
        <v>573</v>
      </c>
      <c r="AN176" s="8">
        <v>45221</v>
      </c>
      <c r="AO176" s="5">
        <v>4201.16</v>
      </c>
      <c r="AP176" t="s">
        <v>637</v>
      </c>
      <c r="AQ176" t="s">
        <v>629</v>
      </c>
      <c r="AU176" t="s">
        <v>574</v>
      </c>
      <c r="AV176" t="s">
        <v>57</v>
      </c>
      <c r="AW176" t="s">
        <v>193</v>
      </c>
      <c r="AX176" s="8">
        <v>45221</v>
      </c>
      <c r="AY176" s="4">
        <v>0.70833333333333337</v>
      </c>
      <c r="AZ176" t="s">
        <v>834</v>
      </c>
      <c r="BA176" t="s">
        <v>835</v>
      </c>
    </row>
    <row r="177" spans="28:53" x14ac:dyDescent="0.3">
      <c r="AB177" t="s">
        <v>575</v>
      </c>
      <c r="AC177" t="s">
        <v>576</v>
      </c>
      <c r="AD177" t="s">
        <v>223</v>
      </c>
      <c r="AE177" t="s">
        <v>224</v>
      </c>
      <c r="AF177" s="5">
        <v>1096.3599999999999</v>
      </c>
      <c r="AG177" s="1">
        <v>45042</v>
      </c>
      <c r="AH177" t="str">
        <f>TEXT(Table4[[#This Row],[treatment_date]], "mmm")</f>
        <v>Apr</v>
      </c>
      <c r="AK177" t="s">
        <v>806</v>
      </c>
      <c r="AL177" t="s">
        <v>60</v>
      </c>
      <c r="AM177" t="s">
        <v>575</v>
      </c>
      <c r="AN177" s="8">
        <v>45042</v>
      </c>
      <c r="AO177" s="5">
        <v>1096.3599999999999</v>
      </c>
      <c r="AP177" t="s">
        <v>634</v>
      </c>
      <c r="AQ177" t="s">
        <v>629</v>
      </c>
      <c r="AU177" t="s">
        <v>576</v>
      </c>
      <c r="AV177" t="s">
        <v>60</v>
      </c>
      <c r="AW177" t="s">
        <v>207</v>
      </c>
      <c r="AX177" s="8">
        <v>45042</v>
      </c>
      <c r="AY177" s="4">
        <v>0.39583333333333331</v>
      </c>
      <c r="AZ177" t="s">
        <v>831</v>
      </c>
      <c r="BA177" t="s">
        <v>833</v>
      </c>
    </row>
    <row r="178" spans="28:53" x14ac:dyDescent="0.3">
      <c r="AB178" t="s">
        <v>577</v>
      </c>
      <c r="AC178" t="s">
        <v>578</v>
      </c>
      <c r="AD178" t="s">
        <v>223</v>
      </c>
      <c r="AE178" t="s">
        <v>224</v>
      </c>
      <c r="AF178" s="5">
        <v>4379.07</v>
      </c>
      <c r="AG178" s="1">
        <v>45154</v>
      </c>
      <c r="AH178" t="str">
        <f>TEXT(Table4[[#This Row],[treatment_date]], "mmm")</f>
        <v>Aug</v>
      </c>
      <c r="AK178" t="s">
        <v>807</v>
      </c>
      <c r="AL178" t="s">
        <v>162</v>
      </c>
      <c r="AM178" t="s">
        <v>577</v>
      </c>
      <c r="AN178" s="8">
        <v>45154</v>
      </c>
      <c r="AO178" s="5">
        <v>4379.07</v>
      </c>
      <c r="AP178" t="s">
        <v>626</v>
      </c>
      <c r="AQ178" t="s">
        <v>627</v>
      </c>
      <c r="AU178" t="s">
        <v>578</v>
      </c>
      <c r="AV178" t="s">
        <v>162</v>
      </c>
      <c r="AW178" t="s">
        <v>202</v>
      </c>
      <c r="AX178" s="8">
        <v>45154</v>
      </c>
      <c r="AY178" s="4">
        <v>0.52083333333333337</v>
      </c>
      <c r="AZ178" t="s">
        <v>831</v>
      </c>
      <c r="BA178" t="s">
        <v>835</v>
      </c>
    </row>
    <row r="179" spans="28:53" x14ac:dyDescent="0.3">
      <c r="AB179" t="s">
        <v>579</v>
      </c>
      <c r="AC179" t="s">
        <v>580</v>
      </c>
      <c r="AD179" t="s">
        <v>262</v>
      </c>
      <c r="AE179" t="s">
        <v>220</v>
      </c>
      <c r="AF179" s="5">
        <v>4652.41</v>
      </c>
      <c r="AG179" s="1">
        <v>44943</v>
      </c>
      <c r="AH179" t="str">
        <f>TEXT(Table4[[#This Row],[treatment_date]], "mmm")</f>
        <v>Jan</v>
      </c>
      <c r="AK179" t="s">
        <v>808</v>
      </c>
      <c r="AL179" t="s">
        <v>81</v>
      </c>
      <c r="AM179" t="s">
        <v>579</v>
      </c>
      <c r="AN179" s="8">
        <v>44943</v>
      </c>
      <c r="AO179" s="5">
        <v>4652.41</v>
      </c>
      <c r="AP179" t="s">
        <v>637</v>
      </c>
      <c r="AQ179" t="s">
        <v>627</v>
      </c>
      <c r="AU179" t="s">
        <v>580</v>
      </c>
      <c r="AV179" t="s">
        <v>81</v>
      </c>
      <c r="AW179" t="s">
        <v>202</v>
      </c>
      <c r="AX179" s="8">
        <v>44943</v>
      </c>
      <c r="AY179" s="4">
        <v>0.55208333333333337</v>
      </c>
      <c r="AZ179" t="s">
        <v>837</v>
      </c>
      <c r="BA179" t="s">
        <v>835</v>
      </c>
    </row>
    <row r="180" spans="28:53" x14ac:dyDescent="0.3">
      <c r="AB180" t="s">
        <v>581</v>
      </c>
      <c r="AC180" t="s">
        <v>582</v>
      </c>
      <c r="AD180" t="s">
        <v>239</v>
      </c>
      <c r="AE180" t="s">
        <v>220</v>
      </c>
      <c r="AF180" s="5">
        <v>2691.78</v>
      </c>
      <c r="AG180" s="1">
        <v>44993</v>
      </c>
      <c r="AH180" t="str">
        <f>TEXT(Table4[[#This Row],[treatment_date]], "mmm")</f>
        <v>Mar</v>
      </c>
      <c r="AK180" t="s">
        <v>809</v>
      </c>
      <c r="AL180" t="s">
        <v>146</v>
      </c>
      <c r="AM180" t="s">
        <v>581</v>
      </c>
      <c r="AN180" s="8">
        <v>44993</v>
      </c>
      <c r="AO180" s="5">
        <v>2691.78</v>
      </c>
      <c r="AP180" t="s">
        <v>637</v>
      </c>
      <c r="AQ180" t="s">
        <v>632</v>
      </c>
      <c r="AU180" t="s">
        <v>582</v>
      </c>
      <c r="AV180" t="s">
        <v>146</v>
      </c>
      <c r="AW180" t="s">
        <v>200</v>
      </c>
      <c r="AX180" s="8">
        <v>44993</v>
      </c>
      <c r="AY180" s="4">
        <v>0.51041666666666663</v>
      </c>
      <c r="AZ180" t="s">
        <v>837</v>
      </c>
      <c r="BA180" t="s">
        <v>839</v>
      </c>
    </row>
    <row r="181" spans="28:53" x14ac:dyDescent="0.3">
      <c r="AB181" t="s">
        <v>583</v>
      </c>
      <c r="AC181" t="s">
        <v>584</v>
      </c>
      <c r="AD181" t="s">
        <v>219</v>
      </c>
      <c r="AE181" t="s">
        <v>224</v>
      </c>
      <c r="AF181" s="5">
        <v>3228.14</v>
      </c>
      <c r="AG181" s="1">
        <v>44933</v>
      </c>
      <c r="AH181" t="str">
        <f>TEXT(Table4[[#This Row],[treatment_date]], "mmm")</f>
        <v>Jan</v>
      </c>
      <c r="AK181" t="s">
        <v>810</v>
      </c>
      <c r="AL181" t="s">
        <v>48</v>
      </c>
      <c r="AM181" t="s">
        <v>583</v>
      </c>
      <c r="AN181" s="8">
        <v>44933</v>
      </c>
      <c r="AO181" s="5">
        <v>3228.14</v>
      </c>
      <c r="AP181" t="s">
        <v>634</v>
      </c>
      <c r="AQ181" t="s">
        <v>629</v>
      </c>
      <c r="AU181" t="s">
        <v>584</v>
      </c>
      <c r="AV181" t="s">
        <v>48</v>
      </c>
      <c r="AW181" t="s">
        <v>205</v>
      </c>
      <c r="AX181" s="8">
        <v>44933</v>
      </c>
      <c r="AY181" s="4">
        <v>0.45833333333333331</v>
      </c>
      <c r="AZ181" t="s">
        <v>834</v>
      </c>
      <c r="BA181" t="s">
        <v>835</v>
      </c>
    </row>
    <row r="182" spans="28:53" x14ac:dyDescent="0.3">
      <c r="AB182" t="s">
        <v>585</v>
      </c>
      <c r="AC182" t="s">
        <v>586</v>
      </c>
      <c r="AD182" t="s">
        <v>223</v>
      </c>
      <c r="AE182" t="s">
        <v>224</v>
      </c>
      <c r="AF182" s="5">
        <v>3941.64</v>
      </c>
      <c r="AG182" s="1">
        <v>45172</v>
      </c>
      <c r="AH182" t="str">
        <f>TEXT(Table4[[#This Row],[treatment_date]], "mmm")</f>
        <v>Sep</v>
      </c>
      <c r="AK182" t="s">
        <v>811</v>
      </c>
      <c r="AL182" t="s">
        <v>168</v>
      </c>
      <c r="AM182" t="s">
        <v>585</v>
      </c>
      <c r="AN182" s="8">
        <v>45172</v>
      </c>
      <c r="AO182" s="5">
        <v>3941.64</v>
      </c>
      <c r="AP182" t="s">
        <v>634</v>
      </c>
      <c r="AQ182" t="s">
        <v>632</v>
      </c>
      <c r="AU182" t="s">
        <v>586</v>
      </c>
      <c r="AV182" t="s">
        <v>168</v>
      </c>
      <c r="AW182" t="s">
        <v>195</v>
      </c>
      <c r="AX182" s="8">
        <v>45172</v>
      </c>
      <c r="AY182" s="4">
        <v>0.55208333333333337</v>
      </c>
      <c r="AZ182" t="s">
        <v>836</v>
      </c>
      <c r="BA182" t="s">
        <v>839</v>
      </c>
    </row>
    <row r="183" spans="28:53" x14ac:dyDescent="0.3">
      <c r="AB183" t="s">
        <v>587</v>
      </c>
      <c r="AC183" t="s">
        <v>588</v>
      </c>
      <c r="AD183" t="s">
        <v>239</v>
      </c>
      <c r="AE183" t="s">
        <v>224</v>
      </c>
      <c r="AF183" s="5">
        <v>1286.77</v>
      </c>
      <c r="AG183" s="1">
        <v>45028</v>
      </c>
      <c r="AH183" t="str">
        <f>TEXT(Table4[[#This Row],[treatment_date]], "mmm")</f>
        <v>Apr</v>
      </c>
      <c r="AK183" t="s">
        <v>812</v>
      </c>
      <c r="AL183" t="s">
        <v>69</v>
      </c>
      <c r="AM183" t="s">
        <v>587</v>
      </c>
      <c r="AN183" s="8">
        <v>45028</v>
      </c>
      <c r="AO183" s="5">
        <v>1286.77</v>
      </c>
      <c r="AP183" t="s">
        <v>626</v>
      </c>
      <c r="AQ183" t="s">
        <v>629</v>
      </c>
      <c r="AU183" t="s">
        <v>588</v>
      </c>
      <c r="AV183" t="s">
        <v>69</v>
      </c>
      <c r="AW183" t="s">
        <v>205</v>
      </c>
      <c r="AX183" s="8">
        <v>45028</v>
      </c>
      <c r="AY183" s="4">
        <v>0.33333333333333331</v>
      </c>
      <c r="AZ183" t="s">
        <v>838</v>
      </c>
      <c r="BA183" t="s">
        <v>839</v>
      </c>
    </row>
    <row r="184" spans="28:53" x14ac:dyDescent="0.3">
      <c r="AB184" t="s">
        <v>589</v>
      </c>
      <c r="AC184" t="s">
        <v>590</v>
      </c>
      <c r="AD184" t="s">
        <v>262</v>
      </c>
      <c r="AE184" t="s">
        <v>224</v>
      </c>
      <c r="AF184" s="5">
        <v>2761.55</v>
      </c>
      <c r="AG184" s="1">
        <v>44960</v>
      </c>
      <c r="AH184" t="str">
        <f>TEXT(Table4[[#This Row],[treatment_date]], "mmm")</f>
        <v>Feb</v>
      </c>
      <c r="AK184" t="s">
        <v>813</v>
      </c>
      <c r="AL184" t="s">
        <v>151</v>
      </c>
      <c r="AM184" t="s">
        <v>589</v>
      </c>
      <c r="AN184" s="8">
        <v>44960</v>
      </c>
      <c r="AO184" s="5">
        <v>2761.55</v>
      </c>
      <c r="AP184" t="s">
        <v>637</v>
      </c>
      <c r="AQ184" t="s">
        <v>627</v>
      </c>
      <c r="AU184" t="s">
        <v>590</v>
      </c>
      <c r="AV184" t="s">
        <v>151</v>
      </c>
      <c r="AW184" t="s">
        <v>195</v>
      </c>
      <c r="AX184" s="8">
        <v>44960</v>
      </c>
      <c r="AY184" s="4">
        <v>0.67708333333333337</v>
      </c>
      <c r="AZ184" t="s">
        <v>837</v>
      </c>
      <c r="BA184" t="s">
        <v>839</v>
      </c>
    </row>
    <row r="185" spans="28:53" x14ac:dyDescent="0.3">
      <c r="AB185" t="s">
        <v>591</v>
      </c>
      <c r="AC185" t="s">
        <v>592</v>
      </c>
      <c r="AD185" t="s">
        <v>239</v>
      </c>
      <c r="AE185" t="s">
        <v>224</v>
      </c>
      <c r="AF185" s="5">
        <v>2293.98</v>
      </c>
      <c r="AG185" s="1">
        <v>44983</v>
      </c>
      <c r="AH185" t="str">
        <f>TEXT(Table4[[#This Row],[treatment_date]], "mmm")</f>
        <v>Feb</v>
      </c>
      <c r="AK185" t="s">
        <v>814</v>
      </c>
      <c r="AL185" t="s">
        <v>156</v>
      </c>
      <c r="AM185" t="s">
        <v>591</v>
      </c>
      <c r="AN185" s="8">
        <v>44983</v>
      </c>
      <c r="AO185" s="5">
        <v>2293.98</v>
      </c>
      <c r="AP185" t="s">
        <v>626</v>
      </c>
      <c r="AQ185" t="s">
        <v>627</v>
      </c>
      <c r="AU185" t="s">
        <v>592</v>
      </c>
      <c r="AV185" t="s">
        <v>156</v>
      </c>
      <c r="AW185" t="s">
        <v>205</v>
      </c>
      <c r="AX185" s="8">
        <v>44983</v>
      </c>
      <c r="AY185" s="4">
        <v>0.73958333333333337</v>
      </c>
      <c r="AZ185" t="s">
        <v>831</v>
      </c>
      <c r="BA185" t="s">
        <v>839</v>
      </c>
    </row>
    <row r="186" spans="28:53" x14ac:dyDescent="0.3">
      <c r="AB186" t="s">
        <v>593</v>
      </c>
      <c r="AC186" t="s">
        <v>594</v>
      </c>
      <c r="AD186" t="s">
        <v>232</v>
      </c>
      <c r="AE186" t="s">
        <v>227</v>
      </c>
      <c r="AF186" s="5">
        <v>1158.68</v>
      </c>
      <c r="AG186" s="1">
        <v>45006</v>
      </c>
      <c r="AH186" t="str">
        <f>TEXT(Table4[[#This Row],[treatment_date]], "mmm")</f>
        <v>Mar</v>
      </c>
      <c r="AK186" t="s">
        <v>815</v>
      </c>
      <c r="AL186" t="s">
        <v>57</v>
      </c>
      <c r="AM186" t="s">
        <v>593</v>
      </c>
      <c r="AN186" s="8">
        <v>45006</v>
      </c>
      <c r="AO186" s="5">
        <v>1158.68</v>
      </c>
      <c r="AP186" t="s">
        <v>637</v>
      </c>
      <c r="AQ186" t="s">
        <v>627</v>
      </c>
      <c r="AU186" t="s">
        <v>594</v>
      </c>
      <c r="AV186" t="s">
        <v>57</v>
      </c>
      <c r="AW186" t="s">
        <v>207</v>
      </c>
      <c r="AX186" s="8">
        <v>45006</v>
      </c>
      <c r="AY186" s="4">
        <v>0.58333333333333337</v>
      </c>
      <c r="AZ186" t="s">
        <v>834</v>
      </c>
      <c r="BA186" t="s">
        <v>832</v>
      </c>
    </row>
    <row r="187" spans="28:53" x14ac:dyDescent="0.3">
      <c r="AB187" t="s">
        <v>595</v>
      </c>
      <c r="AC187" t="s">
        <v>596</v>
      </c>
      <c r="AD187" t="s">
        <v>223</v>
      </c>
      <c r="AE187" t="s">
        <v>220</v>
      </c>
      <c r="AF187" s="5">
        <v>2153.9</v>
      </c>
      <c r="AG187" s="1">
        <v>45012</v>
      </c>
      <c r="AH187" t="str">
        <f>TEXT(Table4[[#This Row],[treatment_date]], "mmm")</f>
        <v>Mar</v>
      </c>
      <c r="AK187" t="s">
        <v>816</v>
      </c>
      <c r="AL187" t="s">
        <v>178</v>
      </c>
      <c r="AM187" t="s">
        <v>595</v>
      </c>
      <c r="AN187" s="8">
        <v>45012</v>
      </c>
      <c r="AO187" s="5">
        <v>2153.9</v>
      </c>
      <c r="AP187" t="s">
        <v>626</v>
      </c>
      <c r="AQ187" t="s">
        <v>629</v>
      </c>
      <c r="AU187" t="s">
        <v>596</v>
      </c>
      <c r="AV187" t="s">
        <v>178</v>
      </c>
      <c r="AW187" t="s">
        <v>193</v>
      </c>
      <c r="AX187" s="8">
        <v>45012</v>
      </c>
      <c r="AY187" s="4">
        <v>0.71875</v>
      </c>
      <c r="AZ187" t="s">
        <v>838</v>
      </c>
      <c r="BA187" t="s">
        <v>833</v>
      </c>
    </row>
    <row r="188" spans="28:53" x14ac:dyDescent="0.3">
      <c r="AB188" t="s">
        <v>597</v>
      </c>
      <c r="AC188" t="s">
        <v>598</v>
      </c>
      <c r="AD188" t="s">
        <v>262</v>
      </c>
      <c r="AE188" t="s">
        <v>227</v>
      </c>
      <c r="AF188" s="5">
        <v>806.78</v>
      </c>
      <c r="AG188" s="1">
        <v>44970</v>
      </c>
      <c r="AH188" t="str">
        <f>TEXT(Table4[[#This Row],[treatment_date]], "mmm")</f>
        <v>Feb</v>
      </c>
      <c r="AK188" t="s">
        <v>817</v>
      </c>
      <c r="AL188" t="s">
        <v>117</v>
      </c>
      <c r="AM188" t="s">
        <v>597</v>
      </c>
      <c r="AN188" s="8">
        <v>44970</v>
      </c>
      <c r="AO188" s="5">
        <v>806.78</v>
      </c>
      <c r="AP188" t="s">
        <v>634</v>
      </c>
      <c r="AQ188" t="s">
        <v>627</v>
      </c>
      <c r="AU188" t="s">
        <v>598</v>
      </c>
      <c r="AV188" t="s">
        <v>117</v>
      </c>
      <c r="AW188" t="s">
        <v>193</v>
      </c>
      <c r="AX188" s="8">
        <v>44970</v>
      </c>
      <c r="AY188" s="4">
        <v>0.52083333333333337</v>
      </c>
      <c r="AZ188" t="s">
        <v>834</v>
      </c>
      <c r="BA188" t="s">
        <v>832</v>
      </c>
    </row>
    <row r="189" spans="28:53" x14ac:dyDescent="0.3">
      <c r="AB189" t="s">
        <v>599</v>
      </c>
      <c r="AC189" t="s">
        <v>600</v>
      </c>
      <c r="AD189" t="s">
        <v>219</v>
      </c>
      <c r="AE189" t="s">
        <v>224</v>
      </c>
      <c r="AF189" s="5">
        <v>616.15</v>
      </c>
      <c r="AG189" s="1">
        <v>45028</v>
      </c>
      <c r="AH189" t="str">
        <f>TEXT(Table4[[#This Row],[treatment_date]], "mmm")</f>
        <v>Apr</v>
      </c>
      <c r="AK189" t="s">
        <v>818</v>
      </c>
      <c r="AL189" t="s">
        <v>19</v>
      </c>
      <c r="AM189" t="s">
        <v>599</v>
      </c>
      <c r="AN189" s="8">
        <v>45028</v>
      </c>
      <c r="AO189" s="5">
        <v>616.15</v>
      </c>
      <c r="AP189" t="s">
        <v>637</v>
      </c>
      <c r="AQ189" t="s">
        <v>629</v>
      </c>
      <c r="AU189" t="s">
        <v>600</v>
      </c>
      <c r="AV189" t="s">
        <v>19</v>
      </c>
      <c r="AW189" t="s">
        <v>189</v>
      </c>
      <c r="AX189" s="8">
        <v>45028</v>
      </c>
      <c r="AY189" s="4">
        <v>0.6875</v>
      </c>
      <c r="AZ189" t="s">
        <v>838</v>
      </c>
      <c r="BA189" t="s">
        <v>835</v>
      </c>
    </row>
    <row r="190" spans="28:53" x14ac:dyDescent="0.3">
      <c r="AB190" t="s">
        <v>601</v>
      </c>
      <c r="AC190" t="s">
        <v>602</v>
      </c>
      <c r="AD190" t="s">
        <v>262</v>
      </c>
      <c r="AE190" t="s">
        <v>224</v>
      </c>
      <c r="AF190" s="5">
        <v>1108.25</v>
      </c>
      <c r="AG190" s="1">
        <v>45204</v>
      </c>
      <c r="AH190" t="str">
        <f>TEXT(Table4[[#This Row],[treatment_date]], "mmm")</f>
        <v>Oct</v>
      </c>
      <c r="AK190" t="s">
        <v>819</v>
      </c>
      <c r="AL190" t="s">
        <v>39</v>
      </c>
      <c r="AM190" t="s">
        <v>601</v>
      </c>
      <c r="AN190" s="8">
        <v>45204</v>
      </c>
      <c r="AO190" s="5">
        <v>1108.25</v>
      </c>
      <c r="AP190" t="s">
        <v>626</v>
      </c>
      <c r="AQ190" t="s">
        <v>632</v>
      </c>
      <c r="AU190" t="s">
        <v>602</v>
      </c>
      <c r="AV190" t="s">
        <v>39</v>
      </c>
      <c r="AW190" t="s">
        <v>209</v>
      </c>
      <c r="AX190" s="8">
        <v>45204</v>
      </c>
      <c r="AY190" s="4">
        <v>0.5625</v>
      </c>
      <c r="AZ190" t="s">
        <v>838</v>
      </c>
      <c r="BA190" t="s">
        <v>832</v>
      </c>
    </row>
    <row r="191" spans="28:53" x14ac:dyDescent="0.3">
      <c r="AB191" t="s">
        <v>603</v>
      </c>
      <c r="AC191" t="s">
        <v>604</v>
      </c>
      <c r="AD191" t="s">
        <v>219</v>
      </c>
      <c r="AE191" t="s">
        <v>224</v>
      </c>
      <c r="AF191" s="5">
        <v>4834.0200000000004</v>
      </c>
      <c r="AG191" s="1">
        <v>45246</v>
      </c>
      <c r="AH191" t="str">
        <f>TEXT(Table4[[#This Row],[treatment_date]], "mmm")</f>
        <v>Nov</v>
      </c>
      <c r="AK191" t="s">
        <v>820</v>
      </c>
      <c r="AL191" t="s">
        <v>123</v>
      </c>
      <c r="AM191" t="s">
        <v>603</v>
      </c>
      <c r="AN191" s="8">
        <v>45246</v>
      </c>
      <c r="AO191" s="5">
        <v>4834.0200000000004</v>
      </c>
      <c r="AP191" t="s">
        <v>634</v>
      </c>
      <c r="AQ191" t="s">
        <v>629</v>
      </c>
      <c r="AU191" t="s">
        <v>604</v>
      </c>
      <c r="AV191" t="s">
        <v>123</v>
      </c>
      <c r="AW191" t="s">
        <v>193</v>
      </c>
      <c r="AX191" s="8">
        <v>45246</v>
      </c>
      <c r="AY191" s="4">
        <v>0.63541666666666663</v>
      </c>
      <c r="AZ191" t="s">
        <v>837</v>
      </c>
      <c r="BA191" t="s">
        <v>832</v>
      </c>
    </row>
    <row r="192" spans="28:53" x14ac:dyDescent="0.3">
      <c r="AB192" t="s">
        <v>605</v>
      </c>
      <c r="AC192" t="s">
        <v>606</v>
      </c>
      <c r="AD192" t="s">
        <v>262</v>
      </c>
      <c r="AE192" t="s">
        <v>227</v>
      </c>
      <c r="AF192" s="5">
        <v>2972.88</v>
      </c>
      <c r="AG192" s="1">
        <v>45028</v>
      </c>
      <c r="AH192" t="str">
        <f>TEXT(Table4[[#This Row],[treatment_date]], "mmm")</f>
        <v>Apr</v>
      </c>
      <c r="AK192" t="s">
        <v>821</v>
      </c>
      <c r="AL192" t="s">
        <v>143</v>
      </c>
      <c r="AM192" t="s">
        <v>605</v>
      </c>
      <c r="AN192" s="8">
        <v>45028</v>
      </c>
      <c r="AO192" s="5">
        <v>2972.88</v>
      </c>
      <c r="AP192" t="s">
        <v>634</v>
      </c>
      <c r="AQ192" t="s">
        <v>632</v>
      </c>
      <c r="AU192" t="s">
        <v>606</v>
      </c>
      <c r="AV192" t="s">
        <v>143</v>
      </c>
      <c r="AW192" t="s">
        <v>193</v>
      </c>
      <c r="AX192" s="8">
        <v>45028</v>
      </c>
      <c r="AY192" s="4">
        <v>0.66666666666666663</v>
      </c>
      <c r="AZ192" t="s">
        <v>834</v>
      </c>
      <c r="BA192" t="s">
        <v>835</v>
      </c>
    </row>
    <row r="193" spans="28:53" x14ac:dyDescent="0.3">
      <c r="AB193" t="s">
        <v>607</v>
      </c>
      <c r="AC193" t="s">
        <v>608</v>
      </c>
      <c r="AD193" t="s">
        <v>239</v>
      </c>
      <c r="AE193" t="s">
        <v>227</v>
      </c>
      <c r="AF193" s="5">
        <v>4846.2</v>
      </c>
      <c r="AG193" s="1">
        <v>45169</v>
      </c>
      <c r="AH193" t="str">
        <f>TEXT(Table4[[#This Row],[treatment_date]], "mmm")</f>
        <v>Aug</v>
      </c>
      <c r="AK193" t="s">
        <v>822</v>
      </c>
      <c r="AL193" t="s">
        <v>146</v>
      </c>
      <c r="AM193" t="s">
        <v>607</v>
      </c>
      <c r="AN193" s="8">
        <v>45169</v>
      </c>
      <c r="AO193" s="5">
        <v>4846.2</v>
      </c>
      <c r="AP193" t="s">
        <v>626</v>
      </c>
      <c r="AQ193" t="s">
        <v>629</v>
      </c>
      <c r="AU193" t="s">
        <v>608</v>
      </c>
      <c r="AV193" t="s">
        <v>146</v>
      </c>
      <c r="AW193" t="s">
        <v>198</v>
      </c>
      <c r="AX193" s="8">
        <v>45169</v>
      </c>
      <c r="AY193" s="4">
        <v>0.59375</v>
      </c>
      <c r="AZ193" t="s">
        <v>834</v>
      </c>
      <c r="BA193" t="s">
        <v>835</v>
      </c>
    </row>
    <row r="194" spans="28:53" x14ac:dyDescent="0.3">
      <c r="AB194" t="s">
        <v>609</v>
      </c>
      <c r="AC194" t="s">
        <v>610</v>
      </c>
      <c r="AD194" t="s">
        <v>239</v>
      </c>
      <c r="AE194" t="s">
        <v>224</v>
      </c>
      <c r="AF194" s="5">
        <v>2446.2399999999998</v>
      </c>
      <c r="AG194" s="1">
        <v>45184</v>
      </c>
      <c r="AH194" t="str">
        <f>TEXT(Table4[[#This Row],[treatment_date]], "mmm")</f>
        <v>Sep</v>
      </c>
      <c r="AK194" t="s">
        <v>823</v>
      </c>
      <c r="AL194" t="s">
        <v>88</v>
      </c>
      <c r="AM194" t="s">
        <v>609</v>
      </c>
      <c r="AN194" s="8">
        <v>45184</v>
      </c>
      <c r="AO194" s="5">
        <v>2446.2399999999998</v>
      </c>
      <c r="AP194" t="s">
        <v>637</v>
      </c>
      <c r="AQ194" t="s">
        <v>632</v>
      </c>
      <c r="AU194" t="s">
        <v>610</v>
      </c>
      <c r="AV194" t="s">
        <v>88</v>
      </c>
      <c r="AW194" t="s">
        <v>198</v>
      </c>
      <c r="AX194" s="8">
        <v>45184</v>
      </c>
      <c r="AY194" s="4">
        <v>0.34375</v>
      </c>
      <c r="AZ194" t="s">
        <v>831</v>
      </c>
      <c r="BA194" t="s">
        <v>835</v>
      </c>
    </row>
    <row r="195" spans="28:53" x14ac:dyDescent="0.3">
      <c r="AB195" t="s">
        <v>611</v>
      </c>
      <c r="AC195" t="s">
        <v>612</v>
      </c>
      <c r="AD195" t="s">
        <v>239</v>
      </c>
      <c r="AE195" t="s">
        <v>227</v>
      </c>
      <c r="AF195" s="5">
        <v>1903.17</v>
      </c>
      <c r="AG195" s="1">
        <v>45022</v>
      </c>
      <c r="AH195" t="str">
        <f>TEXT(Table4[[#This Row],[treatment_date]], "mmm")</f>
        <v>Apr</v>
      </c>
      <c r="AK195" t="s">
        <v>824</v>
      </c>
      <c r="AL195" t="s">
        <v>52</v>
      </c>
      <c r="AM195" t="s">
        <v>611</v>
      </c>
      <c r="AN195" s="8">
        <v>45022</v>
      </c>
      <c r="AO195" s="5">
        <v>1903.17</v>
      </c>
      <c r="AP195" t="s">
        <v>637</v>
      </c>
      <c r="AQ195" t="s">
        <v>627</v>
      </c>
      <c r="AU195" t="s">
        <v>612</v>
      </c>
      <c r="AV195" t="s">
        <v>52</v>
      </c>
      <c r="AW195" t="s">
        <v>189</v>
      </c>
      <c r="AX195" s="8">
        <v>45022</v>
      </c>
      <c r="AY195" s="4">
        <v>0.53125</v>
      </c>
      <c r="AZ195" t="s">
        <v>831</v>
      </c>
      <c r="BA195" t="s">
        <v>832</v>
      </c>
    </row>
    <row r="196" spans="28:53" x14ac:dyDescent="0.3">
      <c r="AB196" t="s">
        <v>613</v>
      </c>
      <c r="AC196" t="s">
        <v>614</v>
      </c>
      <c r="AD196" t="s">
        <v>232</v>
      </c>
      <c r="AE196" t="s">
        <v>227</v>
      </c>
      <c r="AF196" s="5">
        <v>2777.64</v>
      </c>
      <c r="AG196" s="1">
        <v>45157</v>
      </c>
      <c r="AH196" t="str">
        <f>TEXT(Table4[[#This Row],[treatment_date]], "mmm")</f>
        <v>Aug</v>
      </c>
      <c r="AK196" t="s">
        <v>825</v>
      </c>
      <c r="AL196" t="s">
        <v>172</v>
      </c>
      <c r="AM196" t="s">
        <v>613</v>
      </c>
      <c r="AN196" s="8">
        <v>45157</v>
      </c>
      <c r="AO196" s="5">
        <v>2777.64</v>
      </c>
      <c r="AP196" t="s">
        <v>634</v>
      </c>
      <c r="AQ196" t="s">
        <v>632</v>
      </c>
      <c r="AU196" t="s">
        <v>614</v>
      </c>
      <c r="AV196" t="s">
        <v>172</v>
      </c>
      <c r="AW196" t="s">
        <v>209</v>
      </c>
      <c r="AX196" s="8">
        <v>45157</v>
      </c>
      <c r="AY196" s="4">
        <v>0.71875</v>
      </c>
      <c r="AZ196" t="s">
        <v>837</v>
      </c>
      <c r="BA196" t="s">
        <v>832</v>
      </c>
    </row>
    <row r="197" spans="28:53" x14ac:dyDescent="0.3">
      <c r="AB197" t="s">
        <v>615</v>
      </c>
      <c r="AC197" t="s">
        <v>616</v>
      </c>
      <c r="AD197" t="s">
        <v>219</v>
      </c>
      <c r="AE197" t="s">
        <v>224</v>
      </c>
      <c r="AF197" s="5">
        <v>2477.8000000000002</v>
      </c>
      <c r="AG197" s="1">
        <v>45225</v>
      </c>
      <c r="AH197" t="str">
        <f>TEXT(Table4[[#This Row],[treatment_date]], "mmm")</f>
        <v>Oct</v>
      </c>
      <c r="AK197" t="s">
        <v>826</v>
      </c>
      <c r="AL197" t="s">
        <v>165</v>
      </c>
      <c r="AM197" t="s">
        <v>615</v>
      </c>
      <c r="AN197" s="8">
        <v>45225</v>
      </c>
      <c r="AO197" s="5">
        <v>2477.8000000000002</v>
      </c>
      <c r="AP197" t="s">
        <v>637</v>
      </c>
      <c r="AQ197" t="s">
        <v>627</v>
      </c>
      <c r="AU197" t="s">
        <v>616</v>
      </c>
      <c r="AV197" t="s">
        <v>165</v>
      </c>
      <c r="AW197" t="s">
        <v>200</v>
      </c>
      <c r="AX197" s="8">
        <v>45225</v>
      </c>
      <c r="AY197" s="4">
        <v>0.40625</v>
      </c>
      <c r="AZ197" t="s">
        <v>837</v>
      </c>
      <c r="BA197" t="s">
        <v>835</v>
      </c>
    </row>
    <row r="198" spans="28:53" x14ac:dyDescent="0.3">
      <c r="AB198" t="s">
        <v>617</v>
      </c>
      <c r="AC198" t="s">
        <v>618</v>
      </c>
      <c r="AD198" t="s">
        <v>239</v>
      </c>
      <c r="AE198" t="s">
        <v>227</v>
      </c>
      <c r="AF198" s="5">
        <v>975.49</v>
      </c>
      <c r="AG198" s="1">
        <v>45017</v>
      </c>
      <c r="AH198" t="str">
        <f>TEXT(Table4[[#This Row],[treatment_date]], "mmm")</f>
        <v>Apr</v>
      </c>
      <c r="AK198" t="s">
        <v>827</v>
      </c>
      <c r="AL198" t="s">
        <v>11</v>
      </c>
      <c r="AM198" t="s">
        <v>617</v>
      </c>
      <c r="AN198" s="8">
        <v>45017</v>
      </c>
      <c r="AO198" s="5">
        <v>975.49</v>
      </c>
      <c r="AP198" t="s">
        <v>637</v>
      </c>
      <c r="AQ198" t="s">
        <v>627</v>
      </c>
      <c r="AU198" t="s">
        <v>618</v>
      </c>
      <c r="AV198" t="s">
        <v>11</v>
      </c>
      <c r="AW198" t="s">
        <v>198</v>
      </c>
      <c r="AX198" s="8">
        <v>45017</v>
      </c>
      <c r="AY198" s="4">
        <v>0.5625</v>
      </c>
      <c r="AZ198" t="s">
        <v>836</v>
      </c>
      <c r="BA198" t="s">
        <v>833</v>
      </c>
    </row>
    <row r="199" spans="28:53" x14ac:dyDescent="0.3">
      <c r="AB199" t="s">
        <v>619</v>
      </c>
      <c r="AC199" t="s">
        <v>620</v>
      </c>
      <c r="AD199" t="s">
        <v>232</v>
      </c>
      <c r="AE199" t="s">
        <v>220</v>
      </c>
      <c r="AF199" s="5">
        <v>3383.72</v>
      </c>
      <c r="AG199" s="1">
        <v>45061</v>
      </c>
      <c r="AH199" t="str">
        <f>TEXT(Table4[[#This Row],[treatment_date]], "mmm")</f>
        <v>May</v>
      </c>
      <c r="AK199" t="s">
        <v>828</v>
      </c>
      <c r="AL199" t="s">
        <v>99</v>
      </c>
      <c r="AM199" t="s">
        <v>619</v>
      </c>
      <c r="AN199" s="8">
        <v>45061</v>
      </c>
      <c r="AO199" s="5">
        <v>3383.72</v>
      </c>
      <c r="AP199" t="s">
        <v>637</v>
      </c>
      <c r="AQ199" t="s">
        <v>632</v>
      </c>
      <c r="AU199" t="s">
        <v>620</v>
      </c>
      <c r="AV199" t="s">
        <v>99</v>
      </c>
      <c r="AW199" t="s">
        <v>200</v>
      </c>
      <c r="AX199" s="8">
        <v>45061</v>
      </c>
      <c r="AY199" s="4">
        <v>0.35416666666666669</v>
      </c>
      <c r="AZ199" t="s">
        <v>831</v>
      </c>
      <c r="BA199" t="s">
        <v>833</v>
      </c>
    </row>
    <row r="200" spans="28:53" x14ac:dyDescent="0.3">
      <c r="AB200" t="s">
        <v>621</v>
      </c>
      <c r="AC200" t="s">
        <v>622</v>
      </c>
      <c r="AD200" t="s">
        <v>219</v>
      </c>
      <c r="AE200" t="s">
        <v>220</v>
      </c>
      <c r="AF200" s="5">
        <v>1472.17</v>
      </c>
      <c r="AG200" s="1">
        <v>45047</v>
      </c>
      <c r="AH200" t="str">
        <f>TEXT(Table4[[#This Row],[treatment_date]], "mmm")</f>
        <v>May</v>
      </c>
      <c r="AK200" t="s">
        <v>829</v>
      </c>
      <c r="AL200" t="s">
        <v>81</v>
      </c>
      <c r="AM200" t="s">
        <v>621</v>
      </c>
      <c r="AN200" s="8">
        <v>45047</v>
      </c>
      <c r="AO200" s="5">
        <v>1472.17</v>
      </c>
      <c r="AP200" t="s">
        <v>634</v>
      </c>
      <c r="AQ200" t="s">
        <v>629</v>
      </c>
      <c r="AU200" t="s">
        <v>622</v>
      </c>
      <c r="AV200" t="s">
        <v>81</v>
      </c>
      <c r="AW200" t="s">
        <v>185</v>
      </c>
      <c r="AX200" s="8">
        <v>45047</v>
      </c>
      <c r="AY200" s="4">
        <v>0.53125</v>
      </c>
      <c r="AZ200" t="s">
        <v>838</v>
      </c>
      <c r="BA200" t="s">
        <v>839</v>
      </c>
    </row>
    <row r="201" spans="28:53" x14ac:dyDescent="0.3">
      <c r="AB201" t="s">
        <v>623</v>
      </c>
      <c r="AC201" t="s">
        <v>624</v>
      </c>
      <c r="AD201" t="s">
        <v>262</v>
      </c>
      <c r="AE201" t="s">
        <v>220</v>
      </c>
      <c r="AF201" s="5">
        <v>3288.15</v>
      </c>
      <c r="AG201" s="1">
        <v>45290</v>
      </c>
      <c r="AH201" t="str">
        <f>TEXT(Table4[[#This Row],[treatment_date]], "mmm")</f>
        <v>Dec</v>
      </c>
      <c r="AK201" t="s">
        <v>830</v>
      </c>
      <c r="AL201" t="s">
        <v>48</v>
      </c>
      <c r="AM201" t="s">
        <v>623</v>
      </c>
      <c r="AN201" s="8">
        <v>45290</v>
      </c>
      <c r="AO201" s="5">
        <v>3288.15</v>
      </c>
      <c r="AP201" t="s">
        <v>626</v>
      </c>
      <c r="AQ201" t="s">
        <v>629</v>
      </c>
      <c r="AU201" t="s">
        <v>624</v>
      </c>
      <c r="AV201" t="s">
        <v>48</v>
      </c>
      <c r="AW201" t="s">
        <v>198</v>
      </c>
      <c r="AX201" s="8">
        <v>45290</v>
      </c>
      <c r="AY201" s="4">
        <v>0.42708333333333331</v>
      </c>
      <c r="AZ201" t="s">
        <v>834</v>
      </c>
      <c r="BA201" t="s">
        <v>835</v>
      </c>
    </row>
  </sheetData>
  <phoneticPr fontId="19" type="noConversion"/>
  <pageMargins left="0.7" right="0.7" top="0.75" bottom="0.75" header="0.3" footer="0.3"/>
  <tableParts count="5">
    <tablePart r:id="rId1"/>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84BC-E4DA-49CB-A2A4-82D73C08FFE9}">
  <dimension ref="A1:AW142"/>
  <sheetViews>
    <sheetView tabSelected="1" zoomScale="92" workbookViewId="0">
      <selection activeCell="G16" sqref="G16"/>
    </sheetView>
  </sheetViews>
  <sheetFormatPr defaultRowHeight="14.4" x14ac:dyDescent="0.3"/>
  <sheetData>
    <row r="1" spans="1:49"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row>
    <row r="2" spans="1:49"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row>
    <row r="3" spans="1:49"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 spans="1:49"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row>
    <row r="5" spans="1:49"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row>
    <row r="6" spans="1:49"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row>
    <row r="7" spans="1:49"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row>
    <row r="8" spans="1:49"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row>
    <row r="9" spans="1:49"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row>
    <row r="10" spans="1:49"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row>
    <row r="11" spans="1:49"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spans="1:49"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row>
    <row r="13" spans="1:49"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row>
    <row r="14" spans="1:49"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row>
    <row r="15" spans="1:49"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spans="1:49" x14ac:dyDescent="0.3">
      <c r="A16" s="15"/>
      <c r="B16" s="15"/>
      <c r="C16" s="15"/>
      <c r="D16" s="15"/>
      <c r="E16" s="15"/>
      <c r="F16" s="16"/>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row>
    <row r="17" spans="1:49"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49"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row>
    <row r="19" spans="1:49"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row>
    <row r="20" spans="1:49"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row>
    <row r="21" spans="1:49"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row>
    <row r="22" spans="1:49"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row>
    <row r="23" spans="1:49"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row>
    <row r="24" spans="1:49"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row>
    <row r="25" spans="1:49"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row>
    <row r="26" spans="1:49"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row>
    <row r="27" spans="1:49"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row>
    <row r="28" spans="1:49"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row>
    <row r="29" spans="1:49"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row>
    <row r="30" spans="1:49"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row>
    <row r="31" spans="1:49"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row>
    <row r="32" spans="1:49"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row>
    <row r="33" spans="1:49"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row>
    <row r="34" spans="1:49"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row>
    <row r="35" spans="1:49"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row>
    <row r="36" spans="1:49"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row>
    <row r="37" spans="1:49"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row>
    <row r="42" spans="1:49"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row>
    <row r="43" spans="1:49"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row>
    <row r="44" spans="1:49"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row>
    <row r="45" spans="1:49"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row>
    <row r="46" spans="1:49"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row>
    <row r="47" spans="1:49"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row>
    <row r="48" spans="1:49"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row>
    <row r="49" spans="1:49"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row>
    <row r="50" spans="1:49"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row>
    <row r="51" spans="1:49"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row>
    <row r="52" spans="1:49"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row>
    <row r="53" spans="1:49"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row>
    <row r="54" spans="1:49"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row>
    <row r="55" spans="1:49"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row>
    <row r="56" spans="1:49"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row>
    <row r="57" spans="1:49"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row>
    <row r="58" spans="1:49"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row>
    <row r="59" spans="1:49"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row>
    <row r="60" spans="1:49"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row>
    <row r="61" spans="1:49"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row>
    <row r="62" spans="1:49"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row>
    <row r="63" spans="1:49"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row>
    <row r="64" spans="1:49"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row>
    <row r="65" spans="1:49"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row>
    <row r="66" spans="1:49"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row>
    <row r="68" spans="1:49"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row>
    <row r="69" spans="1:49"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row>
    <row r="70" spans="1:49"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row>
    <row r="71" spans="1:49"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row>
    <row r="72" spans="1:49"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row>
    <row r="73" spans="1:49"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row>
    <row r="74" spans="1:49"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row>
    <row r="75" spans="1:49"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row>
    <row r="76" spans="1:49"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row>
    <row r="77" spans="1:49"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row>
    <row r="78" spans="1:49"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row>
    <row r="79" spans="1:49"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row>
    <row r="80" spans="1:49"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row>
    <row r="81" spans="1:49"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row>
    <row r="82" spans="1:49"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row>
    <row r="83" spans="1:49"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row>
    <row r="84" spans="1:49"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row>
    <row r="85" spans="1:49"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row>
    <row r="86" spans="1:49"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row>
    <row r="87" spans="1:49"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row>
    <row r="88" spans="1:49"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row>
    <row r="89" spans="1:49"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row>
    <row r="90" spans="1:49"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row>
    <row r="91" spans="1:49"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row>
    <row r="92" spans="1:49"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row>
    <row r="93" spans="1:49"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row>
    <row r="94" spans="1:49"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row>
    <row r="95" spans="1:49"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row>
    <row r="96" spans="1:49"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row>
    <row r="97" spans="1:49"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row>
    <row r="98" spans="1:49"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row>
    <row r="99" spans="1:49"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row>
    <row r="100" spans="1:49"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row>
    <row r="101" spans="1:49"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row>
    <row r="102" spans="1:49"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row>
    <row r="103" spans="1:49"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row>
    <row r="104" spans="1:49"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49"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49"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49"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49"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49"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49"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49"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49"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49"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49"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49"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49"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49"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49"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49"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49"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49"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49"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49"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49"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49"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49"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49"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49"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49"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49"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49"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49"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49"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49"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49"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49"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49"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49"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49"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49"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49"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49"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 2 0 2 5 - 0 6 - 2 5 T 2 1 : 3 7 : 5 3 . 1 1 2 4 4 9 6 + 0 5 : 3 0 < / L a s t P r o c e s s e d T i m e > < / D a t a M o d e l i n g S a n d b o x . S e r i a l i z e d S a n d b o x E r r o r C a c h 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 P a t i e n t _ p v t 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 P a t i e n t _ p v t 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 C o l u m n s \ i n s u r a n c e _ p r o v i d e r < / K e y > < / a : K e y > < a : V a l u e   i : t y p e = " T a b l e W i d g e t B a s e V i e w S t a t e " / > < / a : K e y V a l u e O f D i a g r a m O b j e c t K e y a n y T y p e z b w N T n L X > < a : K e y V a l u e O f D i a g r a m O b j e c t K e y a n y T y p e z b w N T n L X > < a : K e y > < K e y > C o l u m n s \ i n s u r a n c e _ n u m b e r 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 D o c t o r _ p v t 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 D o c t o r _ p v t 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 C o l u m n s \ d o c t o r _ i d 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 C o l u m n s \ p h o n e _ n u m b e r < / K e y > < / a : K e y > < a : V a l u e   i : t y p e = " T a b l e W i d g e t B a s e V i e w S t a t e " / > < / a : K e y V a l u e O f D i a g r a m O b j e c t K e y a n y T y p e z b w N T n L X > < a : K e y V a l u e O f D i a g r a m O b j e c t K e y a n y T y p e z b w N T n L X > < a : K e y > < K e y > C o l u m n s \ y e a r s _ e x p e r i e n c e < / K e y > < / a : K e y > < a : V a l u e   i : t y p e = " T a b l e W i d g e t B a s e V i e w S t a t e " / > < / a : K e y V a l u e O f D i a g r a m O b j e c t K e y a n y T y p e z b w N T n L X > < a : K e y V a l u e O f D i a g r a m O b j e c t K e y a n y T y p e z b w N T n L X > < a : K e y > < K e y > C o l u m n s \ h o s p i t a l _ b r a n c h < / 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 B i l l _ p v t 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 B i l l _ p v t 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 C o l u m n s \ B i l l _ I D 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 C o l u m n s \ T r e a t m e n t _ I d < / K e y > < / a : K e y > < a : V a l u e   i : t y p e = " T a b l e W i d g e t B a s e V i e w S t a t e " / > < / a : K e y V a l u e O f D i a g r a m O b j e c t K e y a n y T y p e z b w N T n L X > < a : K e y V a l u e O f D i a g r a m O b j e c t K e y a n y T y p e z b w N T n L X > < a : K e y > < K e y > C o l u m n s \ B i l l _ D a t e 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 T r e a t m e n t _ p v t 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 T r e a t m e n t _ p v t 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 C o l u m n s \ t r e a t m e n t _ i d < / K e y > < / a : K e y > < a : V a l u e   i : t y p e = " T a b l e W i d g e t B a s e V i e w S t a t e " / > < / a : K e y V a l u e O f D i a g r a m O b j e c t K e y a n y T y p e z b w N T n L X > < a : K e y V a l u e O f D i a g r a m O b j e c t K e y a n y T y p e z b w N T n L X > < a : K e y > < K e y > C o l u m n s \ a p p o i n t m e n t _ i d < / K e y > < / a : K e y > < a : V a l u e   i : t y p e = " T a b l e W i d g e t B a s e V i e w S t a t e " / > < / a : K e y V a l u e O f D i a g r a m O b j e c t K e y a n y T y p e z b w N T n L X > < a : K e y V a l u e O f D i a g r a m O b j e c t K e y a n y T y p e z b w N T n L X > < a : K e y > < K e y > C o l u m n s \ t r e a t m e n t _ t y p e 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 C o l u m n s \ t r e a t m e n t _ d a t e 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 A p p o i n t _ p v t 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 A p p o i n t _ p v t 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 C o l u m n s \ A p p o i n t m e n t _ I d 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 C o l u m n s \ D o c t o r _ I d < / K e y > < / a : K e y > < a : V a l u e   i : t y p e = " T a b l e W i d g e t B a s e V i e w S t a t e " / > < / a : K e y V a l u e O f D i a g r a m O b j e c t K e y a n y T y p e z b w N T n L X > < a : K e y V a l u e O f D i a g r a m O b j e c t K e y a n y T y p e z b w N T n L X > < a : K e y > < K e y > C o l u m n s \ A p p o i n t m e n t _ D a t e < / K e y > < / a : K e y > < a : V a l u e   i : t y p e = " T a b l e W i d g e t B a s e V i e w S t a t e " / > < / a : K e y V a l u e O f D i a g r a m O b j e c t K e y a n y T y p e z b w N T n L X > < a : K e y V a l u e O f D i a g r a m O b j e c t K e y a n y T y p e z b w N T n L X > < a : K e y > < K e y > C o l u m n s \ A p p o i n t m e n t _ T i m e < / K e y > < / a : K e y > < a : V a l u e   i : t y p e = " T a b l e W i d g e t B a s e V i e w S t a t e " / > < / a : K e y V a l u e O f D i a g r a m O b j e c t K e y a n y T y p e z b w N T n L X > < a : K e y V a l u e O f D i a g r a m O b j e c t K e y a n y T y p e z b w N T n L X > < a : K e y > < K e y > C o l u m n s \ R e a s o n _ F o r _ V i s i t 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 C o l u m n s \ A p p o i n t m e n t _ D a t e   ( M o n t h   I n d e x ) < / K e y > < / a : K e y > < a : V a l u e   i : t y p e = " T a b l e W i d g e t B a s e V i e w S t a t e " / > < / a : K e y V a l u e O f D i a g r a m O b j e c t K e y a n y T y p e z b w N T n L X > < a : K e y V a l u e O f D i a g r a m O b j e c t K e y a n y T y p e z b w N T n L X > < a : K e y > < K e y > C o l u m n s \ A p p o i n t m e n t _ D a t e 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 p a t i e n t _ i d < / s t r i n g > < / k e y > < v a l u e > < i n t > 1 2 1 < / i n t > < / v a l u e > < / i t e m > < i t e m > < k e y > < s t r i n g > f i r s t _ n a m e < / s t r i n g > < / k e y > < v a l u e > < i n t > 1 2 6 < / i n t > < / v a l u e > < / i t e m > < i t e m > < k e y > < s t r i n g > l a s t _ n a m e < / s t r i n g > < / k e y > < v a l u e > < i n t > 1 2 2 < / i n t > < / v a l u e > < / i t e m > < i t e m > < k e y > < s t r i n g > g e n d e r < / s t r i n g > < / k e y > < v a l u e > < i n t > 9 7 < / i n t > < / v a l u e > < / i t e m > < i t e m > < k e y > < s t r i n g > d a t e _ o f _ b i r t h < / s t r i n g > < / k e y > < v a l u e > < i n t > 1 4 8 < / i n t > < / v a l u e > < / i t e m > < i t e m > < k e y > < s t r i n g > c o n t a c t _ n u m b e r < / s t r i n g > < / k e y > < v a l u e > < i n t > 1 7 0 < / i n t > < / v a l u e > < / i t e m > < i t e m > < k e y > < s t r i n g > a d d r e s s < / s t r i n g > < / k e y > < v a l u e > < i n t > 1 0 4 < / i n t > < / v a l u e > < / i t e m > < i t e m > < k e y > < s t r i n g > r e g i s t r a t i o n _ d a t e < / s t r i n g > < / k e y > < v a l u e > < i n t > 1 7 6 < / i n t > < / v a l u e > < / i t e m > < i t e m > < k e y > < s t r i n g > i n s u r a n c e _ p r o v i d e r < / s t r i n g > < / k e y > < v a l u e > < i n t > 1 9 3 < / i n t > < / v a l u e > < / i t e m > < i t e m > < k e y > < s t r i n g > i n s u r a n c e _ n u m b e r < / s t r i n g > < / k e y > < v a l u e > < i n t > 1 8 8 < / i n t > < / v a l u e > < / i t e m > < i t e m > < k e y > < s t r i n g > e m a i l < / s t r i n g > < / k e y > < v a l u e > < i n t > 8 4 < / i n t > < / v a l u e > < / i t e m > < i t e m > < k e y > < s t r i n g > A g e < / s t r i n g > < / k e y > < v a l u e > < i n t > 7 2 < / i n t > < / v a l u e > < / i t e m > < / C o l u m n W i d t h s > < C o l u m n D i s p l a y I n d e x > < i t e m > < k e y > < s t r i n g > p a t i e n t _ i d < / s t r i n g > < / k e y > < v a l u e > < i n t > 0 < / i n t > < / v a l u e > < / i t e m > < i t e m > < k e y > < s t r i n g > f i r s t _ n a m e < / s t r i n g > < / k e y > < v a l u e > < i n t > 1 < / i n t > < / v a l u e > < / i t e m > < i t e m > < k e y > < s t r i n g > l a s t _ n a m e < / s t r i n g > < / k e y > < v a l u e > < i n t > 2 < / i n t > < / v a l u e > < / i t e m > < i t e m > < k e y > < s t r i n g > g e n d e r < / s t r i n g > < / k e y > < v a l u e > < i n t > 3 < / i n t > < / v a l u e > < / i t e m > < i t e m > < k e y > < s t r i n g > d a t e _ o f _ b i r t h < / s t r i n g > < / k e y > < v a l u e > < i n t > 4 < / i n t > < / v a l u e > < / i t e m > < i t e m > < k e y > < s t r i n g > c o n t a c t _ n u m b e r < / s t r i n g > < / k e y > < v a l u e > < i n t > 5 < / i n t > < / v a l u e > < / i t e m > < i t e m > < k e y > < s t r i n g > a d d r e s s < / s t r i n g > < / k e y > < v a l u e > < i n t > 6 < / i n t > < / v a l u e > < / i t e m > < i t e m > < k e y > < s t r i n g > r e g i s t r a t i o n _ d a t e < / s t r i n g > < / k e y > < v a l u e > < i n t > 7 < / i n t > < / v a l u e > < / i t e m > < i t e m > < k e y > < s t r i n g > i n s u r a n c e _ p r o v i d e r < / s t r i n g > < / k e y > < v a l u e > < i n t > 8 < / i n t > < / v a l u e > < / i t e m > < i t e m > < k e y > < s t r i n g > i n s u r a n c e _ n u m b e r < / s t r i n g > < / k e y > < v a l u e > < i n t > 9 < / i n t > < / v a l u e > < / i t e m > < i t e m > < k e y > < s t r i n g > e m a i l < / s t r i n g > < / k e y > < v a l u e > < i n t > 1 0 < / i n t > < / v a l u e > < / i t e m > < i t e m > < k e y > < s t r i n g > A g e < / 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2 , T a b l e 3 , T a b l e 4 , T a b l e 5 , T a b l e 6 ] ] > < / 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 t r e a t m e n t _ i d < / s t r i n g > < / k e y > < v a l u e > < i n t > 1 4 3 < / i n t > < / v a l u e > < / i t e m > < i t e m > < k e y > < s t r i n g > a p p o i n t m e n t _ i d < / s t r i n g > < / k e y > < v a l u e > < i n t > 1 6 5 < / i n t > < / v a l u e > < / i t e m > < i t e m > < k e y > < s t r i n g > t r e a t m e n t _ t y p e < / s t r i n g > < / k e y > < v a l u e > < i n t > 1 6 3 < / i n t > < / v a l u e > < / i t e m > < i t e m > < k e y > < s t r i n g > d e s c r i p t i o n < / s t r i n g > < / k e y > < v a l u e > < i n t > 1 3 0 < / i n t > < / v a l u e > < / i t e m > < i t e m > < k e y > < s t r i n g > c o s t < / s t r i n g > < / k e y > < v a l u e > < i n t > 7 5 < / i n t > < / v a l u e > < / i t e m > < i t e m > < k e y > < s t r i n g > t r e a t m e n t _ d a t e < / s t r i n g > < / k e y > < v a l u e > < i n t > 1 6 3 < / i n t > < / v a l u e > < / i t e m > < / C o l u m n W i d t h s > < C o l u m n D i s p l a y I n d e x > < i t e m > < k e y > < s t r i n g > t r e a t m e n t _ i d < / s t r i n g > < / k e y > < v a l u e > < i n t > 0 < / i n t > < / v a l u e > < / i t e m > < i t e m > < k e y > < s t r i n g > a p p o i n t m e n t _ i d < / s t r i n g > < / k e y > < v a l u e > < i n t > 1 < / i n t > < / v a l u e > < / i t e m > < i t e m > < k e y > < s t r i n g > t r e a t m e n t _ t y p e < / s t r i n g > < / k e y > < v a l u e > < i n t > 2 < / i n t > < / v a l u e > < / i t e m > < i t e m > < k e y > < s t r i n g > d e s c r i p t i o n < / s t r i n g > < / k e y > < v a l u e > < i n t > 3 < / i n t > < / v a l u e > < / i t e m > < i t e m > < k e y > < s t r i n g > c o s t < / s t r i n g > < / k e y > < v a l u e > < i n t > 4 < / i n t > < / v a l u e > < / i t e m > < i t e m > < k e y > < s t r i n g > t r e a t m e n t _ d a t e < / 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 B i l l _ I D < / s t r i n g > < / k e y > < v a l u e > < i n t > 9 2 < / i n t > < / v a l u e > < / i t e m > < i t e m > < k e y > < s t r i n g > P a t i e n t _ I d < / s t r i n g > < / k e y > < v a l u e > < i n t > 1 2 3 < / i n t > < / v a l u e > < / i t e m > < i t e m > < k e y > < s t r i n g > T r e a t m e n t _ I d < / s t r i n g > < / k e y > < v a l u e > < i n t > 1 4 7 < / i n t > < / v a l u e > < / i t e m > < i t e m > < k e y > < s t r i n g > B i l l _ D a t e < / s t r i n g > < / k e y > < v a l u e > < i n t > 1 1 0 < / i n t > < / v a l u e > < / i t e m > < i t e m > < k e y > < s t r i n g > A m o u n t < / s t r i n g > < / k e y > < v a l u e > < i n t > 1 0 5 < / i n t > < / v a l u e > < / i t e m > < i t e m > < k e y > < s t r i n g > P a y m e n t _ M e t h o d < / s t r i n g > < / k e y > < v a l u e > < i n t > 1 8 1 < / i n t > < / v a l u e > < / i t e m > < i t e m > < k e y > < s t r i n g > P a y m e n t _ S t a t u s < / s t r i n g > < / k e y > < v a l u e > < i n t > 1 6 8 < / i n t > < / v a l u e > < / i t e m > < / C o l u m n W i d t h s > < C o l u m n D i s p l a y I n d e x > < i t e m > < k e y > < s t r i n g > B i l l _ I D < / s t r i n g > < / k e y > < v a l u e > < i n t > 0 < / i n t > < / v a l u e > < / i t e m > < i t e m > < k e y > < s t r i n g > P a t i e n t _ I d < / s t r i n g > < / k e y > < v a l u e > < i n t > 1 < / i n t > < / v a l u e > < / i t e m > < i t e m > < k e y > < s t r i n g > T r e a t m e n t _ I d < / s t r i n g > < / k e y > < v a l u e > < i n t > 2 < / i n t > < / v a l u e > < / i t e m > < i t e m > < k e y > < s t r i n g > B i l l _ D a t e < / s t r i n g > < / k e y > < v a l u e > < i n t > 3 < / i n t > < / v a l u e > < / i t e m > < i t e m > < k e y > < s t r i n g > A m o u n t < / s t r i n g > < / k e y > < v a l u e > < i n t > 4 < / i n t > < / v a l u e > < / i t e m > < i t e m > < k e y > < s t r i n g > P a y m e n t _ M e t h o d < / s t r i n g > < / k e y > < v a l u e > < i n t > 5 < / i n t > < / v a l u e > < / i t e m > < i t e m > < k e y > < s t r i n g > P a y m e n t _ S t a t u s 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 A p p o i n t m e n t _ I d < / s t r i n g > < / k e y > < v a l u e > < i n t > 1 6 9 < / i n t > < / v a l u e > < / i t e m > < i t e m > < k e y > < s t r i n g > P a t i e n t _ I d < / s t r i n g > < / k e y > < v a l u e > < i n t > 1 2 3 < / i n t > < / v a l u e > < / i t e m > < i t e m > < k e y > < s t r i n g > D o c t o r _ I d < / s t r i n g > < / k e y > < v a l u e > < i n t > 1 2 1 < / i n t > < / v a l u e > < / i t e m > < i t e m > < k e y > < s t r i n g > A p p o i n t m e n t _ D a t e < / s t r i n g > < / k e y > < v a l u e > < i n t > 1 8 9 < / i n t > < / v a l u e > < / i t e m > < i t e m > < k e y > < s t r i n g > A p p o i n t m e n t _ T i m e < / s t r i n g > < / k e y > < v a l u e > < i n t > 1 9 0 < / i n t > < / v a l u e > < / i t e m > < i t e m > < k e y > < s t r i n g > R e a s o n _ F o r _ V i s i t < / s t r i n g > < / k e y > < v a l u e > < i n t > 1 7 6 < / i n t > < / v a l u e > < / i t e m > < i t e m > < k e y > < s t r i n g > S t a t u s < / s t r i n g > < / k e y > < v a l u e > < i n t > 9 1 < / i n t > < / v a l u e > < / i t e m > < i t e m > < k e y > < s t r i n g > A p p o i n t m e n t _ D a t e   ( M o n t h   I n d e x ) < / s t r i n g > < / k e y > < v a l u e > < i n t > 3 0 4 < / i n t > < / v a l u e > < / i t e m > < i t e m > < k e y > < s t r i n g > A p p o i n t m e n t _ D a t e   ( M o n t h ) < / s t r i n g > < / k e y > < v a l u e > < i n t > 2 5 7 < / i n t > < / v a l u e > < / i t e m > < / C o l u m n W i d t h s > < C o l u m n D i s p l a y I n d e x > < i t e m > < k e y > < s t r i n g > A p p o i n t m e n t _ I d < / s t r i n g > < / k e y > < v a l u e > < i n t > 0 < / i n t > < / v a l u e > < / i t e m > < i t e m > < k e y > < s t r i n g > P a t i e n t _ I d < / s t r i n g > < / k e y > < v a l u e > < i n t > 1 < / i n t > < / v a l u e > < / i t e m > < i t e m > < k e y > < s t r i n g > D o c t o r _ I d < / s t r i n g > < / k e y > < v a l u e > < i n t > 2 < / i n t > < / v a l u e > < / i t e m > < i t e m > < k e y > < s t r i n g > A p p o i n t m e n t _ D a t e < / s t r i n g > < / k e y > < v a l u e > < i n t > 3 < / i n t > < / v a l u e > < / i t e m > < i t e m > < k e y > < s t r i n g > A p p o i n t m e n t _ T i m e < / s t r i n g > < / k e y > < v a l u e > < i n t > 4 < / i n t > < / v a l u e > < / i t e m > < i t e m > < k e y > < s t r i n g > R e a s o n _ F o r _ V i s i t < / s t r i n g > < / k e y > < v a l u e > < i n t > 5 < / i n t > < / v a l u e > < / i t e m > < i t e m > < k e y > < s t r i n g > S t a t u s < / s t r i n g > < / k e y > < v a l u e > < i n t > 6 < / i n t > < / v a l u e > < / i t e m > < i t e m > < k e y > < s t r i n g > A p p o i n t m e n t _ D a t e   ( M o n t h   I n d e x ) < / s t r i n g > < / k e y > < v a l u e > < i n t > 7 < / i n t > < / v a l u e > < / i t e m > < i t e m > < k e y > < s t r i n g > A p p o i n t m e n t _ D a t e   ( M o n t h ) < / 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 d o c t o r _ i d < / s t r i n g > < / k e y > < v a l u e > < i n t > 1 1 7 < / i n t > < / v a l u e > < / i t e m > < i t e m > < k e y > < s t r i n g > f i r s t _ n a m e < / s t r i n g > < / k e y > < v a l u e > < i n t > 1 2 6 < / i n t > < / v a l u e > < / i t e m > < i t e m > < k e y > < s t r i n g > l a s t _ n a m e < / s t r i n g > < / k e y > < v a l u e > < i n t > 1 2 2 < / i n t > < / v a l u e > < / i t e m > < i t e m > < k e y > < s t r i n g > s p e c i a l i z a t i o n < / s t r i n g > < / k e y > < v a l u e > < i n t > 1 4 7 < / i n t > < / v a l u e > < / i t e m > < i t e m > < k e y > < s t r i n g > p h o n e _ n u m b e r < / s t r i n g > < / k e y > < v a l u e > < i n t > 1 6 2 < / i n t > < / v a l u e > < / i t e m > < i t e m > < k e y > < s t r i n g > y e a r s _ e x p e r i e n c e < / s t r i n g > < / k e y > < v a l u e > < i n t > 1 7 7 < / i n t > < / v a l u e > < / i t e m > < i t e m > < k e y > < s t r i n g > h o s p i t a l _ b r a n c h < / s t r i n g > < / k e y > < v a l u e > < i n t > 1 6 7 < / i n t > < / v a l u e > < / i t e m > < i t e m > < k e y > < s t r i n g > e m a i l < / s t r i n g > < / k e y > < v a l u e > < i n t > 8 4 < / i n t > < / v a l u e > < / i t e m > < / C o l u m n W i d t h s > < C o l u m n D i s p l a y I n d e x > < i t e m > < k e y > < s t r i n g > d o c t o r _ i d < / s t r i n g > < / k e y > < v a l u e > < i n t > 0 < / i n t > < / v a l u e > < / i t e m > < i t e m > < k e y > < s t r i n g > f i r s t _ n a m e < / s t r i n g > < / k e y > < v a l u e > < i n t > 1 < / i n t > < / v a l u e > < / i t e m > < i t e m > < k e y > < s t r i n g > l a s t _ n a m e < / s t r i n g > < / k e y > < v a l u e > < i n t > 2 < / i n t > < / v a l u e > < / i t e m > < i t e m > < k e y > < s t r i n g > s p e c i a l i z a t i o n < / s t r i n g > < / k e y > < v a l u e > < i n t > 3 < / i n t > < / v a l u e > < / i t e m > < i t e m > < k e y > < s t r i n g > p h o n e _ n u m b e r < / s t r i n g > < / k e y > < v a l u e > < i n t > 4 < / i n t > < / v a l u e > < / i t e m > < i t e m > < k e y > < s t r i n g > y e a r s _ e x p e r i e n c e < / s t r i n g > < / k e y > < v a l u e > < i n t > 5 < / i n t > < / v a l u e > < / i t e m > < i t e m > < k e y > < s t r i n g > h o s p i t a l _ b r a n c h < / s t r i n g > < / k e y > < v a l u e > < i n t > 6 < / i n t > < / v a l u e > < / i t e m > < i t e m > < k e y > < s t r i n g > e m a i l < / 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 1 3 0 < / a : S i z e A t D p i 9 6 > < a : V i s i b l e > t r u e < / a : V i s i b l e > < / V a l u e > < / K e y V a l u e O f s t r i n g S a n d b o x E d i t o r . M e a s u r e G r i d S t a t e S c d E 3 5 R y > < K e y V a l u e O f s t r i n g S a n d b o x E d i t o r . M e a s u r e G r i d S t a t e S c d E 3 5 R y > < K e y > T a b l e 3 < / K e y > < V a l u e   x m l n s : a = " h t t p : / / s c h e m a s . d a t a c o n t r a c t . o r g / 2 0 0 4 / 0 7 / M i c r o s o f t . A n a l y s i s S e r v i c e s . C o m m o n " > < a : H a s F o c u s > t r u e < / a : H a s F o c u s > < a : S i z e A t D p i 9 6 > 1 2 8 < / a : S i z e A t D p i 9 6 > < a : V i s i b l e > t r u e < / a : V i s i b l e > < / V a l u e > < / K e y V a l u e O f s t r i n g S a n d b o x E d i t o r . M e a s u r e G r i d S t a t e S c d E 3 5 R y > < K e y V a l u e O f s t r i n g S a n d b o x E d i t o r . M e a s u r e G r i d S t a t e S c d E 3 5 R y > < K e y > T a b l e 4 < / K e y > < V a l u e   x m l n s : a = " h t t p : / / s c h e m a s . d a t a c o n t r a c t . o r g / 2 0 0 4 / 0 7 / M i c r o s o f t . A n a l y s i s S e r v i c e s . C o m m o n " > < a : H a s F o c u s > t r u e < / a : H a s F o c u s > < a : S i z e A t D p i 9 6 > 1 2 8 < / a : S i z e A t D p i 9 6 > < a : V i s i b l e > t r u e < / a : V i s i b l e > < / V a l u e > < / K e y V a l u e O f s t r i n g S a n d b o x E d i t o r . M e a s u r e G r i d S t a t e S c d E 3 5 R y > < K e y V a l u e O f s t r i n g S a n d b o x E d i t o r . M e a s u r e G r i d S t a t e S c d E 3 5 R y > < K e y > T a b l e 5 < / K e y > < V a l u e   x m l n s : a = " h t t p : / / s c h e m a s . d a t a c o n t r a c t . o r g / 2 0 0 4 / 0 7 / M i c r o s o f t . A n a l y s i s S e r v i c e s . C o m m o n " > < a : H a s F o c u s > t r u e < / a : H a s F o c u s > < a : S i z e A t D p i 9 6 > 1 2 8 < / a : S i z e A t D p i 9 6 > < a : V i s i b l e > t r u e < / a : V i s i b l e > < / V a l u e > < / K e y V a l u e O f s t r i n g S a n d b o x E d i t o r . M e a s u r e G r i d S t a t e S c d E 3 5 R y > < K e y V a l u e O f s t r i n g S a n d b o x E d i t o r . M e a s u r e G r i d S t a t e S c d E 3 5 R y > < K e y > T a b l e 6 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T a b l e 6 ] ] > < / 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 D o c t o r _ p v t 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 D o c t o r _ p v t 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 C o l u m n s \ d o c t o r _ i d < / K e y > < / D i a g r a m O b j e c t K e y > < D i a g r a m O b j e c t K e y > < K e y > C o l u m n s \ f i r s t _ n a m e < / K e y > < / D i a g r a m O b j e c t K e y > < D i a g r a m O b j e c t K e y > < K e y > C o l u m n s \ l a s t _ n a m e < / K e y > < / D i a g r a m O b j e c t K e y > < D i a g r a m O b j e c t K e y > < K e y > C o l u m n s \ s p e c i a l i z a t i o n < / K e y > < / D i a g r a m O b j e c t K e y > < D i a g r a m O b j e c t K e y > < K e y > C o l u m n s \ p h o n e _ n u m b e r < / K e y > < / D i a g r a m O b j e c t K e y > < D i a g r a m O b j e c t K e y > < K e y > C o l u m n s \ y e a r s _ e x p e r i e n c e < / K e y > < / D i a g r a m O b j e c t K e y > < D i a g r a m O b j e c t K e y > < K e y > C o l u m n s \ h o s p i t a l _ b r a n c h < / 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 C o l u m n s \ d o c t o r _ i d 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 C o l u m n s \ s p e c i a l i z a t i o n < / K e y > < / a : K e y > < a : V a l u e   i : t y p e = " M e a s u r e G r i d N o d e V i e w S t a t e " > < C o l u m n > 3 < / C o l u m n > < L a y e d O u t > t r u e < / L a y e d O u t > < / a : V a l u e > < / a : K e y V a l u e O f D i a g r a m O b j e c t K e y a n y T y p e z b w N T n L X > < a : K e y V a l u e O f D i a g r a m O b j e c t K e y a n y T y p e z b w N T n L X > < a : K e y > < K e y > C o l u m n s \ p h o n e _ n u m b e r < / K e y > < / a : K e y > < a : V a l u e   i : t y p e = " M e a s u r e G r i d N o d e V i e w S t a t e " > < C o l u m n > 4 < / C o l u m n > < L a y e d O u t > t r u e < / L a y e d O u t > < / a : V a l u e > < / a : K e y V a l u e O f D i a g r a m O b j e c t K e y a n y T y p e z b w N T n L X > < a : K e y V a l u e O f D i a g r a m O b j e c t K e y a n y T y p e z b w N T n L X > < a : K e y > < K e y > C o l u m n s \ y e a r s _ e x p e r i e n c e < / K e y > < / a : K e y > < a : V a l u e   i : t y p e = " M e a s u r e G r i d N o d e V i e w S t a t e " > < C o l u m n > 5 < / C o l u m n > < L a y e d O u t > t r u e < / L a y e d O u t > < / a : V a l u e > < / a : K e y V a l u e O f D i a g r a m O b j e c t K e y a n y T y p e z b w N T n L X > < a : K e y V a l u e O f D i a g r a m O b j e c t K e y a n y T y p e z b w N T n L X > < a : K e y > < K e y > C o l u m n s \ h o s p i t a l _ b r a n c h < / K e y > < / a : K e y > < a : V a l u e   i : t y p e = " M e a s u r e G r i d N o d e V i e w S t a t e " > < C o l u m n > 6 < / C o l u m n > < L a y e d O u t > t r u e < / L a y e d O u t > < / a : V a l u e > < / a : K e y V a l u e O f D i a g r a m O b j e c t K e y a n y T y p e z b w N T n L X > < a : K e y V a l u e O f D i a g r a m O b j e c t K e y a n y T y p e z b w N T n L X > < a : K e y > < K e y > C o l u m n s \ e m a i l < / K e y > < / a : K e y > < a : V a l u e   i : t y p e = " M e a s u r e G r i d N o d e V i e w S t a t e " > < C o l u m n > 7 < / C o l u m n > < L a y e d O u t > t r u e < / L a y e d O u t > < / a : V a l u e > < / a : K e y V a l u e O f D i a g r a m O b j e c t K e y a n y T y p e z b w N T n L X > < / V i e w S t a t e s > < / D i a g r a m M a n a g e r . S e r i a l i z a b l e D i a g r a m > < D i a g r a m M a n a g e r . S e r i a l i z a b l e D i a g r a m > < A d a p t e r   i : t y p e = " M e a s u r e D i a g r a m S a n d b o x A d a p t e r " > < T a b l e N a m e > T r e a t m e n t _ p v t 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 T r e a t m e n t _ p v t 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 C o l u m n s \ t r e a t m e n t _ i d < / K e y > < / D i a g r a m O b j e c t K e y > < D i a g r a m O b j e c t K e y > < K e y > C o l u m n s \ a p p o i n t m e n t _ i d < / K e y > < / D i a g r a m O b j e c t K e y > < D i a g r a m O b j e c t K e y > < K e y > C o l u m n s \ t r e a t m e n t _ t y p e < / K e y > < / D i a g r a m O b j e c t K e y > < D i a g r a m O b j e c t K e y > < K e y > C o l u m n s \ d e s c r i p t i o n < / K e y > < / D i a g r a m O b j e c t K e y > < D i a g r a m O b j e c t K e y > < K e y > C o l u m n s \ c o s t < / K e y > < / D i a g r a m O b j e c t K e y > < D i a g r a m O b j e c t K e y > < K e y > C o l u m n s \ t r e a t m e n t _ d a t e 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 C o l u m n s \ t r e a t m e n t _ i d < / K e y > < / a : K e y > < a : V a l u e   i : t y p e = " M e a s u r e G r i d N o d e V i e w S t a t e " > < L a y e d O u t > t r u e < / L a y e d O u t > < / a : V a l u e > < / a : K e y V a l u e O f D i a g r a m O b j e c t K e y a n y T y p e z b w N T n L X > < a : K e y V a l u e O f D i a g r a m O b j e c t K e y a n y T y p e z b w N T n L X > < a : K e y > < K e y > C o l u m n s \ a p p o i n t m e n t _ i d < / K e y > < / a : K e y > < a : V a l u e   i : t y p e = " M e a s u r e G r i d N o d e V i e w S t a t e " > < C o l u m n > 1 < / C o l u m n > < L a y e d O u t > t r u e < / L a y e d O u t > < / a : V a l u e > < / a : K e y V a l u e O f D i a g r a m O b j e c t K e y a n y T y p e z b w N T n L X > < a : K e y V a l u e O f D i a g r a m O b j e c t K e y a n y T y p e z b w N T n L X > < a : K e y > < K e y > C o l u m n s \ t r e a t m e n t _ t y p e 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 C o l u m n s \ c o s t < / K e y > < / a : K e y > < a : V a l u e   i : t y p e = " M e a s u r e G r i d N o d e V i e w S t a t e " > < C o l u m n > 4 < / C o l u m n > < L a y e d O u t > t r u e < / L a y e d O u t > < / a : V a l u e > < / a : K e y V a l u e O f D i a g r a m O b j e c t K e y a n y T y p e z b w N T n L X > < a : K e y V a l u e O f D i a g r a m O b j e c t K e y a n y T y p e z b w N T n L X > < a : K e y > < K e y > C o l u m n s \ t r e a t m e n t _ d a t e < / K e y > < / a : K e y > < a : V a l u e   i : t y p e = " M e a s u r e G r i d N o d e V i e w S t a t e " > < C o l u m n > 5 < / C o l u m n > < L a y e d O u t > t r u e < / L a y e d O u t > < / a : V a l u e > < / a : K e y V a l u e O f D i a g r a m O b j e c t K e y a n y T y p e z b w N T n L X > < / V i e w S t a t e s > < / D i a g r a m M a n a g e r . S e r i a l i z a b l e D i a g r a m > < D i a g r a m M a n a g e r . S e r i a l i z a b l e D i a g r a m > < A d a p t e r   i : t y p e = " M e a s u r e D i a g r a m S a n d b o x A d a p t e r " > < T a b l e N a m e > B i l l _ p v t 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 B i l l _ p v t 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 C o l u m n s \ B i l l _ I D < / K e y > < / D i a g r a m O b j e c t K e y > < D i a g r a m O b j e c t K e y > < K e y > C o l u m n s \ P a t i e n t _ I d < / K e y > < / D i a g r a m O b j e c t K e y > < D i a g r a m O b j e c t K e y > < K e y > C o l u m n s \ T r e a t m e n t _ I d < / K e y > < / D i a g r a m O b j e c t K e y > < D i a g r a m O b j e c t K e y > < K e y > C o l u m n s \ B i l l _ D a t e < / K e y > < / D i a g r a m O b j e c t K e y > < D i a g r a m O b j e c t K e y > < K e y > C o l u m n s \ A m o u n t < / K e y > < / D i a g r a m O b j e c t K e y > < D i a g r a m O b j e c t K e y > < K e y > C o l u m n s \ P a y m e n t _ M e t h o d < / K e y > < / D i a g r a m O b j e c t K e y > < D i a g r a m O b j e c t K e y > < K e y > C o l u m n s \ P a y m e n t _ S t a t u s 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 C o l u m n s \ B i l l _ I D < / K e y > < / a : K e y > < a : V a l u e   i : t y p e = " M e a s u r e G r i d N o d e V i e w S t a t e " > < L a y e d O u t > t r u e < / L a y e d O u t > < / a : V a l u e > < / a : K e y V a l u e O f D i a g r a m O b j e c t K e y a n y T y p e z b w N T n L X > < a : K e y V a l u e O f D i a g r a m O b j e c t K e y a n y T y p e z b w N T n L X > < a : K e y > < K e y > C o l u m n s \ P a t i e n t _ I d < / K e y > < / a : K e y > < a : V a l u e   i : t y p e = " M e a s u r e G r i d N o d e V i e w S t a t e " > < C o l u m n > 1 < / C o l u m n > < L a y e d O u t > t r u e < / L a y e d O u t > < / a : V a l u e > < / a : K e y V a l u e O f D i a g r a m O b j e c t K e y a n y T y p e z b w N T n L X > < a : K e y V a l u e O f D i a g r a m O b j e c t K e y a n y T y p e z b w N T n L X > < a : K e y > < K e y > C o l u m n s \ T r e a t m e n t _ I d < / K e y > < / a : K e y > < a : V a l u e   i : t y p e = " M e a s u r e G r i d N o d e V i e w S t a t e " > < C o l u m n > 2 < / C o l u m n > < L a y e d O u t > t r u e < / L a y e d O u t > < / a : V a l u e > < / a : K e y V a l u e O f D i a g r a m O b j e c t K e y a n y T y p e z b w N T n L X > < a : K e y V a l u e O f D i a g r a m O b j e c t K e y a n y T y p e z b w N T n L X > < a : K e y > < K e y > C o l u m n s \ B i l l _ D a t e 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 C o l u m n s \ P a y m e n t _ M e t h o d < / K e y > < / a : K e y > < a : V a l u e   i : t y p e = " M e a s u r e G r i d N o d e V i e w S t a t e " > < C o l u m n > 5 < / C o l u m n > < L a y e d O u t > t r u e < / L a y e d O u t > < / a : V a l u e > < / a : K e y V a l u e O f D i a g r a m O b j e c t K e y a n y T y p e z b w N T n L X > < a : K e y V a l u e O f D i a g r a m O b j e c t K e y a n y T y p e z b w N T n L X > < a : K e y > < K e y > C o l u m n s \ P a y m e n t _ S t a t u s 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 T a g s \ T a b l e s \ & l t ; T a b l e s \ P a t i e n t _ p v t & g t ; < / K e y > < / D i a g r a m O b j e c t K e y > < D i a g r a m O b j e c t K e y > < K e y > D y n a m i c   T a g s \ T a b l e s \ & l t ; T a b l e s \ D o c t o r _ p v t & g t ; < / K e y > < / D i a g r a m O b j e c t K e y > < D i a g r a m O b j e c t K e y > < K e y > D y n a m i c   T a g s \ T a b l e s \ & l t ; T a b l e s \ T r e a t m e n t _ p v t & g t ; < / K e y > < / D i a g r a m O b j e c t K e y > < D i a g r a m O b j e c t K e y > < K e y > D y n a m i c   T a g s \ T a b l e s \ & l t ; T a b l e s \ B i l l _ p v t & g t ; < / K e y > < / D i a g r a m O b j e c t K e y > < D i a g r a m O b j e c t K e y > < K e y > D y n a m i c   T a g s \ T a b l e s \ & l t ; T a b l e s \ A p p o i n t _ p v t & g t ; < / K e y > < / D i a g r a m O b j e c t K e y > < D i a g r a m O b j e c t K e y > < K e y > T a b l e s \ P a t i e n t _ p v t < / K e y > < / D i a g r a m O b j e c t K e y > < D i a g r a m O b j e c t K e y > < K e y > T a b l e s \ P a t i e n t _ p v t \ C o l u m n s \ p a t i e n t _ i d < / K e y > < / D i a g r a m O b j e c t K e y > < D i a g r a m O b j e c t K e y > < K e y > T a b l e s \ P a t i e n t _ p v t \ C o l u m n s \ f i r s t _ n a m e < / K e y > < / D i a g r a m O b j e c t K e y > < D i a g r a m O b j e c t K e y > < K e y > T a b l e s \ P a t i e n t _ p v t \ C o l u m n s \ l a s t _ n a m e < / K e y > < / D i a g r a m O b j e c t K e y > < D i a g r a m O b j e c t K e y > < K e y > T a b l e s \ P a t i e n t _ p v t \ C o l u m n s \ g e n d e r < / K e y > < / D i a g r a m O b j e c t K e y > < D i a g r a m O b j e c t K e y > < K e y > T a b l e s \ P a t i e n t _ p v t \ C o l u m n s \ d a t e _ o f _ b i r t h < / K e y > < / D i a g r a m O b j e c t K e y > < D i a g r a m O b j e c t K e y > < K e y > T a b l e s \ P a t i e n t _ p v t \ C o l u m n s \ c o n t a c t _ n u m b e r < / K e y > < / D i a g r a m O b j e c t K e y > < D i a g r a m O b j e c t K e y > < K e y > T a b l e s \ P a t i e n t _ p v t \ C o l u m n s \ a d d r e s s < / K e y > < / D i a g r a m O b j e c t K e y > < D i a g r a m O b j e c t K e y > < K e y > T a b l e s \ P a t i e n t _ p v t \ C o l u m n s \ r e g i s t r a t i o n _ d a t e < / K e y > < / D i a g r a m O b j e c t K e y > < D i a g r a m O b j e c t K e y > < K e y > T a b l e s \ P a t i e n t _ p v t \ C o l u m n s \ i n s u r a n c e _ p r o v i d e r < / K e y > < / D i a g r a m O b j e c t K e y > < D i a g r a m O b j e c t K e y > < K e y > T a b l e s \ P a t i e n t _ p v t \ C o l u m n s \ i n s u r a n c e _ n u m b e r < / K e y > < / D i a g r a m O b j e c t K e y > < D i a g r a m O b j e c t K e y > < K e y > T a b l e s \ P a t i e n t _ p v t \ C o l u m n s \ e m a i l < / K e y > < / D i a g r a m O b j e c t K e y > < D i a g r a m O b j e c t K e y > < K e y > T a b l e s \ P a t i e n t _ p v t \ C o l u m n s \ A g e < / K e y > < / D i a g r a m O b j e c t K e y > < D i a g r a m O b j e c t K e y > < K e y > T a b l e s \ P a t i e n t _ p v t \ M e a s u r e s \ C o u n t   o f   p a t i e n t _ i d < / K e y > < / D i a g r a m O b j e c t K e y > < D i a g r a m O b j e c t K e y > < K e y > T a b l e s \ P a t i e n t _ p v t \ C o u n t   o f   p a t i e n t _ i d \ A d d i t i o n a l   I n f o \ I m p l i c i t   M e a s u r e < / K e y > < / D i a g r a m O b j e c t K e y > < D i a g r a m O b j e c t K e y > < K e y > T a b l e s \ P a t i e n t _ p v t \ M e a s u r e s \ C o u n t   o f   g e n d e r < / K e y > < / D i a g r a m O b j e c t K e y > < D i a g r a m O b j e c t K e y > < K e y > T a b l e s \ P a t i e n t _ p v t \ C o u n t   o f   g e n d e r \ A d d i t i o n a l   I n f o \ I m p l i c i t   M e a s u r e < / K e y > < / D i a g r a m O b j e c t K e y > < D i a g r a m O b j e c t K e y > < K e y > T a b l e s \ P a t i e n t _ p v t \ M e a s u r e s \ S u m   o f   A g e < / K e y > < / D i a g r a m O b j e c t K e y > < D i a g r a m O b j e c t K e y > < K e y > T a b l e s \ P a t i e n t _ p v t \ S u m   o f   A g e \ A d d i t i o n a l   I n f o \ I m p l i c i t   M e a s u r e < / K e y > < / D i a g r a m O b j e c t K e y > < D i a g r a m O b j e c t K e y > < K e y > T a b l e s \ P a t i e n t _ p v t \ M e a s u r e s \ A v e r a g e   o f   A g e < / K e y > < / D i a g r a m O b j e c t K e y > < D i a g r a m O b j e c t K e y > < K e y > T a b l e s \ P a t i e n t _ p v t \ A v e r a g e   o f   A g e \ A d d i t i o n a l   I n f o \ I m p l i c i t   M e a s u r e < / K e y > < / D i a g r a m O b j e c t K e y > < D i a g r a m O b j e c t K e y > < K e y > T a b l e s \ P a t i e n t _ p v t \ M e a s u r e s \ C o u n t   o f   i n s u r a n c e _ p r o v i d e r < / K e y > < / D i a g r a m O b j e c t K e y > < D i a g r a m O b j e c t K e y > < K e y > T a b l e s \ P a t i e n t _ p v t \ C o u n t   o f   i n s u r a n c e _ p r o v i d e r \ A d d i t i o n a l   I n f o \ I m p l i c i t   M e a s u r e < / K e y > < / D i a g r a m O b j e c t K e y > < D i a g r a m O b j e c t K e y > < K e y > T a b l e s \ D o c t o r _ p v t < / K e y > < / D i a g r a m O b j e c t K e y > < D i a g r a m O b j e c t K e y > < K e y > T a b l e s \ D o c t o r _ p v t \ C o l u m n s \ d o c t o r _ i d < / K e y > < / D i a g r a m O b j e c t K e y > < D i a g r a m O b j e c t K e y > < K e y > T a b l e s \ D o c t o r _ p v t \ C o l u m n s \ f i r s t _ n a m e < / K e y > < / D i a g r a m O b j e c t K e y > < D i a g r a m O b j e c t K e y > < K e y > T a b l e s \ D o c t o r _ p v t \ C o l u m n s \ l a s t _ n a m e < / K e y > < / D i a g r a m O b j e c t K e y > < D i a g r a m O b j e c t K e y > < K e y > T a b l e s \ D o c t o r _ p v t \ C o l u m n s \ s p e c i a l i z a t i o n < / K e y > < / D i a g r a m O b j e c t K e y > < D i a g r a m O b j e c t K e y > < K e y > T a b l e s \ D o c t o r _ p v t \ C o l u m n s \ p h o n e _ n u m b e r < / K e y > < / D i a g r a m O b j e c t K e y > < D i a g r a m O b j e c t K e y > < K e y > T a b l e s \ D o c t o r _ p v t \ C o l u m n s \ y e a r s _ e x p e r i e n c e < / K e y > < / D i a g r a m O b j e c t K e y > < D i a g r a m O b j e c t K e y > < K e y > T a b l e s \ D o c t o r _ p v t \ C o l u m n s \ h o s p i t a l _ b r a n c h < / K e y > < / D i a g r a m O b j e c t K e y > < D i a g r a m O b j e c t K e y > < K e y > T a b l e s \ D o c t o r _ p v t \ C o l u m n s \ e m a i l < / K e y > < / D i a g r a m O b j e c t K e y > < D i a g r a m O b j e c t K e y > < K e y > T a b l e s \ D o c t o r _ p v t \ M e a s u r e s \ C o u n t   o f   d o c t o r _ i d < / K e y > < / D i a g r a m O b j e c t K e y > < D i a g r a m O b j e c t K e y > < K e y > T a b l e s \ D o c t o r _ p v t \ C o u n t   o f   d o c t o r _ i d \ A d d i t i o n a l   I n f o \ I m p l i c i t   M e a s u r e < / K e y > < / D i a g r a m O b j e c t K e y > < D i a g r a m O b j e c t K e y > < K e y > T a b l e s \ T r e a t m e n t _ p v t < / K e y > < / D i a g r a m O b j e c t K e y > < D i a g r a m O b j e c t K e y > < K e y > T a b l e s \ T r e a t m e n t _ p v t \ C o l u m n s \ t r e a t m e n t _ i d < / K e y > < / D i a g r a m O b j e c t K e y > < D i a g r a m O b j e c t K e y > < K e y > T a b l e s \ T r e a t m e n t _ p v t \ C o l u m n s \ a p p o i n t m e n t _ i d < / K e y > < / D i a g r a m O b j e c t K e y > < D i a g r a m O b j e c t K e y > < K e y > T a b l e s \ T r e a t m e n t _ p v t \ C o l u m n s \ t r e a t m e n t _ t y p e < / K e y > < / D i a g r a m O b j e c t K e y > < D i a g r a m O b j e c t K e y > < K e y > T a b l e s \ T r e a t m e n t _ p v t \ C o l u m n s \ d e s c r i p t i o n < / K e y > < / D i a g r a m O b j e c t K e y > < D i a g r a m O b j e c t K e y > < K e y > T a b l e s \ T r e a t m e n t _ p v t \ C o l u m n s \ c o s t < / K e y > < / D i a g r a m O b j e c t K e y > < D i a g r a m O b j e c t K e y > < K e y > T a b l e s \ T r e a t m e n t _ p v t \ C o l u m n s \ t r e a t m e n t _ d a t e < / K e y > < / D i a g r a m O b j e c t K e y > < D i a g r a m O b j e c t K e y > < K e y > T a b l e s \ T r e a t m e n t _ p v t \ M e a s u r e s \ S u m   o f   c o s t < / K e y > < / D i a g r a m O b j e c t K e y > < D i a g r a m O b j e c t K e y > < K e y > T a b l e s \ T r e a t m e n t _ p v t \ S u m   o f   c o s t \ A d d i t i o n a l   I n f o \ I m p l i c i t   M e a s u r e < / K e y > < / D i a g r a m O b j e c t K e y > < D i a g r a m O b j e c t K e y > < K e y > T a b l e s \ T r e a t m e n t _ p v t \ M e a s u r e s \ A v e r a g e   o f   c o s t < / K e y > < / D i a g r a m O b j e c t K e y > < D i a g r a m O b j e c t K e y > < K e y > T a b l e s \ T r e a t m e n t _ p v t \ A v e r a g e   o f   c o s t \ A d d i t i o n a l   I n f o \ I m p l i c i t   M e a s u r e < / K e y > < / D i a g r a m O b j e c t K e y > < D i a g r a m O b j e c t K e y > < K e y > T a b l e s \ B i l l _ p v t < / K e y > < / D i a g r a m O b j e c t K e y > < D i a g r a m O b j e c t K e y > < K e y > T a b l e s \ B i l l _ p v t \ C o l u m n s \ B i l l _ I D < / K e y > < / D i a g r a m O b j e c t K e y > < D i a g r a m O b j e c t K e y > < K e y > T a b l e s \ B i l l _ p v t \ C o l u m n s \ P a t i e n t _ I d < / K e y > < / D i a g r a m O b j e c t K e y > < D i a g r a m O b j e c t K e y > < K e y > T a b l e s \ B i l l _ p v t \ C o l u m n s \ T r e a t m e n t _ I d < / K e y > < / D i a g r a m O b j e c t K e y > < D i a g r a m O b j e c t K e y > < K e y > T a b l e s \ B i l l _ p v t \ C o l u m n s \ B i l l _ D a t e < / K e y > < / D i a g r a m O b j e c t K e y > < D i a g r a m O b j e c t K e y > < K e y > T a b l e s \ B i l l _ p v t \ C o l u m n s \ A m o u n t < / K e y > < / D i a g r a m O b j e c t K e y > < D i a g r a m O b j e c t K e y > < K e y > T a b l e s \ B i l l _ p v t \ C o l u m n s \ P a y m e n t _ M e t h o d < / K e y > < / D i a g r a m O b j e c t K e y > < D i a g r a m O b j e c t K e y > < K e y > T a b l e s \ B i l l _ p v t \ C o l u m n s \ P a y m e n t _ S t a t u s < / K e y > < / D i a g r a m O b j e c t K e y > < D i a g r a m O b j e c t K e y > < K e y > T a b l e s \ B i l l _ p v t \ M e a s u r e s \ S u m   o f   A m o u n t < / K e y > < / D i a g r a m O b j e c t K e y > < D i a g r a m O b j e c t K e y > < K e y > T a b l e s \ B i l l _ p v t \ S u m   o f   A m o u n t \ A d d i t i o n a l   I n f o \ I m p l i c i t   M e a s u r e < / K e y > < / D i a g r a m O b j e c t K e y > < D i a g r a m O b j e c t K e y > < K e y > T a b l e s \ B i l l _ p v t \ M e a s u r e s \ A v e r a g e   o f   A m o u n t < / K e y > < / D i a g r a m O b j e c t K e y > < D i a g r a m O b j e c t K e y > < K e y > T a b l e s \ B i l l _ p v t \ A v e r a g e   o f   A m o u n t \ A d d i t i o n a l   I n f o \ I m p l i c i t   M e a s u r e < / K e y > < / D i a g r a m O b j e c t K e y > < D i a g r a m O b j e c t K e y > < K e y > T a b l e s \ B i l l _ p v t \ M e a s u r e s \ C o u n t   o f   A m o u n t < / K e y > < / D i a g r a m O b j e c t K e y > < D i a g r a m O b j e c t K e y > < K e y > T a b l e s \ B i l l _ p v t \ C o u n t   o f   A m o u n t \ A d d i t i o n a l   I n f o \ I m p l i c i t   M e a s u r e < / K e y > < / D i a g r a m O b j e c t K e y > < D i a g r a m O b j e c t K e y > < K e y > T a b l e s \ A p p o i n t _ p v t < / K e y > < / D i a g r a m O b j e c t K e y > < D i a g r a m O b j e c t K e y > < K e y > T a b l e s \ A p p o i n t _ p v t \ C o l u m n s \ A p p o i n t m e n t _ I d < / K e y > < / D i a g r a m O b j e c t K e y > < D i a g r a m O b j e c t K e y > < K e y > T a b l e s \ A p p o i n t _ p v t \ C o l u m n s \ P a t i e n t _ I d < / K e y > < / D i a g r a m O b j e c t K e y > < D i a g r a m O b j e c t K e y > < K e y > T a b l e s \ A p p o i n t _ p v t \ C o l u m n s \ D o c t o r _ I d < / K e y > < / D i a g r a m O b j e c t K e y > < D i a g r a m O b j e c t K e y > < K e y > T a b l e s \ A p p o i n t _ p v t \ C o l u m n s \ A p p o i n t m e n t _ D a t e < / K e y > < / D i a g r a m O b j e c t K e y > < D i a g r a m O b j e c t K e y > < K e y > T a b l e s \ A p p o i n t _ p v t \ C o l u m n s \ A p p o i n t m e n t _ T i m e < / K e y > < / D i a g r a m O b j e c t K e y > < D i a g r a m O b j e c t K e y > < K e y > T a b l e s \ A p p o i n t _ p v t \ C o l u m n s \ R e a s o n _ F o r _ V i s i t < / K e y > < / D i a g r a m O b j e c t K e y > < D i a g r a m O b j e c t K e y > < K e y > T a b l e s \ A p p o i n t _ p v t \ C o l u m n s \ S t a t u s < / K e y > < / D i a g r a m O b j e c t K e y > < D i a g r a m O b j e c t K e y > < K e y > T a b l e s \ A p p o i n t _ p v t \ C o l u m n s \ A p p o i n t m e n t _ D a t e   ( M o n t h   I n d e x ) < / K e y > < / D i a g r a m O b j e c t K e y > < D i a g r a m O b j e c t K e y > < K e y > T a b l e s \ A p p o i n t _ p v t \ C o l u m n s \ A p p o i n t m e n t _ D a t e   ( M o n t h ) < / K e y > < / D i a g r a m O b j e c t K e y > < D i a g r a m O b j e c t K e y > < K e y > T a b l e s \ A p p o i n t _ p v t \ M e a s u r e s \ C o u n t   o f   A p p o i n t m e n t _ I d < / K e y > < / D i a g r a m O b j e c t K e y > < D i a g r a m O b j e c t K e y > < K e y > T a b l e s \ A p p o i n t _ p v t \ C o u n t   o f   A p p o i n t m e n t _ I d \ A d d i t i o n a l   I n f o \ I m p l i c i t   M e a s u r e < / K e y > < / D i a g r a m O b j e c t K e y > < D i a g r a m O b j e c t K e y > < K e y > T a b l e s \ A p p o i n t _ p v t \ M e a s u r e s \ C o u n t   o f   P a t i e n t _ I d   2 < / K e y > < / D i a g r a m O b j e c t K e y > < D i a g r a m O b j e c t K e y > < K e y > T a b l e s \ A p p o i n t _ p v t \ C o u n t   o f   P a t i e n t _ I d   2 \ A d d i t i o n a l   I n f o \ I m p l i c i t   M e a s u r e < / K e y > < / D i a g r a m O b j e c t K e y > < D i a g r a m O b j e c t K e y > < K e y > R e l a t i o n s h i p s \ & l t ; T a b l e s \ T r e a t m e n t _ p v t \ C o l u m n s \ t r e a t m e n t _ i d & g t ; - & l t ; T a b l e s \ B i l l _ p v t \ C o l u m n s \ T r e a t m e n t _ I d & g t ; < / K e y > < / D i a g r a m O b j e c t K e y > < D i a g r a m O b j e c t K e y > < K e y > R e l a t i o n s h i p s \ & l t ; T a b l e s \ T r e a t m e n t _ p v t \ C o l u m n s \ t r e a t m e n t _ i d & g t ; - & l t ; T a b l e s \ B i l l _ p v t \ C o l u m n s \ T r e a t m e n t _ I d & g t ; \ F K < / K e y > < / D i a g r a m O b j e c t K e y > < D i a g r a m O b j e c t K e y > < K e y > R e l a t i o n s h i p s \ & l t ; T a b l e s \ T r e a t m e n t _ p v t \ C o l u m n s \ t r e a t m e n t _ i d & g t ; - & l t ; T a b l e s \ B i l l _ p v t \ C o l u m n s \ T r e a t m e n t _ I d & g t ; \ P K < / K e y > < / D i a g r a m O b j e c t K e y > < D i a g r a m O b j e c t K e y > < K e y > R e l a t i o n s h i p s \ & l t ; T a b l e s \ T r e a t m e n t _ p v t \ C o l u m n s \ t r e a t m e n t _ i d & g t ; - & l t ; T a b l e s \ B i l l _ p v t \ C o l u m n s \ T r e a t m e n t _ I d & g t ; \ C r o s s F i l t e r < / K e y > < / D i a g r a m O b j e c t K e y > < D i a g r a m O b j e c t K e y > < K e y > R e l a t i o n s h i p s \ & l t ; T a b l e s \ A p p o i n t _ p v t \ C o l u m n s \ P a t i e n t _ I d & g t ; - & l t ; T a b l e s \ P a t i e n t _ p v t \ C o l u m n s \ p a t i e n t _ i d & g t ; < / K e y > < / D i a g r a m O b j e c t K e y > < D i a g r a m O b j e c t K e y > < K e y > R e l a t i o n s h i p s \ & l t ; T a b l e s \ A p p o i n t _ p v t \ C o l u m n s \ P a t i e n t _ I d & g t ; - & l t ; T a b l e s \ P a t i e n t _ p v t \ C o l u m n s \ p a t i e n t _ i d & g t ; \ F K < / K e y > < / D i a g r a m O b j e c t K e y > < D i a g r a m O b j e c t K e y > < K e y > R e l a t i o n s h i p s \ & l t ; T a b l e s \ A p p o i n t _ p v t \ C o l u m n s \ P a t i e n t _ I d & g t ; - & l t ; T a b l e s \ P a t i e n t _ p v t \ C o l u m n s \ p a t i e n t _ i d & g t ; \ P K < / K e y > < / D i a g r a m O b j e c t K e y > < D i a g r a m O b j e c t K e y > < K e y > R e l a t i o n s h i p s \ & l t ; T a b l e s \ A p p o i n t _ p v t \ C o l u m n s \ P a t i e n t _ I d & g t ; - & l t ; T a b l e s \ P a t i e n t _ p v t \ C o l u m n s \ p a t i e n t _ i d & g t ; \ C r o s s F i l t e r < / K e y > < / D i a g r a m O b j e c t K e y > < D i a g r a m O b j e c t K e y > < K e y > R e l a t i o n s h i p s \ & l t ; T a b l e s \ A p p o i n t _ p v t \ C o l u m n s \ D o c t o r _ I d & g t ; - & l t ; T a b l e s \ D o c t o r _ p v t \ C o l u m n s \ d o c t o r _ i d & g t ; < / K e y > < / D i a g r a m O b j e c t K e y > < D i a g r a m O b j e c t K e y > < K e y > R e l a t i o n s h i p s \ & l t ; T a b l e s \ A p p o i n t _ p v t \ C o l u m n s \ D o c t o r _ I d & g t ; - & l t ; T a b l e s \ D o c t o r _ p v t \ C o l u m n s \ d o c t o r _ i d & g t ; \ F K < / K e y > < / D i a g r a m O b j e c t K e y > < D i a g r a m O b j e c t K e y > < K e y > R e l a t i o n s h i p s \ & l t ; T a b l e s \ A p p o i n t _ p v t \ C o l u m n s \ D o c t o r _ I d & g t ; - & l t ; T a b l e s \ D o c t o r _ p v t \ C o l u m n s \ d o c t o r _ i d & g t ; \ P K < / K e y > < / D i a g r a m O b j e c t K e y > < D i a g r a m O b j e c t K e y > < K e y > R e l a t i o n s h i p s \ & l t ; T a b l e s \ A p p o i n t _ p v t \ C o l u m n s \ D o c t o r _ I d & g t ; - & l t ; T a b l e s \ D o c t o r _ p v t \ C o l u m n s \ d o c t o r _ i d & g t ; \ C r o s s F i l t e r < / K e y > < / D i a g r a m O b j e c t K e y > < D i a g r a m O b j e c t K e y > < K e y > R e l a t i o n s h i p s \ & l t ; T a b l e s \ A p p o i n t _ p v t \ C o l u m n s \ A p p o i n t m e n t _ I d & g t ; - & l t ; T a b l e s \ T r e a t m e n t _ p v t \ C o l u m n s \ a p p o i n t m e n t _ i d & g t ; < / K e y > < / D i a g r a m O b j e c t K e y > < D i a g r a m O b j e c t K e y > < K e y > R e l a t i o n s h i p s \ & l t ; T a b l e s \ A p p o i n t _ p v t \ C o l u m n s \ A p p o i n t m e n t _ I d & g t ; - & l t ; T a b l e s \ T r e a t m e n t _ p v t \ C o l u m n s \ a p p o i n t m e n t _ i d & g t ; \ F K < / K e y > < / D i a g r a m O b j e c t K e y > < D i a g r a m O b j e c t K e y > < K e y > R e l a t i o n s h i p s \ & l t ; T a b l e s \ A p p o i n t _ p v t \ C o l u m n s \ A p p o i n t m e n t _ I d & g t ; - & l t ; T a b l e s \ T r e a t m e n t _ p v t \ C o l u m n s \ a p p o i n t m e n t _ i d & g t ; \ P K < / K e y > < / D i a g r a m O b j e c t K e y > < D i a g r a m O b j e c t K e y > < K e y > R e l a t i o n s h i p s \ & l t ; T a b l e s \ A p p o i n t _ p v t \ C o l u m n s \ A p p o i n t m e n t _ I d & g t ; - & l t ; T a b l e s \ T r e a t m e n t _ p v t \ C o l u m n s \ a p p o i n t m e n t _ i d & g t ; \ C r o s s F i l t e r < / K e y > < / D i a g r a m O b j e c t K e y > < D i a g r a m O b j e c t K e y > < K e y > T a b l e s \ P a t i e n t _ p v t \ C o l u m n s \ C o l u m n 1 < / K e y > < / D i a g r a m O b j e c t K e y > < / A l l K e y s > < S e l e c t e d K e y s > < D i a g r a m O b j e c t K e y > < K e y > T a b l e s \ B i l l _ p v t 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 T a g s \ T a b l e s \ & l t ; T a b l e s \ P a t i e n t _ p v t & g t ; < / K e y > < / a : K e y > < a : V a l u e   i : t y p e = " D i a g r a m D i s p l a y T a g V i e w S t a t e " > < I s N o t F i l t e r e d O u t > t r u e < / I s N o t F i l t e r e d O u t > < / a : V a l u e > < / a : K e y V a l u e O f D i a g r a m O b j e c t K e y a n y T y p e z b w N T n L X > < a : K e y V a l u e O f D i a g r a m O b j e c t K e y a n y T y p e z b w N T n L X > < a : K e y > < K e y > D y n a m i c   T a g s \ T a b l e s \ & l t ; T a b l e s \ D o c t o r _ p v t & g t ; < / K e y > < / a : K e y > < a : V a l u e   i : t y p e = " D i a g r a m D i s p l a y T a g V i e w S t a t e " > < I s N o t F i l t e r e d O u t > t r u e < / I s N o t F i l t e r e d O u t > < / a : V a l u e > < / a : K e y V a l u e O f D i a g r a m O b j e c t K e y a n y T y p e z b w N T n L X > < a : K e y V a l u e O f D i a g r a m O b j e c t K e y a n y T y p e z b w N T n L X > < a : K e y > < K e y > D y n a m i c   T a g s \ T a b l e s \ & l t ; T a b l e s \ T r e a t m e n t _ p v t & g t ; < / K e y > < / a : K e y > < a : V a l u e   i : t y p e = " D i a g r a m D i s p l a y T a g V i e w S t a t e " > < I s N o t F i l t e r e d O u t > t r u e < / I s N o t F i l t e r e d O u t > < / a : V a l u e > < / a : K e y V a l u e O f D i a g r a m O b j e c t K e y a n y T y p e z b w N T n L X > < a : K e y V a l u e O f D i a g r a m O b j e c t K e y a n y T y p e z b w N T n L X > < a : K e y > < K e y > D y n a m i c   T a g s \ T a b l e s \ & l t ; T a b l e s \ B i l l _ p v t & g t ; < / K e y > < / a : K e y > < a : V a l u e   i : t y p e = " D i a g r a m D i s p l a y T a g V i e w S t a t e " > < I s N o t F i l t e r e d O u t > t r u e < / I s N o t F i l t e r e d O u t > < / a : V a l u e > < / a : K e y V a l u e O f D i a g r a m O b j e c t K e y a n y T y p e z b w N T n L X > < a : K e y V a l u e O f D i a g r a m O b j e c t K e y a n y T y p e z b w N T n L X > < a : K e y > < K e y > D y n a m i c   T a g s \ T a b l e s \ & l t ; T a b l e s \ A p p o i n t _ p v t & g t ; < / K e y > < / a : K e y > < a : V a l u e   i : t y p e = " D i a g r a m D i s p l a y T a g V i e w S t a t e " > < I s N o t F i l t e r e d O u t > t r u e < / I s N o t F i l t e r e d O u t > < / a : V a l u e > < / a : K e y V a l u e O f D i a g r a m O b j e c t K e y a n y T y p e z b w N T n L X > < a : K e y V a l u e O f D i a g r a m O b j e c t K e y a n y T y p e z b w N T n L X > < a : K e y > < K e y > T a b l e s \ P a t i e n t _ p v t < / K e y > < / a : K e y > < a : V a l u e   i : t y p e = " D i a g r a m D i s p l a y N o d e V i e w S t a t e " > < H e i g h t > 1 5 0 < / H e i g h t > < I s E x p a n d e d > t r u e < / I s E x p a n d e d > < L a y e d O u t > t r u e < / L a y e d O u t > < W i d t h > 2 0 0 < / W i d t h > < / a : V a l u e > < / a : K e y V a l u e O f D i a g r a m O b j e c t K e y a n y T y p e z b w N T n L X > < a : K e y V a l u e O f D i a g r a m O b j e c t K e y a n y T y p e z b w N T n L X > < a : K e y > < K e y > T a b l e s \ P a t i e n t _ p v t \ C o l u m n s \ p a t i e n t _ i d < / K e y > < / a : K e y > < a : V a l u e   i : t y p e = " D i a g r a m D i s p l a y N o d e V i e w S t a t e " > < H e i g h t > 1 5 0 < / H e i g h t > < I s E x p a n d e d > t r u e < / I s E x p a n d e d > < W i d t h > 2 0 0 < / W i d t h > < / a : V a l u e > < / a : K e y V a l u e O f D i a g r a m O b j e c t K e y a n y T y p e z b w N T n L X > < a : K e y V a l u e O f D i a g r a m O b j e c t K e y a n y T y p e z b w N T n L X > < a : K e y > < K e y > T a b l e s \ P a t i e n t _ p v t \ C o l u m n s \ f i r s t _ n a m e < / K e y > < / a : K e y > < a : V a l u e   i : t y p e = " D i a g r a m D i s p l a y N o d e V i e w S t a t e " > < H e i g h t > 1 5 0 < / H e i g h t > < I s E x p a n d e d > t r u e < / I s E x p a n d e d > < W i d t h > 2 0 0 < / W i d t h > < / a : V a l u e > < / a : K e y V a l u e O f D i a g r a m O b j e c t K e y a n y T y p e z b w N T n L X > < a : K e y V a l u e O f D i a g r a m O b j e c t K e y a n y T y p e z b w N T n L X > < a : K e y > < K e y > T a b l e s \ P a t i e n t _ p v t \ C o l u m n s \ l a s t _ n a m e < / K e y > < / a : K e y > < a : V a l u e   i : t y p e = " D i a g r a m D i s p l a y N o d e V i e w S t a t e " > < H e i g h t > 1 5 0 < / H e i g h t > < I s E x p a n d e d > t r u e < / I s E x p a n d e d > < W i d t h > 2 0 0 < / W i d t h > < / a : V a l u e > < / a : K e y V a l u e O f D i a g r a m O b j e c t K e y a n y T y p e z b w N T n L X > < a : K e y V a l u e O f D i a g r a m O b j e c t K e y a n y T y p e z b w N T n L X > < a : K e y > < K e y > T a b l e s \ P a t i e n t _ p v t \ C o l u m n s \ g e n d e r < / K e y > < / a : K e y > < a : V a l u e   i : t y p e = " D i a g r a m D i s p l a y N o d e V i e w S t a t e " > < H e i g h t > 1 5 0 < / H e i g h t > < I s E x p a n d e d > t r u e < / I s E x p a n d e d > < W i d t h > 2 0 0 < / W i d t h > < / a : V a l u e > < / a : K e y V a l u e O f D i a g r a m O b j e c t K e y a n y T y p e z b w N T n L X > < a : K e y V a l u e O f D i a g r a m O b j e c t K e y a n y T y p e z b w N T n L X > < a : K e y > < K e y > T a b l e s \ P a t i e n t _ p v t \ C o l u m n s \ d a t e _ o f _ b i r t h < / K e y > < / a : K e y > < a : V a l u e   i : t y p e = " D i a g r a m D i s p l a y N o d e V i e w S t a t e " > < H e i g h t > 1 5 0 < / H e i g h t > < I s E x p a n d e d > t r u e < / I s E x p a n d e d > < W i d t h > 2 0 0 < / W i d t h > < / a : V a l u e > < / a : K e y V a l u e O f D i a g r a m O b j e c t K e y a n y T y p e z b w N T n L X > < a : K e y V a l u e O f D i a g r a m O b j e c t K e y a n y T y p e z b w N T n L X > < a : K e y > < K e y > T a b l e s \ P a t i e n t _ p v t \ C o l u m n s \ c o n t a c t _ n u m b e r < / K e y > < / a : K e y > < a : V a l u e   i : t y p e = " D i a g r a m D i s p l a y N o d e V i e w S t a t e " > < H e i g h t > 1 5 0 < / H e i g h t > < I s E x p a n d e d > t r u e < / I s E x p a n d e d > < W i d t h > 2 0 0 < / W i d t h > < / a : V a l u e > < / a : K e y V a l u e O f D i a g r a m O b j e c t K e y a n y T y p e z b w N T n L X > < a : K e y V a l u e O f D i a g r a m O b j e c t K e y a n y T y p e z b w N T n L X > < a : K e y > < K e y > T a b l e s \ P a t i e n t _ p v t \ C o l u m n s \ a d d r e s s < / K e y > < / a : K e y > < a : V a l u e   i : t y p e = " D i a g r a m D i s p l a y N o d e V i e w S t a t e " > < H e i g h t > 1 5 0 < / H e i g h t > < I s E x p a n d e d > t r u e < / I s E x p a n d e d > < W i d t h > 2 0 0 < / W i d t h > < / a : V a l u e > < / a : K e y V a l u e O f D i a g r a m O b j e c t K e y a n y T y p e z b w N T n L X > < a : K e y V a l u e O f D i a g r a m O b j e c t K e y a n y T y p e z b w N T n L X > < a : K e y > < K e y > T a b l e s \ P a t i e n t _ p v t \ C o l u m n s \ r e g i s t r a t i o n _ d a t e < / K e y > < / a : K e y > < a : V a l u e   i : t y p e = " D i a g r a m D i s p l a y N o d e V i e w S t a t e " > < H e i g h t > 1 5 0 < / H e i g h t > < I s E x p a n d e d > t r u e < / I s E x p a n d e d > < W i d t h > 2 0 0 < / W i d t h > < / a : V a l u e > < / a : K e y V a l u e O f D i a g r a m O b j e c t K e y a n y T y p e z b w N T n L X > < a : K e y V a l u e O f D i a g r a m O b j e c t K e y a n y T y p e z b w N T n L X > < a : K e y > < K e y > T a b l e s \ P a t i e n t _ p v t \ C o l u m n s \ i n s u r a n c e _ p r o v i d e r < / K e y > < / a : K e y > < a : V a l u e   i : t y p e = " D i a g r a m D i s p l a y N o d e V i e w S t a t e " > < H e i g h t > 1 5 0 < / H e i g h t > < I s E x p a n d e d > t r u e < / I s E x p a n d e d > < W i d t h > 2 0 0 < / W i d t h > < / a : V a l u e > < / a : K e y V a l u e O f D i a g r a m O b j e c t K e y a n y T y p e z b w N T n L X > < a : K e y V a l u e O f D i a g r a m O b j e c t K e y a n y T y p e z b w N T n L X > < a : K e y > < K e y > T a b l e s \ P a t i e n t _ p v t \ C o l u m n s \ i n s u r a n c e _ n u m b e r < / K e y > < / a : K e y > < a : V a l u e   i : t y p e = " D i a g r a m D i s p l a y N o d e V i e w S t a t e " > < H e i g h t > 1 5 0 < / H e i g h t > < I s E x p a n d e d > t r u e < / I s E x p a n d e d > < W i d t h > 2 0 0 < / W i d t h > < / a : V a l u e > < / a : K e y V a l u e O f D i a g r a m O b j e c t K e y a n y T y p e z b w N T n L X > < a : K e y V a l u e O f D i a g r a m O b j e c t K e y a n y T y p e z b w N T n L X > < a : K e y > < K e y > T a b l e s \ P a t i e n t _ p v t \ C o l u m n s \ e m a i l < / K e y > < / a : K e y > < a : V a l u e   i : t y p e = " D i a g r a m D i s p l a y N o d e V i e w S t a t e " > < H e i g h t > 1 5 0 < / H e i g h t > < I s E x p a n d e d > t r u e < / I s E x p a n d e d > < W i d t h > 2 0 0 < / W i d t h > < / a : V a l u e > < / a : K e y V a l u e O f D i a g r a m O b j e c t K e y a n y T y p e z b w N T n L X > < a : K e y V a l u e O f D i a g r a m O b j e c t K e y a n y T y p e z b w N T n L X > < a : K e y > < K e y > T a b l e s \ P a t i e n t _ p v t \ C o l u m n s \ A g e < / K e y > < / a : K e y > < a : V a l u e   i : t y p e = " D i a g r a m D i s p l a y N o d e V i e w S t a t e " > < H e i g h t > 1 5 0 < / H e i g h t > < I s E x p a n d e d > t r u e < / I s E x p a n d e d > < W i d t h > 2 0 0 < / W i d t h > < / a : V a l u e > < / a : K e y V a l u e O f D i a g r a m O b j e c t K e y a n y T y p e z b w N T n L X > < a : K e y V a l u e O f D i a g r a m O b j e c t K e y a n y T y p e z b w N T n L X > < a : K e y > < K e y > T a b l e s \ P a t i e n t _ p v t \ M e a s u r e s \ C o u n t   o f   p a t i e n t _ i d < / K e y > < / a : K e y > < a : V a l u e   i : t y p e = " D i a g r a m D i s p l a y N o d e V i e w S t a t e " > < H e i g h t > 1 5 0 < / H e i g h t > < I s E x p a n d e d > t r u e < / I s E x p a n d e d > < W i d t h > 2 0 0 < / W i d t h > < / a : V a l u e > < / a : K e y V a l u e O f D i a g r a m O b j e c t K e y a n y T y p e z b w N T n L X > < a : K e y V a l u e O f D i a g r a m O b j e c t K e y a n y T y p e z b w N T n L X > < a : K e y > < K e y > T a b l e s \ P a t i e n t _ p v t \ C o u n t   o f   p a t i e n t _ i d \ A d d i t i o n a l   I n f o \ I m p l i c i t   M e a s u r e < / K e y > < / a : K e y > < a : V a l u e   i : t y p e = " D i a g r a m D i s p l a y V i e w S t a t e I D i a g r a m T a g A d d i t i o n a l I n f o " / > < / a : K e y V a l u e O f D i a g r a m O b j e c t K e y a n y T y p e z b w N T n L X > < a : K e y V a l u e O f D i a g r a m O b j e c t K e y a n y T y p e z b w N T n L X > < a : K e y > < K e y > T a b l e s \ P a t i e n t _ p v t \ M e a s u r e s \ C o u n t   o f   g e n d e r < / K e y > < / a : K e y > < a : V a l u e   i : t y p e = " D i a g r a m D i s p l a y N o d e V i e w S t a t e " > < H e i g h t > 1 5 0 < / H e i g h t > < I s E x p a n d e d > t r u e < / I s E x p a n d e d > < W i d t h > 2 0 0 < / W i d t h > < / a : V a l u e > < / a : K e y V a l u e O f D i a g r a m O b j e c t K e y a n y T y p e z b w N T n L X > < a : K e y V a l u e O f D i a g r a m O b j e c t K e y a n y T y p e z b w N T n L X > < a : K e y > < K e y > T a b l e s \ P a t i e n t _ p v t \ C o u n t   o f   g e n d e r \ A d d i t i o n a l   I n f o \ I m p l i c i t   M e a s u r e < / K e y > < / a : K e y > < a : V a l u e   i : t y p e = " D i a g r a m D i s p l a y V i e w S t a t e I D i a g r a m T a g A d d i t i o n a l I n f o " / > < / a : K e y V a l u e O f D i a g r a m O b j e c t K e y a n y T y p e z b w N T n L X > < a : K e y V a l u e O f D i a g r a m O b j e c t K e y a n y T y p e z b w N T n L X > < a : K e y > < K e y > T a b l e s \ P a t i e n t _ p v t \ M e a s u r e s \ S u m   o f   A g e < / K e y > < / a : K e y > < a : V a l u e   i : t y p e = " D i a g r a m D i s p l a y N o d e V i e w S t a t e " > < H e i g h t > 1 5 0 < / H e i g h t > < I s E x p a n d e d > t r u e < / I s E x p a n d e d > < W i d t h > 2 0 0 < / W i d t h > < / a : V a l u e > < / a : K e y V a l u e O f D i a g r a m O b j e c t K e y a n y T y p e z b w N T n L X > < a : K e y V a l u e O f D i a g r a m O b j e c t K e y a n y T y p e z b w N T n L X > < a : K e y > < K e y > T a b l e s \ P a t i e n t _ p v t \ S u m   o f   A g e \ A d d i t i o n a l   I n f o \ I m p l i c i t   M e a s u r e < / K e y > < / a : K e y > < a : V a l u e   i : t y p e = " D i a g r a m D i s p l a y V i e w S t a t e I D i a g r a m T a g A d d i t i o n a l I n f o " / > < / a : K e y V a l u e O f D i a g r a m O b j e c t K e y a n y T y p e z b w N T n L X > < a : K e y V a l u e O f D i a g r a m O b j e c t K e y a n y T y p e z b w N T n L X > < a : K e y > < K e y > T a b l e s \ P a t i e n t _ p v t \ M e a s u r e s \ A v e r a g e   o f   A g e < / K e y > < / a : K e y > < a : V a l u e   i : t y p e = " D i a g r a m D i s p l a y N o d e V i e w S t a t e " > < H e i g h t > 1 5 0 < / H e i g h t > < I s E x p a n d e d > t r u e < / I s E x p a n d e d > < W i d t h > 2 0 0 < / W i d t h > < / a : V a l u e > < / a : K e y V a l u e O f D i a g r a m O b j e c t K e y a n y T y p e z b w N T n L X > < a : K e y V a l u e O f D i a g r a m O b j e c t K e y a n y T y p e z b w N T n L X > < a : K e y > < K e y > T a b l e s \ P a t i e n t _ p v t \ A v e r a g e   o f   A g e \ A d d i t i o n a l   I n f o \ I m p l i c i t   M e a s u r e < / K e y > < / a : K e y > < a : V a l u e   i : t y p e = " D i a g r a m D i s p l a y V i e w S t a t e I D i a g r a m T a g A d d i t i o n a l I n f o " / > < / a : K e y V a l u e O f D i a g r a m O b j e c t K e y a n y T y p e z b w N T n L X > < a : K e y V a l u e O f D i a g r a m O b j e c t K e y a n y T y p e z b w N T n L X > < a : K e y > < K e y > T a b l e s \ P a t i e n t _ p v t \ M e a s u r e s \ C o u n t   o f   i n s u r a n c e _ p r o v i d e r < / K e y > < / a : K e y > < a : V a l u e   i : t y p e = " D i a g r a m D i s p l a y N o d e V i e w S t a t e " > < H e i g h t > 1 5 0 < / H e i g h t > < I s E x p a n d e d > t r u e < / I s E x p a n d e d > < W i d t h > 2 0 0 < / W i d t h > < / a : V a l u e > < / a : K e y V a l u e O f D i a g r a m O b j e c t K e y a n y T y p e z b w N T n L X > < a : K e y V a l u e O f D i a g r a m O b j e c t K e y a n y T y p e z b w N T n L X > < a : K e y > < K e y > T a b l e s \ P a t i e n t _ p v t \ C o u n t   o f   i n s u r a n c e _ p r o v i d e r \ A d d i t i o n a l   I n f o \ I m p l i c i t   M e a s u r e < / K e y > < / a : K e y > < a : V a l u e   i : t y p e = " D i a g r a m D i s p l a y V i e w S t a t e I D i a g r a m T a g A d d i t i o n a l I n f o " / > < / a : K e y V a l u e O f D i a g r a m O b j e c t K e y a n y T y p e z b w N T n L X > < a : K e y V a l u e O f D i a g r a m O b j e c t K e y a n y T y p e z b w N T n L X > < a : K e y > < K e y > T a b l e s \ D o c t o r _ p v t < / K e y > < / a : K e y > < a : V a l u e   i : t y p e = " D i a g r a m D i s p l a y N o d e V i e w S t a t e " > < H e i g h t > 1 4 9 . 9 9 9 9 9 9 9 9 9 9 9 9 9 4 < / H e i g h t > < I s E x p a n d e d > t r u e < / I s E x p a n d e d > < L a y e d O u t > t r u e < / L a y e d O u t > < L e f t > 6 3 2 . 3 0 3 8 1 0 5 6 7 6 6 5 7 8 < / L e f t > < T a b I n d e x > 1 < / T a b I n d e x > < T o p > 4 4 . 0 0 0 0 0 0 0 0 0 0 0 0 0 5 7 < / T o p > < W i d t h > 2 0 0 < / W i d t h > < / a : V a l u e > < / a : K e y V a l u e O f D i a g r a m O b j e c t K e y a n y T y p e z b w N T n L X > < a : K e y V a l u e O f D i a g r a m O b j e c t K e y a n y T y p e z b w N T n L X > < a : K e y > < K e y > T a b l e s \ D o c t o r _ p v t \ C o l u m n s \ d o c t o r _ i d < / K e y > < / a : K e y > < a : V a l u e   i : t y p e = " D i a g r a m D i s p l a y N o d e V i e w S t a t e " > < H e i g h t > 1 5 0 < / H e i g h t > < I s E x p a n d e d > t r u e < / I s E x p a n d e d > < W i d t h > 2 0 0 < / W i d t h > < / a : V a l u e > < / a : K e y V a l u e O f D i a g r a m O b j e c t K e y a n y T y p e z b w N T n L X > < a : K e y V a l u e O f D i a g r a m O b j e c t K e y a n y T y p e z b w N T n L X > < a : K e y > < K e y > T a b l e s \ D o c t o r _ p v t \ C o l u m n s \ f i r s t _ n a m e < / K e y > < / a : K e y > < a : V a l u e   i : t y p e = " D i a g r a m D i s p l a y N o d e V i e w S t a t e " > < H e i g h t > 1 5 0 < / H e i g h t > < I s E x p a n d e d > t r u e < / I s E x p a n d e d > < W i d t h > 2 0 0 < / W i d t h > < / a : V a l u e > < / a : K e y V a l u e O f D i a g r a m O b j e c t K e y a n y T y p e z b w N T n L X > < a : K e y V a l u e O f D i a g r a m O b j e c t K e y a n y T y p e z b w N T n L X > < a : K e y > < K e y > T a b l e s \ D o c t o r _ p v t \ C o l u m n s \ l a s t _ n a m e < / K e y > < / a : K e y > < a : V a l u e   i : t y p e = " D i a g r a m D i s p l a y N o d e V i e w S t a t e " > < H e i g h t > 1 5 0 < / H e i g h t > < I s E x p a n d e d > t r u e < / I s E x p a n d e d > < W i d t h > 2 0 0 < / W i d t h > < / a : V a l u e > < / a : K e y V a l u e O f D i a g r a m O b j e c t K e y a n y T y p e z b w N T n L X > < a : K e y V a l u e O f D i a g r a m O b j e c t K e y a n y T y p e z b w N T n L X > < a : K e y > < K e y > T a b l e s \ D o c t o r _ p v t \ C o l u m n s \ s p e c i a l i z a t i o n < / K e y > < / a : K e y > < a : V a l u e   i : t y p e = " D i a g r a m D i s p l a y N o d e V i e w S t a t e " > < H e i g h t > 1 5 0 < / H e i g h t > < I s E x p a n d e d > t r u e < / I s E x p a n d e d > < W i d t h > 2 0 0 < / W i d t h > < / a : V a l u e > < / a : K e y V a l u e O f D i a g r a m O b j e c t K e y a n y T y p e z b w N T n L X > < a : K e y V a l u e O f D i a g r a m O b j e c t K e y a n y T y p e z b w N T n L X > < a : K e y > < K e y > T a b l e s \ D o c t o r _ p v t \ C o l u m n s \ p h o n e _ n u m b e r < / K e y > < / a : K e y > < a : V a l u e   i : t y p e = " D i a g r a m D i s p l a y N o d e V i e w S t a t e " > < H e i g h t > 1 5 0 < / H e i g h t > < I s E x p a n d e d > t r u e < / I s E x p a n d e d > < W i d t h > 2 0 0 < / W i d t h > < / a : V a l u e > < / a : K e y V a l u e O f D i a g r a m O b j e c t K e y a n y T y p e z b w N T n L X > < a : K e y V a l u e O f D i a g r a m O b j e c t K e y a n y T y p e z b w N T n L X > < a : K e y > < K e y > T a b l e s \ D o c t o r _ p v t \ C o l u m n s \ y e a r s _ e x p e r i e n c e < / K e y > < / a : K e y > < a : V a l u e   i : t y p e = " D i a g r a m D i s p l a y N o d e V i e w S t a t e " > < H e i g h t > 1 5 0 < / H e i g h t > < I s E x p a n d e d > t r u e < / I s E x p a n d e d > < W i d t h > 2 0 0 < / W i d t h > < / a : V a l u e > < / a : K e y V a l u e O f D i a g r a m O b j e c t K e y a n y T y p e z b w N T n L X > < a : K e y V a l u e O f D i a g r a m O b j e c t K e y a n y T y p e z b w N T n L X > < a : K e y > < K e y > T a b l e s \ D o c t o r _ p v t \ C o l u m n s \ h o s p i t a l _ b r a n c h < / K e y > < / a : K e y > < a : V a l u e   i : t y p e = " D i a g r a m D i s p l a y N o d e V i e w S t a t e " > < H e i g h t > 1 5 0 < / H e i g h t > < I s E x p a n d e d > t r u e < / I s E x p a n d e d > < W i d t h > 2 0 0 < / W i d t h > < / a : V a l u e > < / a : K e y V a l u e O f D i a g r a m O b j e c t K e y a n y T y p e z b w N T n L X > < a : K e y V a l u e O f D i a g r a m O b j e c t K e y a n y T y p e z b w N T n L X > < a : K e y > < K e y > T a b l e s \ D o c t o r _ p v t \ C o l u m n s \ e m a i l < / K e y > < / a : K e y > < a : V a l u e   i : t y p e = " D i a g r a m D i s p l a y N o d e V i e w S t a t e " > < H e i g h t > 1 5 0 < / H e i g h t > < I s E x p a n d e d > t r u e < / I s E x p a n d e d > < W i d t h > 2 0 0 < / W i d t h > < / a : V a l u e > < / a : K e y V a l u e O f D i a g r a m O b j e c t K e y a n y T y p e z b w N T n L X > < a : K e y V a l u e O f D i a g r a m O b j e c t K e y a n y T y p e z b w N T n L X > < a : K e y > < K e y > T a b l e s \ D o c t o r _ p v t \ M e a s u r e s \ C o u n t   o f   d o c t o r _ i d < / K e y > < / a : K e y > < a : V a l u e   i : t y p e = " D i a g r a m D i s p l a y N o d e V i e w S t a t e " > < H e i g h t > 1 5 0 < / H e i g h t > < I s E x p a n d e d > t r u e < / I s E x p a n d e d > < W i d t h > 2 0 0 < / W i d t h > < / a : V a l u e > < / a : K e y V a l u e O f D i a g r a m O b j e c t K e y a n y T y p e z b w N T n L X > < a : K e y V a l u e O f D i a g r a m O b j e c t K e y a n y T y p e z b w N T n L X > < a : K e y > < K e y > T a b l e s \ D o c t o r _ p v t \ C o u n t   o f   d o c t o r _ i d \ A d d i t i o n a l   I n f o \ I m p l i c i t   M e a s u r e < / K e y > < / a : K e y > < a : V a l u e   i : t y p e = " D i a g r a m D i s p l a y V i e w S t a t e I D i a g r a m T a g A d d i t i o n a l I n f o " / > < / a : K e y V a l u e O f D i a g r a m O b j e c t K e y a n y T y p e z b w N T n L X > < a : K e y V a l u e O f D i a g r a m O b j e c t K e y a n y T y p e z b w N T n L X > < a : K e y > < K e y > T a b l e s \ T r e a t m e n t _ p v t < / K e y > < / a : K e y > < a : V a l u e   i : t y p e = " D i a g r a m D i s p l a y N o d e V i e w S t a t e " > < H e i g h t > 1 5 0 < / H e i g h t > < I s E x p a n d e d > t r u e < / I s E x p a n d e d > < L a y e d O u t > t r u e < / L a y e d O u t > < L e f t > 6 4 9 . 0 0 7 6 2 1 1 3 5 3 3 1 4 2 < / L e f t > < T a b I n d e x > 4 < / T a b I n d e x > < T o p > 3 4 5 . 2 0 0 0 0 0 0 0 0 0 0 0 0 5 < / T o p > < W i d t h > 2 0 0 < / W i d t h > < / a : V a l u e > < / a : K e y V a l u e O f D i a g r a m O b j e c t K e y a n y T y p e z b w N T n L X > < a : K e y V a l u e O f D i a g r a m O b j e c t K e y a n y T y p e z b w N T n L X > < a : K e y > < K e y > T a b l e s \ T r e a t m e n t _ p v t \ C o l u m n s \ t r e a t m e n t _ i d < / K e y > < / a : K e y > < a : V a l u e   i : t y p e = " D i a g r a m D i s p l a y N o d e V i e w S t a t e " > < H e i g h t > 1 5 0 < / H e i g h t > < I s E x p a n d e d > t r u e < / I s E x p a n d e d > < W i d t h > 2 0 0 < / W i d t h > < / a : V a l u e > < / a : K e y V a l u e O f D i a g r a m O b j e c t K e y a n y T y p e z b w N T n L X > < a : K e y V a l u e O f D i a g r a m O b j e c t K e y a n y T y p e z b w N T n L X > < a : K e y > < K e y > T a b l e s \ T r e a t m e n t _ p v t \ C o l u m n s \ a p p o i n t m e n t _ i d < / K e y > < / a : K e y > < a : V a l u e   i : t y p e = " D i a g r a m D i s p l a y N o d e V i e w S t a t e " > < H e i g h t > 1 5 0 < / H e i g h t > < I s E x p a n d e d > t r u e < / I s E x p a n d e d > < W i d t h > 2 0 0 < / W i d t h > < / a : V a l u e > < / a : K e y V a l u e O f D i a g r a m O b j e c t K e y a n y T y p e z b w N T n L X > < a : K e y V a l u e O f D i a g r a m O b j e c t K e y a n y T y p e z b w N T n L X > < a : K e y > < K e y > T a b l e s \ T r e a t m e n t _ p v t \ C o l u m n s \ t r e a t m e n t _ t y p e < / K e y > < / a : K e y > < a : V a l u e   i : t y p e = " D i a g r a m D i s p l a y N o d e V i e w S t a t e " > < H e i g h t > 1 5 0 < / H e i g h t > < I s E x p a n d e d > t r u e < / I s E x p a n d e d > < W i d t h > 2 0 0 < / W i d t h > < / a : V a l u e > < / a : K e y V a l u e O f D i a g r a m O b j e c t K e y a n y T y p e z b w N T n L X > < a : K e y V a l u e O f D i a g r a m O b j e c t K e y a n y T y p e z b w N T n L X > < a : K e y > < K e y > T a b l e s \ T r e a t m e n t _ p v t \ C o l u m n s \ d e s c r i p t i o n < / K e y > < / a : K e y > < a : V a l u e   i : t y p e = " D i a g r a m D i s p l a y N o d e V i e w S t a t e " > < H e i g h t > 1 5 0 < / H e i g h t > < I s E x p a n d e d > t r u e < / I s E x p a n d e d > < W i d t h > 2 0 0 < / W i d t h > < / a : V a l u e > < / a : K e y V a l u e O f D i a g r a m O b j e c t K e y a n y T y p e z b w N T n L X > < a : K e y V a l u e O f D i a g r a m O b j e c t K e y a n y T y p e z b w N T n L X > < a : K e y > < K e y > T a b l e s \ T r e a t m e n t _ p v t \ C o l u m n s \ c o s t < / K e y > < / a : K e y > < a : V a l u e   i : t y p e = " D i a g r a m D i s p l a y N o d e V i e w S t a t e " > < H e i g h t > 1 5 0 < / H e i g h t > < I s E x p a n d e d > t r u e < / I s E x p a n d e d > < W i d t h > 2 0 0 < / W i d t h > < / a : V a l u e > < / a : K e y V a l u e O f D i a g r a m O b j e c t K e y a n y T y p e z b w N T n L X > < a : K e y V a l u e O f D i a g r a m O b j e c t K e y a n y T y p e z b w N T n L X > < a : K e y > < K e y > T a b l e s \ T r e a t m e n t _ p v t \ C o l u m n s \ t r e a t m e n t _ d a t e < / K e y > < / a : K e y > < a : V a l u e   i : t y p e = " D i a g r a m D i s p l a y N o d e V i e w S t a t e " > < H e i g h t > 1 5 0 < / H e i g h t > < I s E x p a n d e d > t r u e < / I s E x p a n d e d > < W i d t h > 2 0 0 < / W i d t h > < / a : V a l u e > < / a : K e y V a l u e O f D i a g r a m O b j e c t K e y a n y T y p e z b w N T n L X > < a : K e y V a l u e O f D i a g r a m O b j e c t K e y a n y T y p e z b w N T n L X > < a : K e y > < K e y > T a b l e s \ T r e a t m e n t _ p v t \ M e a s u r e s \ S u m   o f   c o s t < / K e y > < / a : K e y > < a : V a l u e   i : t y p e = " D i a g r a m D i s p l a y N o d e V i e w S t a t e " > < H e i g h t > 1 5 0 < / H e i g h t > < I s E x p a n d e d > t r u e < / I s E x p a n d e d > < W i d t h > 2 0 0 < / W i d t h > < / a : V a l u e > < / a : K e y V a l u e O f D i a g r a m O b j e c t K e y a n y T y p e z b w N T n L X > < a : K e y V a l u e O f D i a g r a m O b j e c t K e y a n y T y p e z b w N T n L X > < a : K e y > < K e y > T a b l e s \ T r e a t m e n t _ p v t \ S u m   o f   c o s t \ A d d i t i o n a l   I n f o \ I m p l i c i t   M e a s u r e < / K e y > < / a : K e y > < a : V a l u e   i : t y p e = " D i a g r a m D i s p l a y V i e w S t a t e I D i a g r a m T a g A d d i t i o n a l I n f o " / > < / a : K e y V a l u e O f D i a g r a m O b j e c t K e y a n y T y p e z b w N T n L X > < a : K e y V a l u e O f D i a g r a m O b j e c t K e y a n y T y p e z b w N T n L X > < a : K e y > < K e y > T a b l e s \ T r e a t m e n t _ p v t \ M e a s u r e s \ A v e r a g e   o f   c o s t < / K e y > < / a : K e y > < a : V a l u e   i : t y p e = " D i a g r a m D i s p l a y N o d e V i e w S t a t e " > < H e i g h t > 1 5 0 < / H e i g h t > < I s E x p a n d e d > t r u e < / I s E x p a n d e d > < W i d t h > 2 0 0 < / W i d t h > < / a : V a l u e > < / a : K e y V a l u e O f D i a g r a m O b j e c t K e y a n y T y p e z b w N T n L X > < a : K e y V a l u e O f D i a g r a m O b j e c t K e y a n y T y p e z b w N T n L X > < a : K e y > < K e y > T a b l e s \ T r e a t m e n t _ p v t \ A v e r a g e   o f   c o s t \ A d d i t i o n a l   I n f o \ I m p l i c i t   M e a s u r e < / K e y > < / a : K e y > < a : V a l u e   i : t y p e = " D i a g r a m D i s p l a y V i e w S t a t e I D i a g r a m T a g A d d i t i o n a l I n f o " / > < / a : K e y V a l u e O f D i a g r a m O b j e c t K e y a n y T y p e z b w N T n L X > < a : K e y V a l u e O f D i a g r a m O b j e c t K e y a n y T y p e z b w N T n L X > < a : K e y > < K e y > T a b l e s \ B i l l _ p v t < / K e y > < / a : K e y > < a : V a l u e   i : t y p e = " D i a g r a m D i s p l a y N o d e V i e w S t a t e " > < H e i g h t > 1 5 0 < / H e i g h t > < I s E x p a n d e d > t r u e < / I s E x p a n d e d > < I s F o c u s e d > t r u e < / I s F o c u s e d > < L a y e d O u t > t r u e < / L a y e d O u t > < L e f t > 1 0 7 8 . 5 1 1 4 3 1 7 0 2 9 9 7 2 < / L e f t > < T a b I n d e x > 3 < / T a b I n d e x > < T o p > 2 0 8 . 8 0 0 0 0 0 0 0 0 0 0 0 0 7 < / T o p > < W i d t h > 2 0 0 < / W i d t h > < / a : V a l u e > < / a : K e y V a l u e O f D i a g r a m O b j e c t K e y a n y T y p e z b w N T n L X > < a : K e y V a l u e O f D i a g r a m O b j e c t K e y a n y T y p e z b w N T n L X > < a : K e y > < K e y > T a b l e s \ B i l l _ p v t \ C o l u m n s \ B i l l _ I D < / K e y > < / a : K e y > < a : V a l u e   i : t y p e = " D i a g r a m D i s p l a y N o d e V i e w S t a t e " > < H e i g h t > 1 5 0 < / H e i g h t > < I s E x p a n d e d > t r u e < / I s E x p a n d e d > < W i d t h > 2 0 0 < / W i d t h > < / a : V a l u e > < / a : K e y V a l u e O f D i a g r a m O b j e c t K e y a n y T y p e z b w N T n L X > < a : K e y V a l u e O f D i a g r a m O b j e c t K e y a n y T y p e z b w N T n L X > < a : K e y > < K e y > T a b l e s \ B i l l _ p v t \ C o l u m n s \ P a t i e n t _ I d < / K e y > < / a : K e y > < a : V a l u e   i : t y p e = " D i a g r a m D i s p l a y N o d e V i e w S t a t e " > < H e i g h t > 1 5 0 < / H e i g h t > < I s E x p a n d e d > t r u e < / I s E x p a n d e d > < W i d t h > 2 0 0 < / W i d t h > < / a : V a l u e > < / a : K e y V a l u e O f D i a g r a m O b j e c t K e y a n y T y p e z b w N T n L X > < a : K e y V a l u e O f D i a g r a m O b j e c t K e y a n y T y p e z b w N T n L X > < a : K e y > < K e y > T a b l e s \ B i l l _ p v t \ C o l u m n s \ T r e a t m e n t _ I d < / K e y > < / a : K e y > < a : V a l u e   i : t y p e = " D i a g r a m D i s p l a y N o d e V i e w S t a t e " > < H e i g h t > 1 5 0 < / H e i g h t > < I s E x p a n d e d > t r u e < / I s E x p a n d e d > < W i d t h > 2 0 0 < / W i d t h > < / a : V a l u e > < / a : K e y V a l u e O f D i a g r a m O b j e c t K e y a n y T y p e z b w N T n L X > < a : K e y V a l u e O f D i a g r a m O b j e c t K e y a n y T y p e z b w N T n L X > < a : K e y > < K e y > T a b l e s \ B i l l _ p v t \ C o l u m n s \ B i l l _ D a t e < / K e y > < / a : K e y > < a : V a l u e   i : t y p e = " D i a g r a m D i s p l a y N o d e V i e w S t a t e " > < H e i g h t > 1 5 0 < / H e i g h t > < I s E x p a n d e d > t r u e < / I s E x p a n d e d > < W i d t h > 2 0 0 < / W i d t h > < / a : V a l u e > < / a : K e y V a l u e O f D i a g r a m O b j e c t K e y a n y T y p e z b w N T n L X > < a : K e y V a l u e O f D i a g r a m O b j e c t K e y a n y T y p e z b w N T n L X > < a : K e y > < K e y > T a b l e s \ B i l l _ p v t \ C o l u m n s \ A m o u n t < / K e y > < / a : K e y > < a : V a l u e   i : t y p e = " D i a g r a m D i s p l a y N o d e V i e w S t a t e " > < H e i g h t > 1 5 0 < / H e i g h t > < I s E x p a n d e d > t r u e < / I s E x p a n d e d > < W i d t h > 2 0 0 < / W i d t h > < / a : V a l u e > < / a : K e y V a l u e O f D i a g r a m O b j e c t K e y a n y T y p e z b w N T n L X > < a : K e y V a l u e O f D i a g r a m O b j e c t K e y a n y T y p e z b w N T n L X > < a : K e y > < K e y > T a b l e s \ B i l l _ p v t \ C o l u m n s \ P a y m e n t _ M e t h o d < / K e y > < / a : K e y > < a : V a l u e   i : t y p e = " D i a g r a m D i s p l a y N o d e V i e w S t a t e " > < H e i g h t > 1 5 0 < / H e i g h t > < I s E x p a n d e d > t r u e < / I s E x p a n d e d > < W i d t h > 2 0 0 < / W i d t h > < / a : V a l u e > < / a : K e y V a l u e O f D i a g r a m O b j e c t K e y a n y T y p e z b w N T n L X > < a : K e y V a l u e O f D i a g r a m O b j e c t K e y a n y T y p e z b w N T n L X > < a : K e y > < K e y > T a b l e s \ B i l l _ p v t \ C o l u m n s \ P a y m e n t _ S t a t u s < / K e y > < / a : K e y > < a : V a l u e   i : t y p e = " D i a g r a m D i s p l a y N o d e V i e w S t a t e " > < H e i g h t > 1 5 0 < / H e i g h t > < I s E x p a n d e d > t r u e < / I s E x p a n d e d > < W i d t h > 2 0 0 < / W i d t h > < / a : V a l u e > < / a : K e y V a l u e O f D i a g r a m O b j e c t K e y a n y T y p e z b w N T n L X > < a : K e y V a l u e O f D i a g r a m O b j e c t K e y a n y T y p e z b w N T n L X > < a : K e y > < K e y > T a b l e s \ B i l l _ p v t \ M e a s u r e s \ S u m   o f   A m o u n t < / K e y > < / a : K e y > < a : V a l u e   i : t y p e = " D i a g r a m D i s p l a y N o d e V i e w S t a t e " > < H e i g h t > 1 5 0 < / H e i g h t > < I s E x p a n d e d > t r u e < / I s E x p a n d e d > < W i d t h > 2 0 0 < / W i d t h > < / a : V a l u e > < / a : K e y V a l u e O f D i a g r a m O b j e c t K e y a n y T y p e z b w N T n L X > < a : K e y V a l u e O f D i a g r a m O b j e c t K e y a n y T y p e z b w N T n L X > < a : K e y > < K e y > T a b l e s \ B i l l _ p v t \ S u m   o f   A m o u n t \ A d d i t i o n a l   I n f o \ I m p l i c i t   M e a s u r e < / K e y > < / a : K e y > < a : V a l u e   i : t y p e = " D i a g r a m D i s p l a y V i e w S t a t e I D i a g r a m T a g A d d i t i o n a l I n f o " / > < / a : K e y V a l u e O f D i a g r a m O b j e c t K e y a n y T y p e z b w N T n L X > < a : K e y V a l u e O f D i a g r a m O b j e c t K e y a n y T y p e z b w N T n L X > < a : K e y > < K e y > T a b l e s \ B i l l _ p v t \ M e a s u r e s \ A v e r a g e   o f   A m o u n t < / K e y > < / a : K e y > < a : V a l u e   i : t y p e = " D i a g r a m D i s p l a y N o d e V i e w S t a t e " > < H e i g h t > 1 5 0 < / H e i g h t > < I s E x p a n d e d > t r u e < / I s E x p a n d e d > < W i d t h > 2 0 0 < / W i d t h > < / a : V a l u e > < / a : K e y V a l u e O f D i a g r a m O b j e c t K e y a n y T y p e z b w N T n L X > < a : K e y V a l u e O f D i a g r a m O b j e c t K e y a n y T y p e z b w N T n L X > < a : K e y > < K e y > T a b l e s \ B i l l _ p v t \ A v e r a g e   o f   A m o u n t \ A d d i t i o n a l   I n f o \ I m p l i c i t   M e a s u r e < / K e y > < / a : K e y > < a : V a l u e   i : t y p e = " D i a g r a m D i s p l a y V i e w S t a t e I D i a g r a m T a g A d d i t i o n a l I n f o " / > < / a : K e y V a l u e O f D i a g r a m O b j e c t K e y a n y T y p e z b w N T n L X > < a : K e y V a l u e O f D i a g r a m O b j e c t K e y a n y T y p e z b w N T n L X > < a : K e y > < K e y > T a b l e s \ B i l l _ p v t \ M e a s u r e s \ C o u n t   o f   A m o u n t < / K e y > < / a : K e y > < a : V a l u e   i : t y p e = " D i a g r a m D i s p l a y N o d e V i e w S t a t e " > < H e i g h t > 1 5 0 < / H e i g h t > < I s E x p a n d e d > t r u e < / I s E x p a n d e d > < W i d t h > 2 0 0 < / W i d t h > < / a : V a l u e > < / a : K e y V a l u e O f D i a g r a m O b j e c t K e y a n y T y p e z b w N T n L X > < a : K e y V a l u e O f D i a g r a m O b j e c t K e y a n y T y p e z b w N T n L X > < a : K e y > < K e y > T a b l e s \ B i l l _ p v t \ C o u n t   o f   A m o u n t \ A d d i t i o n a l   I n f o \ I m p l i c i t   M e a s u r e < / K e y > < / a : K e y > < a : V a l u e   i : t y p e = " D i a g r a m D i s p l a y V i e w S t a t e I D i a g r a m T a g A d d i t i o n a l I n f o " / > < / a : K e y V a l u e O f D i a g r a m O b j e c t K e y a n y T y p e z b w N T n L X > < a : K e y V a l u e O f D i a g r a m O b j e c t K e y a n y T y p e z b w N T n L X > < a : K e y > < K e y > T a b l e s \ A p p o i n t _ p v t < / K e y > < / a : K e y > < a : V a l u e   i : t y p e = " D i a g r a m D i s p l a y N o d e V i e w S t a t e " > < H e i g h t > 1 5 0 < / H e i g h t > < I s E x p a n d e d > t r u e < / I s E x p a n d e d > < L a y e d O u t > t r u e < / L a y e d O u t > < L e f t > 2 8 6 . 8 1 5 2 4 2 2 7 0 6 6 3 1 9 < / L e f t > < T a b I n d e x > 2 < / T a b I n d e x > < T o p > 1 9 6 < / T o p > < W i d t h > 2 0 0 < / W i d t h > < / a : V a l u e > < / a : K e y V a l u e O f D i a g r a m O b j e c t K e y a n y T y p e z b w N T n L X > < a : K e y V a l u e O f D i a g r a m O b j e c t K e y a n y T y p e z b w N T n L X > < a : K e y > < K e y > T a b l e s \ A p p o i n t _ p v t \ C o l u m n s \ A p p o i n t m e n t _ I d < / K e y > < / a : K e y > < a : V a l u e   i : t y p e = " D i a g r a m D i s p l a y N o d e V i e w S t a t e " > < H e i g h t > 1 5 0 < / H e i g h t > < I s E x p a n d e d > t r u e < / I s E x p a n d e d > < W i d t h > 2 0 0 < / W i d t h > < / a : V a l u e > < / a : K e y V a l u e O f D i a g r a m O b j e c t K e y a n y T y p e z b w N T n L X > < a : K e y V a l u e O f D i a g r a m O b j e c t K e y a n y T y p e z b w N T n L X > < a : K e y > < K e y > T a b l e s \ A p p o i n t _ p v t \ C o l u m n s \ P a t i e n t _ I d < / K e y > < / a : K e y > < a : V a l u e   i : t y p e = " D i a g r a m D i s p l a y N o d e V i e w S t a t e " > < H e i g h t > 1 5 0 < / H e i g h t > < I s E x p a n d e d > t r u e < / I s E x p a n d e d > < W i d t h > 2 0 0 < / W i d t h > < / a : V a l u e > < / a : K e y V a l u e O f D i a g r a m O b j e c t K e y a n y T y p e z b w N T n L X > < a : K e y V a l u e O f D i a g r a m O b j e c t K e y a n y T y p e z b w N T n L X > < a : K e y > < K e y > T a b l e s \ A p p o i n t _ p v t \ C o l u m n s \ D o c t o r _ I d < / K e y > < / a : K e y > < a : V a l u e   i : t y p e = " D i a g r a m D i s p l a y N o d e V i e w S t a t e " > < H e i g h t > 1 5 0 < / H e i g h t > < I s E x p a n d e d > t r u e < / I s E x p a n d e d > < W i d t h > 2 0 0 < / W i d t h > < / a : V a l u e > < / a : K e y V a l u e O f D i a g r a m O b j e c t K e y a n y T y p e z b w N T n L X > < a : K e y V a l u e O f D i a g r a m O b j e c t K e y a n y T y p e z b w N T n L X > < a : K e y > < K e y > T a b l e s \ A p p o i n t _ p v t \ C o l u m n s \ A p p o i n t m e n t _ D a t e < / K e y > < / a : K e y > < a : V a l u e   i : t y p e = " D i a g r a m D i s p l a y N o d e V i e w S t a t e " > < H e i g h t > 1 5 0 < / H e i g h t > < I s E x p a n d e d > t r u e < / I s E x p a n d e d > < W i d t h > 2 0 0 < / W i d t h > < / a : V a l u e > < / a : K e y V a l u e O f D i a g r a m O b j e c t K e y a n y T y p e z b w N T n L X > < a : K e y V a l u e O f D i a g r a m O b j e c t K e y a n y T y p e z b w N T n L X > < a : K e y > < K e y > T a b l e s \ A p p o i n t _ p v t \ C o l u m n s \ A p p o i n t m e n t _ T i m e < / K e y > < / a : K e y > < a : V a l u e   i : t y p e = " D i a g r a m D i s p l a y N o d e V i e w S t a t e " > < H e i g h t > 1 5 0 < / H e i g h t > < I s E x p a n d e d > t r u e < / I s E x p a n d e d > < W i d t h > 2 0 0 < / W i d t h > < / a : V a l u e > < / a : K e y V a l u e O f D i a g r a m O b j e c t K e y a n y T y p e z b w N T n L X > < a : K e y V a l u e O f D i a g r a m O b j e c t K e y a n y T y p e z b w N T n L X > < a : K e y > < K e y > T a b l e s \ A p p o i n t _ p v t \ C o l u m n s \ R e a s o n _ F o r _ V i s i t < / K e y > < / a : K e y > < a : V a l u e   i : t y p e = " D i a g r a m D i s p l a y N o d e V i e w S t a t e " > < H e i g h t > 1 5 0 < / H e i g h t > < I s E x p a n d e d > t r u e < / I s E x p a n d e d > < W i d t h > 2 0 0 < / W i d t h > < / a : V a l u e > < / a : K e y V a l u e O f D i a g r a m O b j e c t K e y a n y T y p e z b w N T n L X > < a : K e y V a l u e O f D i a g r a m O b j e c t K e y a n y T y p e z b w N T n L X > < a : K e y > < K e y > T a b l e s \ A p p o i n t _ p v t \ C o l u m n s \ S t a t u s < / K e y > < / a : K e y > < a : V a l u e   i : t y p e = " D i a g r a m D i s p l a y N o d e V i e w S t a t e " > < H e i g h t > 1 5 0 < / H e i g h t > < I s E x p a n d e d > t r u e < / I s E x p a n d e d > < W i d t h > 2 0 0 < / W i d t h > < / a : V a l u e > < / a : K e y V a l u e O f D i a g r a m O b j e c t K e y a n y T y p e z b w N T n L X > < a : K e y V a l u e O f D i a g r a m O b j e c t K e y a n y T y p e z b w N T n L X > < a : K e y > < K e y > T a b l e s \ A p p o i n t _ p v t \ C o l u m n s \ A p p o i n t m e n t _ D a t e   ( M o n t h   I n d e x ) < / K e y > < / a : K e y > < a : V a l u e   i : t y p e = " D i a g r a m D i s p l a y N o d e V i e w S t a t e " > < H e i g h t > 1 5 0 < / H e i g h t > < I s E x p a n d e d > t r u e < / I s E x p a n d e d > < W i d t h > 2 0 0 < / W i d t h > < / a : V a l u e > < / a : K e y V a l u e O f D i a g r a m O b j e c t K e y a n y T y p e z b w N T n L X > < a : K e y V a l u e O f D i a g r a m O b j e c t K e y a n y T y p e z b w N T n L X > < a : K e y > < K e y > T a b l e s \ A p p o i n t _ p v t \ C o l u m n s \ A p p o i n t m e n t _ D a t e   ( M o n t h ) < / K e y > < / a : K e y > < a : V a l u e   i : t y p e = " D i a g r a m D i s p l a y N o d e V i e w S t a t e " > < H e i g h t > 1 5 0 < / H e i g h t > < I s E x p a n d e d > t r u e < / I s E x p a n d e d > < W i d t h > 2 0 0 < / W i d t h > < / a : V a l u e > < / a : K e y V a l u e O f D i a g r a m O b j e c t K e y a n y T y p e z b w N T n L X > < a : K e y V a l u e O f D i a g r a m O b j e c t K e y a n y T y p e z b w N T n L X > < a : K e y > < K e y > T a b l e s \ A p p o i n t _ p v t \ M e a s u r e s \ C o u n t   o f   A p p o i n t m e n t _ I d < / K e y > < / a : K e y > < a : V a l u e   i : t y p e = " D i a g r a m D i s p l a y N o d e V i e w S t a t e " > < H e i g h t > 1 5 0 < / H e i g h t > < I s E x p a n d e d > t r u e < / I s E x p a n d e d > < W i d t h > 2 0 0 < / W i d t h > < / a : V a l u e > < / a : K e y V a l u e O f D i a g r a m O b j e c t K e y a n y T y p e z b w N T n L X > < a : K e y V a l u e O f D i a g r a m O b j e c t K e y a n y T y p e z b w N T n L X > < a : K e y > < K e y > T a b l e s \ A p p o i n t _ p v t \ C o u n t   o f   A p p o i n t m e n t _ I d \ A d d i t i o n a l   I n f o \ I m p l i c i t   M e a s u r e < / K e y > < / a : K e y > < a : V a l u e   i : t y p e = " D i a g r a m D i s p l a y V i e w S t a t e I D i a g r a m T a g A d d i t i o n a l I n f o " / > < / a : K e y V a l u e O f D i a g r a m O b j e c t K e y a n y T y p e z b w N T n L X > < a : K e y V a l u e O f D i a g r a m O b j e c t K e y a n y T y p e z b w N T n L X > < a : K e y > < K e y > T a b l e s \ A p p o i n t _ p v t \ M e a s u r e s \ C o u n t   o f   P a t i e n t _ I d   2 < / K e y > < / a : K e y > < a : V a l u e   i : t y p e = " D i a g r a m D i s p l a y N o d e V i e w S t a t e " > < H e i g h t > 1 5 0 < / H e i g h t > < I s E x p a n d e d > t r u e < / I s E x p a n d e d > < W i d t h > 2 0 0 < / W i d t h > < / a : V a l u e > < / a : K e y V a l u e O f D i a g r a m O b j e c t K e y a n y T y p e z b w N T n L X > < a : K e y V a l u e O f D i a g r a m O b j e c t K e y a n y T y p e z b w N T n L X > < a : K e y > < K e y > T a b l e s \ A p p o i n t _ p v t \ C o u n t   o f   P a t i e n t _ I d   2 \ A d d i t i o n a l   I n f o \ I m p l i c i t   M e a s u r e < / K e y > < / a : K e y > < a : V a l u e   i : t y p e = " D i a g r a m D i s p l a y V i e w S t a t e I D i a g r a m T a g A d d i t i o n a l I n f o " / > < / a : K e y V a l u e O f D i a g r a m O b j e c t K e y a n y T y p e z b w N T n L X > < a : K e y V a l u e O f D i a g r a m O b j e c t K e y a n y T y p e z b w N T n L X > < a : K e y > < K e y > R e l a t i o n s h i p s \ & l t ; T a b l e s \ T r e a t m e n t _ p v t \ C o l u m n s \ t r e a t m e n t _ i d & g t ; - & l t ; T a b l e s \ B i l l _ p v t \ C o l u m n s \ T r e a t m e n t _ I d & g t ; < / K e y > < / a : K e y > < a : V a l u e   i : t y p e = " D i a g r a m D i s p l a y L i n k V i e w S t a t e " > < A u t o m a t i o n P r o p e r t y H e l p e r T e x t > E n d   p o i n t   1 :   ( 8 6 5 . 0 0 7 6 2 1 1 3 5 3 3 1 , 4 2 0 . 2 ) .   E n d   p o i n t   2 :   ( 1 0 6 2 . 5 1 1 4 3 1 7 0 3 , 2 8 3 . 8 )   < / A u t o m a t i o n P r o p e r t y H e l p e r T e x t > < L a y e d O u t > t r u e < / L a y e d O u t > < P o i n t s   x m l n s : b = " h t t p : / / s c h e m a s . d a t a c o n t r a c t . o r g / 2 0 0 4 / 0 7 / S y s t e m . W i n d o w s " > < b : P o i n t > < b : _ x > 8 6 5 . 0 0 7 6 2 1 1 3 5 3 3 1 4 2 < / b : _ x > < b : _ y > 4 2 0 . 2 < / b : _ y > < / b : P o i n t > < b : P o i n t > < b : _ x > 9 6 1 . 7 5 9 5 2 6 5 < / b : _ x > < b : _ y > 4 2 0 . 2 < / b : _ y > < / b : P o i n t > < b : P o i n t > < b : _ x > 9 6 3 . 7 5 9 5 2 6 5 < / b : _ x > < b : _ y > 4 1 8 . 2 < / b : _ y > < / b : P o i n t > < b : P o i n t > < b : _ x > 9 6 3 . 7 5 9 5 2 6 5 < / b : _ x > < b : _ y > 2 8 5 . 8 < / b : _ y > < / b : P o i n t > < b : P o i n t > < b : _ x > 9 6 5 . 7 5 9 5 2 6 5 < / b : _ x > < b : _ y > 2 8 3 . 8 < / b : _ y > < / b : P o i n t > < b : P o i n t > < b : _ x > 1 0 6 2 . 5 1 1 4 3 1 7 0 2 9 9 7 2 < / b : _ x > < b : _ y > 2 8 3 . 8 < / b : _ y > < / b : P o i n t > < / P o i n t s > < / a : V a l u e > < / a : K e y V a l u e O f D i a g r a m O b j e c t K e y a n y T y p e z b w N T n L X > < a : K e y V a l u e O f D i a g r a m O b j e c t K e y a n y T y p e z b w N T n L X > < a : K e y > < K e y > R e l a t i o n s h i p s \ & l t ; T a b l e s \ T r e a t m e n t _ p v t \ C o l u m n s \ t r e a t m e n t _ i d & g t ; - & l t ; T a b l e s \ B i l l _ p v t \ C o l u m n s \ T r e a t m e n t _ I d & g t ; \ F K < / K e y > < / a : K e y > < a : V a l u e   i : t y p e = " D i a g r a m D i s p l a y L i n k E n d p o i n t V i e w S t a t e " > < H e i g h t > 1 6 < / H e i g h t > < L a b e l L o c a t i o n   x m l n s : b = " h t t p : / / s c h e m a s . d a t a c o n t r a c t . o r g / 2 0 0 4 / 0 7 / S y s t e m . W i n d o w s " > < b : _ x > 8 4 9 . 0 0 7 6 2 1 1 3 5 3 3 1 4 2 < / b : _ x > < b : _ y > 4 1 2 . 2 < / b : _ y > < / L a b e l L o c a t i o n > < L o c a t i o n   x m l n s : b = " h t t p : / / s c h e m a s . d a t a c o n t r a c t . o r g / 2 0 0 4 / 0 7 / S y s t e m . W i n d o w s " > < b : _ x > 8 4 9 . 0 0 7 6 2 1 1 3 5 3 3 1 4 2 < / b : _ x > < b : _ y > 4 2 0 . 2 < / b : _ y > < / L o c a t i o n > < S h a p e R o t a t e A n g l e > 3 6 0 < / S h a p e R o t a t e A n g l e > < W i d t h > 1 6 < / W i d t h > < / a : V a l u e > < / a : K e y V a l u e O f D i a g r a m O b j e c t K e y a n y T y p e z b w N T n L X > < a : K e y V a l u e O f D i a g r a m O b j e c t K e y a n y T y p e z b w N T n L X > < a : K e y > < K e y > R e l a t i o n s h i p s \ & l t ; T a b l e s \ T r e a t m e n t _ p v t \ C o l u m n s \ t r e a t m e n t _ i d & g t ; - & l t ; T a b l e s \ B i l l _ p v t \ C o l u m n s \ T r e a t m e n t _ I d & g t ; \ P K < / K e y > < / a : K e y > < a : V a l u e   i : t y p e = " D i a g r a m D i s p l a y L i n k E n d p o i n t V i e w S t a t e " > < H e i g h t > 1 6 < / H e i g h t > < L a b e l L o c a t i o n   x m l n s : b = " h t t p : / / s c h e m a s . d a t a c o n t r a c t . o r g / 2 0 0 4 / 0 7 / S y s t e m . W i n d o w s " > < b : _ x > 1 0 6 2 . 5 1 1 4 3 1 7 0 2 9 9 7 2 < / b : _ x > < b : _ y > 2 7 5 . 8 < / b : _ y > < / L a b e l L o c a t i o n > < L o c a t i o n   x m l n s : b = " h t t p : / / s c h e m a s . d a t a c o n t r a c t . o r g / 2 0 0 4 / 0 7 / S y s t e m . W i n d o w s " > < b : _ x > 1 0 7 8 . 5 1 1 4 3 1 7 0 2 9 9 7 2 < / b : _ x > < b : _ y > 2 8 3 . 8 < / b : _ y > < / L o c a t i o n > < S h a p e R o t a t e A n g l e > 1 8 0 < / S h a p e R o t a t e A n g l e > < W i d t h > 1 6 < / W i d t h > < / a : V a l u e > < / a : K e y V a l u e O f D i a g r a m O b j e c t K e y a n y T y p e z b w N T n L X > < a : K e y V a l u e O f D i a g r a m O b j e c t K e y a n y T y p e z b w N T n L X > < a : K e y > < K e y > R e l a t i o n s h i p s \ & l t ; T a b l e s \ T r e a t m e n t _ p v t \ C o l u m n s \ t r e a t m e n t _ i d & g t ; - & l t ; T a b l e s \ B i l l _ p v t \ C o l u m n s \ T r e a t m e n t _ I d & g t ; \ C r o s s F i l t e r < / K e y > < / a : K e y > < a : V a l u e   i : t y p e = " D i a g r a m D i s p l a y L i n k C r o s s F i l t e r V i e w S t a t e " > < P o i n t s   x m l n s : b = " h t t p : / / s c h e m a s . d a t a c o n t r a c t . o r g / 2 0 0 4 / 0 7 / S y s t e m . W i n d o w s " > < b : P o i n t > < b : _ x > 8 6 5 . 0 0 7 6 2 1 1 3 5 3 3 1 4 2 < / b : _ x > < b : _ y > 4 2 0 . 2 < / b : _ y > < / b : P o i n t > < b : P o i n t > < b : _ x > 9 6 1 . 7 5 9 5 2 6 5 < / b : _ x > < b : _ y > 4 2 0 . 2 < / b : _ y > < / b : P o i n t > < b : P o i n t > < b : _ x > 9 6 3 . 7 5 9 5 2 6 5 < / b : _ x > < b : _ y > 4 1 8 . 2 < / b : _ y > < / b : P o i n t > < b : P o i n t > < b : _ x > 9 6 3 . 7 5 9 5 2 6 5 < / b : _ x > < b : _ y > 2 8 5 . 8 < / b : _ y > < / b : P o i n t > < b : P o i n t > < b : _ x > 9 6 5 . 7 5 9 5 2 6 5 < / b : _ x > < b : _ y > 2 8 3 . 8 < / b : _ y > < / b : P o i n t > < b : P o i n t > < b : _ x > 1 0 6 2 . 5 1 1 4 3 1 7 0 2 9 9 7 2 < / b : _ x > < b : _ y > 2 8 3 . 8 < / b : _ y > < / b : P o i n t > < / P o i n t s > < / a : V a l u e > < / a : K e y V a l u e O f D i a g r a m O b j e c t K e y a n y T y p e z b w N T n L X > < a : K e y V a l u e O f D i a g r a m O b j e c t K e y a n y T y p e z b w N T n L X > < a : K e y > < K e y > R e l a t i o n s h i p s \ & l t ; T a b l e s \ A p p o i n t _ p v t \ C o l u m n s \ P a t i e n t _ I d & g t ; - & l t ; T a b l e s \ P a t i e n t _ p v t \ C o l u m n s \ p a t i e n t _ i d & g t ; < / K e y > < / a : K e y > < a : V a l u e   i : t y p e = " D i a g r a m D i s p l a y L i n k V i e w S t a t e " > < A u t o m a t i o n P r o p e r t y H e l p e r T e x t > E n d   p o i n t   1 :   ( 2 7 0 . 8 1 5 2 4 2 2 7 0 6 6 3 , 2 7 1 ) .   E n d   p o i n t   2 :   ( 2 1 6 , 7 5 )   < / A u t o m a t i o n P r o p e r t y H e l p e r T e x t > < L a y e d O u t > t r u e < / L a y e d O u t > < P o i n t s   x m l n s : b = " h t t p : / / s c h e m a s . d a t a c o n t r a c t . o r g / 2 0 0 4 / 0 7 / S y s t e m . W i n d o w s " > < b : P o i n t > < b : _ x > 2 7 0 . 8 1 5 2 4 2 2 7 0 6 6 3 1 3 < / b : _ x > < b : _ y > 2 7 1 < / b : _ y > < / b : P o i n t > < b : P o i n t > < b : _ x > 2 4 5 . 4 0 7 6 2 1 < / b : _ x > < b : _ y > 2 7 1 < / b : _ y > < / b : P o i n t > < b : P o i n t > < b : _ x > 2 4 3 . 4 0 7 6 2 1 < / b : _ x > < b : _ y > 2 6 9 < / b : _ y > < / b : P o i n t > < b : P o i n t > < b : _ x > 2 4 3 . 4 0 7 6 2 1 < / b : _ x > < b : _ y > 7 7 < / b : _ y > < / b : P o i n t > < b : P o i n t > < b : _ x > 2 4 1 . 4 0 7 6 2 1 < / b : _ x > < b : _ y > 7 5 < / b : _ y > < / b : P o i n t > < b : P o i n t > < b : _ x > 2 1 6 . 0 0 0 0 0 0 0 0 0 0 0 0 0 6 < / b : _ x > < b : _ y > 7 5 < / b : _ y > < / b : P o i n t > < / P o i n t s > < / a : V a l u e > < / a : K e y V a l u e O f D i a g r a m O b j e c t K e y a n y T y p e z b w N T n L X > < a : K e y V a l u e O f D i a g r a m O b j e c t K e y a n y T y p e z b w N T n L X > < a : K e y > < K e y > R e l a t i o n s h i p s \ & l t ; T a b l e s \ A p p o i n t _ p v t \ C o l u m n s \ P a t i e n t _ I d & g t ; - & l t ; T a b l e s \ P a t i e n t _ p v t \ C o l u m n s \ p a t i e n t _ i d & g t ; \ F K < / K e y > < / a : K e y > < a : V a l u e   i : t y p e = " D i a g r a m D i s p l a y L i n k E n d p o i n t V i e w S t a t e " > < H e i g h t > 1 6 < / H e i g h t > < L a b e l L o c a t i o n   x m l n s : b = " h t t p : / / s c h e m a s . d a t a c o n t r a c t . o r g / 2 0 0 4 / 0 7 / S y s t e m . W i n d o w s " > < b : _ x > 2 7 0 . 8 1 5 2 4 2 2 7 0 6 6 3 1 3 < / b : _ x > < b : _ y > 2 6 3 < / b : _ y > < / L a b e l L o c a t i o n > < L o c a t i o n   x m l n s : b = " h t t p : / / s c h e m a s . d a t a c o n t r a c t . o r g / 2 0 0 4 / 0 7 / S y s t e m . W i n d o w s " > < b : _ x > 2 8 6 . 8 1 5 2 4 2 2 7 0 6 6 3 1 9 < / b : _ x > < b : _ y > 2 7 1 < / b : _ y > < / L o c a t i o n > < S h a p e R o t a t e A n g l e > 1 8 0 < / S h a p e R o t a t e A n g l e > < W i d t h > 1 6 < / W i d t h > < / a : V a l u e > < / a : K e y V a l u e O f D i a g r a m O b j e c t K e y a n y T y p e z b w N T n L X > < a : K e y V a l u e O f D i a g r a m O b j e c t K e y a n y T y p e z b w N T n L X > < a : K e y > < K e y > R e l a t i o n s h i p s \ & l t ; T a b l e s \ A p p o i n t _ p v t \ C o l u m n s \ P a t i e n t _ I d & g t ; - & l t ; T a b l e s \ P a t i e n t _ p v t \ C o l u m n s \ p a t i e n t _ i d & g t ; \ P K 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 R e l a t i o n s h i p s \ & l t ; T a b l e s \ A p p o i n t _ p v t \ C o l u m n s \ P a t i e n t _ I d & g t ; - & l t ; T a b l e s \ P a t i e n t _ p v t \ C o l u m n s \ p a t i e n t _ i d & g t ; \ C r o s s F i l t e r < / K e y > < / a : K e y > < a : V a l u e   i : t y p e = " D i a g r a m D i s p l a y L i n k C r o s s F i l t e r V i e w S t a t e " > < P o i n t s   x m l n s : b = " h t t p : / / s c h e m a s . d a t a c o n t r a c t . o r g / 2 0 0 4 / 0 7 / S y s t e m . W i n d o w s " > < b : P o i n t > < b : _ x > 2 7 0 . 8 1 5 2 4 2 2 7 0 6 6 3 1 3 < / b : _ x > < b : _ y > 2 7 1 < / b : _ y > < / b : P o i n t > < b : P o i n t > < b : _ x > 2 4 5 . 4 0 7 6 2 1 < / b : _ x > < b : _ y > 2 7 1 < / b : _ y > < / b : P o i n t > < b : P o i n t > < b : _ x > 2 4 3 . 4 0 7 6 2 1 < / b : _ x > < b : _ y > 2 6 9 < / b : _ y > < / b : P o i n t > < b : P o i n t > < b : _ x > 2 4 3 . 4 0 7 6 2 1 < / b : _ x > < b : _ y > 7 7 < / b : _ y > < / b : P o i n t > < b : P o i n t > < b : _ x > 2 4 1 . 4 0 7 6 2 1 < / b : _ x > < b : _ y > 7 5 < / b : _ y > < / b : P o i n t > < b : P o i n t > < b : _ x > 2 1 6 . 0 0 0 0 0 0 0 0 0 0 0 0 0 6 < / b : _ x > < b : _ y > 7 5 < / b : _ y > < / b : P o i n t > < / P o i n t s > < / a : V a l u e > < / a : K e y V a l u e O f D i a g r a m O b j e c t K e y a n y T y p e z b w N T n L X > < a : K e y V a l u e O f D i a g r a m O b j e c t K e y a n y T y p e z b w N T n L X > < a : K e y > < K e y > R e l a t i o n s h i p s \ & l t ; T a b l e s \ A p p o i n t _ p v t \ C o l u m n s \ D o c t o r _ I d & g t ; - & l t ; T a b l e s \ D o c t o r _ p v t \ C o l u m n s \ d o c t o r _ i d & g t ; < / K e y > < / a : K e y > < a : V a l u e   i : t y p e = " D i a g r a m D i s p l a y L i n k V i e w S t a t e " > < A u t o m a t i o n P r o p e r t y H e l p e r T e x t > E n d   p o i n t   1 :   ( 5 0 2 . 8 1 5 2 4 2 2 7 0 6 6 3 , 2 6 1 ) .   E n d   p o i n t   2 :   ( 6 1 6 . 3 0 3 8 1 0 5 6 7 6 6 6 , 1 1 9 )   < / A u t o m a t i o n P r o p e r t y H e l p e r T e x t > < L a y e d O u t > t r u e < / L a y e d O u t > < P o i n t s   x m l n s : b = " h t t p : / / s c h e m a s . d a t a c o n t r a c t . o r g / 2 0 0 4 / 0 7 / S y s t e m . W i n d o w s " > < b : P o i n t > < b : _ x > 5 0 2 . 8 1 5 2 4 2 2 7 0 6 6 3 1 3 < / b : _ x > < b : _ y > 2 6 1 < / b : _ y > < / b : P o i n t > < b : P o i n t > < b : _ x > 5 5 7 . 5 5 9 5 2 6 5 < / b : _ x > < b : _ y > 2 6 1 < / b : _ y > < / b : P o i n t > < b : P o i n t > < b : _ x > 5 5 9 . 5 5 9 5 2 6 5 < / b : _ x > < b : _ y > 2 5 9 < / b : _ y > < / b : P o i n t > < b : P o i n t > < b : _ x > 5 5 9 . 5 5 9 5 2 6 5 < / b : _ x > < b : _ y > 1 2 1 < / b : _ y > < / b : P o i n t > < b : P o i n t > < b : _ x > 5 6 1 . 5 5 9 5 2 6 5 < / b : _ x > < b : _ y > 1 1 9 < / b : _ y > < / b : P o i n t > < b : P o i n t > < b : _ x > 6 1 6 . 3 0 3 8 1 0 5 6 7 6 6 5 7 8 < / b : _ x > < b : _ y > 1 1 9 < / b : _ y > < / b : P o i n t > < / P o i n t s > < / a : V a l u e > < / a : K e y V a l u e O f D i a g r a m O b j e c t K e y a n y T y p e z b w N T n L X > < a : K e y V a l u e O f D i a g r a m O b j e c t K e y a n y T y p e z b w N T n L X > < a : K e y > < K e y > R e l a t i o n s h i p s \ & l t ; T a b l e s \ A p p o i n t _ p v t \ C o l u m n s \ D o c t o r _ I d & g t ; - & l t ; T a b l e s \ D o c t o r _ p v t \ C o l u m n s \ d o c t o r _ i d & g t ; \ F K < / K e y > < / a : K e y > < a : V a l u e   i : t y p e = " D i a g r a m D i s p l a y L i n k E n d p o i n t V i e w S t a t e " > < H e i g h t > 1 6 < / H e i g h t > < L a b e l L o c a t i o n   x m l n s : b = " h t t p : / / s c h e m a s . d a t a c o n t r a c t . o r g / 2 0 0 4 / 0 7 / S y s t e m . W i n d o w s " > < b : _ x > 4 8 6 . 8 1 5 2 4 2 2 7 0 6 6 3 1 3 < / b : _ x > < b : _ y > 2 5 3 < / b : _ y > < / L a b e l L o c a t i o n > < L o c a t i o n   x m l n s : b = " h t t p : / / s c h e m a s . d a t a c o n t r a c t . o r g / 2 0 0 4 / 0 7 / S y s t e m . W i n d o w s " > < b : _ x > 4 8 6 . 8 1 5 2 4 2 2 7 0 6 6 3 1 9 < / b : _ x > < b : _ y > 2 6 1 < / b : _ y > < / L o c a t i o n > < S h a p e R o t a t e A n g l e > 3 6 0 < / S h a p e R o t a t e A n g l e > < W i d t h > 1 6 < / W i d t h > < / a : V a l u e > < / a : K e y V a l u e O f D i a g r a m O b j e c t K e y a n y T y p e z b w N T n L X > < a : K e y V a l u e O f D i a g r a m O b j e c t K e y a n y T y p e z b w N T n L X > < a : K e y > < K e y > R e l a t i o n s h i p s \ & l t ; T a b l e s \ A p p o i n t _ p v t \ C o l u m n s \ D o c t o r _ I d & g t ; - & l t ; T a b l e s \ D o c t o r _ p v t \ C o l u m n s \ d o c t o r _ i d & g t ; \ P K < / K e y > < / a : K e y > < a : V a l u e   i : t y p e = " D i a g r a m D i s p l a y L i n k E n d p o i n t V i e w S t a t e " > < H e i g h t > 1 6 < / H e i g h t > < L a b e l L o c a t i o n   x m l n s : b = " h t t p : / / s c h e m a s . d a t a c o n t r a c t . o r g / 2 0 0 4 / 0 7 / S y s t e m . W i n d o w s " > < b : _ x > 6 1 6 . 3 0 3 8 1 0 5 6 7 6 6 5 7 8 < / b : _ x > < b : _ y > 1 1 1 < / b : _ y > < / L a b e l L o c a t i o n > < L o c a t i o n   x m l n s : b = " h t t p : / / s c h e m a s . d a t a c o n t r a c t . o r g / 2 0 0 4 / 0 7 / S y s t e m . W i n d o w s " > < b : _ x > 6 3 2 . 3 0 3 8 1 0 5 6 7 6 6 5 7 8 < / b : _ x > < b : _ y > 1 1 9 < / b : _ y > < / L o c a t i o n > < S h a p e R o t a t e A n g l e > 1 8 0 < / S h a p e R o t a t e A n g l e > < W i d t h > 1 6 < / W i d t h > < / a : V a l u e > < / a : K e y V a l u e O f D i a g r a m O b j e c t K e y a n y T y p e z b w N T n L X > < a : K e y V a l u e O f D i a g r a m O b j e c t K e y a n y T y p e z b w N T n L X > < a : K e y > < K e y > R e l a t i o n s h i p s \ & l t ; T a b l e s \ A p p o i n t _ p v t \ C o l u m n s \ D o c t o r _ I d & g t ; - & l t ; T a b l e s \ D o c t o r _ p v t \ C o l u m n s \ d o c t o r _ i d & g t ; \ C r o s s F i l t e r < / K e y > < / a : K e y > < a : V a l u e   i : t y p e = " D i a g r a m D i s p l a y L i n k C r o s s F i l t e r V i e w S t a t e " > < P o i n t s   x m l n s : b = " h t t p : / / s c h e m a s . d a t a c o n t r a c t . o r g / 2 0 0 4 / 0 7 / S y s t e m . W i n d o w s " > < b : P o i n t > < b : _ x > 5 0 2 . 8 1 5 2 4 2 2 7 0 6 6 3 1 3 < / b : _ x > < b : _ y > 2 6 1 < / b : _ y > < / b : P o i n t > < b : P o i n t > < b : _ x > 5 5 7 . 5 5 9 5 2 6 5 < / b : _ x > < b : _ y > 2 6 1 < / b : _ y > < / b : P o i n t > < b : P o i n t > < b : _ x > 5 5 9 . 5 5 9 5 2 6 5 < / b : _ x > < b : _ y > 2 5 9 < / b : _ y > < / b : P o i n t > < b : P o i n t > < b : _ x > 5 5 9 . 5 5 9 5 2 6 5 < / b : _ x > < b : _ y > 1 2 1 < / b : _ y > < / b : P o i n t > < b : P o i n t > < b : _ x > 5 6 1 . 5 5 9 5 2 6 5 < / b : _ x > < b : _ y > 1 1 9 < / b : _ y > < / b : P o i n t > < b : P o i n t > < b : _ x > 6 1 6 . 3 0 3 8 1 0 5 6 7 6 6 5 7 8 < / b : _ x > < b : _ y > 1 1 9 < / b : _ y > < / b : P o i n t > < / P o i n t s > < / a : V a l u e > < / a : K e y V a l u e O f D i a g r a m O b j e c t K e y a n y T y p e z b w N T n L X > < a : K e y V a l u e O f D i a g r a m O b j e c t K e y a n y T y p e z b w N T n L X > < a : K e y > < K e y > R e l a t i o n s h i p s \ & l t ; T a b l e s \ A p p o i n t _ p v t \ C o l u m n s \ A p p o i n t m e n t _ I d & g t ; - & l t ; T a b l e s \ T r e a t m e n t _ p v t \ C o l u m n s \ a p p o i n t m e n t _ i d & g t ; < / K e y > < / a : K e y > < a : V a l u e   i : t y p e = " D i a g r a m D i s p l a y L i n k V i e w S t a t e " > < A u t o m a t i o n P r o p e r t y H e l p e r T e x t > E n d   p o i n t   1 :   ( 5 0 2 . 8 1 5 2 4 2 2 7 0 6 6 3 , 2 8 1 ) .   E n d   p o i n t   2 :   ( 6 3 3 . 0 0 7 6 2 1 1 3 5 3 3 2 , 4 2 0 . 2 )   < / A u t o m a t i o n P r o p e r t y H e l p e r T e x t > < L a y e d O u t > t r u e < / L a y e d O u t > < P o i n t s   x m l n s : b = " h t t p : / / s c h e m a s . d a t a c o n t r a c t . o r g / 2 0 0 4 / 0 7 / S y s t e m . W i n d o w s " > < b : P o i n t > < b : _ x > 5 0 2 . 8 1 5 2 4 2 2 7 0 6 6 3 1 3 < / b : _ x > < b : _ y > 2 8 1 < / b : _ y > < / b : P o i n t > < b : P o i n t > < b : _ x > 5 6 5 . 9 1 1 4 3 1 4 9 9 9 9 9 9 4 < / b : _ x > < b : _ y > 2 8 1 < / b : _ y > < / b : P o i n t > < b : P o i n t > < b : _ x > 5 6 7 . 9 1 1 4 3 1 4 9 9 9 9 9 9 4 < / b : _ x > < b : _ y > 2 8 3 < / b : _ y > < / b : P o i n t > < b : P o i n t > < b : _ x > 5 6 7 . 9 1 1 4 3 1 4 9 9 9 9 9 9 4 < / b : _ x > < b : _ y > 4 1 8 . 2 < / b : _ y > < / b : P o i n t > < b : P o i n t > < b : _ x > 5 6 9 . 9 1 1 4 3 1 4 9 9 9 9 9 9 4 < / b : _ x > < b : _ y > 4 2 0 . 2 < / b : _ y > < / b : P o i n t > < b : P o i n t > < b : _ x > 6 3 3 . 0 0 7 6 2 1 1 3 5 3 3 1 5 3 < / b : _ x > < b : _ y > 4 2 0 . 2 < / b : _ y > < / b : P o i n t > < / P o i n t s > < / a : V a l u e > < / a : K e y V a l u e O f D i a g r a m O b j e c t K e y a n y T y p e z b w N T n L X > < a : K e y V a l u e O f D i a g r a m O b j e c t K e y a n y T y p e z b w N T n L X > < a : K e y > < K e y > R e l a t i o n s h i p s \ & l t ; T a b l e s \ A p p o i n t _ p v t \ C o l u m n s \ A p p o i n t m e n t _ I d & g t ; - & l t ; T a b l e s \ T r e a t m e n t _ p v t \ C o l u m n s \ a p p o i n t m e n t _ i d & g t ; \ F K < / K e y > < / a : K e y > < a : V a l u e   i : t y p e = " D i a g r a m D i s p l a y L i n k E n d p o i n t V i e w S t a t e " > < H e i g h t > 1 6 < / H e i g h t > < L a b e l L o c a t i o n   x m l n s : b = " h t t p : / / s c h e m a s . d a t a c o n t r a c t . o r g / 2 0 0 4 / 0 7 / S y s t e m . W i n d o w s " > < b : _ x > 4 8 6 . 8 1 5 2 4 2 2 7 0 6 6 3 1 3 < / b : _ x > < b : _ y > 2 7 3 < / b : _ y > < / L a b e l L o c a t i o n > < L o c a t i o n   x m l n s : b = " h t t p : / / s c h e m a s . d a t a c o n t r a c t . o r g / 2 0 0 4 / 0 7 / S y s t e m . W i n d o w s " > < b : _ x > 4 8 6 . 8 1 5 2 4 2 2 7 0 6 6 3 1 3 < / b : _ x > < b : _ y > 2 8 1 < / b : _ y > < / L o c a t i o n > < S h a p e R o t a t e A n g l e > 3 6 0 < / S h a p e R o t a t e A n g l e > < W i d t h > 1 6 < / W i d t h > < / a : V a l u e > < / a : K e y V a l u e O f D i a g r a m O b j e c t K e y a n y T y p e z b w N T n L X > < a : K e y V a l u e O f D i a g r a m O b j e c t K e y a n y T y p e z b w N T n L X > < a : K e y > < K e y > R e l a t i o n s h i p s \ & l t ; T a b l e s \ A p p o i n t _ p v t \ C o l u m n s \ A p p o i n t m e n t _ I d & g t ; - & l t ; T a b l e s \ T r e a t m e n t _ p v t \ C o l u m n s \ a p p o i n t m e n t _ i d & g t ; \ P K < / K e y > < / a : K e y > < a : V a l u e   i : t y p e = " D i a g r a m D i s p l a y L i n k E n d p o i n t V i e w S t a t e " > < H e i g h t > 1 6 < / H e i g h t > < L a b e l L o c a t i o n   x m l n s : b = " h t t p : / / s c h e m a s . d a t a c o n t r a c t . o r g / 2 0 0 4 / 0 7 / S y s t e m . W i n d o w s " > < b : _ x > 6 3 3 . 0 0 7 6 2 1 1 3 5 3 3 1 5 3 < / b : _ x > < b : _ y > 4 1 2 . 2 < / b : _ y > < / L a b e l L o c a t i o n > < L o c a t i o n   x m l n s : b = " h t t p : / / s c h e m a s . d a t a c o n t r a c t . o r g / 2 0 0 4 / 0 7 / S y s t e m . W i n d o w s " > < b : _ x > 6 4 9 . 0 0 7 6 2 1 1 3 5 3 3 1 5 3 < / b : _ x > < b : _ y > 4 2 0 . 2 < / b : _ y > < / L o c a t i o n > < S h a p e R o t a t e A n g l e > 1 8 0 < / S h a p e R o t a t e A n g l e > < W i d t h > 1 6 < / W i d t h > < / a : V a l u e > < / a : K e y V a l u e O f D i a g r a m O b j e c t K e y a n y T y p e z b w N T n L X > < a : K e y V a l u e O f D i a g r a m O b j e c t K e y a n y T y p e z b w N T n L X > < a : K e y > < K e y > R e l a t i o n s h i p s \ & l t ; T a b l e s \ A p p o i n t _ p v t \ C o l u m n s \ A p p o i n t m e n t _ I d & g t ; - & l t ; T a b l e s \ T r e a t m e n t _ p v t \ C o l u m n s \ a p p o i n t m e n t _ i d & g t ; \ C r o s s F i l t e r < / K e y > < / a : K e y > < a : V a l u e   i : t y p e = " D i a g r a m D i s p l a y L i n k C r o s s F i l t e r V i e w S t a t e " > < P o i n t s   x m l n s : b = " h t t p : / / s c h e m a s . d a t a c o n t r a c t . o r g / 2 0 0 4 / 0 7 / S y s t e m . W i n d o w s " > < b : P o i n t > < b : _ x > 5 0 2 . 8 1 5 2 4 2 2 7 0 6 6 3 1 3 < / b : _ x > < b : _ y > 2 8 1 < / b : _ y > < / b : P o i n t > < b : P o i n t > < b : _ x > 5 6 5 . 9 1 1 4 3 1 4 9 9 9 9 9 9 4 < / b : _ x > < b : _ y > 2 8 1 < / b : _ y > < / b : P o i n t > < b : P o i n t > < b : _ x > 5 6 7 . 9 1 1 4 3 1 4 9 9 9 9 9 9 4 < / b : _ x > < b : _ y > 2 8 3 < / b : _ y > < / b : P o i n t > < b : P o i n t > < b : _ x > 5 6 7 . 9 1 1 4 3 1 4 9 9 9 9 9 9 4 < / b : _ x > < b : _ y > 4 1 8 . 2 < / b : _ y > < / b : P o i n t > < b : P o i n t > < b : _ x > 5 6 9 . 9 1 1 4 3 1 4 9 9 9 9 9 9 4 < / b : _ x > < b : _ y > 4 2 0 . 2 < / b : _ y > < / b : P o i n t > < b : P o i n t > < b : _ x > 6 3 3 . 0 0 7 6 2 1 1 3 5 3 3 1 5 3 < / b : _ x > < b : _ y > 4 2 0 . 2 < / b : _ y > < / b : P o i n t > < / P o i n t s > < / a : V a l u e > < / a : K e y V a l u e O f D i a g r a m O b j e c t K e y a n y T y p e z b w N T n L X > < a : K e y V a l u e O f D i a g r a m O b j e c t K e y a n y T y p e z b w N T n L X > < a : K e y > < K e y > T a b l e s \ P a t i e n t _ p v t \ C o l u m n s \ C o l u m n 1 < / K e y > < / a : K e y > < a : V a l u e   i : t y p e = " D i a g r a m D i s p l a y N o d e V i e w S t a t e " > < H e i g h t > 1 5 0 < / H e i g h t > < I s E x p a n d e d > t r u e < / I s E x p a n d e d > < W i d t h > 2 0 0 < / W i d t h > < / a : V a l u e > < / a : K e y V a l u e O f D i a g r a m O b j e c t K e y a n y T y p e z b w N T n L X > < / V i e w S t a t e s > < / D i a g r a m M a n a g e r . S e r i a l i z a b l e D i a g r a m > < D i a g r a m M a n a g e r . S e r i a l i z a b l e D i a g r a m > < A d a p t e r   i : t y p e = " M e a s u r e D i a g r a m S a n d b o x A d a p t e r " > < T a b l e N a m e > P a t i e n t _ p v t 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 P a t i e n t _ p v t 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 p a t i e n t _ i d < / K e y > < / D i a g r a m O b j e c t K e y > < D i a g r a m O b j e c t K e y > < K e y > M e a s u r e s \ C o u n t   o f   p a t i e n t _ i d \ T a g I n f o \ F o r m u l a < / K e y > < / D i a g r a m O b j e c t K e y > < D i a g r a m O b j e c t K e y > < K e y > M e a s u r e s \ C o u n t   o f   p a t i e n t _ i d \ T a g I n f o \ V a l u e < / K e y > < / D i a g r a m O b j e c t K e y > < D i a g r a m O b j e c t K e y > < K e y > M e a s u r e s \ C o u n t   o f   g e n d e r < / K e y > < / D i a g r a m O b j e c t K e y > < D i a g r a m O b j e c t K e y > < K e y > M e a s u r e s \ C o u n t   o f   g e n d e r \ T a g I n f o \ F o r m u l a < / K e y > < / D i a g r a m O b j e c t K e y > < D i a g r a m O b j e c t K e y > < K e y > M e a s u r e s \ C o u n t   o f   g e n d e r \ T a g I n f o \ V a l u e 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 i n s u r a n c e _ p r o v i d e r < / K e y > < / D i a g r a m O b j e c t K e y > < D i a g r a m O b j e c t K e y > < K e y > M e a s u r e s \ C o u n t   o f   i n s u r a n c e _ p r o v i d e r \ T a g I n f o \ F o r m u l a < / K e y > < / D i a g r a m O b j e c t K e y > < D i a g r a m O b j e c t K e y > < K e y > M e a s u r e s \ C o u n t   o f   i n s u r a n c e _ p r o v i d e r \ T a g I n f o \ V a l u e < / K e y > < / D i a g r a m O b j e c t K e y > < D i a g r a m O b j e c t K e y > < K e y > C o l u m n s \ p a t i e n t _ i d < / K e y > < / D i a g r a m O b j e c t K e y > < D i a g r a m O b j e c t K e y > < K e y > C o l u m n s \ f i r s t _ n a m e < / K e y > < / D i a g r a m O b j e c t K e y > < D i a g r a m O b j e c t K e y > < K e y > C o l u m n s \ l a s t _ n a m e < / K e y > < / D i a g r a m O b j e c t K e y > < D i a g r a m O b j e c t K e y > < K e y > C o l u m n s \ g e n d e r < / K e y > < / D i a g r a m O b j e c t K e y > < D i a g r a m O b j e c t K e y > < K e y > C o l u m n s \ d a t e _ o f _ b i r t h < / K e y > < / D i a g r a m O b j e c t K e y > < D i a g r a m O b j e c t K e y > < K e y > C o l u m n s \ c o n t a c t _ n u m b e r < / K e y > < / D i a g r a m O b j e c t K e y > < D i a g r a m O b j e c t K e y > < K e y > C o l u m n s \ a d d r e s s < / K e y > < / D i a g r a m O b j e c t K e y > < D i a g r a m O b j e c t K e y > < K e y > C o l u m n s \ r e g i s t r a t i o n _ d a t e < / K e y > < / D i a g r a m O b j e c t K e y > < D i a g r a m O b j e c t K e y > < K e y > C o l u m n s \ i n s u r a n c e _ p r o v i d e r < / K e y > < / D i a g r a m O b j e c t K e y > < D i a g r a m O b j e c t K e y > < K e y > C o l u m n s \ i n s u r a n c e _ n u m b e r < / K e y > < / D i a g r a m O b j e c t K e y > < D i a g r a m O b j e c t K e y > < K e y > C o l u m n s \ e m a i l < / K e y > < / D i a g r a m O b j e c t K e y > < D i a g r a m O b j e c t K e y > < K e y > C o l u m n s \ A g e < / K e y > < / D i a g r a m O b j e c t K e y > < D i a g r a m O b j e c t K e y > < K e y > C o l u m n s \ M o n t h < / K e y > < / D i a g r a m O b j e c t K e y > < D i a g r a m O b j e c t K e y > < K e y > L i n k s \ & l t ; C o l u m n s \ C o u n t   o f   p a t i e n t _ i d & g t ; - & l t ; M e a s u r e s \ p a t i e n t _ i d & g t ; < / K e y > < / D i a g r a m O b j e c t K e y > < D i a g r a m O b j e c t K e y > < K e y > L i n k s \ & l t ; C o l u m n s \ C o u n t   o f   p a t i e n t _ i d & g t ; - & l t ; M e a s u r e s \ p a t i e n t _ i d & g t ; \ C O L U M N < / K e y > < / D i a g r a m O b j e c t K e y > < D i a g r a m O b j e c t K e y > < K e y > L i n k s \ & l t ; C o l u m n s \ C o u n t   o f   p a t i e n t _ i d & g t ; - & l t ; M e a s u r e s \ p a t i e n t _ i d & g t ; \ M E A S U R E 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 i n s u r a n c e _ p r o v i d e r & g t ; - & l t ; M e a s u r e s \ i n s u r a n c e _ p r o v i d e r & g t ; < / K e y > < / D i a g r a m O b j e c t K e y > < D i a g r a m O b j e c t K e y > < K e y > L i n k s \ & l t ; C o l u m n s \ C o u n t   o f   i n s u r a n c e _ p r o v i d e r & g t ; - & l t ; M e a s u r e s \ i n s u r a n c e _ p r o v i d e r & g t ; \ C O L U M N < / K e y > < / D i a g r a m O b j e c t K e y > < D i a g r a m O b j e c t K e y > < K e y > L i n k s \ & l t ; C o l u m n s \ C o u n t   o f   i n s u r a n c e _ p r o v i d e r & g t ; - & l t ; M e a s u r e s \ i n s u r a n c e _ p r o v i d e r & g t ; \ M E A S U R E 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 p a t i e n t _ i d < / K e y > < / a : K e y > < a : V a l u e   i : t y p e = " M e a s u r e G r i d N o d e V i e w S t a t e " > < L a y e d O u t > t r u e < / L a y e d O u t > < W a s U I I n v i s i b l e > t r u e < / W a s U I I n v i s i b l e > < / a : V a l u e > < / a : K e y V a l u e O f D i a g r a m O b j e c t K e y a n y T y p e z b w N T n L X > < a : K e y V a l u e O f D i a g r a m O b j e c t K e y a n y T y p e z b w N T n L X > < a : K e y > < K e y > M e a s u r e s \ C o u n t   o f   p a t i e n t _ i d \ T a g I n f o \ F o r m u l a < / K e y > < / a : K e y > < a : V a l u e   i : t y p e = " M e a s u r e G r i d V i e w S t a t e I D i a g r a m T a g A d d i t i o n a l I n f o " / > < / a : K e y V a l u e O f D i a g r a m O b j e c t K e y a n y T y p e z b w N T n L X > < a : K e y V a l u e O f D i a g r a m O b j e c t K e y a n y T y p e z b w N T n L X > < a : K e y > < K e y > M e a s u r e s \ C o u n t   o f   p a t i e n t _ i d \ T a g I n f o \ V a l u e 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K e y > < / a : K e y > < a : V a l u e   i : t y p e = " M e a s u r e G r i d N o d e V i e w S t a t e " > < C o l u m n > 1 1 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 i n s u r a n c e _ p r o v i d e r < / K e y > < / a : K e y > < a : V a l u e   i : t y p e = " M e a s u r e G r i d N o d e V i e w S t a t e " > < C o l u m n > 8 < / C o l u m n > < L a y e d O u t > t r u e < / L a y e d O u t > < W a s U I I n v i s i b l e > t r u e < / W a s U I I n v i s i b l e > < / a : V a l u e > < / a : K e y V a l u e O f D i a g r a m O b j e c t K e y a n y T y p e z b w N T n L X > < a : K e y V a l u e O f D i a g r a m O b j e c t K e y a n y T y p e z b w N T n L X > < a : K e y > < K e y > M e a s u r e s \ C o u n t   o f   i n s u r a n c e _ p r o v i d e r \ T a g I n f o \ F o r m u l a < / K e y > < / a : K e y > < a : V a l u e   i : t y p e = " M e a s u r e G r i d V i e w S t a t e I D i a g r a m T a g A d d i t i o n a l I n f o " / > < / a : K e y V a l u e O f D i a g r a m O b j e c t K e y a n y T y p e z b w N T n L X > < a : K e y V a l u e O f D i a g r a m O b j e c t K e y a n y T y p e z b w N T n L X > < a : K e y > < K e y > M e a s u r e s \ C o u n t   o f   i n s u r a n c e _ p r o v i d e r \ T a g I n f o \ V a l u e < / K e y > < / a : K e y > < a : V a l u e   i : t y p e = " M e a s u r e G r i d V i e w S t a t e I D i a g r a m T a g A d d i t i o n a l I n f o " / > < / a : K e y V a l u e O f D i a g r a m O b j e c t K e y a n y T y p e z b w N T n L X > < a : K e y V a l u e O f D i a g r a m O b j e c t K e y a n y T y p e z b w N T n L X > < a : K e y > < K e y > C o l u m n s \ p a t i e n t _ i d 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 C o l u m n s \ d a t e _ o f _ b i r t h < / K e y > < / a : K e y > < a : V a l u e   i : t y p e = " M e a s u r e G r i d N o d e V i e w S t a t e " > < C o l u m n > 4 < / C o l u m n > < L a y e d O u t > t r u e < / L a y e d O u t > < / a : V a l u e > < / a : K e y V a l u e O f D i a g r a m O b j e c t K e y a n y T y p e z b w N T n L X > < a : K e y V a l u e O f D i a g r a m O b j e c t K e y a n y T y p e z b w N T n L X > < a : K e y > < K e y > C o l u m n s \ c o n t a c t _ n u m b e r 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 C o l u m n s \ r e g i s t r a t i o n _ d a t e < / K e y > < / a : K e y > < a : V a l u e   i : t y p e = " M e a s u r e G r i d N o d e V i e w S t a t e " > < C o l u m n > 7 < / C o l u m n > < L a y e d O u t > t r u e < / L a y e d O u t > < / a : V a l u e > < / a : K e y V a l u e O f D i a g r a m O b j e c t K e y a n y T y p e z b w N T n L X > < a : K e y V a l u e O f D i a g r a m O b j e c t K e y a n y T y p e z b w N T n L X > < a : K e y > < K e y > C o l u m n s \ i n s u r a n c e _ p r o v i d e r < / K e y > < / a : K e y > < a : V a l u e   i : t y p e = " M e a s u r e G r i d N o d e V i e w S t a t e " > < C o l u m n > 8 < / C o l u m n > < L a y e d O u t > t r u e < / L a y e d O u t > < / a : V a l u e > < / a : K e y V a l u e O f D i a g r a m O b j e c t K e y a n y T y p e z b w N T n L X > < a : K e y V a l u e O f D i a g r a m O b j e c t K e y a n y T y p e z b w N T n L X > < a : K e y > < K e y > C o l u m n s \ i n s u r a n c e _ n u m b e r < / K e y > < / a : K e y > < a : V a l u e   i : t y p e = " M e a s u r e G r i d N o d e V i e w S t a t e " > < C o l u m n > 9 < / C o l u m n > < L a y e d O u t > t r u e < / L a y e d O u t > < / a : V a l u e > < / a : K e y V a l u e O f D i a g r a m O b j e c t K e y a n y T y p e z b w N T n L X > < a : K e y V a l u e O f D i a g r a m O b j e c t K e y a n y T y p e z b w N T n L X > < a : K e y > < K e y > C o l u m n s \ e m a i l < / 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 L i n k s \ & l t ; C o l u m n s \ C o u n t   o f   p a t i e n t _ i d & g t ; - & l t ; M e a s u r e s \ p a t i e n t _ i d & g t ; < / K e y > < / a : K e y > < a : V a l u e   i : t y p e = " M e a s u r e G r i d V i e w S t a t e I D i a g r a m L i n k " / > < / a : K e y V a l u e O f D i a g r a m O b j e c t K e y a n y T y p e z b w N T n L X > < a : K e y V a l u e O f D i a g r a m O b j e c t K e y a n y T y p e z b w N T n L X > < a : K e y > < K e y > L i n k s \ & l t ; C o l u m n s \ C o u n t   o f   p a t i e n t _ i d & g t ; - & l t ; M e a s u r e s \ p a t i e n t _ i d & g t ; \ C O L U M N < / K e y > < / a : K e y > < a : V a l u e   i : t y p e = " M e a s u r e G r i d V i e w S t a t e I D i a g r a m L i n k E n d p o i n t " / > < / a : K e y V a l u e O f D i a g r a m O b j e c t K e y a n y T y p e z b w N T n L X > < a : K e y V a l u e O f D i a g r a m O b j e c t K e y a n y T y p e z b w N T n L X > < a : K e y > < K e y > L i n k s \ & l t ; C o l u m n s \ C o u n t   o f   p a t i e n t _ i d & g t ; - & l t ; M e a s u r e s \ p a t i e n t _ i d & g t ; \ M E A S U R E 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 i n s u r a n c e _ p r o v i d e r & g t ; - & l t ; M e a s u r e s \ i n s u r a n c e _ p r o v i d e r & g t ; < / K e y > < / a : K e y > < a : V a l u e   i : t y p e = " M e a s u r e G r i d V i e w S t a t e I D i a g r a m L i n k " / > < / a : K e y V a l u e O f D i a g r a m O b j e c t K e y a n y T y p e z b w N T n L X > < a : K e y V a l u e O f D i a g r a m O b j e c t K e y a n y T y p e z b w N T n L X > < a : K e y > < K e y > L i n k s \ & l t ; C o l u m n s \ C o u n t   o f   i n s u r a n c e _ p r o v i d e r & g t ; - & l t ; M e a s u r e s \ i n s u r a n c e _ p r o v i d e r & g t ; \ C O L U M N < / K e y > < / a : K e y > < a : V a l u e   i : t y p e = " M e a s u r e G r i d V i e w S t a t e I D i a g r a m L i n k E n d p o i n t " / > < / a : K e y V a l u e O f D i a g r a m O b j e c t K e y a n y T y p e z b w N T n L X > < a : K e y V a l u e O f D i a g r a m O b j e c t K e y a n y T y p e z b w N T n L X > < a : K e y > < K e y > L i n k s \ & l t ; C o l u m n s \ C o u n t   o f   i n s u r a n c e _ p r o v i d e r & g t ; - & l t ; M e a s u r e s \ i n s u r a n c e _ p r o v i d e r & g t ; \ M E A S U R E < / K e y > < / a : K e y > < a : V a l u e   i : t y p e = " M e a s u r e G r i d V i e w S t a t e I D i a g r a m L i n k E n d p o i n t " / > < / a : K e y V a l u e O f D i a g r a m O b j e c t K e y a n y T y p e z b w N T n L X > < / V i e w S t a t e s > < / D i a g r a m M a n a g e r . S e r i a l i z a b l e D i a g r a m > < D i a g r a m M a n a g e r . S e r i a l i z a b l e D i a g r a m > < A d a p t e r   i : t y p e = " M e a s u r e D i a g r a m S a n d b o x A d a p t e r " > < T a b l e N a m e > A p p o i n t _ p v t 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 A p p o i n t _ p v t 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 A p p o i n t m e n t _ I d < / K e y > < / D i a g r a m O b j e c t K e y > < D i a g r a m O b j e c t K e y > < K e y > M e a s u r e s \ C o u n t   o f   A p p o i n t m e n t _ I d \ T a g I n f o \ F o r m u l a < / K e y > < / D i a g r a m O b j e c t K e y > < D i a g r a m O b j e c t K e y > < K e y > M e a s u r e s \ C o u n t   o f   A p p o i n t m e n t _ I d \ T a g I n f o \ V a l u e < / K e y > < / D i a g r a m O b j e c t K e y > < D i a g r a m O b j e c t K e y > < K e y > M e a s u r e s \ C o u n t   o f   P a t i e n t _ I d   2 < / K e y > < / D i a g r a m O b j e c t K e y > < D i a g r a m O b j e c t K e y > < K e y > M e a s u r e s \ C o u n t   o f   P a t i e n t _ I d   2 \ T a g I n f o \ F o r m u l a < / K e y > < / D i a g r a m O b j e c t K e y > < D i a g r a m O b j e c t K e y > < K e y > M e a s u r e s \ C o u n t   o f   P a t i e n t _ I d   2 \ T a g I n f o \ V a l u e < / K e y > < / D i a g r a m O b j e c t K e y > < D i a g r a m O b j e c t K e y > < K e y > C o l u m n s \ A p p o i n t m e n t _ I d < / K e y > < / D i a g r a m O b j e c t K e y > < D i a g r a m O b j e c t K e y > < K e y > C o l u m n s \ P a t i e n t _ I d < / K e y > < / D i a g r a m O b j e c t K e y > < D i a g r a m O b j e c t K e y > < K e y > C o l u m n s \ D o c t o r _ I d < / K e y > < / D i a g r a m O b j e c t K e y > < D i a g r a m O b j e c t K e y > < K e y > C o l u m n s \ A p p o i n t m e n t _ D a t e < / K e y > < / D i a g r a m O b j e c t K e y > < D i a g r a m O b j e c t K e y > < K e y > C o l u m n s \ A p p o i n t m e n t _ T i m e < / K e y > < / D i a g r a m O b j e c t K e y > < D i a g r a m O b j e c t K e y > < K e y > C o l u m n s \ R e a s o n _ F o r _ V i s i t < / K e y > < / D i a g r a m O b j e c t K e y > < D i a g r a m O b j e c t K e y > < K e y > C o l u m n s \ S t a t u s < / K e y > < / D i a g r a m O b j e c t K e y > < D i a g r a m O b j e c t K e y > < K e y > C o l u m n s \ A p p o i n t m e n t _ D a t e   ( M o n t h   I n d e x ) < / K e y > < / D i a g r a m O b j e c t K e y > < D i a g r a m O b j e c t K e y > < K e y > C o l u m n s \ A p p o i n t m e n t _ D a t e   ( M o n t h ) < / K e y > < / D i a g r a m O b j e c t K e y > < D i a g r a m O b j e c t K e y > < K e y > L i n k s \ & l t ; C o l u m n s \ C o u n t   o f   A p p o i n t m e n t _ I d & g t ; - & l t ; M e a s u r e s \ A p p o i n t m e n t _ I d & g t ; < / K e y > < / D i a g r a m O b j e c t K e y > < D i a g r a m O b j e c t K e y > < K e y > L i n k s \ & l t ; C o l u m n s \ C o u n t   o f   A p p o i n t m e n t _ I d & g t ; - & l t ; M e a s u r e s \ A p p o i n t m e n t _ I d & g t ; \ C O L U M N < / K e y > < / D i a g r a m O b j e c t K e y > < D i a g r a m O b j e c t K e y > < K e y > L i n k s \ & l t ; C o l u m n s \ C o u n t   o f   A p p o i n t m e n t _ I d & g t ; - & l t ; M e a s u r e s \ A p p o i n t m e n t _ I d & g t ; \ M E A S U R E < / K e y > < / D i a g r a m O b j e c t K e y > < D i a g r a m O b j e c t K e y > < K e y > L i n k s \ & l t ; C o l u m n s \ C o u n t   o f   P a t i e n t _ I d   2 & g t ; - & l t ; M e a s u r e s \ P a t i e n t _ I d & g t ; < / K e y > < / D i a g r a m O b j e c t K e y > < D i a g r a m O b j e c t K e y > < K e y > L i n k s \ & l t ; C o l u m n s \ C o u n t   o f   P a t i e n t _ I d   2 & g t ; - & l t ; M e a s u r e s \ P a t i e n t _ I d & g t ; \ C O L U M N < / K e y > < / D i a g r a m O b j e c t K e y > < D i a g r a m O b j e c t K e y > < K e y > L i n k s \ & l t ; C o l u m n s \ C o u n t   o f   P a t i e n t _ I d   2 & g t ; - & l t ; M e a s u r e s \ P a t i e n t _ I d & g t ; \ M E A S U R E 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 A p p o i n t m e n t _ I d < / K e y > < / a : K e y > < a : V a l u e   i : t y p e = " M e a s u r e G r i d N o d e V i e w S t a t e " > < L a y e d O u t > t r u e < / L a y e d O u t > < W a s U I I n v i s i b l e > t r u e < / W a s U I I n v i s i b l e > < / a : V a l u e > < / a : K e y V a l u e O f D i a g r a m O b j e c t K e y a n y T y p e z b w N T n L X > < a : K e y V a l u e O f D i a g r a m O b j e c t K e y a n y T y p e z b w N T n L X > < a : K e y > < K e y > M e a s u r e s \ C o u n t   o f   A p p o i n t m e n t _ I d \ T a g I n f o \ F o r m u l a < / K e y > < / a : K e y > < a : V a l u e   i : t y p e = " M e a s u r e G r i d V i e w S t a t e I D i a g r a m T a g A d d i t i o n a l I n f o " / > < / a : K e y V a l u e O f D i a g r a m O b j e c t K e y a n y T y p e z b w N T n L X > < a : K e y V a l u e O f D i a g r a m O b j e c t K e y a n y T y p e z b w N T n L X > < a : K e y > < K e y > M e a s u r e s \ C o u n t   o f   A p p o i n t m e n t _ I d \ T a g I n f o \ V a l u e < / K e y > < / a : K e y > < a : V a l u e   i : t y p e = " M e a s u r e G r i d V i e w S t a t e I D i a g r a m T a g A d d i t i o n a l I n f o " / > < / a : K e y V a l u e O f D i a g r a m O b j e c t K e y a n y T y p e z b w N T n L X > < a : K e y V a l u e O f D i a g r a m O b j e c t K e y a n y T y p e z b w N T n L X > < a : K e y > < K e y > M e a s u r e s \ C o u n t   o f   P a t i e n t _ I d   2 < / K e y > < / a : K e y > < a : V a l u e   i : t y p e = " M e a s u r e G r i d N o d e V i e w S t a t e " > < C o l u m n > 1 < / C o l u m n > < L a y e d O u t > t r u e < / L a y e d O u t > < W a s U I I n v i s i b l e > t r u e < / W a s U I I n v i s i b l e > < / a : V a l u e > < / a : K e y V a l u e O f D i a g r a m O b j e c t K e y a n y T y p e z b w N T n L X > < a : K e y V a l u e O f D i a g r a m O b j e c t K e y a n y T y p e z b w N T n L X > < a : K e y > < K e y > M e a s u r e s \ C o u n t   o f   P a t i e n t _ I d   2 \ T a g I n f o \ F o r m u l a < / K e y > < / a : K e y > < a : V a l u e   i : t y p e = " M e a s u r e G r i d V i e w S t a t e I D i a g r a m T a g A d d i t i o n a l I n f o " / > < / a : K e y V a l u e O f D i a g r a m O b j e c t K e y a n y T y p e z b w N T n L X > < a : K e y V a l u e O f D i a g r a m O b j e c t K e y a n y T y p e z b w N T n L X > < a : K e y > < K e y > M e a s u r e s \ C o u n t   o f   P a t i e n t _ I d   2 \ T a g I n f o \ V a l u e < / K e y > < / a : K e y > < a : V a l u e   i : t y p e = " M e a s u r e G r i d V i e w S t a t e I D i a g r a m T a g A d d i t i o n a l I n f o " / > < / a : K e y V a l u e O f D i a g r a m O b j e c t K e y a n y T y p e z b w N T n L X > < a : K e y V a l u e O f D i a g r a m O b j e c t K e y a n y T y p e z b w N T n L X > < a : K e y > < K e y > C o l u m n s \ A p p o i n t m e n t _ I d < / K e y > < / a : K e y > < a : V a l u e   i : t y p e = " M e a s u r e G r i d N o d e V i e w S t a t e " > < L a y e d O u t > t r u e < / L a y e d O u t > < / a : V a l u e > < / a : K e y V a l u e O f D i a g r a m O b j e c t K e y a n y T y p e z b w N T n L X > < a : K e y V a l u e O f D i a g r a m O b j e c t K e y a n y T y p e z b w N T n L X > < a : K e y > < K e y > C o l u m n s \ P a t i e n t _ I d < / K e y > < / a : K e y > < a : V a l u e   i : t y p e = " M e a s u r e G r i d N o d e V i e w S t a t e " > < C o l u m n > 1 < / C o l u m n > < L a y e d O u t > t r u e < / L a y e d O u t > < / a : V a l u e > < / a : K e y V a l u e O f D i a g r a m O b j e c t K e y a n y T y p e z b w N T n L X > < a : K e y V a l u e O f D i a g r a m O b j e c t K e y a n y T y p e z b w N T n L X > < a : K e y > < K e y > C o l u m n s \ D o c t o r _ I d < / K e y > < / a : K e y > < a : V a l u e   i : t y p e = " M e a s u r e G r i d N o d e V i e w S t a t e " > < C o l u m n > 2 < / C o l u m n > < L a y e d O u t > t r u e < / L a y e d O u t > < / a : V a l u e > < / a : K e y V a l u e O f D i a g r a m O b j e c t K e y a n y T y p e z b w N T n L X > < a : K e y V a l u e O f D i a g r a m O b j e c t K e y a n y T y p e z b w N T n L X > < a : K e y > < K e y > C o l u m n s \ A p p o i n t m e n t _ D a t e < / K e y > < / a : K e y > < a : V a l u e   i : t y p e = " M e a s u r e G r i d N o d e V i e w S t a t e " > < C o l u m n > 3 < / C o l u m n > < L a y e d O u t > t r u e < / L a y e d O u t > < / a : V a l u e > < / a : K e y V a l u e O f D i a g r a m O b j e c t K e y a n y T y p e z b w N T n L X > < a : K e y V a l u e O f D i a g r a m O b j e c t K e y a n y T y p e z b w N T n L X > < a : K e y > < K e y > C o l u m n s \ A p p o i n t m e n t _ T i m e < / K e y > < / a : K e y > < a : V a l u e   i : t y p e = " M e a s u r e G r i d N o d e V i e w S t a t e " > < C o l u m n > 4 < / C o l u m n > < L a y e d O u t > t r u e < / L a y e d O u t > < / a : V a l u e > < / a : K e y V a l u e O f D i a g r a m O b j e c t K e y a n y T y p e z b w N T n L X > < a : K e y V a l u e O f D i a g r a m O b j e c t K e y a n y T y p e z b w N T n L X > < a : K e y > < K e y > C o l u m n s \ R e a s o n _ F o r _ V i s i t < / 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 C o l u m n s \ A p p o i n t m e n t _ D a t e   ( M o n t h   I n d e x ) < / K e y > < / a : K e y > < a : V a l u e   i : t y p e = " M e a s u r e G r i d N o d e V i e w S t a t e " > < C o l u m n > 7 < / C o l u m n > < L a y e d O u t > t r u e < / L a y e d O u t > < / a : V a l u e > < / a : K e y V a l u e O f D i a g r a m O b j e c t K e y a n y T y p e z b w N T n L X > < a : K e y V a l u e O f D i a g r a m O b j e c t K e y a n y T y p e z b w N T n L X > < a : K e y > < K e y > C o l u m n s \ A p p o i n t m e n t _ D a t e   ( M o n t h ) < / K e y > < / a : K e y > < a : V a l u e   i : t y p e = " M e a s u r e G r i d N o d e V i e w S t a t e " > < C o l u m n > 8 < / C o l u m n > < L a y e d O u t > t r u e < / L a y e d O u t > < / a : V a l u e > < / a : K e y V a l u e O f D i a g r a m O b j e c t K e y a n y T y p e z b w N T n L X > < a : K e y V a l u e O f D i a g r a m O b j e c t K e y a n y T y p e z b w N T n L X > < a : K e y > < K e y > L i n k s \ & l t ; C o l u m n s \ C o u n t   o f   A p p o i n t m e n t _ I d & g t ; - & l t ; M e a s u r e s \ A p p o i n t m e n t _ I d & g t ; < / K e y > < / a : K e y > < a : V a l u e   i : t y p e = " M e a s u r e G r i d V i e w S t a t e I D i a g r a m L i n k " / > < / a : K e y V a l u e O f D i a g r a m O b j e c t K e y a n y T y p e z b w N T n L X > < a : K e y V a l u e O f D i a g r a m O b j e c t K e y a n y T y p e z b w N T n L X > < a : K e y > < K e y > L i n k s \ & l t ; C o l u m n s \ C o u n t   o f   A p p o i n t m e n t _ I d & g t ; - & l t ; M e a s u r e s \ A p p o i n t m e n t _ I d & g t ; \ C O L U M N < / K e y > < / a : K e y > < a : V a l u e   i : t y p e = " M e a s u r e G r i d V i e w S t a t e I D i a g r a m L i n k E n d p o i n t " / > < / a : K e y V a l u e O f D i a g r a m O b j e c t K e y a n y T y p e z b w N T n L X > < a : K e y V a l u e O f D i a g r a m O b j e c t K e y a n y T y p e z b w N T n L X > < a : K e y > < K e y > L i n k s \ & l t ; C o l u m n s \ C o u n t   o f   A p p o i n t m e n t _ I d & g t ; - & l t ; M e a s u r e s \ A p p o i n t m e n t _ I d & g t ; \ M E A S U R E < / K e y > < / a : K e y > < a : V a l u e   i : t y p e = " M e a s u r e G r i d V i e w S t a t e I D i a g r a m L i n k E n d p o i n t " / > < / a : K e y V a l u e O f D i a g r a m O b j e c t K e y a n y T y p e z b w N T n L X > < a : K e y V a l u e O f D i a g r a m O b j e c t K e y a n y T y p e z b w N T n L X > < a : K e y > < K e y > L i n k s \ & l t ; C o l u m n s \ C o u n t   o f   P a t i e n t _ I d   2 & g t ; - & l t ; M e a s u r e s \ P a t i e n t _ I d & g t ; < / K e y > < / a : K e y > < a : V a l u e   i : t y p e = " M e a s u r e G r i d V i e w S t a t e I D i a g r a m L i n k " / > < / a : K e y V a l u e O f D i a g r a m O b j e c t K e y a n y T y p e z b w N T n L X > < a : K e y V a l u e O f D i a g r a m O b j e c t K e y a n y T y p e z b w N T n L X > < a : K e y > < K e y > L i n k s \ & l t ; C o l u m n s \ C o u n t   o f   P a t i e n t _ I d   2 & g t ; - & l t ; M e a s u r e s \ P a t i e n t _ I d & g t ; \ C O L U M N < / K e y > < / a : K e y > < a : V a l u e   i : t y p e = " M e a s u r e G r i d V i e w S t a t e I D i a g r a m L i n k E n d p o i n t " / > < / a : K e y V a l u e O f D i a g r a m O b j e c t K e y a n y T y p e z b w N T n L X > < a : K e y V a l u e O f D i a g r a m O b j e c t K e y a n y T y p e z b w N T n L X > < a : K e y > < K e y > L i n k s \ & l t ; C o l u m n s \ C o u n t   o f   P a t i e n t _ I d   2 & g t ; - & l t ; M e a s u r e s \ P a t i e n t _ I d & g t ; \ M E A S U R E 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44AD191-CB02-4DE6-ABA7-57018F985B7D}">
  <ds:schemaRefs/>
</ds:datastoreItem>
</file>

<file path=customXml/itemProps10.xml><?xml version="1.0" encoding="utf-8"?>
<ds:datastoreItem xmlns:ds="http://schemas.openxmlformats.org/officeDocument/2006/customXml" ds:itemID="{25A095C8-7DEF-4B20-95E5-F3FA3C095835}">
  <ds:schemaRefs/>
</ds:datastoreItem>
</file>

<file path=customXml/itemProps11.xml><?xml version="1.0" encoding="utf-8"?>
<ds:datastoreItem xmlns:ds="http://schemas.openxmlformats.org/officeDocument/2006/customXml" ds:itemID="{E5F3E512-B18E-480D-9A9C-8675CD33CB3A}">
  <ds:schemaRefs/>
</ds:datastoreItem>
</file>

<file path=customXml/itemProps12.xml><?xml version="1.0" encoding="utf-8"?>
<ds:datastoreItem xmlns:ds="http://schemas.openxmlformats.org/officeDocument/2006/customXml" ds:itemID="{582BCB26-5064-49CA-A37C-EF0C01AC01F4}">
  <ds:schemaRefs/>
</ds:datastoreItem>
</file>

<file path=customXml/itemProps13.xml><?xml version="1.0" encoding="utf-8"?>
<ds:datastoreItem xmlns:ds="http://schemas.openxmlformats.org/officeDocument/2006/customXml" ds:itemID="{85EC6633-D603-42E1-B816-AF9E318EF43E}">
  <ds:schemaRefs/>
</ds:datastoreItem>
</file>

<file path=customXml/itemProps14.xml><?xml version="1.0" encoding="utf-8"?>
<ds:datastoreItem xmlns:ds="http://schemas.openxmlformats.org/officeDocument/2006/customXml" ds:itemID="{BBCE7E50-E34E-46CE-90E1-4C23BD061783}">
  <ds:schemaRefs/>
</ds:datastoreItem>
</file>

<file path=customXml/itemProps15.xml><?xml version="1.0" encoding="utf-8"?>
<ds:datastoreItem xmlns:ds="http://schemas.openxmlformats.org/officeDocument/2006/customXml" ds:itemID="{2B450831-5760-48D0-B43F-33170E6EC570}">
  <ds:schemaRefs/>
</ds:datastoreItem>
</file>

<file path=customXml/itemProps16.xml><?xml version="1.0" encoding="utf-8"?>
<ds:datastoreItem xmlns:ds="http://schemas.openxmlformats.org/officeDocument/2006/customXml" ds:itemID="{B655A4DA-9E20-4AF9-BB6C-41DCB6A89060}">
  <ds:schemaRefs/>
</ds:datastoreItem>
</file>

<file path=customXml/itemProps17.xml><?xml version="1.0" encoding="utf-8"?>
<ds:datastoreItem xmlns:ds="http://schemas.openxmlformats.org/officeDocument/2006/customXml" ds:itemID="{5844E897-D068-4C65-B4D4-6DC2953BAD80}">
  <ds:schemaRefs/>
</ds:datastoreItem>
</file>

<file path=customXml/itemProps18.xml><?xml version="1.0" encoding="utf-8"?>
<ds:datastoreItem xmlns:ds="http://schemas.openxmlformats.org/officeDocument/2006/customXml" ds:itemID="{FE2FA666-24EB-43D4-A658-8C3BAD611AF3}">
  <ds:schemaRefs/>
</ds:datastoreItem>
</file>

<file path=customXml/itemProps19.xml><?xml version="1.0" encoding="utf-8"?>
<ds:datastoreItem xmlns:ds="http://schemas.openxmlformats.org/officeDocument/2006/customXml" ds:itemID="{D80A66A0-C14B-4ECC-AEC2-A7CE97AFB06C}">
  <ds:schemaRefs/>
</ds:datastoreItem>
</file>

<file path=customXml/itemProps2.xml><?xml version="1.0" encoding="utf-8"?>
<ds:datastoreItem xmlns:ds="http://schemas.openxmlformats.org/officeDocument/2006/customXml" ds:itemID="{E802C0BD-F122-4689-87B3-2A5624155BE4}">
  <ds:schemaRefs/>
</ds:datastoreItem>
</file>

<file path=customXml/itemProps20.xml><?xml version="1.0" encoding="utf-8"?>
<ds:datastoreItem xmlns:ds="http://schemas.openxmlformats.org/officeDocument/2006/customXml" ds:itemID="{D0A8DDEF-DBBD-4F7A-B5D0-86F617D82430}">
  <ds:schemaRefs/>
</ds:datastoreItem>
</file>

<file path=customXml/itemProps3.xml><?xml version="1.0" encoding="utf-8"?>
<ds:datastoreItem xmlns:ds="http://schemas.openxmlformats.org/officeDocument/2006/customXml" ds:itemID="{613CF2F1-F6B4-4C9C-A1C2-762AAA7F3E78}">
  <ds:schemaRefs/>
</ds:datastoreItem>
</file>

<file path=customXml/itemProps4.xml><?xml version="1.0" encoding="utf-8"?>
<ds:datastoreItem xmlns:ds="http://schemas.openxmlformats.org/officeDocument/2006/customXml" ds:itemID="{2C688006-A4EF-419A-84EE-AFBB7E724860}">
  <ds:schemaRefs/>
</ds:datastoreItem>
</file>

<file path=customXml/itemProps5.xml><?xml version="1.0" encoding="utf-8"?>
<ds:datastoreItem xmlns:ds="http://schemas.openxmlformats.org/officeDocument/2006/customXml" ds:itemID="{BD1F9666-1F3A-4FB2-8BE7-E12A0FC8A413}">
  <ds:schemaRefs/>
</ds:datastoreItem>
</file>

<file path=customXml/itemProps6.xml><?xml version="1.0" encoding="utf-8"?>
<ds:datastoreItem xmlns:ds="http://schemas.openxmlformats.org/officeDocument/2006/customXml" ds:itemID="{C833C7D8-6C20-42A1-B53B-13DBE71FF676}">
  <ds:schemaRefs/>
</ds:datastoreItem>
</file>

<file path=customXml/itemProps7.xml><?xml version="1.0" encoding="utf-8"?>
<ds:datastoreItem xmlns:ds="http://schemas.openxmlformats.org/officeDocument/2006/customXml" ds:itemID="{13255C46-59ED-4627-AA59-D86C66AFCBC5}">
  <ds:schemaRefs/>
</ds:datastoreItem>
</file>

<file path=customXml/itemProps8.xml><?xml version="1.0" encoding="utf-8"?>
<ds:datastoreItem xmlns:ds="http://schemas.openxmlformats.org/officeDocument/2006/customXml" ds:itemID="{654D108B-F047-450C-8EFE-BCD4897358A1}">
  <ds:schemaRefs/>
</ds:datastoreItem>
</file>

<file path=customXml/itemProps9.xml><?xml version="1.0" encoding="utf-8"?>
<ds:datastoreItem xmlns:ds="http://schemas.openxmlformats.org/officeDocument/2006/customXml" ds:itemID="{2DFCD96A-8944-4C00-8340-36DE1DF40F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patients</vt:lpstr>
      <vt:lpstr>Doctors</vt:lpstr>
      <vt:lpstr>Treatment</vt:lpstr>
      <vt:lpstr>Billing</vt:lpstr>
      <vt:lpstr>Appointment</vt:lpstr>
      <vt:lpstr>Sheet4</vt:lpstr>
      <vt:lpstr>Pivot Table</vt:lpstr>
      <vt:lpstr>Power Pivot Data</vt:lpstr>
      <vt:lpstr>Dashboard</vt:lpstr>
      <vt:lpstr>Appointment_tb</vt:lpstr>
      <vt:lpstr>Billing_tb</vt:lpstr>
      <vt:lpstr>Doctor_tb</vt:lpstr>
      <vt:lpstr>Patient_tb</vt:lpstr>
      <vt:lpstr>Treatment_tb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Mr. Sunil Dalai</cp:lastModifiedBy>
  <dcterms:created xsi:type="dcterms:W3CDTF">2025-06-22T08:56:17Z</dcterms:created>
  <dcterms:modified xsi:type="dcterms:W3CDTF">2025-06-27T16:46:45Z</dcterms:modified>
</cp:coreProperties>
</file>